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<sst xmlns="http://schemas.openxmlformats.org/spreadsheetml/2006/main" count="1052" uniqueCount="174">
  <si>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</si>
  <si>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</si>
  <si>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</si>
  <si>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</si>
  <si>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</si>
  <si>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</si>
  <si>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</si>
  <si>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</si>
  <si>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</si>
  <si>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</si>
  <si>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</si>
  <si>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</si>
  <si>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</si>
  <si>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</si>
  <si>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</si>
  <si>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</si>
  <si>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</si>
  <si>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</si>
  <si>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</si>
  <si>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</si>
  <si>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</si>
  <si>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</si>
  <si>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</si>
  <si>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</si>
  <si>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</si>
  <si>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</si>
  <si>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</si>
  <si>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</si>
  <si>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</si>
  <si>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</si>
  <si>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</si>
  <si>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</si>
  <si>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</si>
  <si>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</si>
  <si>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</si>
  <si>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</si>
  <si>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</si>
  <si>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</si>
  <si>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</si>
  <si>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</si>
  <si>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</si>
  <si>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</si>
  <si>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</si>
  <si>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</si>
  <si>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</si>
  <si>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</si>
  <si>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</si>
  <si>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</si>
  <si>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</si>
  <si>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</si>
  <si>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</si>
  <si>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</si>
  <si>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</si>
  <si>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</si>
  <si>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</si>
  <si>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</si>
  <si>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</si>
  <si>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</si>
  <si>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</si>
  <si>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</si>
  <si>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</si>
  <si>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</si>
  <si>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</si>
  <si>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</si>
  <si>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</si>
  <si>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</si>
  <si>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</si>
  <si>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</si>
  <si>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</si>
  <si>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</si>
  <si>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</si>
  <si>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</si>
  <si>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</si>
  <si>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</si>
  <si>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</si>
  <si>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</si>
  <si>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</si>
  <si>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</si>
  <si>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</si>
  <si>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</si>
  <si>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</si>
  <si>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</si>
  <si>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</si>
  <si>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</si>
  <si>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</si>
  <si>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</si>
  <si>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</si>
  <si>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</si>
  <si>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</si>
  <si>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</si>
  <si>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</si>
  <si>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</si>
  <si>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</si>
  <si>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</si>
  <si>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</si>
  <si>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</si>
  <si>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</si>
  <si>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</si>
  <si>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</si>
  <si>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</si>
  <si>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</si>
  <si>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</si>
  <si>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</si>
  <si>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</si>
  <si>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</si>
  <si>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</si>
  <si>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</si>
  <si>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</si>
  <si>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</si>
  <si>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</si>
  <si>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</si>
  <si>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</si>
  <si>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</si>
  <si>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</si>
  <si>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</si>
  <si>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</si>
  <si>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</si>
  <si>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</si>
  <si>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</si>
  <si>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</si>
  <si>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</si>
  <si>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</si>
  <si>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</si>
  <si>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</si>
  <si>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</si>
  <si>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</si>
  <si>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</si>
  <si>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</si>
  <si>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</si>
  <si>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</si>
  <si>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</si>
  <si>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</si>
  <si>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</si>
  <si>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</si>
  <si>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</si>
  <si>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</si>
  <si>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</si>
  <si>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</si>
  <si>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</si>
  <si>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</si>
  <si>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</si>
  <si>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2019г.</t>
  </si>
  <si>
    <t>август 2019 года</t>
  </si>
  <si>
    <t>01.08.2019</t>
  </si>
  <si>
    <t>02.08.2019</t>
  </si>
  <si>
    <t>03.08.2019</t>
  </si>
  <si>
    <t>04.08.2019</t>
  </si>
  <si>
    <t>05.08.2019</t>
  </si>
  <si>
    <t>06.08.2019</t>
  </si>
  <si>
    <t>07.08.2019</t>
  </si>
  <si>
    <t>08.08.2019</t>
  </si>
  <si>
    <t>09.08.2019</t>
  </si>
  <si>
    <t>10.08.2019</t>
  </si>
  <si>
    <t>11.08.2019</t>
  </si>
  <si>
    <t>12.08.2019</t>
  </si>
  <si>
    <t>13.08.2019</t>
  </si>
  <si>
    <t>14.08.2019</t>
  </si>
  <si>
    <t>15.08.2019</t>
  </si>
  <si>
    <t>16.08.2019</t>
  </si>
  <si>
    <t>17.08.2019</t>
  </si>
  <si>
    <t>18.08.2019</t>
  </si>
  <si>
    <t>19.08.2019</t>
  </si>
  <si>
    <t>20.08.2019</t>
  </si>
  <si>
    <t>21.08.2019</t>
  </si>
  <si>
    <t>22.08.2019</t>
  </si>
  <si>
    <t>23.08.2019</t>
  </si>
  <si>
    <t>24.08.2019</t>
  </si>
  <si>
    <t>25.08.2019</t>
  </si>
  <si>
    <t>26.08.2019</t>
  </si>
  <si>
    <t>27.08.2019</t>
  </si>
  <si>
    <t>28.08.2019</t>
  </si>
  <si>
    <t>29.08.2019</t>
  </si>
  <si>
    <t>30.08.2019</t>
  </si>
  <si>
    <t>31.08.2019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</si>
</sst>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4" fontId="25" fillId="8" borderId="10" xfId="25" applyNumberFormat="1" applyFont="1" applyFill="1" applyBorder="1" applyAlignment="1" applyProtection="1">
      <alignment horizontal="center" vertical="center"/>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9" t="s">
        <v>141</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45</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44</v>
      </c>
      <c r="B7" s="108"/>
      <c r="C7" s="4">
        <f>$F$12+'СЕТ СН'!F5+СВЦЭМ!$D$10+'СЕТ СН'!F8-'СЕТ СН'!F$15</f>
        <v>3097.82815132</v>
      </c>
      <c r="D7" s="4">
        <f>$F$12+'СЕТ СН'!G5+СВЦЭМ!$D$10+'СЕТ СН'!G8-'СЕТ СН'!G$15</f>
        <v>4052.03815132</v>
      </c>
      <c r="E7" s="4">
        <f>$F$12+'СЕТ СН'!H5+СВЦЭМ!$D$10+'СЕТ СН'!H8-'СЕТ СН'!H$15</f>
        <v>4225.4581513200001</v>
      </c>
      <c r="F7" s="4">
        <f>$F$12+'СЕТ СН'!I5+СВЦЭМ!$D$10+'СЕТ СН'!I8-'СЕТ СН'!I$15</f>
        <v>4538.7181513200003</v>
      </c>
      <c r="G7" s="5"/>
    </row>
    <row r="8" spans="1:8" x14ac:dyDescent="0.25">
      <c r="F8" s="8"/>
    </row>
    <row r="9" spans="1:8" ht="45.75" customHeight="1" x14ac:dyDescent="0.25">
      <c r="A9" s="114" t="s">
        <v>46</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47</v>
      </c>
      <c r="C12" s="102"/>
      <c r="D12" s="102"/>
      <c r="E12" s="13" t="s">
        <v>22</v>
      </c>
      <c r="F12" s="11">
        <f>ROUND(F13+F14*F15,8)+F34</f>
        <v>1394.4926339199999</v>
      </c>
      <c r="H12" s="2" t="s">
        <v>41</v>
      </c>
    </row>
    <row r="13" spans="1:8" ht="31.5" x14ac:dyDescent="0.25">
      <c r="A13" s="12">
        <v>2</v>
      </c>
      <c r="B13" s="102" t="s">
        <v>48</v>
      </c>
      <c r="C13" s="102"/>
      <c r="D13" s="102"/>
      <c r="E13" s="13" t="s">
        <v>22</v>
      </c>
      <c r="F13" s="11">
        <f>СВЦЭМ!$D$11</f>
        <v>789.84813193000002</v>
      </c>
    </row>
    <row r="14" spans="1:8" ht="36" customHeight="1" x14ac:dyDescent="0.25">
      <c r="A14" s="12">
        <v>3</v>
      </c>
      <c r="B14" s="102" t="s">
        <v>49</v>
      </c>
      <c r="C14" s="102"/>
      <c r="D14" s="102"/>
      <c r="E14" s="13" t="s">
        <v>23</v>
      </c>
      <c r="F14" s="11">
        <f>СВЦЭМ!$D$12</f>
        <v>460711.62514827994</v>
      </c>
    </row>
    <row r="15" spans="1:8" ht="30.75" customHeight="1" x14ac:dyDescent="0.25">
      <c r="A15" s="12">
        <v>4</v>
      </c>
      <c r="B15" s="102" t="s">
        <v>50</v>
      </c>
      <c r="C15" s="102" t="s">
        <v>24</v>
      </c>
      <c r="D15" s="102" t="s">
        <v>24</v>
      </c>
      <c r="E15" s="14" t="s">
        <v>51</v>
      </c>
      <c r="F15" s="15">
        <f>ROUND(IF(F25-(F26+F33)&lt;=0,0,MAX(0,(F16-(F17+F24))/(F25-(F26+F33)))),11)</f>
        <v>1.3124142499999999E-3</v>
      </c>
    </row>
    <row r="16" spans="1:8" ht="36" customHeight="1" x14ac:dyDescent="0.25">
      <c r="A16" s="12">
        <v>5</v>
      </c>
      <c r="B16" s="102" t="s">
        <v>52</v>
      </c>
      <c r="C16" s="102" t="s">
        <v>25</v>
      </c>
      <c r="D16" s="102" t="s">
        <v>6</v>
      </c>
      <c r="E16" s="13" t="s">
        <v>6</v>
      </c>
      <c r="F16" s="16">
        <f>СВЦЭМ!$D$21</f>
        <v>0.84299999999999997</v>
      </c>
    </row>
    <row r="17" spans="1:6" ht="33" customHeight="1" x14ac:dyDescent="0.25">
      <c r="A17" s="12">
        <v>6</v>
      </c>
      <c r="B17" s="102" t="s">
        <v>53</v>
      </c>
      <c r="C17" s="102" t="s">
        <v>25</v>
      </c>
      <c r="D17" s="102" t="s">
        <v>6</v>
      </c>
      <c r="E17" s="13" t="s">
        <v>6</v>
      </c>
      <c r="F17" s="16">
        <f>SUM(F19:F23)</f>
        <v>0.82099999999999995</v>
      </c>
    </row>
    <row r="18" spans="1:6" ht="13.5" customHeight="1" x14ac:dyDescent="0.25">
      <c r="A18" s="12"/>
      <c r="B18" s="103" t="s">
        <v>54</v>
      </c>
      <c r="C18" s="104"/>
      <c r="D18" s="104"/>
      <c r="E18" s="104"/>
      <c r="F18" s="105"/>
    </row>
    <row r="19" spans="1:6" x14ac:dyDescent="0.25">
      <c r="A19" s="12">
        <v>6.1</v>
      </c>
      <c r="B19" s="102" t="s">
        <v>55</v>
      </c>
      <c r="C19" s="102"/>
      <c r="D19" s="102"/>
      <c r="E19" s="13" t="s">
        <v>6</v>
      </c>
      <c r="F19" s="16">
        <v>0</v>
      </c>
    </row>
    <row r="20" spans="1:6" x14ac:dyDescent="0.25">
      <c r="A20" s="12">
        <v>6.2</v>
      </c>
      <c r="B20" s="102" t="s">
        <v>56</v>
      </c>
      <c r="C20" s="102"/>
      <c r="D20" s="102"/>
      <c r="E20" s="13" t="s">
        <v>6</v>
      </c>
      <c r="F20" s="16">
        <v>0</v>
      </c>
    </row>
    <row r="21" spans="1:6" x14ac:dyDescent="0.25">
      <c r="A21" s="12">
        <v>6.3</v>
      </c>
      <c r="B21" s="102" t="s">
        <v>57</v>
      </c>
      <c r="C21" s="102"/>
      <c r="D21" s="102"/>
      <c r="E21" s="13" t="s">
        <v>6</v>
      </c>
      <c r="F21" s="16">
        <v>0</v>
      </c>
    </row>
    <row r="22" spans="1:6" x14ac:dyDescent="0.25">
      <c r="A22" s="12">
        <v>6.4</v>
      </c>
      <c r="B22" s="102" t="s">
        <v>58</v>
      </c>
      <c r="C22" s="102"/>
      <c r="D22" s="102"/>
      <c r="E22" s="13" t="s">
        <v>6</v>
      </c>
      <c r="F22" s="16">
        <v>0</v>
      </c>
    </row>
    <row r="23" spans="1:6" x14ac:dyDescent="0.25">
      <c r="A23" s="12">
        <v>6.5</v>
      </c>
      <c r="B23" s="102" t="s">
        <v>59</v>
      </c>
      <c r="C23" s="102"/>
      <c r="D23" s="102"/>
      <c r="E23" s="13" t="s">
        <v>6</v>
      </c>
      <c r="F23" s="86">
        <v>0.82099999999999995</v>
      </c>
    </row>
    <row r="24" spans="1:6" ht="31.5" customHeight="1" x14ac:dyDescent="0.25">
      <c r="A24" s="12">
        <v>7</v>
      </c>
      <c r="B24" s="102" t="s">
        <v>26</v>
      </c>
      <c r="C24" s="102" t="s">
        <v>25</v>
      </c>
      <c r="D24" s="102" t="s">
        <v>6</v>
      </c>
      <c r="E24" s="13" t="s">
        <v>6</v>
      </c>
      <c r="F24" s="16">
        <v>0</v>
      </c>
    </row>
    <row r="25" spans="1:6" ht="30" customHeight="1" x14ac:dyDescent="0.25">
      <c r="A25" s="12">
        <v>8</v>
      </c>
      <c r="B25" s="102" t="s">
        <v>60</v>
      </c>
      <c r="C25" s="102" t="s">
        <v>27</v>
      </c>
      <c r="D25" s="102" t="s">
        <v>28</v>
      </c>
      <c r="E25" s="13" t="s">
        <v>61</v>
      </c>
      <c r="F25" s="16">
        <f>СВЦЭМ!$D$20</f>
        <v>636.85900000000004</v>
      </c>
    </row>
    <row r="26" spans="1:6" ht="30.75" customHeight="1" x14ac:dyDescent="0.25">
      <c r="A26" s="12">
        <v>9</v>
      </c>
      <c r="B26" s="102" t="s">
        <v>62</v>
      </c>
      <c r="C26" s="102" t="s">
        <v>27</v>
      </c>
      <c r="D26" s="102" t="s">
        <v>28</v>
      </c>
      <c r="E26" s="13" t="s">
        <v>61</v>
      </c>
      <c r="F26" s="16">
        <f>SUM(F28:F32)</f>
        <v>620.09599999999989</v>
      </c>
    </row>
    <row r="27" spans="1:6" x14ac:dyDescent="0.25">
      <c r="A27" s="12"/>
      <c r="B27" s="103" t="s">
        <v>54</v>
      </c>
      <c r="C27" s="104"/>
      <c r="D27" s="104"/>
      <c r="E27" s="104"/>
      <c r="F27" s="105"/>
    </row>
    <row r="28" spans="1:6" x14ac:dyDescent="0.25">
      <c r="A28" s="12">
        <v>9.1</v>
      </c>
      <c r="B28" s="102" t="s">
        <v>55</v>
      </c>
      <c r="C28" s="102"/>
      <c r="D28" s="102"/>
      <c r="E28" s="13" t="s">
        <v>61</v>
      </c>
      <c r="F28" s="16">
        <v>0</v>
      </c>
    </row>
    <row r="29" spans="1:6" x14ac:dyDescent="0.25">
      <c r="A29" s="12">
        <v>9.1999999999999993</v>
      </c>
      <c r="B29" s="102" t="s">
        <v>56</v>
      </c>
      <c r="C29" s="102"/>
      <c r="D29" s="102"/>
      <c r="E29" s="13" t="s">
        <v>61</v>
      </c>
      <c r="F29" s="86">
        <v>0</v>
      </c>
    </row>
    <row r="30" spans="1:6" x14ac:dyDescent="0.25">
      <c r="A30" s="12">
        <v>9.3000000000000007</v>
      </c>
      <c r="B30" s="102" t="s">
        <v>57</v>
      </c>
      <c r="C30" s="102"/>
      <c r="D30" s="102"/>
      <c r="E30" s="13" t="s">
        <v>61</v>
      </c>
      <c r="F30" s="16">
        <v>0</v>
      </c>
    </row>
    <row r="31" spans="1:6" x14ac:dyDescent="0.25">
      <c r="A31" s="12">
        <v>9.4</v>
      </c>
      <c r="B31" s="102" t="s">
        <v>58</v>
      </c>
      <c r="C31" s="102"/>
      <c r="D31" s="102"/>
      <c r="E31" s="13" t="s">
        <v>61</v>
      </c>
      <c r="F31" s="16">
        <v>0</v>
      </c>
    </row>
    <row r="32" spans="1:6" x14ac:dyDescent="0.25">
      <c r="A32" s="12">
        <v>9.5</v>
      </c>
      <c r="B32" s="102" t="s">
        <v>59</v>
      </c>
      <c r="C32" s="102"/>
      <c r="D32" s="102"/>
      <c r="E32" s="13" t="s">
        <v>61</v>
      </c>
      <c r="F32" s="86">
        <v>620.09599999999989</v>
      </c>
    </row>
    <row r="33" spans="1:6" ht="34.5" customHeight="1" x14ac:dyDescent="0.25">
      <c r="A33" s="12">
        <v>10</v>
      </c>
      <c r="B33" s="102" t="s">
        <v>63</v>
      </c>
      <c r="C33" s="102" t="s">
        <v>27</v>
      </c>
      <c r="D33" s="102" t="s">
        <v>28</v>
      </c>
      <c r="E33" s="13" t="s">
        <v>61</v>
      </c>
      <c r="F33" s="16">
        <v>0</v>
      </c>
    </row>
    <row r="34" spans="1:6" ht="42" customHeight="1" x14ac:dyDescent="0.25">
      <c r="A34" s="12">
        <v>11</v>
      </c>
      <c r="B34" s="102" t="s">
        <v>64</v>
      </c>
      <c r="C34" s="102"/>
      <c r="D34" s="102" t="s">
        <v>22</v>
      </c>
      <c r="E34" s="17" t="s">
        <v>22</v>
      </c>
      <c r="F34" s="11">
        <v>0</v>
      </c>
    </row>
    <row r="36" spans="1:6" ht="15.75" customHeight="1" x14ac:dyDescent="0.25">
      <c r="A36" s="115" t="s">
        <v>65</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2019г.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2533.6602037500002</v>
      </c>
      <c r="C9" s="4">
        <f>СВЦЭМ!$D$14+'СЕТ СН'!G5+СВЦЭМ!$D$10+'СЕТ СН'!G8-'СЕТ СН'!G$16</f>
        <v>3487.8702037499997</v>
      </c>
      <c r="D9" s="4">
        <f>СВЦЭМ!$D$14+'СЕТ СН'!H5+СВЦЭМ!$D$10+'СЕТ СН'!H8-'СЕТ СН'!H$16</f>
        <v>3661.2902037499998</v>
      </c>
      <c r="E9" s="4">
        <f>СВЦЭМ!$D$14+'СЕТ СН'!I5+СВЦЭМ!$D$10+'СЕТ СН'!I8-'СЕТ СН'!I$16</f>
        <v>3974.55020375</v>
      </c>
    </row>
    <row r="10" spans="1:6" x14ac:dyDescent="0.25">
      <c r="A10" s="26" t="s">
        <v>35</v>
      </c>
      <c r="B10" s="4">
        <f>СВЦЭМ!$D$15+'СЕТ СН'!F5+СВЦЭМ!$D$10+'СЕТ СН'!F8-'СЕТ СН'!F$16</f>
        <v>3088.1802759000002</v>
      </c>
      <c r="C10" s="4">
        <f>СВЦЭМ!$D$15+'СЕТ СН'!G5+СВЦЭМ!$D$10+'СЕТ СН'!G8-'СЕТ СН'!G$16</f>
        <v>4042.3902758999998</v>
      </c>
      <c r="D10" s="4">
        <f>СВЦЭМ!$D$15+'СЕТ СН'!H5+СВЦЭМ!$D$10+'СЕТ СН'!H8-'СЕТ СН'!H$16</f>
        <v>4215.8102758999994</v>
      </c>
      <c r="E10" s="4">
        <f>СВЦЭМ!$D$15+'СЕТ СН'!I5+СВЦЭМ!$D$10+'СЕТ СН'!I8-'СЕТ СН'!I$16</f>
        <v>4529.0702758999996</v>
      </c>
    </row>
    <row r="11" spans="1:6" x14ac:dyDescent="0.25">
      <c r="A11" s="26" t="s">
        <v>36</v>
      </c>
      <c r="B11" s="4">
        <f>СВЦЭМ!$D$16+'СЕТ СН'!F5+СВЦЭМ!$D$10+'СЕТ СН'!F8-'СЕТ СН'!F$16</f>
        <v>4124.4178020899999</v>
      </c>
      <c r="C11" s="4">
        <f>СВЦЭМ!$D$16+'СЕТ СН'!G5+СВЦЭМ!$D$10+'СЕТ СН'!G8-'СЕТ СН'!G$16</f>
        <v>5078.6278020899999</v>
      </c>
      <c r="D11" s="4">
        <f>СВЦЭМ!$D$16+'СЕТ СН'!H5+СВЦЭМ!$D$10+'СЕТ СН'!H8-'СЕТ СН'!H$16</f>
        <v>5252.04780209</v>
      </c>
      <c r="E11" s="4">
        <f>СВЦЭМ!$D$16+'СЕТ СН'!I5+СВЦЭМ!$D$10+'СЕТ СН'!I8-'СЕТ СН'!I$16</f>
        <v>5565.3078020900002</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2533.6602037500002</v>
      </c>
      <c r="C16" s="28">
        <f>СВЦЭМ!$D$14+'СЕТ СН'!G5+СВЦЭМ!$D$10+'СЕТ СН'!G8-'СЕТ СН'!G$16</f>
        <v>3487.8702037499997</v>
      </c>
      <c r="D16" s="28">
        <f>СВЦЭМ!$D$14+'СЕТ СН'!H5+СВЦЭМ!$D$10+'СЕТ СН'!H8-'СЕТ СН'!H$16</f>
        <v>3661.2902037499998</v>
      </c>
      <c r="E16" s="28">
        <f>СВЦЭМ!$D$14+'СЕТ СН'!I5+СВЦЭМ!$D$10+'СЕТ СН'!I8-'СЕТ СН'!I$16</f>
        <v>3974.55020375</v>
      </c>
    </row>
    <row r="17" spans="1:5" x14ac:dyDescent="0.25">
      <c r="A17" s="26" t="s">
        <v>37</v>
      </c>
      <c r="B17" s="28">
        <f>СВЦЭМ!$D$17+'СЕТ СН'!F5+СВЦЭМ!$D$10+'СЕТ СН'!F8-'СЕТ СН'!F$16</f>
        <v>3409.2179313799998</v>
      </c>
      <c r="C17" s="28">
        <f>СВЦЭМ!$D$17+'СЕТ СН'!G5+СВЦЭМ!$D$10+'СЕТ СН'!G8-'СЕТ СН'!G$16</f>
        <v>4363.4279313799998</v>
      </c>
      <c r="D17" s="28">
        <f>СВЦЭМ!$D$17+'СЕТ СН'!H5+СВЦЭМ!$D$10+'СЕТ СН'!H8-'СЕТ СН'!H$16</f>
        <v>4536.8479313799999</v>
      </c>
      <c r="E17" s="28">
        <f>СВЦЭМ!$D$17+'СЕТ СН'!I5+СВЦЭМ!$D$10+'СЕТ СН'!I8-'СЕТ СН'!I$16</f>
        <v>4850.1079313800001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СН'!$F$9+СВЦЭМ!$D$10+'СЕТ СН'!$F$5-'СЕТ СН'!$F$17</f>
        <v>2476.9470160800001</v>
      </c>
      <c r="C12" s="36">
        <f>SUMIFS(СВЦЭМ!$C$33:$C$776,СВЦЭМ!$A$33:$A$776,$A12,СВЦЭМ!$B$33:$B$776,C$11)+'СЕТ СН'!$F$9+СВЦЭМ!$D$10+'СЕТ СН'!$F$5-'СЕТ СН'!$F$17</f>
        <v>2587.0941602900002</v>
      </c>
      <c r="D12" s="36">
        <f>SUMIFS(СВЦЭМ!$C$33:$C$776,СВЦЭМ!$A$33:$A$776,$A12,СВЦЭМ!$B$33:$B$776,D$11)+'СЕТ СН'!$F$9+СВЦЭМ!$D$10+'СЕТ СН'!$F$5-'СЕТ СН'!$F$17</f>
        <v>2623.2793596199999</v>
      </c>
      <c r="E12" s="36">
        <f>SUMIFS(СВЦЭМ!$C$33:$C$776,СВЦЭМ!$A$33:$A$776,$A12,СВЦЭМ!$B$33:$B$776,E$11)+'СЕТ СН'!$F$9+СВЦЭМ!$D$10+'СЕТ СН'!$F$5-'СЕТ СН'!$F$17</f>
        <v>2672.4251286200001</v>
      </c>
      <c r="F12" s="36">
        <f>SUMIFS(СВЦЭМ!$C$33:$C$776,СВЦЭМ!$A$33:$A$776,$A12,СВЦЭМ!$B$33:$B$776,F$11)+'СЕТ СН'!$F$9+СВЦЭМ!$D$10+'СЕТ СН'!$F$5-'СЕТ СН'!$F$17</f>
        <v>2700.38132726</v>
      </c>
      <c r="G12" s="36">
        <f>SUMIFS(СВЦЭМ!$C$33:$C$776,СВЦЭМ!$A$33:$A$776,$A12,СВЦЭМ!$B$33:$B$776,G$11)+'СЕТ СН'!$F$9+СВЦЭМ!$D$10+'СЕТ СН'!$F$5-'СЕТ СН'!$F$17</f>
        <v>2648.8114808599998</v>
      </c>
      <c r="H12" s="36">
        <f>SUMIFS(СВЦЭМ!$C$33:$C$776,СВЦЭМ!$A$33:$A$776,$A12,СВЦЭМ!$B$33:$B$776,H$11)+'СЕТ СН'!$F$9+СВЦЭМ!$D$10+'СЕТ СН'!$F$5-'СЕТ СН'!$F$17</f>
        <v>2600.35598931</v>
      </c>
      <c r="I12" s="36">
        <f>SUMIFS(СВЦЭМ!$C$33:$C$776,СВЦЭМ!$A$33:$A$776,$A12,СВЦЭМ!$B$33:$B$776,I$11)+'СЕТ СН'!$F$9+СВЦЭМ!$D$10+'СЕТ СН'!$F$5-'СЕТ СН'!$F$17</f>
        <v>2552.90771941</v>
      </c>
      <c r="J12" s="36">
        <f>SUMIFS(СВЦЭМ!$C$33:$C$776,СВЦЭМ!$A$33:$A$776,$A12,СВЦЭМ!$B$33:$B$776,J$11)+'СЕТ СН'!$F$9+СВЦЭМ!$D$10+'СЕТ СН'!$F$5-'СЕТ СН'!$F$17</f>
        <v>2590.1780864499997</v>
      </c>
      <c r="K12" s="36">
        <f>SUMIFS(СВЦЭМ!$C$33:$C$776,СВЦЭМ!$A$33:$A$776,$A12,СВЦЭМ!$B$33:$B$776,K$11)+'СЕТ СН'!$F$9+СВЦЭМ!$D$10+'СЕТ СН'!$F$5-'СЕТ СН'!$F$17</f>
        <v>2610.1371166399999</v>
      </c>
      <c r="L12" s="36">
        <f>SUMIFS(СВЦЭМ!$C$33:$C$776,СВЦЭМ!$A$33:$A$776,$A12,СВЦЭМ!$B$33:$B$776,L$11)+'СЕТ СН'!$F$9+СВЦЭМ!$D$10+'СЕТ СН'!$F$5-'СЕТ СН'!$F$17</f>
        <v>2631.3938694600001</v>
      </c>
      <c r="M12" s="36">
        <f>SUMIFS(СВЦЭМ!$C$33:$C$776,СВЦЭМ!$A$33:$A$776,$A12,СВЦЭМ!$B$33:$B$776,M$11)+'СЕТ СН'!$F$9+СВЦЭМ!$D$10+'СЕТ СН'!$F$5-'СЕТ СН'!$F$17</f>
        <v>2617.23041023</v>
      </c>
      <c r="N12" s="36">
        <f>SUMIFS(СВЦЭМ!$C$33:$C$776,СВЦЭМ!$A$33:$A$776,$A12,СВЦЭМ!$B$33:$B$776,N$11)+'СЕТ СН'!$F$9+СВЦЭМ!$D$10+'СЕТ СН'!$F$5-'СЕТ СН'!$F$17</f>
        <v>2599.5218330099997</v>
      </c>
      <c r="O12" s="36">
        <f>SUMIFS(СВЦЭМ!$C$33:$C$776,СВЦЭМ!$A$33:$A$776,$A12,СВЦЭМ!$B$33:$B$776,O$11)+'СЕТ СН'!$F$9+СВЦЭМ!$D$10+'СЕТ СН'!$F$5-'СЕТ СН'!$F$17</f>
        <v>2619.0149722199999</v>
      </c>
      <c r="P12" s="36">
        <f>SUMIFS(СВЦЭМ!$C$33:$C$776,СВЦЭМ!$A$33:$A$776,$A12,СВЦЭМ!$B$33:$B$776,P$11)+'СЕТ СН'!$F$9+СВЦЭМ!$D$10+'СЕТ СН'!$F$5-'СЕТ СН'!$F$17</f>
        <v>2610.45420315</v>
      </c>
      <c r="Q12" s="36">
        <f>SUMIFS(СВЦЭМ!$C$33:$C$776,СВЦЭМ!$A$33:$A$776,$A12,СВЦЭМ!$B$33:$B$776,Q$11)+'СЕТ СН'!$F$9+СВЦЭМ!$D$10+'СЕТ СН'!$F$5-'СЕТ СН'!$F$17</f>
        <v>2614.1779888000001</v>
      </c>
      <c r="R12" s="36">
        <f>SUMIFS(СВЦЭМ!$C$33:$C$776,СВЦЭМ!$A$33:$A$776,$A12,СВЦЭМ!$B$33:$B$776,R$11)+'СЕТ СН'!$F$9+СВЦЭМ!$D$10+'СЕТ СН'!$F$5-'СЕТ СН'!$F$17</f>
        <v>2625.4794938800001</v>
      </c>
      <c r="S12" s="36">
        <f>SUMIFS(СВЦЭМ!$C$33:$C$776,СВЦЭМ!$A$33:$A$776,$A12,СВЦЭМ!$B$33:$B$776,S$11)+'СЕТ СН'!$F$9+СВЦЭМ!$D$10+'СЕТ СН'!$F$5-'СЕТ СН'!$F$17</f>
        <v>2626.6023301</v>
      </c>
      <c r="T12" s="36">
        <f>SUMIFS(СВЦЭМ!$C$33:$C$776,СВЦЭМ!$A$33:$A$776,$A12,СВЦЭМ!$B$33:$B$776,T$11)+'СЕТ СН'!$F$9+СВЦЭМ!$D$10+'СЕТ СН'!$F$5-'СЕТ СН'!$F$17</f>
        <v>2607.8473850700002</v>
      </c>
      <c r="U12" s="36">
        <f>SUMIFS(СВЦЭМ!$C$33:$C$776,СВЦЭМ!$A$33:$A$776,$A12,СВЦЭМ!$B$33:$B$776,U$11)+'СЕТ СН'!$F$9+СВЦЭМ!$D$10+'СЕТ СН'!$F$5-'СЕТ СН'!$F$17</f>
        <v>2598.3459053699999</v>
      </c>
      <c r="V12" s="36">
        <f>SUMIFS(СВЦЭМ!$C$33:$C$776,СВЦЭМ!$A$33:$A$776,$A12,СВЦЭМ!$B$33:$B$776,V$11)+'СЕТ СН'!$F$9+СВЦЭМ!$D$10+'СЕТ СН'!$F$5-'СЕТ СН'!$F$17</f>
        <v>2606.51566099</v>
      </c>
      <c r="W12" s="36">
        <f>SUMIFS(СВЦЭМ!$C$33:$C$776,СВЦЭМ!$A$33:$A$776,$A12,СВЦЭМ!$B$33:$B$776,W$11)+'СЕТ СН'!$F$9+СВЦЭМ!$D$10+'СЕТ СН'!$F$5-'СЕТ СН'!$F$17</f>
        <v>2602.6791187199997</v>
      </c>
      <c r="X12" s="36">
        <f>SUMIFS(СВЦЭМ!$C$33:$C$776,СВЦЭМ!$A$33:$A$776,$A12,СВЦЭМ!$B$33:$B$776,X$11)+'СЕТ СН'!$F$9+СВЦЭМ!$D$10+'СЕТ СН'!$F$5-'СЕТ СН'!$F$17</f>
        <v>2581.00761057</v>
      </c>
      <c r="Y12" s="36">
        <f>SUMIFS(СВЦЭМ!$C$33:$C$776,СВЦЭМ!$A$33:$A$776,$A12,СВЦЭМ!$B$33:$B$776,Y$11)+'СЕТ СН'!$F$9+СВЦЭМ!$D$10+'СЕТ СН'!$F$5-'СЕТ СН'!$F$17</f>
        <v>2554.4576762199999</v>
      </c>
      <c r="AA12" s="37"/>
    </row>
    <row r="13" spans="1:27" ht="15.75" x14ac:dyDescent="0.2">
      <c r="A13" s="35">
        <f>A12+1</f>
        <v>43679</v>
      </c>
      <c r="B13" s="36">
        <f>SUMIFS(СВЦЭМ!$C$33:$C$776,СВЦЭМ!$A$33:$A$776,$A13,СВЦЭМ!$B$33:$B$776,B$11)+'СЕТ СН'!$F$9+СВЦЭМ!$D$10+'СЕТ СН'!$F$5-'СЕТ СН'!$F$17</f>
        <v>2520.08415414</v>
      </c>
      <c r="C13" s="36">
        <f>SUMIFS(СВЦЭМ!$C$33:$C$776,СВЦЭМ!$A$33:$A$776,$A13,СВЦЭМ!$B$33:$B$776,C$11)+'СЕТ СН'!$F$9+СВЦЭМ!$D$10+'СЕТ СН'!$F$5-'СЕТ СН'!$F$17</f>
        <v>2551.1582068799999</v>
      </c>
      <c r="D13" s="36">
        <f>SUMIFS(СВЦЭМ!$C$33:$C$776,СВЦЭМ!$A$33:$A$776,$A13,СВЦЭМ!$B$33:$B$776,D$11)+'СЕТ СН'!$F$9+СВЦЭМ!$D$10+'СЕТ СН'!$F$5-'СЕТ СН'!$F$17</f>
        <v>2562.4709869799999</v>
      </c>
      <c r="E13" s="36">
        <f>SUMIFS(СВЦЭМ!$C$33:$C$776,СВЦЭМ!$A$33:$A$776,$A13,СВЦЭМ!$B$33:$B$776,E$11)+'СЕТ СН'!$F$9+СВЦЭМ!$D$10+'СЕТ СН'!$F$5-'СЕТ СН'!$F$17</f>
        <v>2585.2720532899998</v>
      </c>
      <c r="F13" s="36">
        <f>SUMIFS(СВЦЭМ!$C$33:$C$776,СВЦЭМ!$A$33:$A$776,$A13,СВЦЭМ!$B$33:$B$776,F$11)+'СЕТ СН'!$F$9+СВЦЭМ!$D$10+'СЕТ СН'!$F$5-'СЕТ СН'!$F$17</f>
        <v>2606.36134021</v>
      </c>
      <c r="G13" s="36">
        <f>SUMIFS(СВЦЭМ!$C$33:$C$776,СВЦЭМ!$A$33:$A$776,$A13,СВЦЭМ!$B$33:$B$776,G$11)+'СЕТ СН'!$F$9+СВЦЭМ!$D$10+'СЕТ СН'!$F$5-'СЕТ СН'!$F$17</f>
        <v>2575.5083122400001</v>
      </c>
      <c r="H13" s="36">
        <f>SUMIFS(СВЦЭМ!$C$33:$C$776,СВЦЭМ!$A$33:$A$776,$A13,СВЦЭМ!$B$33:$B$776,H$11)+'СЕТ СН'!$F$9+СВЦЭМ!$D$10+'СЕТ СН'!$F$5-'СЕТ СН'!$F$17</f>
        <v>2528.5354041700002</v>
      </c>
      <c r="I13" s="36">
        <f>SUMIFS(СВЦЭМ!$C$33:$C$776,СВЦЭМ!$A$33:$A$776,$A13,СВЦЭМ!$B$33:$B$776,I$11)+'СЕТ СН'!$F$9+СВЦЭМ!$D$10+'СЕТ СН'!$F$5-'СЕТ СН'!$F$17</f>
        <v>2534.69461374</v>
      </c>
      <c r="J13" s="36">
        <f>SUMIFS(СВЦЭМ!$C$33:$C$776,СВЦЭМ!$A$33:$A$776,$A13,СВЦЭМ!$B$33:$B$776,J$11)+'СЕТ СН'!$F$9+СВЦЭМ!$D$10+'СЕТ СН'!$F$5-'СЕТ СН'!$F$17</f>
        <v>2572.4606229599999</v>
      </c>
      <c r="K13" s="36">
        <f>SUMIFS(СВЦЭМ!$C$33:$C$776,СВЦЭМ!$A$33:$A$776,$A13,СВЦЭМ!$B$33:$B$776,K$11)+'СЕТ СН'!$F$9+СВЦЭМ!$D$10+'СЕТ СН'!$F$5-'СЕТ СН'!$F$17</f>
        <v>2592.91513786</v>
      </c>
      <c r="L13" s="36">
        <f>SUMIFS(СВЦЭМ!$C$33:$C$776,СВЦЭМ!$A$33:$A$776,$A13,СВЦЭМ!$B$33:$B$776,L$11)+'СЕТ СН'!$F$9+СВЦЭМ!$D$10+'СЕТ СН'!$F$5-'СЕТ СН'!$F$17</f>
        <v>2590.0012456700001</v>
      </c>
      <c r="M13" s="36">
        <f>SUMIFS(СВЦЭМ!$C$33:$C$776,СВЦЭМ!$A$33:$A$776,$A13,СВЦЭМ!$B$33:$B$776,M$11)+'СЕТ СН'!$F$9+СВЦЭМ!$D$10+'СЕТ СН'!$F$5-'СЕТ СН'!$F$17</f>
        <v>2586.03827374</v>
      </c>
      <c r="N13" s="36">
        <f>SUMIFS(СВЦЭМ!$C$33:$C$776,СВЦЭМ!$A$33:$A$776,$A13,СВЦЭМ!$B$33:$B$776,N$11)+'СЕТ СН'!$F$9+СВЦЭМ!$D$10+'СЕТ СН'!$F$5-'СЕТ СН'!$F$17</f>
        <v>2590.71811144</v>
      </c>
      <c r="O13" s="36">
        <f>SUMIFS(СВЦЭМ!$C$33:$C$776,СВЦЭМ!$A$33:$A$776,$A13,СВЦЭМ!$B$33:$B$776,O$11)+'СЕТ СН'!$F$9+СВЦЭМ!$D$10+'СЕТ СН'!$F$5-'СЕТ СН'!$F$17</f>
        <v>2593.06682925</v>
      </c>
      <c r="P13" s="36">
        <f>SUMIFS(СВЦЭМ!$C$33:$C$776,СВЦЭМ!$A$33:$A$776,$A13,СВЦЭМ!$B$33:$B$776,P$11)+'СЕТ СН'!$F$9+СВЦЭМ!$D$10+'СЕТ СН'!$F$5-'СЕТ СН'!$F$17</f>
        <v>2594.1766771000002</v>
      </c>
      <c r="Q13" s="36">
        <f>SUMIFS(СВЦЭМ!$C$33:$C$776,СВЦЭМ!$A$33:$A$776,$A13,СВЦЭМ!$B$33:$B$776,Q$11)+'СЕТ СН'!$F$9+СВЦЭМ!$D$10+'СЕТ СН'!$F$5-'СЕТ СН'!$F$17</f>
        <v>2592.1048224400001</v>
      </c>
      <c r="R13" s="36">
        <f>SUMIFS(СВЦЭМ!$C$33:$C$776,СВЦЭМ!$A$33:$A$776,$A13,СВЦЭМ!$B$33:$B$776,R$11)+'СЕТ СН'!$F$9+СВЦЭМ!$D$10+'СЕТ СН'!$F$5-'СЕТ СН'!$F$17</f>
        <v>2586.6296729000001</v>
      </c>
      <c r="S13" s="36">
        <f>SUMIFS(СВЦЭМ!$C$33:$C$776,СВЦЭМ!$A$33:$A$776,$A13,СВЦЭМ!$B$33:$B$776,S$11)+'СЕТ СН'!$F$9+СВЦЭМ!$D$10+'СЕТ СН'!$F$5-'СЕТ СН'!$F$17</f>
        <v>2582.95686402</v>
      </c>
      <c r="T13" s="36">
        <f>SUMIFS(СВЦЭМ!$C$33:$C$776,СВЦЭМ!$A$33:$A$776,$A13,СВЦЭМ!$B$33:$B$776,T$11)+'СЕТ СН'!$F$9+СВЦЭМ!$D$10+'СЕТ СН'!$F$5-'СЕТ СН'!$F$17</f>
        <v>2578.8751909299999</v>
      </c>
      <c r="U13" s="36">
        <f>SUMIFS(СВЦЭМ!$C$33:$C$776,СВЦЭМ!$A$33:$A$776,$A13,СВЦЭМ!$B$33:$B$776,U$11)+'СЕТ СН'!$F$9+СВЦЭМ!$D$10+'СЕТ СН'!$F$5-'СЕТ СН'!$F$17</f>
        <v>2570.56273255</v>
      </c>
      <c r="V13" s="36">
        <f>SUMIFS(СВЦЭМ!$C$33:$C$776,СВЦЭМ!$A$33:$A$776,$A13,СВЦЭМ!$B$33:$B$776,V$11)+'СЕТ СН'!$F$9+СВЦЭМ!$D$10+'СЕТ СН'!$F$5-'СЕТ СН'!$F$17</f>
        <v>2578.5706602499999</v>
      </c>
      <c r="W13" s="36">
        <f>SUMIFS(СВЦЭМ!$C$33:$C$776,СВЦЭМ!$A$33:$A$776,$A13,СВЦЭМ!$B$33:$B$776,W$11)+'СЕТ СН'!$F$9+СВЦЭМ!$D$10+'СЕТ СН'!$F$5-'СЕТ СН'!$F$17</f>
        <v>2580.84018479</v>
      </c>
      <c r="X13" s="36">
        <f>SUMIFS(СВЦЭМ!$C$33:$C$776,СВЦЭМ!$A$33:$A$776,$A13,СВЦЭМ!$B$33:$B$776,X$11)+'СЕТ СН'!$F$9+СВЦЭМ!$D$10+'СЕТ СН'!$F$5-'СЕТ СН'!$F$17</f>
        <v>2562.0585991500002</v>
      </c>
      <c r="Y13" s="36">
        <f>SUMIFS(СВЦЭМ!$C$33:$C$776,СВЦЭМ!$A$33:$A$776,$A13,СВЦЭМ!$B$33:$B$776,Y$11)+'СЕТ СН'!$F$9+СВЦЭМ!$D$10+'СЕТ СН'!$F$5-'СЕТ СН'!$F$17</f>
        <v>2528.2684792099999</v>
      </c>
    </row>
    <row r="14" spans="1:27" ht="15.75" x14ac:dyDescent="0.2">
      <c r="A14" s="35">
        <f t="shared" ref="A14:A42" si="0">A13+1</f>
        <v>43680</v>
      </c>
      <c r="B14" s="36">
        <f>SUMIFS(СВЦЭМ!$C$33:$C$776,СВЦЭМ!$A$33:$A$776,$A14,СВЦЭМ!$B$33:$B$776,B$11)+'СЕТ СН'!$F$9+СВЦЭМ!$D$10+'СЕТ СН'!$F$5-'СЕТ СН'!$F$17</f>
        <v>2510.0872131799997</v>
      </c>
      <c r="C14" s="36">
        <f>SUMIFS(СВЦЭМ!$C$33:$C$776,СВЦЭМ!$A$33:$A$776,$A14,СВЦЭМ!$B$33:$B$776,C$11)+'СЕТ СН'!$F$9+СВЦЭМ!$D$10+'СЕТ СН'!$F$5-'СЕТ СН'!$F$17</f>
        <v>2528.40497779</v>
      </c>
      <c r="D14" s="36">
        <f>SUMIFS(СВЦЭМ!$C$33:$C$776,СВЦЭМ!$A$33:$A$776,$A14,СВЦЭМ!$B$33:$B$776,D$11)+'СЕТ СН'!$F$9+СВЦЭМ!$D$10+'СЕТ СН'!$F$5-'СЕТ СН'!$F$17</f>
        <v>2560.5368945099999</v>
      </c>
      <c r="E14" s="36">
        <f>SUMIFS(СВЦЭМ!$C$33:$C$776,СВЦЭМ!$A$33:$A$776,$A14,СВЦЭМ!$B$33:$B$776,E$11)+'СЕТ СН'!$F$9+СВЦЭМ!$D$10+'СЕТ СН'!$F$5-'СЕТ СН'!$F$17</f>
        <v>2567.6276696300001</v>
      </c>
      <c r="F14" s="36">
        <f>SUMIFS(СВЦЭМ!$C$33:$C$776,СВЦЭМ!$A$33:$A$776,$A14,СВЦЭМ!$B$33:$B$776,F$11)+'СЕТ СН'!$F$9+СВЦЭМ!$D$10+'СЕТ СН'!$F$5-'СЕТ СН'!$F$17</f>
        <v>2579.4593737999999</v>
      </c>
      <c r="G14" s="36">
        <f>SUMIFS(СВЦЭМ!$C$33:$C$776,СВЦЭМ!$A$33:$A$776,$A14,СВЦЭМ!$B$33:$B$776,G$11)+'СЕТ СН'!$F$9+СВЦЭМ!$D$10+'СЕТ СН'!$F$5-'СЕТ СН'!$F$17</f>
        <v>2563.4529757999999</v>
      </c>
      <c r="H14" s="36">
        <f>SUMIFS(СВЦЭМ!$C$33:$C$776,СВЦЭМ!$A$33:$A$776,$A14,СВЦЭМ!$B$33:$B$776,H$11)+'СЕТ СН'!$F$9+СВЦЭМ!$D$10+'СЕТ СН'!$F$5-'СЕТ СН'!$F$17</f>
        <v>2553.3598848500001</v>
      </c>
      <c r="I14" s="36">
        <f>SUMIFS(СВЦЭМ!$C$33:$C$776,СВЦЭМ!$A$33:$A$776,$A14,СВЦЭМ!$B$33:$B$776,I$11)+'СЕТ СН'!$F$9+СВЦЭМ!$D$10+'СЕТ СН'!$F$5-'СЕТ СН'!$F$17</f>
        <v>2516.6913524000001</v>
      </c>
      <c r="J14" s="36">
        <f>SUMIFS(СВЦЭМ!$C$33:$C$776,СВЦЭМ!$A$33:$A$776,$A14,СВЦЭМ!$B$33:$B$776,J$11)+'СЕТ СН'!$F$9+СВЦЭМ!$D$10+'СЕТ СН'!$F$5-'СЕТ СН'!$F$17</f>
        <v>2441.3811537699999</v>
      </c>
      <c r="K14" s="36">
        <f>SUMIFS(СВЦЭМ!$C$33:$C$776,СВЦЭМ!$A$33:$A$776,$A14,СВЦЭМ!$B$33:$B$776,K$11)+'СЕТ СН'!$F$9+СВЦЭМ!$D$10+'СЕТ СН'!$F$5-'СЕТ СН'!$F$17</f>
        <v>2435.97960229</v>
      </c>
      <c r="L14" s="36">
        <f>SUMIFS(СВЦЭМ!$C$33:$C$776,СВЦЭМ!$A$33:$A$776,$A14,СВЦЭМ!$B$33:$B$776,L$11)+'СЕТ СН'!$F$9+СВЦЭМ!$D$10+'СЕТ СН'!$F$5-'СЕТ СН'!$F$17</f>
        <v>2455.0761105399997</v>
      </c>
      <c r="M14" s="36">
        <f>SUMIFS(СВЦЭМ!$C$33:$C$776,СВЦЭМ!$A$33:$A$776,$A14,СВЦЭМ!$B$33:$B$776,M$11)+'СЕТ СН'!$F$9+СВЦЭМ!$D$10+'СЕТ СН'!$F$5-'СЕТ СН'!$F$17</f>
        <v>2457.85279335</v>
      </c>
      <c r="N14" s="36">
        <f>SUMIFS(СВЦЭМ!$C$33:$C$776,СВЦЭМ!$A$33:$A$776,$A14,СВЦЭМ!$B$33:$B$776,N$11)+'СЕТ СН'!$F$9+СВЦЭМ!$D$10+'СЕТ СН'!$F$5-'СЕТ СН'!$F$17</f>
        <v>2467.3095574499998</v>
      </c>
      <c r="O14" s="36">
        <f>SUMIFS(СВЦЭМ!$C$33:$C$776,СВЦЭМ!$A$33:$A$776,$A14,СВЦЭМ!$B$33:$B$776,O$11)+'СЕТ СН'!$F$9+СВЦЭМ!$D$10+'СЕТ СН'!$F$5-'СЕТ СН'!$F$17</f>
        <v>2480.8803028799998</v>
      </c>
      <c r="P14" s="36">
        <f>SUMIFS(СВЦЭМ!$C$33:$C$776,СВЦЭМ!$A$33:$A$776,$A14,СВЦЭМ!$B$33:$B$776,P$11)+'СЕТ СН'!$F$9+СВЦЭМ!$D$10+'СЕТ СН'!$F$5-'СЕТ СН'!$F$17</f>
        <v>2489.2485948399999</v>
      </c>
      <c r="Q14" s="36">
        <f>SUMIFS(СВЦЭМ!$C$33:$C$776,СВЦЭМ!$A$33:$A$776,$A14,СВЦЭМ!$B$33:$B$776,Q$11)+'СЕТ СН'!$F$9+СВЦЭМ!$D$10+'СЕТ СН'!$F$5-'СЕТ СН'!$F$17</f>
        <v>2488.7825936999998</v>
      </c>
      <c r="R14" s="36">
        <f>SUMIFS(СВЦЭМ!$C$33:$C$776,СВЦЭМ!$A$33:$A$776,$A14,СВЦЭМ!$B$33:$B$776,R$11)+'СЕТ СН'!$F$9+СВЦЭМ!$D$10+'СЕТ СН'!$F$5-'СЕТ СН'!$F$17</f>
        <v>2494.1464702899998</v>
      </c>
      <c r="S14" s="36">
        <f>SUMIFS(СВЦЭМ!$C$33:$C$776,СВЦЭМ!$A$33:$A$776,$A14,СВЦЭМ!$B$33:$B$776,S$11)+'СЕТ СН'!$F$9+СВЦЭМ!$D$10+'СЕТ СН'!$F$5-'СЕТ СН'!$F$17</f>
        <v>2481.5326278499997</v>
      </c>
      <c r="T14" s="36">
        <f>SUMIFS(СВЦЭМ!$C$33:$C$776,СВЦЭМ!$A$33:$A$776,$A14,СВЦЭМ!$B$33:$B$776,T$11)+'СЕТ СН'!$F$9+СВЦЭМ!$D$10+'СЕТ СН'!$F$5-'СЕТ СН'!$F$17</f>
        <v>2483.6604663500002</v>
      </c>
      <c r="U14" s="36">
        <f>SUMIFS(СВЦЭМ!$C$33:$C$776,СВЦЭМ!$A$33:$A$776,$A14,СВЦЭМ!$B$33:$B$776,U$11)+'СЕТ СН'!$F$9+СВЦЭМ!$D$10+'СЕТ СН'!$F$5-'СЕТ СН'!$F$17</f>
        <v>2468.4688360599998</v>
      </c>
      <c r="V14" s="36">
        <f>SUMIFS(СВЦЭМ!$C$33:$C$776,СВЦЭМ!$A$33:$A$776,$A14,СВЦЭМ!$B$33:$B$776,V$11)+'СЕТ СН'!$F$9+СВЦЭМ!$D$10+'СЕТ СН'!$F$5-'СЕТ СН'!$F$17</f>
        <v>2465.9973256200001</v>
      </c>
      <c r="W14" s="36">
        <f>SUMIFS(СВЦЭМ!$C$33:$C$776,СВЦЭМ!$A$33:$A$776,$A14,СВЦЭМ!$B$33:$B$776,W$11)+'СЕТ СН'!$F$9+СВЦЭМ!$D$10+'СЕТ СН'!$F$5-'СЕТ СН'!$F$17</f>
        <v>2472.4477259</v>
      </c>
      <c r="X14" s="36">
        <f>SUMIFS(СВЦЭМ!$C$33:$C$776,СВЦЭМ!$A$33:$A$776,$A14,СВЦЭМ!$B$33:$B$776,X$11)+'СЕТ СН'!$F$9+СВЦЭМ!$D$10+'СЕТ СН'!$F$5-'СЕТ СН'!$F$17</f>
        <v>2453.5142684100001</v>
      </c>
      <c r="Y14" s="36">
        <f>SUMIFS(СВЦЭМ!$C$33:$C$776,СВЦЭМ!$A$33:$A$776,$A14,СВЦЭМ!$B$33:$B$776,Y$11)+'СЕТ СН'!$F$9+СВЦЭМ!$D$10+'СЕТ СН'!$F$5-'СЕТ СН'!$F$17</f>
        <v>2473.1666311199997</v>
      </c>
    </row>
    <row r="15" spans="1:27" ht="15.75" x14ac:dyDescent="0.2">
      <c r="A15" s="35">
        <f t="shared" si="0"/>
        <v>43681</v>
      </c>
      <c r="B15" s="36">
        <f>SUMIFS(СВЦЭМ!$C$33:$C$776,СВЦЭМ!$A$33:$A$776,$A15,СВЦЭМ!$B$33:$B$776,B$11)+'СЕТ СН'!$F$9+СВЦЭМ!$D$10+'СЕТ СН'!$F$5-'СЕТ СН'!$F$17</f>
        <v>2464.1293763599997</v>
      </c>
      <c r="C15" s="36">
        <f>SUMIFS(СВЦЭМ!$C$33:$C$776,СВЦЭМ!$A$33:$A$776,$A15,СВЦЭМ!$B$33:$B$776,C$11)+'СЕТ СН'!$F$9+СВЦЭМ!$D$10+'СЕТ СН'!$F$5-'СЕТ СН'!$F$17</f>
        <v>2508.4372032199999</v>
      </c>
      <c r="D15" s="36">
        <f>SUMIFS(СВЦЭМ!$C$33:$C$776,СВЦЭМ!$A$33:$A$776,$A15,СВЦЭМ!$B$33:$B$776,D$11)+'СЕТ СН'!$F$9+СВЦЭМ!$D$10+'СЕТ СН'!$F$5-'СЕТ СН'!$F$17</f>
        <v>2518.7670239700001</v>
      </c>
      <c r="E15" s="36">
        <f>SUMIFS(СВЦЭМ!$C$33:$C$776,СВЦЭМ!$A$33:$A$776,$A15,СВЦЭМ!$B$33:$B$776,E$11)+'СЕТ СН'!$F$9+СВЦЭМ!$D$10+'СЕТ СН'!$F$5-'СЕТ СН'!$F$17</f>
        <v>2542.8877961399999</v>
      </c>
      <c r="F15" s="36">
        <f>SUMIFS(СВЦЭМ!$C$33:$C$776,СВЦЭМ!$A$33:$A$776,$A15,СВЦЭМ!$B$33:$B$776,F$11)+'СЕТ СН'!$F$9+СВЦЭМ!$D$10+'СЕТ СН'!$F$5-'СЕТ СН'!$F$17</f>
        <v>2547.22511854</v>
      </c>
      <c r="G15" s="36">
        <f>SUMIFS(СВЦЭМ!$C$33:$C$776,СВЦЭМ!$A$33:$A$776,$A15,СВЦЭМ!$B$33:$B$776,G$11)+'СЕТ СН'!$F$9+СВЦЭМ!$D$10+'СЕТ СН'!$F$5-'СЕТ СН'!$F$17</f>
        <v>2561.44171104</v>
      </c>
      <c r="H15" s="36">
        <f>SUMIFS(СВЦЭМ!$C$33:$C$776,СВЦЭМ!$A$33:$A$776,$A15,СВЦЭМ!$B$33:$B$776,H$11)+'СЕТ СН'!$F$9+СВЦЭМ!$D$10+'СЕТ СН'!$F$5-'СЕТ СН'!$F$17</f>
        <v>2532.7913542400001</v>
      </c>
      <c r="I15" s="36">
        <f>SUMIFS(СВЦЭМ!$C$33:$C$776,СВЦЭМ!$A$33:$A$776,$A15,СВЦЭМ!$B$33:$B$776,I$11)+'СЕТ СН'!$F$9+СВЦЭМ!$D$10+'СЕТ СН'!$F$5-'СЕТ СН'!$F$17</f>
        <v>2504.5506268099998</v>
      </c>
      <c r="J15" s="36">
        <f>SUMIFS(СВЦЭМ!$C$33:$C$776,СВЦЭМ!$A$33:$A$776,$A15,СВЦЭМ!$B$33:$B$776,J$11)+'СЕТ СН'!$F$9+СВЦЭМ!$D$10+'СЕТ СН'!$F$5-'СЕТ СН'!$F$17</f>
        <v>2452.4916627600001</v>
      </c>
      <c r="K15" s="36">
        <f>SUMIFS(СВЦЭМ!$C$33:$C$776,СВЦЭМ!$A$33:$A$776,$A15,СВЦЭМ!$B$33:$B$776,K$11)+'СЕТ СН'!$F$9+СВЦЭМ!$D$10+'СЕТ СН'!$F$5-'СЕТ СН'!$F$17</f>
        <v>2458.1562395400001</v>
      </c>
      <c r="L15" s="36">
        <f>SUMIFS(СВЦЭМ!$C$33:$C$776,СВЦЭМ!$A$33:$A$776,$A15,СВЦЭМ!$B$33:$B$776,L$11)+'СЕТ СН'!$F$9+СВЦЭМ!$D$10+'СЕТ СН'!$F$5-'СЕТ СН'!$F$17</f>
        <v>2474.0723434699999</v>
      </c>
      <c r="M15" s="36">
        <f>SUMIFS(СВЦЭМ!$C$33:$C$776,СВЦЭМ!$A$33:$A$776,$A15,СВЦЭМ!$B$33:$B$776,M$11)+'СЕТ СН'!$F$9+СВЦЭМ!$D$10+'СЕТ СН'!$F$5-'СЕТ СН'!$F$17</f>
        <v>2481.8423788299997</v>
      </c>
      <c r="N15" s="36">
        <f>SUMIFS(СВЦЭМ!$C$33:$C$776,СВЦЭМ!$A$33:$A$776,$A15,СВЦЭМ!$B$33:$B$776,N$11)+'СЕТ СН'!$F$9+СВЦЭМ!$D$10+'СЕТ СН'!$F$5-'СЕТ СН'!$F$17</f>
        <v>2486.3129681</v>
      </c>
      <c r="O15" s="36">
        <f>SUMIFS(СВЦЭМ!$C$33:$C$776,СВЦЭМ!$A$33:$A$776,$A15,СВЦЭМ!$B$33:$B$776,O$11)+'СЕТ СН'!$F$9+СВЦЭМ!$D$10+'СЕТ СН'!$F$5-'СЕТ СН'!$F$17</f>
        <v>2467.0314844099998</v>
      </c>
      <c r="P15" s="36">
        <f>SUMIFS(СВЦЭМ!$C$33:$C$776,СВЦЭМ!$A$33:$A$776,$A15,СВЦЭМ!$B$33:$B$776,P$11)+'СЕТ СН'!$F$9+СВЦЭМ!$D$10+'СЕТ СН'!$F$5-'СЕТ СН'!$F$17</f>
        <v>2474.3778688100001</v>
      </c>
      <c r="Q15" s="36">
        <f>SUMIFS(СВЦЭМ!$C$33:$C$776,СВЦЭМ!$A$33:$A$776,$A15,СВЦЭМ!$B$33:$B$776,Q$11)+'СЕТ СН'!$F$9+СВЦЭМ!$D$10+'СЕТ СН'!$F$5-'СЕТ СН'!$F$17</f>
        <v>2472.5546492799999</v>
      </c>
      <c r="R15" s="36">
        <f>SUMIFS(СВЦЭМ!$C$33:$C$776,СВЦЭМ!$A$33:$A$776,$A15,СВЦЭМ!$B$33:$B$776,R$11)+'СЕТ СН'!$F$9+СВЦЭМ!$D$10+'СЕТ СН'!$F$5-'СЕТ СН'!$F$17</f>
        <v>2430.61266406</v>
      </c>
      <c r="S15" s="36">
        <f>SUMIFS(СВЦЭМ!$C$33:$C$776,СВЦЭМ!$A$33:$A$776,$A15,СВЦЭМ!$B$33:$B$776,S$11)+'СЕТ СН'!$F$9+СВЦЭМ!$D$10+'СЕТ СН'!$F$5-'СЕТ СН'!$F$17</f>
        <v>2398.1195059800002</v>
      </c>
      <c r="T15" s="36">
        <f>SUMIFS(СВЦЭМ!$C$33:$C$776,СВЦЭМ!$A$33:$A$776,$A15,СВЦЭМ!$B$33:$B$776,T$11)+'СЕТ СН'!$F$9+СВЦЭМ!$D$10+'СЕТ СН'!$F$5-'СЕТ СН'!$F$17</f>
        <v>2392.1099739800002</v>
      </c>
      <c r="U15" s="36">
        <f>SUMIFS(СВЦЭМ!$C$33:$C$776,СВЦЭМ!$A$33:$A$776,$A15,СВЦЭМ!$B$33:$B$776,U$11)+'СЕТ СН'!$F$9+СВЦЭМ!$D$10+'СЕТ СН'!$F$5-'СЕТ СН'!$F$17</f>
        <v>2385.6536160199998</v>
      </c>
      <c r="V15" s="36">
        <f>SUMIFS(СВЦЭМ!$C$33:$C$776,СВЦЭМ!$A$33:$A$776,$A15,СВЦЭМ!$B$33:$B$776,V$11)+'СЕТ СН'!$F$9+СВЦЭМ!$D$10+'СЕТ СН'!$F$5-'СЕТ СН'!$F$17</f>
        <v>2388.8040508899999</v>
      </c>
      <c r="W15" s="36">
        <f>SUMIFS(СВЦЭМ!$C$33:$C$776,СВЦЭМ!$A$33:$A$776,$A15,СВЦЭМ!$B$33:$B$776,W$11)+'СЕТ СН'!$F$9+СВЦЭМ!$D$10+'СЕТ СН'!$F$5-'СЕТ СН'!$F$17</f>
        <v>2397.6243050200001</v>
      </c>
      <c r="X15" s="36">
        <f>SUMIFS(СВЦЭМ!$C$33:$C$776,СВЦЭМ!$A$33:$A$776,$A15,СВЦЭМ!$B$33:$B$776,X$11)+'СЕТ СН'!$F$9+СВЦЭМ!$D$10+'СЕТ СН'!$F$5-'СЕТ СН'!$F$17</f>
        <v>2372.7720718299997</v>
      </c>
      <c r="Y15" s="36">
        <f>SUMIFS(СВЦЭМ!$C$33:$C$776,СВЦЭМ!$A$33:$A$776,$A15,СВЦЭМ!$B$33:$B$776,Y$11)+'СЕТ СН'!$F$9+СВЦЭМ!$D$10+'СЕТ СН'!$F$5-'СЕТ СН'!$F$17</f>
        <v>2365.1164910299999</v>
      </c>
    </row>
    <row r="16" spans="1:27" ht="15.75" x14ac:dyDescent="0.2">
      <c r="A16" s="35">
        <f t="shared" si="0"/>
        <v>43682</v>
      </c>
      <c r="B16" s="36">
        <f>SUMIFS(СВЦЭМ!$C$33:$C$776,СВЦЭМ!$A$33:$A$776,$A16,СВЦЭМ!$B$33:$B$776,B$11)+'СЕТ СН'!$F$9+СВЦЭМ!$D$10+'СЕТ СН'!$F$5-'СЕТ СН'!$F$17</f>
        <v>2458.7567649600001</v>
      </c>
      <c r="C16" s="36">
        <f>SUMIFS(СВЦЭМ!$C$33:$C$776,СВЦЭМ!$A$33:$A$776,$A16,СВЦЭМ!$B$33:$B$776,C$11)+'СЕТ СН'!$F$9+СВЦЭМ!$D$10+'СЕТ СН'!$F$5-'СЕТ СН'!$F$17</f>
        <v>2491.0562649499998</v>
      </c>
      <c r="D16" s="36">
        <f>SUMIFS(СВЦЭМ!$C$33:$C$776,СВЦЭМ!$A$33:$A$776,$A16,СВЦЭМ!$B$33:$B$776,D$11)+'СЕТ СН'!$F$9+СВЦЭМ!$D$10+'СЕТ СН'!$F$5-'СЕТ СН'!$F$17</f>
        <v>2518.2998061099997</v>
      </c>
      <c r="E16" s="36">
        <f>SUMIFS(СВЦЭМ!$C$33:$C$776,СВЦЭМ!$A$33:$A$776,$A16,СВЦЭМ!$B$33:$B$776,E$11)+'СЕТ СН'!$F$9+СВЦЭМ!$D$10+'СЕТ СН'!$F$5-'СЕТ СН'!$F$17</f>
        <v>2529.2125009199999</v>
      </c>
      <c r="F16" s="36">
        <f>SUMIFS(СВЦЭМ!$C$33:$C$776,СВЦЭМ!$A$33:$A$776,$A16,СВЦЭМ!$B$33:$B$776,F$11)+'СЕТ СН'!$F$9+СВЦЭМ!$D$10+'СЕТ СН'!$F$5-'СЕТ СН'!$F$17</f>
        <v>2523.4887105099997</v>
      </c>
      <c r="G16" s="36">
        <f>SUMIFS(СВЦЭМ!$C$33:$C$776,СВЦЭМ!$A$33:$A$776,$A16,СВЦЭМ!$B$33:$B$776,G$11)+'СЕТ СН'!$F$9+СВЦЭМ!$D$10+'СЕТ СН'!$F$5-'СЕТ СН'!$F$17</f>
        <v>2518.6441284399998</v>
      </c>
      <c r="H16" s="36">
        <f>SUMIFS(СВЦЭМ!$C$33:$C$776,СВЦЭМ!$A$33:$A$776,$A16,СВЦЭМ!$B$33:$B$776,H$11)+'СЕТ СН'!$F$9+СВЦЭМ!$D$10+'СЕТ СН'!$F$5-'СЕТ СН'!$F$17</f>
        <v>2478.8573384599999</v>
      </c>
      <c r="I16" s="36">
        <f>SUMIFS(СВЦЭМ!$C$33:$C$776,СВЦЭМ!$A$33:$A$776,$A16,СВЦЭМ!$B$33:$B$776,I$11)+'СЕТ СН'!$F$9+СВЦЭМ!$D$10+'СЕТ СН'!$F$5-'СЕТ СН'!$F$17</f>
        <v>2464.3126283800002</v>
      </c>
      <c r="J16" s="36">
        <f>SUMIFS(СВЦЭМ!$C$33:$C$776,СВЦЭМ!$A$33:$A$776,$A16,СВЦЭМ!$B$33:$B$776,J$11)+'СЕТ СН'!$F$9+СВЦЭМ!$D$10+'СЕТ СН'!$F$5-'СЕТ СН'!$F$17</f>
        <v>2457.0344927900001</v>
      </c>
      <c r="K16" s="36">
        <f>SUMIFS(СВЦЭМ!$C$33:$C$776,СВЦЭМ!$A$33:$A$776,$A16,СВЦЭМ!$B$33:$B$776,K$11)+'СЕТ СН'!$F$9+СВЦЭМ!$D$10+'СЕТ СН'!$F$5-'СЕТ СН'!$F$17</f>
        <v>2475.93537943</v>
      </c>
      <c r="L16" s="36">
        <f>SUMIFS(СВЦЭМ!$C$33:$C$776,СВЦЭМ!$A$33:$A$776,$A16,СВЦЭМ!$B$33:$B$776,L$11)+'СЕТ СН'!$F$9+СВЦЭМ!$D$10+'СЕТ СН'!$F$5-'СЕТ СН'!$F$17</f>
        <v>2481.2295381200001</v>
      </c>
      <c r="M16" s="36">
        <f>SUMIFS(СВЦЭМ!$C$33:$C$776,СВЦЭМ!$A$33:$A$776,$A16,СВЦЭМ!$B$33:$B$776,M$11)+'СЕТ СН'!$F$9+СВЦЭМ!$D$10+'СЕТ СН'!$F$5-'СЕТ СН'!$F$17</f>
        <v>2488.93528952</v>
      </c>
      <c r="N16" s="36">
        <f>SUMIFS(СВЦЭМ!$C$33:$C$776,СВЦЭМ!$A$33:$A$776,$A16,СВЦЭМ!$B$33:$B$776,N$11)+'СЕТ СН'!$F$9+СВЦЭМ!$D$10+'СЕТ СН'!$F$5-'СЕТ СН'!$F$17</f>
        <v>2487.4470658499999</v>
      </c>
      <c r="O16" s="36">
        <f>SUMIFS(СВЦЭМ!$C$33:$C$776,СВЦЭМ!$A$33:$A$776,$A16,СВЦЭМ!$B$33:$B$776,O$11)+'СЕТ СН'!$F$9+СВЦЭМ!$D$10+'СЕТ СН'!$F$5-'СЕТ СН'!$F$17</f>
        <v>2490.8771925400001</v>
      </c>
      <c r="P16" s="36">
        <f>SUMIFS(СВЦЭМ!$C$33:$C$776,СВЦЭМ!$A$33:$A$776,$A16,СВЦЭМ!$B$33:$B$776,P$11)+'СЕТ СН'!$F$9+СВЦЭМ!$D$10+'СЕТ СН'!$F$5-'СЕТ СН'!$F$17</f>
        <v>2501.2284214399997</v>
      </c>
      <c r="Q16" s="36">
        <f>SUMIFS(СВЦЭМ!$C$33:$C$776,СВЦЭМ!$A$33:$A$776,$A16,СВЦЭМ!$B$33:$B$776,Q$11)+'СЕТ СН'!$F$9+СВЦЭМ!$D$10+'СЕТ СН'!$F$5-'СЕТ СН'!$F$17</f>
        <v>2498.2408043199998</v>
      </c>
      <c r="R16" s="36">
        <f>SUMIFS(СВЦЭМ!$C$33:$C$776,СВЦЭМ!$A$33:$A$776,$A16,СВЦЭМ!$B$33:$B$776,R$11)+'СЕТ СН'!$F$9+СВЦЭМ!$D$10+'СЕТ СН'!$F$5-'СЕТ СН'!$F$17</f>
        <v>2466.1341130299998</v>
      </c>
      <c r="S16" s="36">
        <f>SUMIFS(СВЦЭМ!$C$33:$C$776,СВЦЭМ!$A$33:$A$776,$A16,СВЦЭМ!$B$33:$B$776,S$11)+'СЕТ СН'!$F$9+СВЦЭМ!$D$10+'СЕТ СН'!$F$5-'СЕТ СН'!$F$17</f>
        <v>2420.64037856</v>
      </c>
      <c r="T16" s="36">
        <f>SUMIFS(СВЦЭМ!$C$33:$C$776,СВЦЭМ!$A$33:$A$776,$A16,СВЦЭМ!$B$33:$B$776,T$11)+'СЕТ СН'!$F$9+СВЦЭМ!$D$10+'СЕТ СН'!$F$5-'СЕТ СН'!$F$17</f>
        <v>2417.5815288100002</v>
      </c>
      <c r="U16" s="36">
        <f>SUMIFS(СВЦЭМ!$C$33:$C$776,СВЦЭМ!$A$33:$A$776,$A16,СВЦЭМ!$B$33:$B$776,U$11)+'СЕТ СН'!$F$9+СВЦЭМ!$D$10+'СЕТ СН'!$F$5-'СЕТ СН'!$F$17</f>
        <v>2409.9811906200002</v>
      </c>
      <c r="V16" s="36">
        <f>SUMIFS(СВЦЭМ!$C$33:$C$776,СВЦЭМ!$A$33:$A$776,$A16,СВЦЭМ!$B$33:$B$776,V$11)+'СЕТ СН'!$F$9+СВЦЭМ!$D$10+'СЕТ СН'!$F$5-'СЕТ СН'!$F$17</f>
        <v>2418.7958732299999</v>
      </c>
      <c r="W16" s="36">
        <f>SUMIFS(СВЦЭМ!$C$33:$C$776,СВЦЭМ!$A$33:$A$776,$A16,СВЦЭМ!$B$33:$B$776,W$11)+'СЕТ СН'!$F$9+СВЦЭМ!$D$10+'СЕТ СН'!$F$5-'СЕТ СН'!$F$17</f>
        <v>2418.2584973100002</v>
      </c>
      <c r="X16" s="36">
        <f>SUMIFS(СВЦЭМ!$C$33:$C$776,СВЦЭМ!$A$33:$A$776,$A16,СВЦЭМ!$B$33:$B$776,X$11)+'СЕТ СН'!$F$9+СВЦЭМ!$D$10+'СЕТ СН'!$F$5-'СЕТ СН'!$F$17</f>
        <v>2400.9149699199997</v>
      </c>
      <c r="Y16" s="36">
        <f>SUMIFS(СВЦЭМ!$C$33:$C$776,СВЦЭМ!$A$33:$A$776,$A16,СВЦЭМ!$B$33:$B$776,Y$11)+'СЕТ СН'!$F$9+СВЦЭМ!$D$10+'СЕТ СН'!$F$5-'СЕТ СН'!$F$17</f>
        <v>2403.53770674</v>
      </c>
    </row>
    <row r="17" spans="1:25" ht="15.75" x14ac:dyDescent="0.2">
      <c r="A17" s="35">
        <f t="shared" si="0"/>
        <v>43683</v>
      </c>
      <c r="B17" s="36">
        <f>SUMIFS(СВЦЭМ!$C$33:$C$776,СВЦЭМ!$A$33:$A$776,$A17,СВЦЭМ!$B$33:$B$776,B$11)+'СЕТ СН'!$F$9+СВЦЭМ!$D$10+'СЕТ СН'!$F$5-'СЕТ СН'!$F$17</f>
        <v>2461.3525230300002</v>
      </c>
      <c r="C17" s="36">
        <f>SUMIFS(СВЦЭМ!$C$33:$C$776,СВЦЭМ!$A$33:$A$776,$A17,СВЦЭМ!$B$33:$B$776,C$11)+'СЕТ СН'!$F$9+СВЦЭМ!$D$10+'СЕТ СН'!$F$5-'СЕТ СН'!$F$17</f>
        <v>2501.3838495599998</v>
      </c>
      <c r="D17" s="36">
        <f>SUMIFS(СВЦЭМ!$C$33:$C$776,СВЦЭМ!$A$33:$A$776,$A17,СВЦЭМ!$B$33:$B$776,D$11)+'СЕТ СН'!$F$9+СВЦЭМ!$D$10+'СЕТ СН'!$F$5-'СЕТ СН'!$F$17</f>
        <v>2517.1898481200001</v>
      </c>
      <c r="E17" s="36">
        <f>SUMIFS(СВЦЭМ!$C$33:$C$776,СВЦЭМ!$A$33:$A$776,$A17,СВЦЭМ!$B$33:$B$776,E$11)+'СЕТ СН'!$F$9+СВЦЭМ!$D$10+'СЕТ СН'!$F$5-'СЕТ СН'!$F$17</f>
        <v>2531.6888365099999</v>
      </c>
      <c r="F17" s="36">
        <f>SUMIFS(СВЦЭМ!$C$33:$C$776,СВЦЭМ!$A$33:$A$776,$A17,СВЦЭМ!$B$33:$B$776,F$11)+'СЕТ СН'!$F$9+СВЦЭМ!$D$10+'СЕТ СН'!$F$5-'СЕТ СН'!$F$17</f>
        <v>2543.9198668499998</v>
      </c>
      <c r="G17" s="36">
        <f>SUMIFS(СВЦЭМ!$C$33:$C$776,СВЦЭМ!$A$33:$A$776,$A17,СВЦЭМ!$B$33:$B$776,G$11)+'СЕТ СН'!$F$9+СВЦЭМ!$D$10+'СЕТ СН'!$F$5-'СЕТ СН'!$F$17</f>
        <v>2515.8230193999998</v>
      </c>
      <c r="H17" s="36">
        <f>SUMIFS(СВЦЭМ!$C$33:$C$776,СВЦЭМ!$A$33:$A$776,$A17,СВЦЭМ!$B$33:$B$776,H$11)+'СЕТ СН'!$F$9+СВЦЭМ!$D$10+'СЕТ СН'!$F$5-'СЕТ СН'!$F$17</f>
        <v>2483.4058320499998</v>
      </c>
      <c r="I17" s="36">
        <f>SUMIFS(СВЦЭМ!$C$33:$C$776,СВЦЭМ!$A$33:$A$776,$A17,СВЦЭМ!$B$33:$B$776,I$11)+'СЕТ СН'!$F$9+СВЦЭМ!$D$10+'СЕТ СН'!$F$5-'СЕТ СН'!$F$17</f>
        <v>2429.5206111799998</v>
      </c>
      <c r="J17" s="36">
        <f>SUMIFS(СВЦЭМ!$C$33:$C$776,СВЦЭМ!$A$33:$A$776,$A17,СВЦЭМ!$B$33:$B$776,J$11)+'СЕТ СН'!$F$9+СВЦЭМ!$D$10+'СЕТ СН'!$F$5-'СЕТ СН'!$F$17</f>
        <v>2469.98610732</v>
      </c>
      <c r="K17" s="36">
        <f>SUMIFS(СВЦЭМ!$C$33:$C$776,СВЦЭМ!$A$33:$A$776,$A17,СВЦЭМ!$B$33:$B$776,K$11)+'СЕТ СН'!$F$9+СВЦЭМ!$D$10+'СЕТ СН'!$F$5-'СЕТ СН'!$F$17</f>
        <v>2503.4933126799997</v>
      </c>
      <c r="L17" s="36">
        <f>SUMIFS(СВЦЭМ!$C$33:$C$776,СВЦЭМ!$A$33:$A$776,$A17,СВЦЭМ!$B$33:$B$776,L$11)+'СЕТ СН'!$F$9+СВЦЭМ!$D$10+'СЕТ СН'!$F$5-'СЕТ СН'!$F$17</f>
        <v>2509.98952418</v>
      </c>
      <c r="M17" s="36">
        <f>SUMIFS(СВЦЭМ!$C$33:$C$776,СВЦЭМ!$A$33:$A$776,$A17,СВЦЭМ!$B$33:$B$776,M$11)+'СЕТ СН'!$F$9+СВЦЭМ!$D$10+'СЕТ СН'!$F$5-'СЕТ СН'!$F$17</f>
        <v>2506.1114375799998</v>
      </c>
      <c r="N17" s="36">
        <f>SUMIFS(СВЦЭМ!$C$33:$C$776,СВЦЭМ!$A$33:$A$776,$A17,СВЦЭМ!$B$33:$B$776,N$11)+'СЕТ СН'!$F$9+СВЦЭМ!$D$10+'СЕТ СН'!$F$5-'СЕТ СН'!$F$17</f>
        <v>2508.6322353199998</v>
      </c>
      <c r="O17" s="36">
        <f>SUMIFS(СВЦЭМ!$C$33:$C$776,СВЦЭМ!$A$33:$A$776,$A17,СВЦЭМ!$B$33:$B$776,O$11)+'СЕТ СН'!$F$9+СВЦЭМ!$D$10+'СЕТ СН'!$F$5-'СЕТ СН'!$F$17</f>
        <v>2506.6128115800002</v>
      </c>
      <c r="P17" s="36">
        <f>SUMIFS(СВЦЭМ!$C$33:$C$776,СВЦЭМ!$A$33:$A$776,$A17,СВЦЭМ!$B$33:$B$776,P$11)+'СЕТ СН'!$F$9+СВЦЭМ!$D$10+'СЕТ СН'!$F$5-'СЕТ СН'!$F$17</f>
        <v>2516.7480203999999</v>
      </c>
      <c r="Q17" s="36">
        <f>SUMIFS(СВЦЭМ!$C$33:$C$776,СВЦЭМ!$A$33:$A$776,$A17,СВЦЭМ!$B$33:$B$776,Q$11)+'СЕТ СН'!$F$9+СВЦЭМ!$D$10+'СЕТ СН'!$F$5-'СЕТ СН'!$F$17</f>
        <v>2513.9051149299999</v>
      </c>
      <c r="R17" s="36">
        <f>SUMIFS(СВЦЭМ!$C$33:$C$776,СВЦЭМ!$A$33:$A$776,$A17,СВЦЭМ!$B$33:$B$776,R$11)+'СЕТ СН'!$F$9+СВЦЭМ!$D$10+'СЕТ СН'!$F$5-'СЕТ СН'!$F$17</f>
        <v>2463.2985672999998</v>
      </c>
      <c r="S17" s="36">
        <f>SUMIFS(СВЦЭМ!$C$33:$C$776,СВЦЭМ!$A$33:$A$776,$A17,СВЦЭМ!$B$33:$B$776,S$11)+'СЕТ СН'!$F$9+СВЦЭМ!$D$10+'СЕТ СН'!$F$5-'СЕТ СН'!$F$17</f>
        <v>2416.2181890699999</v>
      </c>
      <c r="T17" s="36">
        <f>SUMIFS(СВЦЭМ!$C$33:$C$776,СВЦЭМ!$A$33:$A$776,$A17,СВЦЭМ!$B$33:$B$776,T$11)+'СЕТ СН'!$F$9+СВЦЭМ!$D$10+'СЕТ СН'!$F$5-'СЕТ СН'!$F$17</f>
        <v>2407.09869183</v>
      </c>
      <c r="U17" s="36">
        <f>SUMIFS(СВЦЭМ!$C$33:$C$776,СВЦЭМ!$A$33:$A$776,$A17,СВЦЭМ!$B$33:$B$776,U$11)+'СЕТ СН'!$F$9+СВЦЭМ!$D$10+'СЕТ СН'!$F$5-'СЕТ СН'!$F$17</f>
        <v>2405.77360064</v>
      </c>
      <c r="V17" s="36">
        <f>SUMIFS(СВЦЭМ!$C$33:$C$776,СВЦЭМ!$A$33:$A$776,$A17,СВЦЭМ!$B$33:$B$776,V$11)+'СЕТ СН'!$F$9+СВЦЭМ!$D$10+'СЕТ СН'!$F$5-'СЕТ СН'!$F$17</f>
        <v>2409.3383877000001</v>
      </c>
      <c r="W17" s="36">
        <f>SUMIFS(СВЦЭМ!$C$33:$C$776,СВЦЭМ!$A$33:$A$776,$A17,СВЦЭМ!$B$33:$B$776,W$11)+'СЕТ СН'!$F$9+СВЦЭМ!$D$10+'СЕТ СН'!$F$5-'СЕТ СН'!$F$17</f>
        <v>2409.0587889399999</v>
      </c>
      <c r="X17" s="36">
        <f>SUMIFS(СВЦЭМ!$C$33:$C$776,СВЦЭМ!$A$33:$A$776,$A17,СВЦЭМ!$B$33:$B$776,X$11)+'СЕТ СН'!$F$9+СВЦЭМ!$D$10+'СЕТ СН'!$F$5-'СЕТ СН'!$F$17</f>
        <v>2389.9948367899997</v>
      </c>
      <c r="Y17" s="36">
        <f>SUMIFS(СВЦЭМ!$C$33:$C$776,СВЦЭМ!$A$33:$A$776,$A17,СВЦЭМ!$B$33:$B$776,Y$11)+'СЕТ СН'!$F$9+СВЦЭМ!$D$10+'СЕТ СН'!$F$5-'СЕТ СН'!$F$17</f>
        <v>2399.4789296399999</v>
      </c>
    </row>
    <row r="18" spans="1:25" ht="15.75" x14ac:dyDescent="0.2">
      <c r="A18" s="35">
        <f t="shared" si="0"/>
        <v>43684</v>
      </c>
      <c r="B18" s="36">
        <f>SUMIFS(СВЦЭМ!$C$33:$C$776,СВЦЭМ!$A$33:$A$776,$A18,СВЦЭМ!$B$33:$B$776,B$11)+'СЕТ СН'!$F$9+СВЦЭМ!$D$10+'СЕТ СН'!$F$5-'СЕТ СН'!$F$17</f>
        <v>2465.8220687900002</v>
      </c>
      <c r="C18" s="36">
        <f>SUMIFS(СВЦЭМ!$C$33:$C$776,СВЦЭМ!$A$33:$A$776,$A18,СВЦЭМ!$B$33:$B$776,C$11)+'СЕТ СН'!$F$9+СВЦЭМ!$D$10+'СЕТ СН'!$F$5-'СЕТ СН'!$F$17</f>
        <v>2473.6462637599998</v>
      </c>
      <c r="D18" s="36">
        <f>SUMIFS(СВЦЭМ!$C$33:$C$776,СВЦЭМ!$A$33:$A$776,$A18,СВЦЭМ!$B$33:$B$776,D$11)+'СЕТ СН'!$F$9+СВЦЭМ!$D$10+'СЕТ СН'!$F$5-'СЕТ СН'!$F$17</f>
        <v>2498.52045856</v>
      </c>
      <c r="E18" s="36">
        <f>SUMIFS(СВЦЭМ!$C$33:$C$776,СВЦЭМ!$A$33:$A$776,$A18,СВЦЭМ!$B$33:$B$776,E$11)+'СЕТ СН'!$F$9+СВЦЭМ!$D$10+'СЕТ СН'!$F$5-'СЕТ СН'!$F$17</f>
        <v>2505.20615013</v>
      </c>
      <c r="F18" s="36">
        <f>SUMIFS(СВЦЭМ!$C$33:$C$776,СВЦЭМ!$A$33:$A$776,$A18,СВЦЭМ!$B$33:$B$776,F$11)+'СЕТ СН'!$F$9+СВЦЭМ!$D$10+'СЕТ СН'!$F$5-'СЕТ СН'!$F$17</f>
        <v>2510.0003782799999</v>
      </c>
      <c r="G18" s="36">
        <f>SUMIFS(СВЦЭМ!$C$33:$C$776,СВЦЭМ!$A$33:$A$776,$A18,СВЦЭМ!$B$33:$B$776,G$11)+'СЕТ СН'!$F$9+СВЦЭМ!$D$10+'СЕТ СН'!$F$5-'СЕТ СН'!$F$17</f>
        <v>2500.99673416</v>
      </c>
      <c r="H18" s="36">
        <f>SUMIFS(СВЦЭМ!$C$33:$C$776,СВЦЭМ!$A$33:$A$776,$A18,СВЦЭМ!$B$33:$B$776,H$11)+'СЕТ СН'!$F$9+СВЦЭМ!$D$10+'СЕТ СН'!$F$5-'СЕТ СН'!$F$17</f>
        <v>2468.63631132</v>
      </c>
      <c r="I18" s="36">
        <f>SUMIFS(СВЦЭМ!$C$33:$C$776,СВЦЭМ!$A$33:$A$776,$A18,СВЦЭМ!$B$33:$B$776,I$11)+'СЕТ СН'!$F$9+СВЦЭМ!$D$10+'СЕТ СН'!$F$5-'СЕТ СН'!$F$17</f>
        <v>2451.3965751400001</v>
      </c>
      <c r="J18" s="36">
        <f>SUMIFS(СВЦЭМ!$C$33:$C$776,СВЦЭМ!$A$33:$A$776,$A18,СВЦЭМ!$B$33:$B$776,J$11)+'СЕТ СН'!$F$9+СВЦЭМ!$D$10+'СЕТ СН'!$F$5-'СЕТ СН'!$F$17</f>
        <v>2473.2773094499998</v>
      </c>
      <c r="K18" s="36">
        <f>SUMIFS(СВЦЭМ!$C$33:$C$776,СВЦЭМ!$A$33:$A$776,$A18,СВЦЭМ!$B$33:$B$776,K$11)+'СЕТ СН'!$F$9+СВЦЭМ!$D$10+'СЕТ СН'!$F$5-'СЕТ СН'!$F$17</f>
        <v>2490.6756604100001</v>
      </c>
      <c r="L18" s="36">
        <f>SUMIFS(СВЦЭМ!$C$33:$C$776,СВЦЭМ!$A$33:$A$776,$A18,СВЦЭМ!$B$33:$B$776,L$11)+'СЕТ СН'!$F$9+СВЦЭМ!$D$10+'СЕТ СН'!$F$5-'СЕТ СН'!$F$17</f>
        <v>2490.2656154699998</v>
      </c>
      <c r="M18" s="36">
        <f>SUMIFS(СВЦЭМ!$C$33:$C$776,СВЦЭМ!$A$33:$A$776,$A18,СВЦЭМ!$B$33:$B$776,M$11)+'СЕТ СН'!$F$9+СВЦЭМ!$D$10+'СЕТ СН'!$F$5-'СЕТ СН'!$F$17</f>
        <v>2495.6555229199998</v>
      </c>
      <c r="N18" s="36">
        <f>SUMIFS(СВЦЭМ!$C$33:$C$776,СВЦЭМ!$A$33:$A$776,$A18,СВЦЭМ!$B$33:$B$776,N$11)+'СЕТ СН'!$F$9+СВЦЭМ!$D$10+'СЕТ СН'!$F$5-'СЕТ СН'!$F$17</f>
        <v>2487.35041856</v>
      </c>
      <c r="O18" s="36">
        <f>SUMIFS(СВЦЭМ!$C$33:$C$776,СВЦЭМ!$A$33:$A$776,$A18,СВЦЭМ!$B$33:$B$776,O$11)+'СЕТ СН'!$F$9+СВЦЭМ!$D$10+'СЕТ СН'!$F$5-'СЕТ СН'!$F$17</f>
        <v>2492.5934239399999</v>
      </c>
      <c r="P18" s="36">
        <f>SUMIFS(СВЦЭМ!$C$33:$C$776,СВЦЭМ!$A$33:$A$776,$A18,СВЦЭМ!$B$33:$B$776,P$11)+'СЕТ СН'!$F$9+СВЦЭМ!$D$10+'СЕТ СН'!$F$5-'СЕТ СН'!$F$17</f>
        <v>2496.5559063000001</v>
      </c>
      <c r="Q18" s="36">
        <f>SUMIFS(СВЦЭМ!$C$33:$C$776,СВЦЭМ!$A$33:$A$776,$A18,СВЦЭМ!$B$33:$B$776,Q$11)+'СЕТ СН'!$F$9+СВЦЭМ!$D$10+'СЕТ СН'!$F$5-'СЕТ СН'!$F$17</f>
        <v>2496.1241696799998</v>
      </c>
      <c r="R18" s="36">
        <f>SUMIFS(СВЦЭМ!$C$33:$C$776,СВЦЭМ!$A$33:$A$776,$A18,СВЦЭМ!$B$33:$B$776,R$11)+'СЕТ СН'!$F$9+СВЦЭМ!$D$10+'СЕТ СН'!$F$5-'СЕТ СН'!$F$17</f>
        <v>2454.69033988</v>
      </c>
      <c r="S18" s="36">
        <f>SUMIFS(СВЦЭМ!$C$33:$C$776,СВЦЭМ!$A$33:$A$776,$A18,СВЦЭМ!$B$33:$B$776,S$11)+'СЕТ СН'!$F$9+СВЦЭМ!$D$10+'СЕТ СН'!$F$5-'СЕТ СН'!$F$17</f>
        <v>2413.9278442599998</v>
      </c>
      <c r="T18" s="36">
        <f>SUMIFS(СВЦЭМ!$C$33:$C$776,СВЦЭМ!$A$33:$A$776,$A18,СВЦЭМ!$B$33:$B$776,T$11)+'СЕТ СН'!$F$9+СВЦЭМ!$D$10+'СЕТ СН'!$F$5-'СЕТ СН'!$F$17</f>
        <v>2400.4878192400001</v>
      </c>
      <c r="U18" s="36">
        <f>SUMIFS(СВЦЭМ!$C$33:$C$776,СВЦЭМ!$A$33:$A$776,$A18,СВЦЭМ!$B$33:$B$776,U$11)+'СЕТ СН'!$F$9+СВЦЭМ!$D$10+'СЕТ СН'!$F$5-'СЕТ СН'!$F$17</f>
        <v>2403.6096935999999</v>
      </c>
      <c r="V18" s="36">
        <f>SUMIFS(СВЦЭМ!$C$33:$C$776,СВЦЭМ!$A$33:$A$776,$A18,СВЦЭМ!$B$33:$B$776,V$11)+'СЕТ СН'!$F$9+СВЦЭМ!$D$10+'СЕТ СН'!$F$5-'СЕТ СН'!$F$17</f>
        <v>2400.1677152699999</v>
      </c>
      <c r="W18" s="36">
        <f>SUMIFS(СВЦЭМ!$C$33:$C$776,СВЦЭМ!$A$33:$A$776,$A18,СВЦЭМ!$B$33:$B$776,W$11)+'СЕТ СН'!$F$9+СВЦЭМ!$D$10+'СЕТ СН'!$F$5-'СЕТ СН'!$F$17</f>
        <v>2408.1651534399998</v>
      </c>
      <c r="X18" s="36">
        <f>SUMIFS(СВЦЭМ!$C$33:$C$776,СВЦЭМ!$A$33:$A$776,$A18,СВЦЭМ!$B$33:$B$776,X$11)+'СЕТ СН'!$F$9+СВЦЭМ!$D$10+'СЕТ СН'!$F$5-'СЕТ СН'!$F$17</f>
        <v>2380.1717944500001</v>
      </c>
      <c r="Y18" s="36">
        <f>SUMIFS(СВЦЭМ!$C$33:$C$776,СВЦЭМ!$A$33:$A$776,$A18,СВЦЭМ!$B$33:$B$776,Y$11)+'СЕТ СН'!$F$9+СВЦЭМ!$D$10+'СЕТ СН'!$F$5-'СЕТ СН'!$F$17</f>
        <v>2408.3196487499999</v>
      </c>
    </row>
    <row r="19" spans="1:25" ht="15.75" x14ac:dyDescent="0.2">
      <c r="A19" s="35">
        <f t="shared" si="0"/>
        <v>43685</v>
      </c>
      <c r="B19" s="36">
        <f>SUMIFS(СВЦЭМ!$C$33:$C$776,СВЦЭМ!$A$33:$A$776,$A19,СВЦЭМ!$B$33:$B$776,B$11)+'СЕТ СН'!$F$9+СВЦЭМ!$D$10+'СЕТ СН'!$F$5-'СЕТ СН'!$F$17</f>
        <v>2497.16957215</v>
      </c>
      <c r="C19" s="36">
        <f>SUMIFS(СВЦЭМ!$C$33:$C$776,СВЦЭМ!$A$33:$A$776,$A19,СВЦЭМ!$B$33:$B$776,C$11)+'СЕТ СН'!$F$9+СВЦЭМ!$D$10+'СЕТ СН'!$F$5-'СЕТ СН'!$F$17</f>
        <v>2539.7315841899999</v>
      </c>
      <c r="D19" s="36">
        <f>SUMIFS(СВЦЭМ!$C$33:$C$776,СВЦЭМ!$A$33:$A$776,$A19,СВЦЭМ!$B$33:$B$776,D$11)+'СЕТ СН'!$F$9+СВЦЭМ!$D$10+'СЕТ СН'!$F$5-'СЕТ СН'!$F$17</f>
        <v>2568.3137303799999</v>
      </c>
      <c r="E19" s="36">
        <f>SUMIFS(СВЦЭМ!$C$33:$C$776,СВЦЭМ!$A$33:$A$776,$A19,СВЦЭМ!$B$33:$B$776,E$11)+'СЕТ СН'!$F$9+СВЦЭМ!$D$10+'СЕТ СН'!$F$5-'СЕТ СН'!$F$17</f>
        <v>2590.3340197899997</v>
      </c>
      <c r="F19" s="36">
        <f>SUMIFS(СВЦЭМ!$C$33:$C$776,СВЦЭМ!$A$33:$A$776,$A19,СВЦЭМ!$B$33:$B$776,F$11)+'СЕТ СН'!$F$9+СВЦЭМ!$D$10+'СЕТ СН'!$F$5-'СЕТ СН'!$F$17</f>
        <v>2633.7087261199999</v>
      </c>
      <c r="G19" s="36">
        <f>SUMIFS(СВЦЭМ!$C$33:$C$776,СВЦЭМ!$A$33:$A$776,$A19,СВЦЭМ!$B$33:$B$776,G$11)+'СЕТ СН'!$F$9+СВЦЭМ!$D$10+'СЕТ СН'!$F$5-'СЕТ СН'!$F$17</f>
        <v>2613.7576509999999</v>
      </c>
      <c r="H19" s="36">
        <f>SUMIFS(СВЦЭМ!$C$33:$C$776,СВЦЭМ!$A$33:$A$776,$A19,СВЦЭМ!$B$33:$B$776,H$11)+'СЕТ СН'!$F$9+СВЦЭМ!$D$10+'СЕТ СН'!$F$5-'СЕТ СН'!$F$17</f>
        <v>2577.4871252299999</v>
      </c>
      <c r="I19" s="36">
        <f>SUMIFS(СВЦЭМ!$C$33:$C$776,СВЦЭМ!$A$33:$A$776,$A19,СВЦЭМ!$B$33:$B$776,I$11)+'СЕТ СН'!$F$9+СВЦЭМ!$D$10+'СЕТ СН'!$F$5-'СЕТ СН'!$F$17</f>
        <v>2522.7775809699997</v>
      </c>
      <c r="J19" s="36">
        <f>SUMIFS(СВЦЭМ!$C$33:$C$776,СВЦЭМ!$A$33:$A$776,$A19,СВЦЭМ!$B$33:$B$776,J$11)+'СЕТ СН'!$F$9+СВЦЭМ!$D$10+'СЕТ СН'!$F$5-'СЕТ СН'!$F$17</f>
        <v>2480.5025123999999</v>
      </c>
      <c r="K19" s="36">
        <f>SUMIFS(СВЦЭМ!$C$33:$C$776,СВЦЭМ!$A$33:$A$776,$A19,СВЦЭМ!$B$33:$B$776,K$11)+'СЕТ СН'!$F$9+СВЦЭМ!$D$10+'СЕТ СН'!$F$5-'СЕТ СН'!$F$17</f>
        <v>2512.1658124999999</v>
      </c>
      <c r="L19" s="36">
        <f>SUMIFS(СВЦЭМ!$C$33:$C$776,СВЦЭМ!$A$33:$A$776,$A19,СВЦЭМ!$B$33:$B$776,L$11)+'СЕТ СН'!$F$9+СВЦЭМ!$D$10+'СЕТ СН'!$F$5-'СЕТ СН'!$F$17</f>
        <v>2521.8639553200001</v>
      </c>
      <c r="M19" s="36">
        <f>SUMIFS(СВЦЭМ!$C$33:$C$776,СВЦЭМ!$A$33:$A$776,$A19,СВЦЭМ!$B$33:$B$776,M$11)+'СЕТ СН'!$F$9+СВЦЭМ!$D$10+'СЕТ СН'!$F$5-'СЕТ СН'!$F$17</f>
        <v>2521.3548362000001</v>
      </c>
      <c r="N19" s="36">
        <f>SUMIFS(СВЦЭМ!$C$33:$C$776,СВЦЭМ!$A$33:$A$776,$A19,СВЦЭМ!$B$33:$B$776,N$11)+'СЕТ СН'!$F$9+СВЦЭМ!$D$10+'СЕТ СН'!$F$5-'СЕТ СН'!$F$17</f>
        <v>2509.5606614200001</v>
      </c>
      <c r="O19" s="36">
        <f>SUMIFS(СВЦЭМ!$C$33:$C$776,СВЦЭМ!$A$33:$A$776,$A19,СВЦЭМ!$B$33:$B$776,O$11)+'СЕТ СН'!$F$9+СВЦЭМ!$D$10+'СЕТ СН'!$F$5-'СЕТ СН'!$F$17</f>
        <v>2522.3775170399999</v>
      </c>
      <c r="P19" s="36">
        <f>SUMIFS(СВЦЭМ!$C$33:$C$776,СВЦЭМ!$A$33:$A$776,$A19,СВЦЭМ!$B$33:$B$776,P$11)+'СЕТ СН'!$F$9+СВЦЭМ!$D$10+'СЕТ СН'!$F$5-'СЕТ СН'!$F$17</f>
        <v>2524.22067737</v>
      </c>
      <c r="Q19" s="36">
        <f>SUMIFS(СВЦЭМ!$C$33:$C$776,СВЦЭМ!$A$33:$A$776,$A19,СВЦЭМ!$B$33:$B$776,Q$11)+'СЕТ СН'!$F$9+СВЦЭМ!$D$10+'СЕТ СН'!$F$5-'СЕТ СН'!$F$17</f>
        <v>2526.4897965</v>
      </c>
      <c r="R19" s="36">
        <f>SUMIFS(СВЦЭМ!$C$33:$C$776,СВЦЭМ!$A$33:$A$776,$A19,СВЦЭМ!$B$33:$B$776,R$11)+'СЕТ СН'!$F$9+СВЦЭМ!$D$10+'СЕТ СН'!$F$5-'СЕТ СН'!$F$17</f>
        <v>2475.70964998</v>
      </c>
      <c r="S19" s="36">
        <f>SUMIFS(СВЦЭМ!$C$33:$C$776,СВЦЭМ!$A$33:$A$776,$A19,СВЦЭМ!$B$33:$B$776,S$11)+'СЕТ СН'!$F$9+СВЦЭМ!$D$10+'СЕТ СН'!$F$5-'СЕТ СН'!$F$17</f>
        <v>2456.3068045999999</v>
      </c>
      <c r="T19" s="36">
        <f>SUMIFS(СВЦЭМ!$C$33:$C$776,СВЦЭМ!$A$33:$A$776,$A19,СВЦЭМ!$B$33:$B$776,T$11)+'СЕТ СН'!$F$9+СВЦЭМ!$D$10+'СЕТ СН'!$F$5-'СЕТ СН'!$F$17</f>
        <v>2456.0789203899999</v>
      </c>
      <c r="U19" s="36">
        <f>SUMIFS(СВЦЭМ!$C$33:$C$776,СВЦЭМ!$A$33:$A$776,$A19,СВЦЭМ!$B$33:$B$776,U$11)+'СЕТ СН'!$F$9+СВЦЭМ!$D$10+'СЕТ СН'!$F$5-'СЕТ СН'!$F$17</f>
        <v>2419.6209544399999</v>
      </c>
      <c r="V19" s="36">
        <f>SUMIFS(СВЦЭМ!$C$33:$C$776,СВЦЭМ!$A$33:$A$776,$A19,СВЦЭМ!$B$33:$B$776,V$11)+'СЕТ СН'!$F$9+СВЦЭМ!$D$10+'СЕТ СН'!$F$5-'СЕТ СН'!$F$17</f>
        <v>2420.7392086199998</v>
      </c>
      <c r="W19" s="36">
        <f>SUMIFS(СВЦЭМ!$C$33:$C$776,СВЦЭМ!$A$33:$A$776,$A19,СВЦЭМ!$B$33:$B$776,W$11)+'СЕТ СН'!$F$9+СВЦЭМ!$D$10+'СЕТ СН'!$F$5-'СЕТ СН'!$F$17</f>
        <v>2422.2940459299998</v>
      </c>
      <c r="X19" s="36">
        <f>SUMIFS(СВЦЭМ!$C$33:$C$776,СВЦЭМ!$A$33:$A$776,$A19,СВЦЭМ!$B$33:$B$776,X$11)+'СЕТ СН'!$F$9+СВЦЭМ!$D$10+'СЕТ СН'!$F$5-'СЕТ СН'!$F$17</f>
        <v>2402.55938225</v>
      </c>
      <c r="Y19" s="36">
        <f>SUMIFS(СВЦЭМ!$C$33:$C$776,СВЦЭМ!$A$33:$A$776,$A19,СВЦЭМ!$B$33:$B$776,Y$11)+'СЕТ СН'!$F$9+СВЦЭМ!$D$10+'СЕТ СН'!$F$5-'СЕТ СН'!$F$17</f>
        <v>2428.0212962199998</v>
      </c>
    </row>
    <row r="20" spans="1:25" ht="15.75" x14ac:dyDescent="0.2">
      <c r="A20" s="35">
        <f t="shared" si="0"/>
        <v>43686</v>
      </c>
      <c r="B20" s="36">
        <f>SUMIFS(СВЦЭМ!$C$33:$C$776,СВЦЭМ!$A$33:$A$776,$A20,СВЦЭМ!$B$33:$B$776,B$11)+'СЕТ СН'!$F$9+СВЦЭМ!$D$10+'СЕТ СН'!$F$5-'СЕТ СН'!$F$17</f>
        <v>2519.60395324</v>
      </c>
      <c r="C20" s="36">
        <f>SUMIFS(СВЦЭМ!$C$33:$C$776,СВЦЭМ!$A$33:$A$776,$A20,СВЦЭМ!$B$33:$B$776,C$11)+'СЕТ СН'!$F$9+СВЦЭМ!$D$10+'СЕТ СН'!$F$5-'СЕТ СН'!$F$17</f>
        <v>2562.03245023</v>
      </c>
      <c r="D20" s="36">
        <f>SUMIFS(СВЦЭМ!$C$33:$C$776,СВЦЭМ!$A$33:$A$776,$A20,СВЦЭМ!$B$33:$B$776,D$11)+'СЕТ СН'!$F$9+СВЦЭМ!$D$10+'СЕТ СН'!$F$5-'СЕТ СН'!$F$17</f>
        <v>2590.3176711599999</v>
      </c>
      <c r="E20" s="36">
        <f>SUMIFS(СВЦЭМ!$C$33:$C$776,СВЦЭМ!$A$33:$A$776,$A20,СВЦЭМ!$B$33:$B$776,E$11)+'СЕТ СН'!$F$9+СВЦЭМ!$D$10+'СЕТ СН'!$F$5-'СЕТ СН'!$F$17</f>
        <v>2607.5531956</v>
      </c>
      <c r="F20" s="36">
        <f>SUMIFS(СВЦЭМ!$C$33:$C$776,СВЦЭМ!$A$33:$A$776,$A20,СВЦЭМ!$B$33:$B$776,F$11)+'СЕТ СН'!$F$9+СВЦЭМ!$D$10+'СЕТ СН'!$F$5-'СЕТ СН'!$F$17</f>
        <v>2617.7027930099998</v>
      </c>
      <c r="G20" s="36">
        <f>SUMIFS(СВЦЭМ!$C$33:$C$776,СВЦЭМ!$A$33:$A$776,$A20,СВЦЭМ!$B$33:$B$776,G$11)+'СЕТ СН'!$F$9+СВЦЭМ!$D$10+'СЕТ СН'!$F$5-'СЕТ СН'!$F$17</f>
        <v>2602.5576956599998</v>
      </c>
      <c r="H20" s="36">
        <f>SUMIFS(СВЦЭМ!$C$33:$C$776,СВЦЭМ!$A$33:$A$776,$A20,СВЦЭМ!$B$33:$B$776,H$11)+'СЕТ СН'!$F$9+СВЦЭМ!$D$10+'СЕТ СН'!$F$5-'СЕТ СН'!$F$17</f>
        <v>2575.7511010099997</v>
      </c>
      <c r="I20" s="36">
        <f>SUMIFS(СВЦЭМ!$C$33:$C$776,СВЦЭМ!$A$33:$A$776,$A20,СВЦЭМ!$B$33:$B$776,I$11)+'СЕТ СН'!$F$9+СВЦЭМ!$D$10+'СЕТ СН'!$F$5-'СЕТ СН'!$F$17</f>
        <v>2542.5035183299997</v>
      </c>
      <c r="J20" s="36">
        <f>SUMIFS(СВЦЭМ!$C$33:$C$776,СВЦЭМ!$A$33:$A$776,$A20,СВЦЭМ!$B$33:$B$776,J$11)+'СЕТ СН'!$F$9+СВЦЭМ!$D$10+'СЕТ СН'!$F$5-'СЕТ СН'!$F$17</f>
        <v>2493.6816328300001</v>
      </c>
      <c r="K20" s="36">
        <f>SUMIFS(СВЦЭМ!$C$33:$C$776,СВЦЭМ!$A$33:$A$776,$A20,СВЦЭМ!$B$33:$B$776,K$11)+'СЕТ СН'!$F$9+СВЦЭМ!$D$10+'СЕТ СН'!$F$5-'СЕТ СН'!$F$17</f>
        <v>2516.6217698400001</v>
      </c>
      <c r="L20" s="36">
        <f>SUMIFS(СВЦЭМ!$C$33:$C$776,СВЦЭМ!$A$33:$A$776,$A20,СВЦЭМ!$B$33:$B$776,L$11)+'СЕТ СН'!$F$9+СВЦЭМ!$D$10+'СЕТ СН'!$F$5-'СЕТ СН'!$F$17</f>
        <v>2528.7337903399998</v>
      </c>
      <c r="M20" s="36">
        <f>SUMIFS(СВЦЭМ!$C$33:$C$776,СВЦЭМ!$A$33:$A$776,$A20,СВЦЭМ!$B$33:$B$776,M$11)+'СЕТ СН'!$F$9+СВЦЭМ!$D$10+'СЕТ СН'!$F$5-'СЕТ СН'!$F$17</f>
        <v>2525.1487298500001</v>
      </c>
      <c r="N20" s="36">
        <f>SUMIFS(СВЦЭМ!$C$33:$C$776,СВЦЭМ!$A$33:$A$776,$A20,СВЦЭМ!$B$33:$B$776,N$11)+'СЕТ СН'!$F$9+СВЦЭМ!$D$10+'СЕТ СН'!$F$5-'СЕТ СН'!$F$17</f>
        <v>2515.6981463799998</v>
      </c>
      <c r="O20" s="36">
        <f>SUMIFS(СВЦЭМ!$C$33:$C$776,СВЦЭМ!$A$33:$A$776,$A20,СВЦЭМ!$B$33:$B$776,O$11)+'СЕТ СН'!$F$9+СВЦЭМ!$D$10+'СЕТ СН'!$F$5-'СЕТ СН'!$F$17</f>
        <v>2516.69565685</v>
      </c>
      <c r="P20" s="36">
        <f>SUMIFS(СВЦЭМ!$C$33:$C$776,СВЦЭМ!$A$33:$A$776,$A20,СВЦЭМ!$B$33:$B$776,P$11)+'СЕТ СН'!$F$9+СВЦЭМ!$D$10+'СЕТ СН'!$F$5-'СЕТ СН'!$F$17</f>
        <v>2540.7190305700001</v>
      </c>
      <c r="Q20" s="36">
        <f>SUMIFS(СВЦЭМ!$C$33:$C$776,СВЦЭМ!$A$33:$A$776,$A20,СВЦЭМ!$B$33:$B$776,Q$11)+'СЕТ СН'!$F$9+СВЦЭМ!$D$10+'СЕТ СН'!$F$5-'СЕТ СН'!$F$17</f>
        <v>2541.21755906</v>
      </c>
      <c r="R20" s="36">
        <f>SUMIFS(СВЦЭМ!$C$33:$C$776,СВЦЭМ!$A$33:$A$776,$A20,СВЦЭМ!$B$33:$B$776,R$11)+'СЕТ СН'!$F$9+СВЦЭМ!$D$10+'СЕТ СН'!$F$5-'СЕТ СН'!$F$17</f>
        <v>2499.9966135300001</v>
      </c>
      <c r="S20" s="36">
        <f>SUMIFS(СВЦЭМ!$C$33:$C$776,СВЦЭМ!$A$33:$A$776,$A20,СВЦЭМ!$B$33:$B$776,S$11)+'СЕТ СН'!$F$9+СВЦЭМ!$D$10+'СЕТ СН'!$F$5-'СЕТ СН'!$F$17</f>
        <v>2453.2012473099999</v>
      </c>
      <c r="T20" s="36">
        <f>SUMIFS(СВЦЭМ!$C$33:$C$776,СВЦЭМ!$A$33:$A$776,$A20,СВЦЭМ!$B$33:$B$776,T$11)+'СЕТ СН'!$F$9+СВЦЭМ!$D$10+'СЕТ СН'!$F$5-'СЕТ СН'!$F$17</f>
        <v>2442.4210582800001</v>
      </c>
      <c r="U20" s="36">
        <f>SUMIFS(СВЦЭМ!$C$33:$C$776,СВЦЭМ!$A$33:$A$776,$A20,СВЦЭМ!$B$33:$B$776,U$11)+'СЕТ СН'!$F$9+СВЦЭМ!$D$10+'СЕТ СН'!$F$5-'СЕТ СН'!$F$17</f>
        <v>2444.7592895399998</v>
      </c>
      <c r="V20" s="36">
        <f>SUMIFS(СВЦЭМ!$C$33:$C$776,СВЦЭМ!$A$33:$A$776,$A20,СВЦЭМ!$B$33:$B$776,V$11)+'СЕТ СН'!$F$9+СВЦЭМ!$D$10+'СЕТ СН'!$F$5-'СЕТ СН'!$F$17</f>
        <v>2418.7039601400002</v>
      </c>
      <c r="W20" s="36">
        <f>SUMIFS(СВЦЭМ!$C$33:$C$776,СВЦЭМ!$A$33:$A$776,$A20,СВЦЭМ!$B$33:$B$776,W$11)+'СЕТ СН'!$F$9+СВЦЭМ!$D$10+'СЕТ СН'!$F$5-'СЕТ СН'!$F$17</f>
        <v>2425.2603936999999</v>
      </c>
      <c r="X20" s="36">
        <f>SUMIFS(СВЦЭМ!$C$33:$C$776,СВЦЭМ!$A$33:$A$776,$A20,СВЦЭМ!$B$33:$B$776,X$11)+'СЕТ СН'!$F$9+СВЦЭМ!$D$10+'СЕТ СН'!$F$5-'СЕТ СН'!$F$17</f>
        <v>2399.3648111900002</v>
      </c>
      <c r="Y20" s="36">
        <f>SUMIFS(СВЦЭМ!$C$33:$C$776,СВЦЭМ!$A$33:$A$776,$A20,СВЦЭМ!$B$33:$B$776,Y$11)+'СЕТ СН'!$F$9+СВЦЭМ!$D$10+'СЕТ СН'!$F$5-'СЕТ СН'!$F$17</f>
        <v>2457.5363984099999</v>
      </c>
    </row>
    <row r="21" spans="1:25" ht="15.75" x14ac:dyDescent="0.2">
      <c r="A21" s="35">
        <f t="shared" si="0"/>
        <v>43687</v>
      </c>
      <c r="B21" s="36">
        <f>SUMIFS(СВЦЭМ!$C$33:$C$776,СВЦЭМ!$A$33:$A$776,$A21,СВЦЭМ!$B$33:$B$776,B$11)+'СЕТ СН'!$F$9+СВЦЭМ!$D$10+'СЕТ СН'!$F$5-'СЕТ СН'!$F$17</f>
        <v>2587.1456167400002</v>
      </c>
      <c r="C21" s="36">
        <f>SUMIFS(СВЦЭМ!$C$33:$C$776,СВЦЭМ!$A$33:$A$776,$A21,СВЦЭМ!$B$33:$B$776,C$11)+'СЕТ СН'!$F$9+СВЦЭМ!$D$10+'СЕТ СН'!$F$5-'СЕТ СН'!$F$17</f>
        <v>2588.6107911999998</v>
      </c>
      <c r="D21" s="36">
        <f>SUMIFS(СВЦЭМ!$C$33:$C$776,СВЦЭМ!$A$33:$A$776,$A21,СВЦЭМ!$B$33:$B$776,D$11)+'СЕТ СН'!$F$9+СВЦЭМ!$D$10+'СЕТ СН'!$F$5-'СЕТ СН'!$F$17</f>
        <v>2602.3454340399999</v>
      </c>
      <c r="E21" s="36">
        <f>SUMIFS(СВЦЭМ!$C$33:$C$776,СВЦЭМ!$A$33:$A$776,$A21,СВЦЭМ!$B$33:$B$776,E$11)+'СЕТ СН'!$F$9+СВЦЭМ!$D$10+'СЕТ СН'!$F$5-'СЕТ СН'!$F$17</f>
        <v>2621.6240098999997</v>
      </c>
      <c r="F21" s="36">
        <f>SUMIFS(СВЦЭМ!$C$33:$C$776,СВЦЭМ!$A$33:$A$776,$A21,СВЦЭМ!$B$33:$B$776,F$11)+'СЕТ СН'!$F$9+СВЦЭМ!$D$10+'СЕТ СН'!$F$5-'СЕТ СН'!$F$17</f>
        <v>2639.7915417599997</v>
      </c>
      <c r="G21" s="36">
        <f>SUMIFS(СВЦЭМ!$C$33:$C$776,СВЦЭМ!$A$33:$A$776,$A21,СВЦЭМ!$B$33:$B$776,G$11)+'СЕТ СН'!$F$9+СВЦЭМ!$D$10+'СЕТ СН'!$F$5-'СЕТ СН'!$F$17</f>
        <v>2614.66525473</v>
      </c>
      <c r="H21" s="36">
        <f>SUMIFS(СВЦЭМ!$C$33:$C$776,СВЦЭМ!$A$33:$A$776,$A21,СВЦЭМ!$B$33:$B$776,H$11)+'СЕТ СН'!$F$9+СВЦЭМ!$D$10+'СЕТ СН'!$F$5-'СЕТ СН'!$F$17</f>
        <v>2573.9892466199999</v>
      </c>
      <c r="I21" s="36">
        <f>SUMIFS(СВЦЭМ!$C$33:$C$776,СВЦЭМ!$A$33:$A$776,$A21,СВЦЭМ!$B$33:$B$776,I$11)+'СЕТ СН'!$F$9+СВЦЭМ!$D$10+'СЕТ СН'!$F$5-'СЕТ СН'!$F$17</f>
        <v>2596.2541431700001</v>
      </c>
      <c r="J21" s="36">
        <f>SUMIFS(СВЦЭМ!$C$33:$C$776,СВЦЭМ!$A$33:$A$776,$A21,СВЦЭМ!$B$33:$B$776,J$11)+'СЕТ СН'!$F$9+СВЦЭМ!$D$10+'СЕТ СН'!$F$5-'СЕТ СН'!$F$17</f>
        <v>2492.40708563</v>
      </c>
      <c r="K21" s="36">
        <f>SUMIFS(СВЦЭМ!$C$33:$C$776,СВЦЭМ!$A$33:$A$776,$A21,СВЦЭМ!$B$33:$B$776,K$11)+'СЕТ СН'!$F$9+СВЦЭМ!$D$10+'СЕТ СН'!$F$5-'СЕТ СН'!$F$17</f>
        <v>2518.0875278100002</v>
      </c>
      <c r="L21" s="36">
        <f>SUMIFS(СВЦЭМ!$C$33:$C$776,СВЦЭМ!$A$33:$A$776,$A21,СВЦЭМ!$B$33:$B$776,L$11)+'СЕТ СН'!$F$9+СВЦЭМ!$D$10+'СЕТ СН'!$F$5-'СЕТ СН'!$F$17</f>
        <v>2530.40911568</v>
      </c>
      <c r="M21" s="36">
        <f>SUMIFS(СВЦЭМ!$C$33:$C$776,СВЦЭМ!$A$33:$A$776,$A21,СВЦЭМ!$B$33:$B$776,M$11)+'СЕТ СН'!$F$9+СВЦЭМ!$D$10+'СЕТ СН'!$F$5-'СЕТ СН'!$F$17</f>
        <v>2527.0036433800001</v>
      </c>
      <c r="N21" s="36">
        <f>SUMIFS(СВЦЭМ!$C$33:$C$776,СВЦЭМ!$A$33:$A$776,$A21,СВЦЭМ!$B$33:$B$776,N$11)+'СЕТ СН'!$F$9+СВЦЭМ!$D$10+'СЕТ СН'!$F$5-'СЕТ СН'!$F$17</f>
        <v>2525.7523480499999</v>
      </c>
      <c r="O21" s="36">
        <f>SUMIFS(СВЦЭМ!$C$33:$C$776,СВЦЭМ!$A$33:$A$776,$A21,СВЦЭМ!$B$33:$B$776,O$11)+'СЕТ СН'!$F$9+СВЦЭМ!$D$10+'СЕТ СН'!$F$5-'СЕТ СН'!$F$17</f>
        <v>2521.7037481399998</v>
      </c>
      <c r="P21" s="36">
        <f>SUMIFS(СВЦЭМ!$C$33:$C$776,СВЦЭМ!$A$33:$A$776,$A21,СВЦЭМ!$B$33:$B$776,P$11)+'СЕТ СН'!$F$9+СВЦЭМ!$D$10+'СЕТ СН'!$F$5-'СЕТ СН'!$F$17</f>
        <v>2521.7220758899998</v>
      </c>
      <c r="Q21" s="36">
        <f>SUMIFS(СВЦЭМ!$C$33:$C$776,СВЦЭМ!$A$33:$A$776,$A21,СВЦЭМ!$B$33:$B$776,Q$11)+'СЕТ СН'!$F$9+СВЦЭМ!$D$10+'СЕТ СН'!$F$5-'СЕТ СН'!$F$17</f>
        <v>2532.7864340599999</v>
      </c>
      <c r="R21" s="36">
        <f>SUMIFS(СВЦЭМ!$C$33:$C$776,СВЦЭМ!$A$33:$A$776,$A21,СВЦЭМ!$B$33:$B$776,R$11)+'СЕТ СН'!$F$9+СВЦЭМ!$D$10+'СЕТ СН'!$F$5-'СЕТ СН'!$F$17</f>
        <v>2481.3702534099998</v>
      </c>
      <c r="S21" s="36">
        <f>SUMIFS(СВЦЭМ!$C$33:$C$776,СВЦЭМ!$A$33:$A$776,$A21,СВЦЭМ!$B$33:$B$776,S$11)+'СЕТ СН'!$F$9+СВЦЭМ!$D$10+'СЕТ СН'!$F$5-'СЕТ СН'!$F$17</f>
        <v>2475.9832705199997</v>
      </c>
      <c r="T21" s="36">
        <f>SUMIFS(СВЦЭМ!$C$33:$C$776,СВЦЭМ!$A$33:$A$776,$A21,СВЦЭМ!$B$33:$B$776,T$11)+'СЕТ СН'!$F$9+СВЦЭМ!$D$10+'СЕТ СН'!$F$5-'СЕТ СН'!$F$17</f>
        <v>2476.7811530999998</v>
      </c>
      <c r="U21" s="36">
        <f>SUMIFS(СВЦЭМ!$C$33:$C$776,СВЦЭМ!$A$33:$A$776,$A21,СВЦЭМ!$B$33:$B$776,U$11)+'СЕТ СН'!$F$9+СВЦЭМ!$D$10+'СЕТ СН'!$F$5-'СЕТ СН'!$F$17</f>
        <v>2465.3836120999999</v>
      </c>
      <c r="V21" s="36">
        <f>SUMIFS(СВЦЭМ!$C$33:$C$776,СВЦЭМ!$A$33:$A$776,$A21,СВЦЭМ!$B$33:$B$776,V$11)+'СЕТ СН'!$F$9+СВЦЭМ!$D$10+'СЕТ СН'!$F$5-'СЕТ СН'!$F$17</f>
        <v>2466.85321178</v>
      </c>
      <c r="W21" s="36">
        <f>SUMIFS(СВЦЭМ!$C$33:$C$776,СВЦЭМ!$A$33:$A$776,$A21,СВЦЭМ!$B$33:$B$776,W$11)+'СЕТ СН'!$F$9+СВЦЭМ!$D$10+'СЕТ СН'!$F$5-'СЕТ СН'!$F$17</f>
        <v>2490.5094669</v>
      </c>
      <c r="X21" s="36">
        <f>SUMIFS(СВЦЭМ!$C$33:$C$776,СВЦЭМ!$A$33:$A$776,$A21,СВЦЭМ!$B$33:$B$776,X$11)+'СЕТ СН'!$F$9+СВЦЭМ!$D$10+'СЕТ СН'!$F$5-'СЕТ СН'!$F$17</f>
        <v>2466.2501797099999</v>
      </c>
      <c r="Y21" s="36">
        <f>SUMIFS(СВЦЭМ!$C$33:$C$776,СВЦЭМ!$A$33:$A$776,$A21,СВЦЭМ!$B$33:$B$776,Y$11)+'СЕТ СН'!$F$9+СВЦЭМ!$D$10+'СЕТ СН'!$F$5-'СЕТ СН'!$F$17</f>
        <v>2466.0760347099999</v>
      </c>
    </row>
    <row r="22" spans="1:25" ht="15.75" x14ac:dyDescent="0.2">
      <c r="A22" s="35">
        <f t="shared" si="0"/>
        <v>43688</v>
      </c>
      <c r="B22" s="36">
        <f>SUMIFS(СВЦЭМ!$C$33:$C$776,СВЦЭМ!$A$33:$A$776,$A22,СВЦЭМ!$B$33:$B$776,B$11)+'СЕТ СН'!$F$9+СВЦЭМ!$D$10+'СЕТ СН'!$F$5-'СЕТ СН'!$F$17</f>
        <v>2570.7435305899999</v>
      </c>
      <c r="C22" s="36">
        <f>SUMIFS(СВЦЭМ!$C$33:$C$776,СВЦЭМ!$A$33:$A$776,$A22,СВЦЭМ!$B$33:$B$776,C$11)+'СЕТ СН'!$F$9+СВЦЭМ!$D$10+'СЕТ СН'!$F$5-'СЕТ СН'!$F$17</f>
        <v>2601.1520667999998</v>
      </c>
      <c r="D22" s="36">
        <f>SUMIFS(СВЦЭМ!$C$33:$C$776,СВЦЭМ!$A$33:$A$776,$A22,СВЦЭМ!$B$33:$B$776,D$11)+'СЕТ СН'!$F$9+СВЦЭМ!$D$10+'СЕТ СН'!$F$5-'СЕТ СН'!$F$17</f>
        <v>2626.8493809399997</v>
      </c>
      <c r="E22" s="36">
        <f>SUMIFS(СВЦЭМ!$C$33:$C$776,СВЦЭМ!$A$33:$A$776,$A22,СВЦЭМ!$B$33:$B$776,E$11)+'СЕТ СН'!$F$9+СВЦЭМ!$D$10+'СЕТ СН'!$F$5-'СЕТ СН'!$F$17</f>
        <v>2627.9897156899997</v>
      </c>
      <c r="F22" s="36">
        <f>SUMIFS(СВЦЭМ!$C$33:$C$776,СВЦЭМ!$A$33:$A$776,$A22,СВЦЭМ!$B$33:$B$776,F$11)+'СЕТ СН'!$F$9+СВЦЭМ!$D$10+'СЕТ СН'!$F$5-'СЕТ СН'!$F$17</f>
        <v>2653.3344158999998</v>
      </c>
      <c r="G22" s="36">
        <f>SUMIFS(СВЦЭМ!$C$33:$C$776,СВЦЭМ!$A$33:$A$776,$A22,СВЦЭМ!$B$33:$B$776,G$11)+'СЕТ СН'!$F$9+СВЦЭМ!$D$10+'СЕТ СН'!$F$5-'СЕТ СН'!$F$17</f>
        <v>2641.0555999399999</v>
      </c>
      <c r="H22" s="36">
        <f>SUMIFS(СВЦЭМ!$C$33:$C$776,СВЦЭМ!$A$33:$A$776,$A22,СВЦЭМ!$B$33:$B$776,H$11)+'СЕТ СН'!$F$9+СВЦЭМ!$D$10+'СЕТ СН'!$F$5-'СЕТ СН'!$F$17</f>
        <v>2625.8112896000002</v>
      </c>
      <c r="I22" s="36">
        <f>SUMIFS(СВЦЭМ!$C$33:$C$776,СВЦЭМ!$A$33:$A$776,$A22,СВЦЭМ!$B$33:$B$776,I$11)+'СЕТ СН'!$F$9+СВЦЭМ!$D$10+'СЕТ СН'!$F$5-'СЕТ СН'!$F$17</f>
        <v>2596.7845582199998</v>
      </c>
      <c r="J22" s="36">
        <f>SUMIFS(СВЦЭМ!$C$33:$C$776,СВЦЭМ!$A$33:$A$776,$A22,СВЦЭМ!$B$33:$B$776,J$11)+'СЕТ СН'!$F$9+СВЦЭМ!$D$10+'СЕТ СН'!$F$5-'СЕТ СН'!$F$17</f>
        <v>2526.6299584999997</v>
      </c>
      <c r="K22" s="36">
        <f>SUMIFS(СВЦЭМ!$C$33:$C$776,СВЦЭМ!$A$33:$A$776,$A22,СВЦЭМ!$B$33:$B$776,K$11)+'СЕТ СН'!$F$9+СВЦЭМ!$D$10+'СЕТ СН'!$F$5-'СЕТ СН'!$F$17</f>
        <v>2500.6606954499998</v>
      </c>
      <c r="L22" s="36">
        <f>SUMIFS(СВЦЭМ!$C$33:$C$776,СВЦЭМ!$A$33:$A$776,$A22,СВЦЭМ!$B$33:$B$776,L$11)+'СЕТ СН'!$F$9+СВЦЭМ!$D$10+'СЕТ СН'!$F$5-'СЕТ СН'!$F$17</f>
        <v>2521.8215171100001</v>
      </c>
      <c r="M22" s="36">
        <f>SUMIFS(СВЦЭМ!$C$33:$C$776,СВЦЭМ!$A$33:$A$776,$A22,СВЦЭМ!$B$33:$B$776,M$11)+'СЕТ СН'!$F$9+СВЦЭМ!$D$10+'СЕТ СН'!$F$5-'СЕТ СН'!$F$17</f>
        <v>2523.6374726200002</v>
      </c>
      <c r="N22" s="36">
        <f>SUMIFS(СВЦЭМ!$C$33:$C$776,СВЦЭМ!$A$33:$A$776,$A22,СВЦЭМ!$B$33:$B$776,N$11)+'СЕТ СН'!$F$9+СВЦЭМ!$D$10+'СЕТ СН'!$F$5-'СЕТ СН'!$F$17</f>
        <v>2517.1901484999999</v>
      </c>
      <c r="O22" s="36">
        <f>SUMIFS(СВЦЭМ!$C$33:$C$776,СВЦЭМ!$A$33:$A$776,$A22,СВЦЭМ!$B$33:$B$776,O$11)+'СЕТ СН'!$F$9+СВЦЭМ!$D$10+'СЕТ СН'!$F$5-'СЕТ СН'!$F$17</f>
        <v>2519.1038296799998</v>
      </c>
      <c r="P22" s="36">
        <f>SUMIFS(СВЦЭМ!$C$33:$C$776,СВЦЭМ!$A$33:$A$776,$A22,СВЦЭМ!$B$33:$B$776,P$11)+'СЕТ СН'!$F$9+СВЦЭМ!$D$10+'СЕТ СН'!$F$5-'СЕТ СН'!$F$17</f>
        <v>2514.1942952099998</v>
      </c>
      <c r="Q22" s="36">
        <f>SUMIFS(СВЦЭМ!$C$33:$C$776,СВЦЭМ!$A$33:$A$776,$A22,СВЦЭМ!$B$33:$B$776,Q$11)+'СЕТ СН'!$F$9+СВЦЭМ!$D$10+'СЕТ СН'!$F$5-'СЕТ СН'!$F$17</f>
        <v>2511.4292799499999</v>
      </c>
      <c r="R22" s="36">
        <f>SUMIFS(СВЦЭМ!$C$33:$C$776,СВЦЭМ!$A$33:$A$776,$A22,СВЦЭМ!$B$33:$B$776,R$11)+'СЕТ СН'!$F$9+СВЦЭМ!$D$10+'СЕТ СН'!$F$5-'СЕТ СН'!$F$17</f>
        <v>2478.6123682699999</v>
      </c>
      <c r="S22" s="36">
        <f>SUMIFS(СВЦЭМ!$C$33:$C$776,СВЦЭМ!$A$33:$A$776,$A22,СВЦЭМ!$B$33:$B$776,S$11)+'СЕТ СН'!$F$9+СВЦЭМ!$D$10+'СЕТ СН'!$F$5-'СЕТ СН'!$F$17</f>
        <v>2478.7351091400001</v>
      </c>
      <c r="T22" s="36">
        <f>SUMIFS(СВЦЭМ!$C$33:$C$776,СВЦЭМ!$A$33:$A$776,$A22,СВЦЭМ!$B$33:$B$776,T$11)+'СЕТ СН'!$F$9+СВЦЭМ!$D$10+'СЕТ СН'!$F$5-'СЕТ СН'!$F$17</f>
        <v>2481.5090724800002</v>
      </c>
      <c r="U22" s="36">
        <f>SUMIFS(СВЦЭМ!$C$33:$C$776,СВЦЭМ!$A$33:$A$776,$A22,СВЦЭМ!$B$33:$B$776,U$11)+'СЕТ СН'!$F$9+СВЦЭМ!$D$10+'СЕТ СН'!$F$5-'СЕТ СН'!$F$17</f>
        <v>2486.9251375700001</v>
      </c>
      <c r="V22" s="36">
        <f>SUMIFS(СВЦЭМ!$C$33:$C$776,СВЦЭМ!$A$33:$A$776,$A22,СВЦЭМ!$B$33:$B$776,V$11)+'СЕТ СН'!$F$9+СВЦЭМ!$D$10+'СЕТ СН'!$F$5-'СЕТ СН'!$F$17</f>
        <v>2496.0662141100001</v>
      </c>
      <c r="W22" s="36">
        <f>SUMIFS(СВЦЭМ!$C$33:$C$776,СВЦЭМ!$A$33:$A$776,$A22,СВЦЭМ!$B$33:$B$776,W$11)+'СЕТ СН'!$F$9+СВЦЭМ!$D$10+'СЕТ СН'!$F$5-'СЕТ СН'!$F$17</f>
        <v>2507.6580328599998</v>
      </c>
      <c r="X22" s="36">
        <f>SUMIFS(СВЦЭМ!$C$33:$C$776,СВЦЭМ!$A$33:$A$776,$A22,СВЦЭМ!$B$33:$B$776,X$11)+'СЕТ СН'!$F$9+СВЦЭМ!$D$10+'СЕТ СН'!$F$5-'СЕТ СН'!$F$17</f>
        <v>2475.6868612500002</v>
      </c>
      <c r="Y22" s="36">
        <f>SUMIFS(СВЦЭМ!$C$33:$C$776,СВЦЭМ!$A$33:$A$776,$A22,СВЦЭМ!$B$33:$B$776,Y$11)+'СЕТ СН'!$F$9+СВЦЭМ!$D$10+'СЕТ СН'!$F$5-'СЕТ СН'!$F$17</f>
        <v>2464.3757637799999</v>
      </c>
    </row>
    <row r="23" spans="1:25" ht="15.75" x14ac:dyDescent="0.2">
      <c r="A23" s="35">
        <f t="shared" si="0"/>
        <v>43689</v>
      </c>
      <c r="B23" s="36">
        <f>SUMIFS(СВЦЭМ!$C$33:$C$776,СВЦЭМ!$A$33:$A$776,$A23,СВЦЭМ!$B$33:$B$776,B$11)+'СЕТ СН'!$F$9+СВЦЭМ!$D$10+'СЕТ СН'!$F$5-'СЕТ СН'!$F$17</f>
        <v>2541.7336230299998</v>
      </c>
      <c r="C23" s="36">
        <f>SUMIFS(СВЦЭМ!$C$33:$C$776,СВЦЭМ!$A$33:$A$776,$A23,СВЦЭМ!$B$33:$B$776,C$11)+'СЕТ СН'!$F$9+СВЦЭМ!$D$10+'СЕТ СН'!$F$5-'СЕТ СН'!$F$17</f>
        <v>2580.1217933299999</v>
      </c>
      <c r="D23" s="36">
        <f>SUMIFS(СВЦЭМ!$C$33:$C$776,СВЦЭМ!$A$33:$A$776,$A23,СВЦЭМ!$B$33:$B$776,D$11)+'СЕТ СН'!$F$9+СВЦЭМ!$D$10+'СЕТ СН'!$F$5-'СЕТ СН'!$F$17</f>
        <v>2628.1476665199998</v>
      </c>
      <c r="E23" s="36">
        <f>SUMIFS(СВЦЭМ!$C$33:$C$776,СВЦЭМ!$A$33:$A$776,$A23,СВЦЭМ!$B$33:$B$776,E$11)+'СЕТ СН'!$F$9+СВЦЭМ!$D$10+'СЕТ СН'!$F$5-'СЕТ СН'!$F$17</f>
        <v>2639.0417957600002</v>
      </c>
      <c r="F23" s="36">
        <f>SUMIFS(СВЦЭМ!$C$33:$C$776,СВЦЭМ!$A$33:$A$776,$A23,СВЦЭМ!$B$33:$B$776,F$11)+'СЕТ СН'!$F$9+СВЦЭМ!$D$10+'СЕТ СН'!$F$5-'СЕТ СН'!$F$17</f>
        <v>2649.5639118999998</v>
      </c>
      <c r="G23" s="36">
        <f>SUMIFS(СВЦЭМ!$C$33:$C$776,СВЦЭМ!$A$33:$A$776,$A23,СВЦЭМ!$B$33:$B$776,G$11)+'СЕТ СН'!$F$9+СВЦЭМ!$D$10+'СЕТ СН'!$F$5-'СЕТ СН'!$F$17</f>
        <v>2632.1936507800001</v>
      </c>
      <c r="H23" s="36">
        <f>SUMIFS(СВЦЭМ!$C$33:$C$776,СВЦЭМ!$A$33:$A$776,$A23,СВЦЭМ!$B$33:$B$776,H$11)+'СЕТ СН'!$F$9+СВЦЭМ!$D$10+'СЕТ СН'!$F$5-'СЕТ СН'!$F$17</f>
        <v>2606.9723210500001</v>
      </c>
      <c r="I23" s="36">
        <f>SUMIFS(СВЦЭМ!$C$33:$C$776,СВЦЭМ!$A$33:$A$776,$A23,СВЦЭМ!$B$33:$B$776,I$11)+'СЕТ СН'!$F$9+СВЦЭМ!$D$10+'СЕТ СН'!$F$5-'СЕТ СН'!$F$17</f>
        <v>2558.06612666</v>
      </c>
      <c r="J23" s="36">
        <f>SUMIFS(СВЦЭМ!$C$33:$C$776,СВЦЭМ!$A$33:$A$776,$A23,СВЦЭМ!$B$33:$B$776,J$11)+'СЕТ СН'!$F$9+СВЦЭМ!$D$10+'СЕТ СН'!$F$5-'СЕТ СН'!$F$17</f>
        <v>2532.0049385299999</v>
      </c>
      <c r="K23" s="36">
        <f>SUMIFS(СВЦЭМ!$C$33:$C$776,СВЦЭМ!$A$33:$A$776,$A23,СВЦЭМ!$B$33:$B$776,K$11)+'СЕТ СН'!$F$9+СВЦЭМ!$D$10+'СЕТ СН'!$F$5-'СЕТ СН'!$F$17</f>
        <v>2560.15362203</v>
      </c>
      <c r="L23" s="36">
        <f>SUMIFS(СВЦЭМ!$C$33:$C$776,СВЦЭМ!$A$33:$A$776,$A23,СВЦЭМ!$B$33:$B$776,L$11)+'СЕТ СН'!$F$9+СВЦЭМ!$D$10+'СЕТ СН'!$F$5-'СЕТ СН'!$F$17</f>
        <v>2563.8366177899998</v>
      </c>
      <c r="M23" s="36">
        <f>SUMIFS(СВЦЭМ!$C$33:$C$776,СВЦЭМ!$A$33:$A$776,$A23,СВЦЭМ!$B$33:$B$776,M$11)+'СЕТ СН'!$F$9+СВЦЭМ!$D$10+'СЕТ СН'!$F$5-'СЕТ СН'!$F$17</f>
        <v>2559.52129483</v>
      </c>
      <c r="N23" s="36">
        <f>SUMIFS(СВЦЭМ!$C$33:$C$776,СВЦЭМ!$A$33:$A$776,$A23,СВЦЭМ!$B$33:$B$776,N$11)+'СЕТ СН'!$F$9+СВЦЭМ!$D$10+'СЕТ СН'!$F$5-'СЕТ СН'!$F$17</f>
        <v>2547.9888512299999</v>
      </c>
      <c r="O23" s="36">
        <f>SUMIFS(СВЦЭМ!$C$33:$C$776,СВЦЭМ!$A$33:$A$776,$A23,СВЦЭМ!$B$33:$B$776,O$11)+'СЕТ СН'!$F$9+СВЦЭМ!$D$10+'СЕТ СН'!$F$5-'СЕТ СН'!$F$17</f>
        <v>2568.0630810600001</v>
      </c>
      <c r="P23" s="36">
        <f>SUMIFS(СВЦЭМ!$C$33:$C$776,СВЦЭМ!$A$33:$A$776,$A23,СВЦЭМ!$B$33:$B$776,P$11)+'СЕТ СН'!$F$9+СВЦЭМ!$D$10+'СЕТ СН'!$F$5-'СЕТ СН'!$F$17</f>
        <v>2564.8446193199998</v>
      </c>
      <c r="Q23" s="36">
        <f>SUMIFS(СВЦЭМ!$C$33:$C$776,СВЦЭМ!$A$33:$A$776,$A23,СВЦЭМ!$B$33:$B$776,Q$11)+'СЕТ СН'!$F$9+СВЦЭМ!$D$10+'СЕТ СН'!$F$5-'СЕТ СН'!$F$17</f>
        <v>2561.50156199</v>
      </c>
      <c r="R23" s="36">
        <f>SUMIFS(СВЦЭМ!$C$33:$C$776,СВЦЭМ!$A$33:$A$776,$A23,СВЦЭМ!$B$33:$B$776,R$11)+'СЕТ СН'!$F$9+СВЦЭМ!$D$10+'СЕТ СН'!$F$5-'СЕТ СН'!$F$17</f>
        <v>2520.5266909900001</v>
      </c>
      <c r="S23" s="36">
        <f>SUMIFS(СВЦЭМ!$C$33:$C$776,СВЦЭМ!$A$33:$A$776,$A23,СВЦЭМ!$B$33:$B$776,S$11)+'СЕТ СН'!$F$9+СВЦЭМ!$D$10+'СЕТ СН'!$F$5-'СЕТ СН'!$F$17</f>
        <v>2510.2347904899998</v>
      </c>
      <c r="T23" s="36">
        <f>SUMIFS(СВЦЭМ!$C$33:$C$776,СВЦЭМ!$A$33:$A$776,$A23,СВЦЭМ!$B$33:$B$776,T$11)+'СЕТ СН'!$F$9+СВЦЭМ!$D$10+'СЕТ СН'!$F$5-'СЕТ СН'!$F$17</f>
        <v>2512.6818966700002</v>
      </c>
      <c r="U23" s="36">
        <f>SUMIFS(СВЦЭМ!$C$33:$C$776,СВЦЭМ!$A$33:$A$776,$A23,СВЦЭМ!$B$33:$B$776,U$11)+'СЕТ СН'!$F$9+СВЦЭМ!$D$10+'СЕТ СН'!$F$5-'СЕТ СН'!$F$17</f>
        <v>2500.0136217600002</v>
      </c>
      <c r="V23" s="36">
        <f>SUMIFS(СВЦЭМ!$C$33:$C$776,СВЦЭМ!$A$33:$A$776,$A23,СВЦЭМ!$B$33:$B$776,V$11)+'СЕТ СН'!$F$9+СВЦЭМ!$D$10+'СЕТ СН'!$F$5-'СЕТ СН'!$F$17</f>
        <v>2495.1998936499999</v>
      </c>
      <c r="W23" s="36">
        <f>SUMIFS(СВЦЭМ!$C$33:$C$776,СВЦЭМ!$A$33:$A$776,$A23,СВЦЭМ!$B$33:$B$776,W$11)+'СЕТ СН'!$F$9+СВЦЭМ!$D$10+'СЕТ СН'!$F$5-'СЕТ СН'!$F$17</f>
        <v>2497.3040455199998</v>
      </c>
      <c r="X23" s="36">
        <f>SUMIFS(СВЦЭМ!$C$33:$C$776,СВЦЭМ!$A$33:$A$776,$A23,СВЦЭМ!$B$33:$B$776,X$11)+'СЕТ СН'!$F$9+СВЦЭМ!$D$10+'СЕТ СН'!$F$5-'СЕТ СН'!$F$17</f>
        <v>2467.1452233099999</v>
      </c>
      <c r="Y23" s="36">
        <f>SUMIFS(СВЦЭМ!$C$33:$C$776,СВЦЭМ!$A$33:$A$776,$A23,СВЦЭМ!$B$33:$B$776,Y$11)+'СЕТ СН'!$F$9+СВЦЭМ!$D$10+'СЕТ СН'!$F$5-'СЕТ СН'!$F$17</f>
        <v>2514.6028874200001</v>
      </c>
    </row>
    <row r="24" spans="1:25" ht="15.75" x14ac:dyDescent="0.2">
      <c r="A24" s="35">
        <f t="shared" si="0"/>
        <v>43690</v>
      </c>
      <c r="B24" s="36">
        <f>SUMIFS(СВЦЭМ!$C$33:$C$776,СВЦЭМ!$A$33:$A$776,$A24,СВЦЭМ!$B$33:$B$776,B$11)+'СЕТ СН'!$F$9+СВЦЭМ!$D$10+'СЕТ СН'!$F$5-'СЕТ СН'!$F$17</f>
        <v>2583.2813414500001</v>
      </c>
      <c r="C24" s="36">
        <f>SUMIFS(СВЦЭМ!$C$33:$C$776,СВЦЭМ!$A$33:$A$776,$A24,СВЦЭМ!$B$33:$B$776,C$11)+'СЕТ СН'!$F$9+СВЦЭМ!$D$10+'СЕТ СН'!$F$5-'СЕТ СН'!$F$17</f>
        <v>2642.26308672</v>
      </c>
      <c r="D24" s="36">
        <f>SUMIFS(СВЦЭМ!$C$33:$C$776,СВЦЭМ!$A$33:$A$776,$A24,СВЦЭМ!$B$33:$B$776,D$11)+'СЕТ СН'!$F$9+СВЦЭМ!$D$10+'СЕТ СН'!$F$5-'СЕТ СН'!$F$17</f>
        <v>2665.0899102799999</v>
      </c>
      <c r="E24" s="36">
        <f>SUMIFS(СВЦЭМ!$C$33:$C$776,СВЦЭМ!$A$33:$A$776,$A24,СВЦЭМ!$B$33:$B$776,E$11)+'СЕТ СН'!$F$9+СВЦЭМ!$D$10+'СЕТ СН'!$F$5-'СЕТ СН'!$F$17</f>
        <v>2655.2569336400002</v>
      </c>
      <c r="F24" s="36">
        <f>SUMIFS(СВЦЭМ!$C$33:$C$776,СВЦЭМ!$A$33:$A$776,$A24,СВЦЭМ!$B$33:$B$776,F$11)+'СЕТ СН'!$F$9+СВЦЭМ!$D$10+'СЕТ СН'!$F$5-'СЕТ СН'!$F$17</f>
        <v>2661.1462692099999</v>
      </c>
      <c r="G24" s="36">
        <f>SUMIFS(СВЦЭМ!$C$33:$C$776,СВЦЭМ!$A$33:$A$776,$A24,СВЦЭМ!$B$33:$B$776,G$11)+'СЕТ СН'!$F$9+СВЦЭМ!$D$10+'СЕТ СН'!$F$5-'СЕТ СН'!$F$17</f>
        <v>2651.9759702199999</v>
      </c>
      <c r="H24" s="36">
        <f>SUMIFS(СВЦЭМ!$C$33:$C$776,СВЦЭМ!$A$33:$A$776,$A24,СВЦЭМ!$B$33:$B$776,H$11)+'СЕТ СН'!$F$9+СВЦЭМ!$D$10+'СЕТ СН'!$F$5-'СЕТ СН'!$F$17</f>
        <v>2611.8798807200001</v>
      </c>
      <c r="I24" s="36">
        <f>SUMIFS(СВЦЭМ!$C$33:$C$776,СВЦЭМ!$A$33:$A$776,$A24,СВЦЭМ!$B$33:$B$776,I$11)+'СЕТ СН'!$F$9+СВЦЭМ!$D$10+'СЕТ СН'!$F$5-'СЕТ СН'!$F$17</f>
        <v>2572.6602727899999</v>
      </c>
      <c r="J24" s="36">
        <f>SUMIFS(СВЦЭМ!$C$33:$C$776,СВЦЭМ!$A$33:$A$776,$A24,СВЦЭМ!$B$33:$B$776,J$11)+'СЕТ СН'!$F$9+СВЦЭМ!$D$10+'СЕТ СН'!$F$5-'СЕТ СН'!$F$17</f>
        <v>2560.87959684</v>
      </c>
      <c r="K24" s="36">
        <f>SUMIFS(СВЦЭМ!$C$33:$C$776,СВЦЭМ!$A$33:$A$776,$A24,СВЦЭМ!$B$33:$B$776,K$11)+'СЕТ СН'!$F$9+СВЦЭМ!$D$10+'СЕТ СН'!$F$5-'СЕТ СН'!$F$17</f>
        <v>2511.4076766600001</v>
      </c>
      <c r="L24" s="36">
        <f>SUMIFS(СВЦЭМ!$C$33:$C$776,СВЦЭМ!$A$33:$A$776,$A24,СВЦЭМ!$B$33:$B$776,L$11)+'СЕТ СН'!$F$9+СВЦЭМ!$D$10+'СЕТ СН'!$F$5-'СЕТ СН'!$F$17</f>
        <v>2515.9321672300002</v>
      </c>
      <c r="M24" s="36">
        <f>SUMIFS(СВЦЭМ!$C$33:$C$776,СВЦЭМ!$A$33:$A$776,$A24,СВЦЭМ!$B$33:$B$776,M$11)+'СЕТ СН'!$F$9+СВЦЭМ!$D$10+'СЕТ СН'!$F$5-'СЕТ СН'!$F$17</f>
        <v>2514.8146239099997</v>
      </c>
      <c r="N24" s="36">
        <f>SUMIFS(СВЦЭМ!$C$33:$C$776,СВЦЭМ!$A$33:$A$776,$A24,СВЦЭМ!$B$33:$B$776,N$11)+'СЕТ СН'!$F$9+СВЦЭМ!$D$10+'СЕТ СН'!$F$5-'СЕТ СН'!$F$17</f>
        <v>2505.2721478799999</v>
      </c>
      <c r="O24" s="36">
        <f>SUMIFS(СВЦЭМ!$C$33:$C$776,СВЦЭМ!$A$33:$A$776,$A24,СВЦЭМ!$B$33:$B$776,O$11)+'СЕТ СН'!$F$9+СВЦЭМ!$D$10+'СЕТ СН'!$F$5-'СЕТ СН'!$F$17</f>
        <v>2512.3291986099998</v>
      </c>
      <c r="P24" s="36">
        <f>SUMIFS(СВЦЭМ!$C$33:$C$776,СВЦЭМ!$A$33:$A$776,$A24,СВЦЭМ!$B$33:$B$776,P$11)+'СЕТ СН'!$F$9+СВЦЭМ!$D$10+'СЕТ СН'!$F$5-'СЕТ СН'!$F$17</f>
        <v>2514.5305820200001</v>
      </c>
      <c r="Q24" s="36">
        <f>SUMIFS(СВЦЭМ!$C$33:$C$776,СВЦЭМ!$A$33:$A$776,$A24,СВЦЭМ!$B$33:$B$776,Q$11)+'СЕТ СН'!$F$9+СВЦЭМ!$D$10+'СЕТ СН'!$F$5-'СЕТ СН'!$F$17</f>
        <v>2503.6614168199999</v>
      </c>
      <c r="R24" s="36">
        <f>SUMIFS(СВЦЭМ!$C$33:$C$776,СВЦЭМ!$A$33:$A$776,$A24,СВЦЭМ!$B$33:$B$776,R$11)+'СЕТ СН'!$F$9+СВЦЭМ!$D$10+'СЕТ СН'!$F$5-'СЕТ СН'!$F$17</f>
        <v>2463.4752549999998</v>
      </c>
      <c r="S24" s="36">
        <f>SUMIFS(СВЦЭМ!$C$33:$C$776,СВЦЭМ!$A$33:$A$776,$A24,СВЦЭМ!$B$33:$B$776,S$11)+'СЕТ СН'!$F$9+СВЦЭМ!$D$10+'СЕТ СН'!$F$5-'СЕТ СН'!$F$17</f>
        <v>2465.1630710899999</v>
      </c>
      <c r="T24" s="36">
        <f>SUMIFS(СВЦЭМ!$C$33:$C$776,СВЦЭМ!$A$33:$A$776,$A24,СВЦЭМ!$B$33:$B$776,T$11)+'СЕТ СН'!$F$9+СВЦЭМ!$D$10+'СЕТ СН'!$F$5-'СЕТ СН'!$F$17</f>
        <v>2468.4279954499998</v>
      </c>
      <c r="U24" s="36">
        <f>SUMIFS(СВЦЭМ!$C$33:$C$776,СВЦЭМ!$A$33:$A$776,$A24,СВЦЭМ!$B$33:$B$776,U$11)+'СЕТ СН'!$F$9+СВЦЭМ!$D$10+'СЕТ СН'!$F$5-'СЕТ СН'!$F$17</f>
        <v>2465.0272796099998</v>
      </c>
      <c r="V24" s="36">
        <f>SUMIFS(СВЦЭМ!$C$33:$C$776,СВЦЭМ!$A$33:$A$776,$A24,СВЦЭМ!$B$33:$B$776,V$11)+'СЕТ СН'!$F$9+СВЦЭМ!$D$10+'СЕТ СН'!$F$5-'СЕТ СН'!$F$17</f>
        <v>2469.8301797700001</v>
      </c>
      <c r="W24" s="36">
        <f>SUMIFS(СВЦЭМ!$C$33:$C$776,СВЦЭМ!$A$33:$A$776,$A24,СВЦЭМ!$B$33:$B$776,W$11)+'СЕТ СН'!$F$9+СВЦЭМ!$D$10+'СЕТ СН'!$F$5-'СЕТ СН'!$F$17</f>
        <v>2471.81888106</v>
      </c>
      <c r="X24" s="36">
        <f>SUMIFS(СВЦЭМ!$C$33:$C$776,СВЦЭМ!$A$33:$A$776,$A24,СВЦЭМ!$B$33:$B$776,X$11)+'СЕТ СН'!$F$9+СВЦЭМ!$D$10+'СЕТ СН'!$F$5-'СЕТ СН'!$F$17</f>
        <v>2438.34095368</v>
      </c>
      <c r="Y24" s="36">
        <f>SUMIFS(СВЦЭМ!$C$33:$C$776,СВЦЭМ!$A$33:$A$776,$A24,СВЦЭМ!$B$33:$B$776,Y$11)+'СЕТ СН'!$F$9+СВЦЭМ!$D$10+'СЕТ СН'!$F$5-'СЕТ СН'!$F$17</f>
        <v>2468.7597461599998</v>
      </c>
    </row>
    <row r="25" spans="1:25" ht="15.75" x14ac:dyDescent="0.2">
      <c r="A25" s="35">
        <f t="shared" si="0"/>
        <v>43691</v>
      </c>
      <c r="B25" s="36">
        <f>SUMIFS(СВЦЭМ!$C$33:$C$776,СВЦЭМ!$A$33:$A$776,$A25,СВЦЭМ!$B$33:$B$776,B$11)+'СЕТ СН'!$F$9+СВЦЭМ!$D$10+'СЕТ СН'!$F$5-'СЕТ СН'!$F$17</f>
        <v>2560.5807326899999</v>
      </c>
      <c r="C25" s="36">
        <f>SUMIFS(СВЦЭМ!$C$33:$C$776,СВЦЭМ!$A$33:$A$776,$A25,СВЦЭМ!$B$33:$B$776,C$11)+'СЕТ СН'!$F$9+СВЦЭМ!$D$10+'СЕТ СН'!$F$5-'СЕТ СН'!$F$17</f>
        <v>2573.0688679699997</v>
      </c>
      <c r="D25" s="36">
        <f>SUMIFS(СВЦЭМ!$C$33:$C$776,СВЦЭМ!$A$33:$A$776,$A25,СВЦЭМ!$B$33:$B$776,D$11)+'СЕТ СН'!$F$9+СВЦЭМ!$D$10+'СЕТ СН'!$F$5-'СЕТ СН'!$F$17</f>
        <v>2570.23843248</v>
      </c>
      <c r="E25" s="36">
        <f>SUMIFS(СВЦЭМ!$C$33:$C$776,СВЦЭМ!$A$33:$A$776,$A25,СВЦЭМ!$B$33:$B$776,E$11)+'СЕТ СН'!$F$9+СВЦЭМ!$D$10+'СЕТ СН'!$F$5-'СЕТ СН'!$F$17</f>
        <v>2577.8646262100001</v>
      </c>
      <c r="F25" s="36">
        <f>SUMIFS(СВЦЭМ!$C$33:$C$776,СВЦЭМ!$A$33:$A$776,$A25,СВЦЭМ!$B$33:$B$776,F$11)+'СЕТ СН'!$F$9+СВЦЭМ!$D$10+'СЕТ СН'!$F$5-'СЕТ СН'!$F$17</f>
        <v>2572.8256686200002</v>
      </c>
      <c r="G25" s="36">
        <f>SUMIFS(СВЦЭМ!$C$33:$C$776,СВЦЭМ!$A$33:$A$776,$A25,СВЦЭМ!$B$33:$B$776,G$11)+'СЕТ СН'!$F$9+СВЦЭМ!$D$10+'СЕТ СН'!$F$5-'СЕТ СН'!$F$17</f>
        <v>2557.5305298600001</v>
      </c>
      <c r="H25" s="36">
        <f>SUMIFS(СВЦЭМ!$C$33:$C$776,СВЦЭМ!$A$33:$A$776,$A25,СВЦЭМ!$B$33:$B$776,H$11)+'СЕТ СН'!$F$9+СВЦЭМ!$D$10+'СЕТ СН'!$F$5-'СЕТ СН'!$F$17</f>
        <v>2539.1301099699999</v>
      </c>
      <c r="I25" s="36">
        <f>SUMIFS(СВЦЭМ!$C$33:$C$776,СВЦЭМ!$A$33:$A$776,$A25,СВЦЭМ!$B$33:$B$776,I$11)+'СЕТ СН'!$F$9+СВЦЭМ!$D$10+'СЕТ СН'!$F$5-'СЕТ СН'!$F$17</f>
        <v>2484.93802134</v>
      </c>
      <c r="J25" s="36">
        <f>SUMIFS(СВЦЭМ!$C$33:$C$776,СВЦЭМ!$A$33:$A$776,$A25,СВЦЭМ!$B$33:$B$776,J$11)+'СЕТ СН'!$F$9+СВЦЭМ!$D$10+'СЕТ СН'!$F$5-'СЕТ СН'!$F$17</f>
        <v>2475.8828788599999</v>
      </c>
      <c r="K25" s="36">
        <f>SUMIFS(СВЦЭМ!$C$33:$C$776,СВЦЭМ!$A$33:$A$776,$A25,СВЦЭМ!$B$33:$B$776,K$11)+'СЕТ СН'!$F$9+СВЦЭМ!$D$10+'СЕТ СН'!$F$5-'СЕТ СН'!$F$17</f>
        <v>2501.0404494300001</v>
      </c>
      <c r="L25" s="36">
        <f>SUMIFS(СВЦЭМ!$C$33:$C$776,СВЦЭМ!$A$33:$A$776,$A25,СВЦЭМ!$B$33:$B$776,L$11)+'СЕТ СН'!$F$9+СВЦЭМ!$D$10+'СЕТ СН'!$F$5-'СЕТ СН'!$F$17</f>
        <v>2499.1024864999999</v>
      </c>
      <c r="M25" s="36">
        <f>SUMIFS(СВЦЭМ!$C$33:$C$776,СВЦЭМ!$A$33:$A$776,$A25,СВЦЭМ!$B$33:$B$776,M$11)+'СЕТ СН'!$F$9+СВЦЭМ!$D$10+'СЕТ СН'!$F$5-'СЕТ СН'!$F$17</f>
        <v>2506.0743846400001</v>
      </c>
      <c r="N25" s="36">
        <f>SUMIFS(СВЦЭМ!$C$33:$C$776,СВЦЭМ!$A$33:$A$776,$A25,СВЦЭМ!$B$33:$B$776,N$11)+'СЕТ СН'!$F$9+СВЦЭМ!$D$10+'СЕТ СН'!$F$5-'СЕТ СН'!$F$17</f>
        <v>2484.5404367800002</v>
      </c>
      <c r="O25" s="36">
        <f>SUMIFS(СВЦЭМ!$C$33:$C$776,СВЦЭМ!$A$33:$A$776,$A25,СВЦЭМ!$B$33:$B$776,O$11)+'СЕТ СН'!$F$9+СВЦЭМ!$D$10+'СЕТ СН'!$F$5-'СЕТ СН'!$F$17</f>
        <v>2513.2768900999999</v>
      </c>
      <c r="P25" s="36">
        <f>SUMIFS(СВЦЭМ!$C$33:$C$776,СВЦЭМ!$A$33:$A$776,$A25,СВЦЭМ!$B$33:$B$776,P$11)+'СЕТ СН'!$F$9+СВЦЭМ!$D$10+'СЕТ СН'!$F$5-'СЕТ СН'!$F$17</f>
        <v>2487.8373872000002</v>
      </c>
      <c r="Q25" s="36">
        <f>SUMIFS(СВЦЭМ!$C$33:$C$776,СВЦЭМ!$A$33:$A$776,$A25,СВЦЭМ!$B$33:$B$776,Q$11)+'СЕТ СН'!$F$9+СВЦЭМ!$D$10+'СЕТ СН'!$F$5-'СЕТ СН'!$F$17</f>
        <v>2491.4875310399998</v>
      </c>
      <c r="R25" s="36">
        <f>SUMIFS(СВЦЭМ!$C$33:$C$776,СВЦЭМ!$A$33:$A$776,$A25,СВЦЭМ!$B$33:$B$776,R$11)+'СЕТ СН'!$F$9+СВЦЭМ!$D$10+'СЕТ СН'!$F$5-'СЕТ СН'!$F$17</f>
        <v>2455.0149496700001</v>
      </c>
      <c r="S25" s="36">
        <f>SUMIFS(СВЦЭМ!$C$33:$C$776,СВЦЭМ!$A$33:$A$776,$A25,СВЦЭМ!$B$33:$B$776,S$11)+'СЕТ СН'!$F$9+СВЦЭМ!$D$10+'СЕТ СН'!$F$5-'СЕТ СН'!$F$17</f>
        <v>2466.0635220099998</v>
      </c>
      <c r="T25" s="36">
        <f>SUMIFS(СВЦЭМ!$C$33:$C$776,СВЦЭМ!$A$33:$A$776,$A25,СВЦЭМ!$B$33:$B$776,T$11)+'СЕТ СН'!$F$9+СВЦЭМ!$D$10+'СЕТ СН'!$F$5-'СЕТ СН'!$F$17</f>
        <v>2467.99684626</v>
      </c>
      <c r="U25" s="36">
        <f>SUMIFS(СВЦЭМ!$C$33:$C$776,СВЦЭМ!$A$33:$A$776,$A25,СВЦЭМ!$B$33:$B$776,U$11)+'СЕТ СН'!$F$9+СВЦЭМ!$D$10+'СЕТ СН'!$F$5-'СЕТ СН'!$F$17</f>
        <v>2462.42782949</v>
      </c>
      <c r="V25" s="36">
        <f>SUMIFS(СВЦЭМ!$C$33:$C$776,СВЦЭМ!$A$33:$A$776,$A25,СВЦЭМ!$B$33:$B$776,V$11)+'СЕТ СН'!$F$9+СВЦЭМ!$D$10+'СЕТ СН'!$F$5-'СЕТ СН'!$F$17</f>
        <v>2475.8551207</v>
      </c>
      <c r="W25" s="36">
        <f>SUMIFS(СВЦЭМ!$C$33:$C$776,СВЦЭМ!$A$33:$A$776,$A25,СВЦЭМ!$B$33:$B$776,W$11)+'СЕТ СН'!$F$9+СВЦЭМ!$D$10+'СЕТ СН'!$F$5-'СЕТ СН'!$F$17</f>
        <v>2488.21832834</v>
      </c>
      <c r="X25" s="36">
        <f>SUMIFS(СВЦЭМ!$C$33:$C$776,СВЦЭМ!$A$33:$A$776,$A25,СВЦЭМ!$B$33:$B$776,X$11)+'СЕТ СН'!$F$9+СВЦЭМ!$D$10+'СЕТ СН'!$F$5-'СЕТ СН'!$F$17</f>
        <v>2452.0801072700001</v>
      </c>
      <c r="Y25" s="36">
        <f>SUMIFS(СВЦЭМ!$C$33:$C$776,СВЦЭМ!$A$33:$A$776,$A25,СВЦЭМ!$B$33:$B$776,Y$11)+'СЕТ СН'!$F$9+СВЦЭМ!$D$10+'СЕТ СН'!$F$5-'СЕТ СН'!$F$17</f>
        <v>2431.6637582899998</v>
      </c>
    </row>
    <row r="26" spans="1:25" ht="15.75" x14ac:dyDescent="0.2">
      <c r="A26" s="35">
        <f t="shared" si="0"/>
        <v>43692</v>
      </c>
      <c r="B26" s="36">
        <f>SUMIFS(СВЦЭМ!$C$33:$C$776,СВЦЭМ!$A$33:$A$776,$A26,СВЦЭМ!$B$33:$B$776,B$11)+'СЕТ СН'!$F$9+СВЦЭМ!$D$10+'СЕТ СН'!$F$5-'СЕТ СН'!$F$17</f>
        <v>2449.0907463599997</v>
      </c>
      <c r="C26" s="36">
        <f>SUMIFS(СВЦЭМ!$C$33:$C$776,СВЦЭМ!$A$33:$A$776,$A26,СВЦЭМ!$B$33:$B$776,C$11)+'СЕТ СН'!$F$9+СВЦЭМ!$D$10+'СЕТ СН'!$F$5-'СЕТ СН'!$F$17</f>
        <v>2497.5377144700001</v>
      </c>
      <c r="D26" s="36">
        <f>SUMIFS(СВЦЭМ!$C$33:$C$776,СВЦЭМ!$A$33:$A$776,$A26,СВЦЭМ!$B$33:$B$776,D$11)+'СЕТ СН'!$F$9+СВЦЭМ!$D$10+'СЕТ СН'!$F$5-'СЕТ СН'!$F$17</f>
        <v>2514.0005330200001</v>
      </c>
      <c r="E26" s="36">
        <f>SUMIFS(СВЦЭМ!$C$33:$C$776,СВЦЭМ!$A$33:$A$776,$A26,СВЦЭМ!$B$33:$B$776,E$11)+'СЕТ СН'!$F$9+СВЦЭМ!$D$10+'СЕТ СН'!$F$5-'СЕТ СН'!$F$17</f>
        <v>2524.6955234299999</v>
      </c>
      <c r="F26" s="36">
        <f>SUMIFS(СВЦЭМ!$C$33:$C$776,СВЦЭМ!$A$33:$A$776,$A26,СВЦЭМ!$B$33:$B$776,F$11)+'СЕТ СН'!$F$9+СВЦЭМ!$D$10+'СЕТ СН'!$F$5-'СЕТ СН'!$F$17</f>
        <v>2524.7245682900002</v>
      </c>
      <c r="G26" s="36">
        <f>SUMIFS(СВЦЭМ!$C$33:$C$776,СВЦЭМ!$A$33:$A$776,$A26,СВЦЭМ!$B$33:$B$776,G$11)+'СЕТ СН'!$F$9+СВЦЭМ!$D$10+'СЕТ СН'!$F$5-'СЕТ СН'!$F$17</f>
        <v>2518.3738095499998</v>
      </c>
      <c r="H26" s="36">
        <f>SUMIFS(СВЦЭМ!$C$33:$C$776,СВЦЭМ!$A$33:$A$776,$A26,СВЦЭМ!$B$33:$B$776,H$11)+'СЕТ СН'!$F$9+СВЦЭМ!$D$10+'СЕТ СН'!$F$5-'СЕТ СН'!$F$17</f>
        <v>2484.7465214499998</v>
      </c>
      <c r="I26" s="36">
        <f>SUMIFS(СВЦЭМ!$C$33:$C$776,СВЦЭМ!$A$33:$A$776,$A26,СВЦЭМ!$B$33:$B$776,I$11)+'СЕТ СН'!$F$9+СВЦЭМ!$D$10+'СЕТ СН'!$F$5-'СЕТ СН'!$F$17</f>
        <v>2454.8636004499999</v>
      </c>
      <c r="J26" s="36">
        <f>SUMIFS(СВЦЭМ!$C$33:$C$776,СВЦЭМ!$A$33:$A$776,$A26,СВЦЭМ!$B$33:$B$776,J$11)+'СЕТ СН'!$F$9+СВЦЭМ!$D$10+'СЕТ СН'!$F$5-'СЕТ СН'!$F$17</f>
        <v>2462.7641454300001</v>
      </c>
      <c r="K26" s="36">
        <f>SUMIFS(СВЦЭМ!$C$33:$C$776,СВЦЭМ!$A$33:$A$776,$A26,СВЦЭМ!$B$33:$B$776,K$11)+'СЕТ СН'!$F$9+СВЦЭМ!$D$10+'СЕТ СН'!$F$5-'СЕТ СН'!$F$17</f>
        <v>2476.6457513300002</v>
      </c>
      <c r="L26" s="36">
        <f>SUMIFS(СВЦЭМ!$C$33:$C$776,СВЦЭМ!$A$33:$A$776,$A26,СВЦЭМ!$B$33:$B$776,L$11)+'СЕТ СН'!$F$9+СВЦЭМ!$D$10+'СЕТ СН'!$F$5-'СЕТ СН'!$F$17</f>
        <v>2476.1320191</v>
      </c>
      <c r="M26" s="36">
        <f>SUMIFS(СВЦЭМ!$C$33:$C$776,СВЦЭМ!$A$33:$A$776,$A26,СВЦЭМ!$B$33:$B$776,M$11)+'СЕТ СН'!$F$9+СВЦЭМ!$D$10+'СЕТ СН'!$F$5-'СЕТ СН'!$F$17</f>
        <v>2468.5339629499999</v>
      </c>
      <c r="N26" s="36">
        <f>SUMIFS(СВЦЭМ!$C$33:$C$776,СВЦЭМ!$A$33:$A$776,$A26,СВЦЭМ!$B$33:$B$776,N$11)+'СЕТ СН'!$F$9+СВЦЭМ!$D$10+'СЕТ СН'!$F$5-'СЕТ СН'!$F$17</f>
        <v>2460.5270232499997</v>
      </c>
      <c r="O26" s="36">
        <f>SUMIFS(СВЦЭМ!$C$33:$C$776,СВЦЭМ!$A$33:$A$776,$A26,СВЦЭМ!$B$33:$B$776,O$11)+'СЕТ СН'!$F$9+СВЦЭМ!$D$10+'СЕТ СН'!$F$5-'СЕТ СН'!$F$17</f>
        <v>2477.5561639100001</v>
      </c>
      <c r="P26" s="36">
        <f>SUMIFS(СВЦЭМ!$C$33:$C$776,СВЦЭМ!$A$33:$A$776,$A26,СВЦЭМ!$B$33:$B$776,P$11)+'СЕТ СН'!$F$9+СВЦЭМ!$D$10+'СЕТ СН'!$F$5-'СЕТ СН'!$F$17</f>
        <v>2483.0992816399998</v>
      </c>
      <c r="Q26" s="36">
        <f>SUMIFS(СВЦЭМ!$C$33:$C$776,СВЦЭМ!$A$33:$A$776,$A26,СВЦЭМ!$B$33:$B$776,Q$11)+'СЕТ СН'!$F$9+СВЦЭМ!$D$10+'СЕТ СН'!$F$5-'СЕТ СН'!$F$17</f>
        <v>2488.3116570299999</v>
      </c>
      <c r="R26" s="36">
        <f>SUMIFS(СВЦЭМ!$C$33:$C$776,СВЦЭМ!$A$33:$A$776,$A26,СВЦЭМ!$B$33:$B$776,R$11)+'СЕТ СН'!$F$9+СВЦЭМ!$D$10+'СЕТ СН'!$F$5-'СЕТ СН'!$F$17</f>
        <v>2499.6490637100001</v>
      </c>
      <c r="S26" s="36">
        <f>SUMIFS(СВЦЭМ!$C$33:$C$776,СВЦЭМ!$A$33:$A$776,$A26,СВЦЭМ!$B$33:$B$776,S$11)+'СЕТ СН'!$F$9+СВЦЭМ!$D$10+'СЕТ СН'!$F$5-'СЕТ СН'!$F$17</f>
        <v>2510.03329674</v>
      </c>
      <c r="T26" s="36">
        <f>SUMIFS(СВЦЭМ!$C$33:$C$776,СВЦЭМ!$A$33:$A$776,$A26,СВЦЭМ!$B$33:$B$776,T$11)+'СЕТ СН'!$F$9+СВЦЭМ!$D$10+'СЕТ СН'!$F$5-'СЕТ СН'!$F$17</f>
        <v>2512.9889776499999</v>
      </c>
      <c r="U26" s="36">
        <f>SUMIFS(СВЦЭМ!$C$33:$C$776,СВЦЭМ!$A$33:$A$776,$A26,СВЦЭМ!$B$33:$B$776,U$11)+'СЕТ СН'!$F$9+СВЦЭМ!$D$10+'СЕТ СН'!$F$5-'СЕТ СН'!$F$17</f>
        <v>2512.51068532</v>
      </c>
      <c r="V26" s="36">
        <f>SUMIFS(СВЦЭМ!$C$33:$C$776,СВЦЭМ!$A$33:$A$776,$A26,СВЦЭМ!$B$33:$B$776,V$11)+'СЕТ СН'!$F$9+СВЦЭМ!$D$10+'СЕТ СН'!$F$5-'СЕТ СН'!$F$17</f>
        <v>2521.1517508699999</v>
      </c>
      <c r="W26" s="36">
        <f>SUMIFS(СВЦЭМ!$C$33:$C$776,СВЦЭМ!$A$33:$A$776,$A26,СВЦЭМ!$B$33:$B$776,W$11)+'СЕТ СН'!$F$9+СВЦЭМ!$D$10+'СЕТ СН'!$F$5-'СЕТ СН'!$F$17</f>
        <v>2529.2707613900002</v>
      </c>
      <c r="X26" s="36">
        <f>SUMIFS(СВЦЭМ!$C$33:$C$776,СВЦЭМ!$A$33:$A$776,$A26,СВЦЭМ!$B$33:$B$776,X$11)+'СЕТ СН'!$F$9+СВЦЭМ!$D$10+'СЕТ СН'!$F$5-'СЕТ СН'!$F$17</f>
        <v>2492.14846773</v>
      </c>
      <c r="Y26" s="36">
        <f>SUMIFS(СВЦЭМ!$C$33:$C$776,СВЦЭМ!$A$33:$A$776,$A26,СВЦЭМ!$B$33:$B$776,Y$11)+'СЕТ СН'!$F$9+СВЦЭМ!$D$10+'СЕТ СН'!$F$5-'СЕТ СН'!$F$17</f>
        <v>2429.2771833799998</v>
      </c>
    </row>
    <row r="27" spans="1:25" ht="15.75" x14ac:dyDescent="0.2">
      <c r="A27" s="35">
        <f t="shared" si="0"/>
        <v>43693</v>
      </c>
      <c r="B27" s="36">
        <f>SUMIFS(СВЦЭМ!$C$33:$C$776,СВЦЭМ!$A$33:$A$776,$A27,СВЦЭМ!$B$33:$B$776,B$11)+'СЕТ СН'!$F$9+СВЦЭМ!$D$10+'СЕТ СН'!$F$5-'СЕТ СН'!$F$17</f>
        <v>2538.5344659299999</v>
      </c>
      <c r="C27" s="36">
        <f>SUMIFS(СВЦЭМ!$C$33:$C$776,СВЦЭМ!$A$33:$A$776,$A27,СВЦЭМ!$B$33:$B$776,C$11)+'СЕТ СН'!$F$9+СВЦЭМ!$D$10+'СЕТ СН'!$F$5-'СЕТ СН'!$F$17</f>
        <v>2583.64785618</v>
      </c>
      <c r="D27" s="36">
        <f>SUMIFS(СВЦЭМ!$C$33:$C$776,СВЦЭМ!$A$33:$A$776,$A27,СВЦЭМ!$B$33:$B$776,D$11)+'СЕТ СН'!$F$9+СВЦЭМ!$D$10+'СЕТ СН'!$F$5-'СЕТ СН'!$F$17</f>
        <v>2615.5865509400001</v>
      </c>
      <c r="E27" s="36">
        <f>SUMIFS(СВЦЭМ!$C$33:$C$776,СВЦЭМ!$A$33:$A$776,$A27,СВЦЭМ!$B$33:$B$776,E$11)+'СЕТ СН'!$F$9+СВЦЭМ!$D$10+'СЕТ СН'!$F$5-'СЕТ СН'!$F$17</f>
        <v>2626.7294417200001</v>
      </c>
      <c r="F27" s="36">
        <f>SUMIFS(СВЦЭМ!$C$33:$C$776,СВЦЭМ!$A$33:$A$776,$A27,СВЦЭМ!$B$33:$B$776,F$11)+'СЕТ СН'!$F$9+СВЦЭМ!$D$10+'СЕТ СН'!$F$5-'СЕТ СН'!$F$17</f>
        <v>2619.5920415199998</v>
      </c>
      <c r="G27" s="36">
        <f>SUMIFS(СВЦЭМ!$C$33:$C$776,СВЦЭМ!$A$33:$A$776,$A27,СВЦЭМ!$B$33:$B$776,G$11)+'СЕТ СН'!$F$9+СВЦЭМ!$D$10+'СЕТ СН'!$F$5-'СЕТ СН'!$F$17</f>
        <v>2590.5493597599998</v>
      </c>
      <c r="H27" s="36">
        <f>SUMIFS(СВЦЭМ!$C$33:$C$776,СВЦЭМ!$A$33:$A$776,$A27,СВЦЭМ!$B$33:$B$776,H$11)+'СЕТ СН'!$F$9+СВЦЭМ!$D$10+'СЕТ СН'!$F$5-'СЕТ СН'!$F$17</f>
        <v>2564.17863936</v>
      </c>
      <c r="I27" s="36">
        <f>SUMIFS(СВЦЭМ!$C$33:$C$776,СВЦЭМ!$A$33:$A$776,$A27,СВЦЭМ!$B$33:$B$776,I$11)+'СЕТ СН'!$F$9+СВЦЭМ!$D$10+'СЕТ СН'!$F$5-'СЕТ СН'!$F$17</f>
        <v>2502.8147004100001</v>
      </c>
      <c r="J27" s="36">
        <f>SUMIFS(СВЦЭМ!$C$33:$C$776,СВЦЭМ!$A$33:$A$776,$A27,СВЦЭМ!$B$33:$B$776,J$11)+'СЕТ СН'!$F$9+СВЦЭМ!$D$10+'СЕТ СН'!$F$5-'СЕТ СН'!$F$17</f>
        <v>2477.75062931</v>
      </c>
      <c r="K27" s="36">
        <f>SUMIFS(СВЦЭМ!$C$33:$C$776,СВЦЭМ!$A$33:$A$776,$A27,СВЦЭМ!$B$33:$B$776,K$11)+'СЕТ СН'!$F$9+СВЦЭМ!$D$10+'СЕТ СН'!$F$5-'СЕТ СН'!$F$17</f>
        <v>2497.2187527799997</v>
      </c>
      <c r="L27" s="36">
        <f>SUMIFS(СВЦЭМ!$C$33:$C$776,СВЦЭМ!$A$33:$A$776,$A27,СВЦЭМ!$B$33:$B$776,L$11)+'СЕТ СН'!$F$9+СВЦЭМ!$D$10+'СЕТ СН'!$F$5-'СЕТ СН'!$F$17</f>
        <v>2501.2416566900001</v>
      </c>
      <c r="M27" s="36">
        <f>SUMIFS(СВЦЭМ!$C$33:$C$776,СВЦЭМ!$A$33:$A$776,$A27,СВЦЭМ!$B$33:$B$776,M$11)+'СЕТ СН'!$F$9+СВЦЭМ!$D$10+'СЕТ СН'!$F$5-'СЕТ СН'!$F$17</f>
        <v>2487.93026156</v>
      </c>
      <c r="N27" s="36">
        <f>SUMIFS(СВЦЭМ!$C$33:$C$776,СВЦЭМ!$A$33:$A$776,$A27,СВЦЭМ!$B$33:$B$776,N$11)+'СЕТ СН'!$F$9+СВЦЭМ!$D$10+'СЕТ СН'!$F$5-'СЕТ СН'!$F$17</f>
        <v>2474.0004960000001</v>
      </c>
      <c r="O27" s="36">
        <f>SUMIFS(СВЦЭМ!$C$33:$C$776,СВЦЭМ!$A$33:$A$776,$A27,СВЦЭМ!$B$33:$B$776,O$11)+'СЕТ СН'!$F$9+СВЦЭМ!$D$10+'СЕТ СН'!$F$5-'СЕТ СН'!$F$17</f>
        <v>2490.6777766300002</v>
      </c>
      <c r="P27" s="36">
        <f>SUMIFS(СВЦЭМ!$C$33:$C$776,СВЦЭМ!$A$33:$A$776,$A27,СВЦЭМ!$B$33:$B$776,P$11)+'СЕТ СН'!$F$9+СВЦЭМ!$D$10+'СЕТ СН'!$F$5-'СЕТ СН'!$F$17</f>
        <v>2501.05862131</v>
      </c>
      <c r="Q27" s="36">
        <f>SUMIFS(СВЦЭМ!$C$33:$C$776,СВЦЭМ!$A$33:$A$776,$A27,СВЦЭМ!$B$33:$B$776,Q$11)+'СЕТ СН'!$F$9+СВЦЭМ!$D$10+'СЕТ СН'!$F$5-'СЕТ СН'!$F$17</f>
        <v>2499.9471440400002</v>
      </c>
      <c r="R27" s="36">
        <f>SUMIFS(СВЦЭМ!$C$33:$C$776,СВЦЭМ!$A$33:$A$776,$A27,СВЦЭМ!$B$33:$B$776,R$11)+'СЕТ СН'!$F$9+СВЦЭМ!$D$10+'СЕТ СН'!$F$5-'СЕТ СН'!$F$17</f>
        <v>2466.79337988</v>
      </c>
      <c r="S27" s="36">
        <f>SUMIFS(СВЦЭМ!$C$33:$C$776,СВЦЭМ!$A$33:$A$776,$A27,СВЦЭМ!$B$33:$B$776,S$11)+'СЕТ СН'!$F$9+СВЦЭМ!$D$10+'СЕТ СН'!$F$5-'СЕТ СН'!$F$17</f>
        <v>2454.2453091500001</v>
      </c>
      <c r="T27" s="36">
        <f>SUMIFS(СВЦЭМ!$C$33:$C$776,СВЦЭМ!$A$33:$A$776,$A27,СВЦЭМ!$B$33:$B$776,T$11)+'СЕТ СН'!$F$9+СВЦЭМ!$D$10+'СЕТ СН'!$F$5-'СЕТ СН'!$F$17</f>
        <v>2464.7329064400001</v>
      </c>
      <c r="U27" s="36">
        <f>SUMIFS(СВЦЭМ!$C$33:$C$776,СВЦЭМ!$A$33:$A$776,$A27,СВЦЭМ!$B$33:$B$776,U$11)+'СЕТ СН'!$F$9+СВЦЭМ!$D$10+'СЕТ СН'!$F$5-'СЕТ СН'!$F$17</f>
        <v>2468.7388251299999</v>
      </c>
      <c r="V27" s="36">
        <f>SUMIFS(СВЦЭМ!$C$33:$C$776,СВЦЭМ!$A$33:$A$776,$A27,СВЦЭМ!$B$33:$B$776,V$11)+'СЕТ СН'!$F$9+СВЦЭМ!$D$10+'СЕТ СН'!$F$5-'СЕТ СН'!$F$17</f>
        <v>2471.7294583600001</v>
      </c>
      <c r="W27" s="36">
        <f>SUMIFS(СВЦЭМ!$C$33:$C$776,СВЦЭМ!$A$33:$A$776,$A27,СВЦЭМ!$B$33:$B$776,W$11)+'СЕТ СН'!$F$9+СВЦЭМ!$D$10+'СЕТ СН'!$F$5-'СЕТ СН'!$F$17</f>
        <v>2462.3408146000002</v>
      </c>
      <c r="X27" s="36">
        <f>SUMIFS(СВЦЭМ!$C$33:$C$776,СВЦЭМ!$A$33:$A$776,$A27,СВЦЭМ!$B$33:$B$776,X$11)+'СЕТ СН'!$F$9+СВЦЭМ!$D$10+'СЕТ СН'!$F$5-'СЕТ СН'!$F$17</f>
        <v>2434.55909449</v>
      </c>
      <c r="Y27" s="36">
        <f>SUMIFS(СВЦЭМ!$C$33:$C$776,СВЦЭМ!$A$33:$A$776,$A27,СВЦЭМ!$B$33:$B$776,Y$11)+'СЕТ СН'!$F$9+СВЦЭМ!$D$10+'СЕТ СН'!$F$5-'СЕТ СН'!$F$17</f>
        <v>2417.8210090399998</v>
      </c>
    </row>
    <row r="28" spans="1:25" ht="15.75" x14ac:dyDescent="0.2">
      <c r="A28" s="35">
        <f t="shared" si="0"/>
        <v>43694</v>
      </c>
      <c r="B28" s="36">
        <f>SUMIFS(СВЦЭМ!$C$33:$C$776,СВЦЭМ!$A$33:$A$776,$A28,СВЦЭМ!$B$33:$B$776,B$11)+'СЕТ СН'!$F$9+СВЦЭМ!$D$10+'СЕТ СН'!$F$5-'СЕТ СН'!$F$17</f>
        <v>2588.2873618599997</v>
      </c>
      <c r="C28" s="36">
        <f>SUMIFS(СВЦЭМ!$C$33:$C$776,СВЦЭМ!$A$33:$A$776,$A28,СВЦЭМ!$B$33:$B$776,C$11)+'СЕТ СН'!$F$9+СВЦЭМ!$D$10+'СЕТ СН'!$F$5-'СЕТ СН'!$F$17</f>
        <v>2677.2761011399998</v>
      </c>
      <c r="D28" s="36">
        <f>SUMIFS(СВЦЭМ!$C$33:$C$776,СВЦЭМ!$A$33:$A$776,$A28,СВЦЭМ!$B$33:$B$776,D$11)+'СЕТ СН'!$F$9+СВЦЭМ!$D$10+'СЕТ СН'!$F$5-'СЕТ СН'!$F$17</f>
        <v>2691.0029474800003</v>
      </c>
      <c r="E28" s="36">
        <f>SUMIFS(СВЦЭМ!$C$33:$C$776,СВЦЭМ!$A$33:$A$776,$A28,СВЦЭМ!$B$33:$B$776,E$11)+'СЕТ СН'!$F$9+СВЦЭМ!$D$10+'СЕТ СН'!$F$5-'СЕТ СН'!$F$17</f>
        <v>2723.6416442600002</v>
      </c>
      <c r="F28" s="36">
        <f>SUMIFS(СВЦЭМ!$C$33:$C$776,СВЦЭМ!$A$33:$A$776,$A28,СВЦЭМ!$B$33:$B$776,F$11)+'СЕТ СН'!$F$9+СВЦЭМ!$D$10+'СЕТ СН'!$F$5-'СЕТ СН'!$F$17</f>
        <v>2722.1230673999999</v>
      </c>
      <c r="G28" s="36">
        <f>SUMIFS(СВЦЭМ!$C$33:$C$776,СВЦЭМ!$A$33:$A$776,$A28,СВЦЭМ!$B$33:$B$776,G$11)+'СЕТ СН'!$F$9+СВЦЭМ!$D$10+'СЕТ СН'!$F$5-'СЕТ СН'!$F$17</f>
        <v>2695.6546091999999</v>
      </c>
      <c r="H28" s="36">
        <f>SUMIFS(СВЦЭМ!$C$33:$C$776,СВЦЭМ!$A$33:$A$776,$A28,СВЦЭМ!$B$33:$B$776,H$11)+'СЕТ СН'!$F$9+СВЦЭМ!$D$10+'СЕТ СН'!$F$5-'СЕТ СН'!$F$17</f>
        <v>2659.97753246</v>
      </c>
      <c r="I28" s="36">
        <f>SUMIFS(СВЦЭМ!$C$33:$C$776,СВЦЭМ!$A$33:$A$776,$A28,СВЦЭМ!$B$33:$B$776,I$11)+'СЕТ СН'!$F$9+СВЦЭМ!$D$10+'СЕТ СН'!$F$5-'СЕТ СН'!$F$17</f>
        <v>2583.3390904099997</v>
      </c>
      <c r="J28" s="36">
        <f>SUMIFS(СВЦЭМ!$C$33:$C$776,СВЦЭМ!$A$33:$A$776,$A28,СВЦЭМ!$B$33:$B$776,J$11)+'СЕТ СН'!$F$9+СВЦЭМ!$D$10+'СЕТ СН'!$F$5-'СЕТ СН'!$F$17</f>
        <v>2495.70441231</v>
      </c>
      <c r="K28" s="36">
        <f>SUMIFS(СВЦЭМ!$C$33:$C$776,СВЦЭМ!$A$33:$A$776,$A28,СВЦЭМ!$B$33:$B$776,K$11)+'СЕТ СН'!$F$9+СВЦЭМ!$D$10+'СЕТ СН'!$F$5-'СЕТ СН'!$F$17</f>
        <v>2453.2505574400002</v>
      </c>
      <c r="L28" s="36">
        <f>SUMIFS(СВЦЭМ!$C$33:$C$776,СВЦЭМ!$A$33:$A$776,$A28,СВЦЭМ!$B$33:$B$776,L$11)+'СЕТ СН'!$F$9+СВЦЭМ!$D$10+'СЕТ СН'!$F$5-'СЕТ СН'!$F$17</f>
        <v>2462.3332761399997</v>
      </c>
      <c r="M28" s="36">
        <f>SUMIFS(СВЦЭМ!$C$33:$C$776,СВЦЭМ!$A$33:$A$776,$A28,СВЦЭМ!$B$33:$B$776,M$11)+'СЕТ СН'!$F$9+СВЦЭМ!$D$10+'СЕТ СН'!$F$5-'СЕТ СН'!$F$17</f>
        <v>2463.5743893600002</v>
      </c>
      <c r="N28" s="36">
        <f>SUMIFS(СВЦЭМ!$C$33:$C$776,СВЦЭМ!$A$33:$A$776,$A28,СВЦЭМ!$B$33:$B$776,N$11)+'СЕТ СН'!$F$9+СВЦЭМ!$D$10+'СЕТ СН'!$F$5-'СЕТ СН'!$F$17</f>
        <v>2464.8304748</v>
      </c>
      <c r="O28" s="36">
        <f>SUMIFS(СВЦЭМ!$C$33:$C$776,СВЦЭМ!$A$33:$A$776,$A28,СВЦЭМ!$B$33:$B$776,O$11)+'СЕТ СН'!$F$9+СВЦЭМ!$D$10+'СЕТ СН'!$F$5-'СЕТ СН'!$F$17</f>
        <v>2462.6763273699999</v>
      </c>
      <c r="P28" s="36">
        <f>SUMIFS(СВЦЭМ!$C$33:$C$776,СВЦЭМ!$A$33:$A$776,$A28,СВЦЭМ!$B$33:$B$776,P$11)+'СЕТ СН'!$F$9+СВЦЭМ!$D$10+'СЕТ СН'!$F$5-'СЕТ СН'!$F$17</f>
        <v>2457.8723217500001</v>
      </c>
      <c r="Q28" s="36">
        <f>SUMIFS(СВЦЭМ!$C$33:$C$776,СВЦЭМ!$A$33:$A$776,$A28,СВЦЭМ!$B$33:$B$776,Q$11)+'СЕТ СН'!$F$9+СВЦЭМ!$D$10+'СЕТ СН'!$F$5-'СЕТ СН'!$F$17</f>
        <v>2474.2599206</v>
      </c>
      <c r="R28" s="36">
        <f>SUMIFS(СВЦЭМ!$C$33:$C$776,СВЦЭМ!$A$33:$A$776,$A28,СВЦЭМ!$B$33:$B$776,R$11)+'СЕТ СН'!$F$9+СВЦЭМ!$D$10+'СЕТ СН'!$F$5-'СЕТ СН'!$F$17</f>
        <v>2430.3475828400001</v>
      </c>
      <c r="S28" s="36">
        <f>SUMIFS(СВЦЭМ!$C$33:$C$776,СВЦЭМ!$A$33:$A$776,$A28,СВЦЭМ!$B$33:$B$776,S$11)+'СЕТ СН'!$F$9+СВЦЭМ!$D$10+'СЕТ СН'!$F$5-'СЕТ СН'!$F$17</f>
        <v>2428.9448631</v>
      </c>
      <c r="T28" s="36">
        <f>SUMIFS(СВЦЭМ!$C$33:$C$776,СВЦЭМ!$A$33:$A$776,$A28,СВЦЭМ!$B$33:$B$776,T$11)+'СЕТ СН'!$F$9+СВЦЭМ!$D$10+'СЕТ СН'!$F$5-'СЕТ СН'!$F$17</f>
        <v>2426.4984829599998</v>
      </c>
      <c r="U28" s="36">
        <f>SUMIFS(СВЦЭМ!$C$33:$C$776,СВЦЭМ!$A$33:$A$776,$A28,СВЦЭМ!$B$33:$B$776,U$11)+'СЕТ СН'!$F$9+СВЦЭМ!$D$10+'СЕТ СН'!$F$5-'СЕТ СН'!$F$17</f>
        <v>2431.5958346399998</v>
      </c>
      <c r="V28" s="36">
        <f>SUMIFS(СВЦЭМ!$C$33:$C$776,СВЦЭМ!$A$33:$A$776,$A28,СВЦЭМ!$B$33:$B$776,V$11)+'СЕТ СН'!$F$9+СВЦЭМ!$D$10+'СЕТ СН'!$F$5-'СЕТ СН'!$F$17</f>
        <v>2440.6333897099998</v>
      </c>
      <c r="W28" s="36">
        <f>SUMIFS(СВЦЭМ!$C$33:$C$776,СВЦЭМ!$A$33:$A$776,$A28,СВЦЭМ!$B$33:$B$776,W$11)+'СЕТ СН'!$F$9+СВЦЭМ!$D$10+'СЕТ СН'!$F$5-'СЕТ СН'!$F$17</f>
        <v>2445.8851850599999</v>
      </c>
      <c r="X28" s="36">
        <f>SUMIFS(СВЦЭМ!$C$33:$C$776,СВЦЭМ!$A$33:$A$776,$A28,СВЦЭМ!$B$33:$B$776,X$11)+'СЕТ СН'!$F$9+СВЦЭМ!$D$10+'СЕТ СН'!$F$5-'СЕТ СН'!$F$17</f>
        <v>2405.2705666299998</v>
      </c>
      <c r="Y28" s="36">
        <f>SUMIFS(СВЦЭМ!$C$33:$C$776,СВЦЭМ!$A$33:$A$776,$A28,СВЦЭМ!$B$33:$B$776,Y$11)+'СЕТ СН'!$F$9+СВЦЭМ!$D$10+'СЕТ СН'!$F$5-'СЕТ СН'!$F$17</f>
        <v>2394.7452915399999</v>
      </c>
    </row>
    <row r="29" spans="1:25" ht="15.75" x14ac:dyDescent="0.2">
      <c r="A29" s="35">
        <f t="shared" si="0"/>
        <v>43695</v>
      </c>
      <c r="B29" s="36">
        <f>SUMIFS(СВЦЭМ!$C$33:$C$776,СВЦЭМ!$A$33:$A$776,$A29,СВЦЭМ!$B$33:$B$776,B$11)+'СЕТ СН'!$F$9+СВЦЭМ!$D$10+'СЕТ СН'!$F$5-'СЕТ СН'!$F$17</f>
        <v>2464.8711970300001</v>
      </c>
      <c r="C29" s="36">
        <f>SUMIFS(СВЦЭМ!$C$33:$C$776,СВЦЭМ!$A$33:$A$776,$A29,СВЦЭМ!$B$33:$B$776,C$11)+'СЕТ СН'!$F$9+СВЦЭМ!$D$10+'СЕТ СН'!$F$5-'СЕТ СН'!$F$17</f>
        <v>2492.7238392199997</v>
      </c>
      <c r="D29" s="36">
        <f>SUMIFS(СВЦЭМ!$C$33:$C$776,СВЦЭМ!$A$33:$A$776,$A29,СВЦЭМ!$B$33:$B$776,D$11)+'СЕТ СН'!$F$9+СВЦЭМ!$D$10+'СЕТ СН'!$F$5-'СЕТ СН'!$F$17</f>
        <v>2538.5755702299998</v>
      </c>
      <c r="E29" s="36">
        <f>SUMIFS(СВЦЭМ!$C$33:$C$776,СВЦЭМ!$A$33:$A$776,$A29,СВЦЭМ!$B$33:$B$776,E$11)+'СЕТ СН'!$F$9+СВЦЭМ!$D$10+'СЕТ СН'!$F$5-'СЕТ СН'!$F$17</f>
        <v>2546.5384750600001</v>
      </c>
      <c r="F29" s="36">
        <f>SUMIFS(СВЦЭМ!$C$33:$C$776,СВЦЭМ!$A$33:$A$776,$A29,СВЦЭМ!$B$33:$B$776,F$11)+'СЕТ СН'!$F$9+СВЦЭМ!$D$10+'СЕТ СН'!$F$5-'СЕТ СН'!$F$17</f>
        <v>2555.91259279</v>
      </c>
      <c r="G29" s="36">
        <f>SUMIFS(СВЦЭМ!$C$33:$C$776,СВЦЭМ!$A$33:$A$776,$A29,СВЦЭМ!$B$33:$B$776,G$11)+'СЕТ СН'!$F$9+СВЦЭМ!$D$10+'СЕТ СН'!$F$5-'СЕТ СН'!$F$17</f>
        <v>2534.9986822999999</v>
      </c>
      <c r="H29" s="36">
        <f>SUMIFS(СВЦЭМ!$C$33:$C$776,СВЦЭМ!$A$33:$A$776,$A29,СВЦЭМ!$B$33:$B$776,H$11)+'СЕТ СН'!$F$9+СВЦЭМ!$D$10+'СЕТ СН'!$F$5-'СЕТ СН'!$F$17</f>
        <v>2528.4883960799998</v>
      </c>
      <c r="I29" s="36">
        <f>SUMIFS(СВЦЭМ!$C$33:$C$776,СВЦЭМ!$A$33:$A$776,$A29,СВЦЭМ!$B$33:$B$776,I$11)+'СЕТ СН'!$F$9+СВЦЭМ!$D$10+'СЕТ СН'!$F$5-'СЕТ СН'!$F$17</f>
        <v>2515.89673825</v>
      </c>
      <c r="J29" s="36">
        <f>SUMIFS(СВЦЭМ!$C$33:$C$776,СВЦЭМ!$A$33:$A$776,$A29,СВЦЭМ!$B$33:$B$776,J$11)+'СЕТ СН'!$F$9+СВЦЭМ!$D$10+'СЕТ СН'!$F$5-'СЕТ СН'!$F$17</f>
        <v>2506.9499628899998</v>
      </c>
      <c r="K29" s="36">
        <f>SUMIFS(СВЦЭМ!$C$33:$C$776,СВЦЭМ!$A$33:$A$776,$A29,СВЦЭМ!$B$33:$B$776,K$11)+'СЕТ СН'!$F$9+СВЦЭМ!$D$10+'СЕТ СН'!$F$5-'СЕТ СН'!$F$17</f>
        <v>2458.6490982</v>
      </c>
      <c r="L29" s="36">
        <f>SUMIFS(СВЦЭМ!$C$33:$C$776,СВЦЭМ!$A$33:$A$776,$A29,СВЦЭМ!$B$33:$B$776,L$11)+'СЕТ СН'!$F$9+СВЦЭМ!$D$10+'СЕТ СН'!$F$5-'СЕТ СН'!$F$17</f>
        <v>2462.24689549</v>
      </c>
      <c r="M29" s="36">
        <f>SUMIFS(СВЦЭМ!$C$33:$C$776,СВЦЭМ!$A$33:$A$776,$A29,СВЦЭМ!$B$33:$B$776,M$11)+'СЕТ СН'!$F$9+СВЦЭМ!$D$10+'СЕТ СН'!$F$5-'СЕТ СН'!$F$17</f>
        <v>2463.0107955499998</v>
      </c>
      <c r="N29" s="36">
        <f>SUMIFS(СВЦЭМ!$C$33:$C$776,СВЦЭМ!$A$33:$A$776,$A29,СВЦЭМ!$B$33:$B$776,N$11)+'СЕТ СН'!$F$9+СВЦЭМ!$D$10+'СЕТ СН'!$F$5-'СЕТ СН'!$F$17</f>
        <v>2451.8066617200002</v>
      </c>
      <c r="O29" s="36">
        <f>SUMIFS(СВЦЭМ!$C$33:$C$776,СВЦЭМ!$A$33:$A$776,$A29,СВЦЭМ!$B$33:$B$776,O$11)+'СЕТ СН'!$F$9+СВЦЭМ!$D$10+'СЕТ СН'!$F$5-'СЕТ СН'!$F$17</f>
        <v>2448.2564165200001</v>
      </c>
      <c r="P29" s="36">
        <f>SUMIFS(СВЦЭМ!$C$33:$C$776,СВЦЭМ!$A$33:$A$776,$A29,СВЦЭМ!$B$33:$B$776,P$11)+'СЕТ СН'!$F$9+СВЦЭМ!$D$10+'СЕТ СН'!$F$5-'СЕТ СН'!$F$17</f>
        <v>2437.69237165</v>
      </c>
      <c r="Q29" s="36">
        <f>SUMIFS(СВЦЭМ!$C$33:$C$776,СВЦЭМ!$A$33:$A$776,$A29,СВЦЭМ!$B$33:$B$776,Q$11)+'СЕТ СН'!$F$9+СВЦЭМ!$D$10+'СЕТ СН'!$F$5-'СЕТ СН'!$F$17</f>
        <v>2442.08605076</v>
      </c>
      <c r="R29" s="36">
        <f>SUMIFS(СВЦЭМ!$C$33:$C$776,СВЦЭМ!$A$33:$A$776,$A29,СВЦЭМ!$B$33:$B$776,R$11)+'СЕТ СН'!$F$9+СВЦЭМ!$D$10+'СЕТ СН'!$F$5-'СЕТ СН'!$F$17</f>
        <v>2408.55888448</v>
      </c>
      <c r="S29" s="36">
        <f>SUMIFS(СВЦЭМ!$C$33:$C$776,СВЦЭМ!$A$33:$A$776,$A29,СВЦЭМ!$B$33:$B$776,S$11)+'СЕТ СН'!$F$9+СВЦЭМ!$D$10+'СЕТ СН'!$F$5-'СЕТ СН'!$F$17</f>
        <v>2421.3294395600001</v>
      </c>
      <c r="T29" s="36">
        <f>SUMIFS(СВЦЭМ!$C$33:$C$776,СВЦЭМ!$A$33:$A$776,$A29,СВЦЭМ!$B$33:$B$776,T$11)+'СЕТ СН'!$F$9+СВЦЭМ!$D$10+'СЕТ СН'!$F$5-'СЕТ СН'!$F$17</f>
        <v>2431.20740024</v>
      </c>
      <c r="U29" s="36">
        <f>SUMIFS(СВЦЭМ!$C$33:$C$776,СВЦЭМ!$A$33:$A$776,$A29,СВЦЭМ!$B$33:$B$776,U$11)+'СЕТ СН'!$F$9+СВЦЭМ!$D$10+'СЕТ СН'!$F$5-'СЕТ СН'!$F$17</f>
        <v>2439.3584529599998</v>
      </c>
      <c r="V29" s="36">
        <f>SUMIFS(СВЦЭМ!$C$33:$C$776,СВЦЭМ!$A$33:$A$776,$A29,СВЦЭМ!$B$33:$B$776,V$11)+'СЕТ СН'!$F$9+СВЦЭМ!$D$10+'СЕТ СН'!$F$5-'СЕТ СН'!$F$17</f>
        <v>2448.7876831899998</v>
      </c>
      <c r="W29" s="36">
        <f>SUMIFS(СВЦЭМ!$C$33:$C$776,СВЦЭМ!$A$33:$A$776,$A29,СВЦЭМ!$B$33:$B$776,W$11)+'СЕТ СН'!$F$9+СВЦЭМ!$D$10+'СЕТ СН'!$F$5-'СЕТ СН'!$F$17</f>
        <v>2458.3434157500001</v>
      </c>
      <c r="X29" s="36">
        <f>SUMIFS(СВЦЭМ!$C$33:$C$776,СВЦЭМ!$A$33:$A$776,$A29,СВЦЭМ!$B$33:$B$776,X$11)+'СЕТ СН'!$F$9+СВЦЭМ!$D$10+'СЕТ СН'!$F$5-'СЕТ СН'!$F$17</f>
        <v>2426.9669223299998</v>
      </c>
      <c r="Y29" s="36">
        <f>SUMIFS(СВЦЭМ!$C$33:$C$776,СВЦЭМ!$A$33:$A$776,$A29,СВЦЭМ!$B$33:$B$776,Y$11)+'СЕТ СН'!$F$9+СВЦЭМ!$D$10+'СЕТ СН'!$F$5-'СЕТ СН'!$F$17</f>
        <v>2456.2990748000002</v>
      </c>
    </row>
    <row r="30" spans="1:25" ht="15.75" x14ac:dyDescent="0.2">
      <c r="A30" s="35">
        <f t="shared" si="0"/>
        <v>43696</v>
      </c>
      <c r="B30" s="36">
        <f>SUMIFS(СВЦЭМ!$C$33:$C$776,СВЦЭМ!$A$33:$A$776,$A30,СВЦЭМ!$B$33:$B$776,B$11)+'СЕТ СН'!$F$9+СВЦЭМ!$D$10+'СЕТ СН'!$F$5-'СЕТ СН'!$F$17</f>
        <v>2503.6054282599998</v>
      </c>
      <c r="C30" s="36">
        <f>SUMIFS(СВЦЭМ!$C$33:$C$776,СВЦЭМ!$A$33:$A$776,$A30,СВЦЭМ!$B$33:$B$776,C$11)+'СЕТ СН'!$F$9+СВЦЭМ!$D$10+'СЕТ СН'!$F$5-'СЕТ СН'!$F$17</f>
        <v>2545.1110068200001</v>
      </c>
      <c r="D30" s="36">
        <f>SUMIFS(СВЦЭМ!$C$33:$C$776,СВЦЭМ!$A$33:$A$776,$A30,СВЦЭМ!$B$33:$B$776,D$11)+'СЕТ СН'!$F$9+СВЦЭМ!$D$10+'СЕТ СН'!$F$5-'СЕТ СН'!$F$17</f>
        <v>2578.72603957</v>
      </c>
      <c r="E30" s="36">
        <f>SUMIFS(СВЦЭМ!$C$33:$C$776,СВЦЭМ!$A$33:$A$776,$A30,СВЦЭМ!$B$33:$B$776,E$11)+'СЕТ СН'!$F$9+СВЦЭМ!$D$10+'СЕТ СН'!$F$5-'СЕТ СН'!$F$17</f>
        <v>2593.7888581799998</v>
      </c>
      <c r="F30" s="36">
        <f>SUMIFS(СВЦЭМ!$C$33:$C$776,СВЦЭМ!$A$33:$A$776,$A30,СВЦЭМ!$B$33:$B$776,F$11)+'СЕТ СН'!$F$9+СВЦЭМ!$D$10+'СЕТ СН'!$F$5-'СЕТ СН'!$F$17</f>
        <v>2590.4514817300001</v>
      </c>
      <c r="G30" s="36">
        <f>SUMIFS(СВЦЭМ!$C$33:$C$776,СВЦЭМ!$A$33:$A$776,$A30,СВЦЭМ!$B$33:$B$776,G$11)+'СЕТ СН'!$F$9+СВЦЭМ!$D$10+'СЕТ СН'!$F$5-'СЕТ СН'!$F$17</f>
        <v>2566.1407447900001</v>
      </c>
      <c r="H30" s="36">
        <f>SUMIFS(СВЦЭМ!$C$33:$C$776,СВЦЭМ!$A$33:$A$776,$A30,СВЦЭМ!$B$33:$B$776,H$11)+'СЕТ СН'!$F$9+СВЦЭМ!$D$10+'СЕТ СН'!$F$5-'СЕТ СН'!$F$17</f>
        <v>2524.95126239</v>
      </c>
      <c r="I30" s="36">
        <f>SUMIFS(СВЦЭМ!$C$33:$C$776,СВЦЭМ!$A$33:$A$776,$A30,СВЦЭМ!$B$33:$B$776,I$11)+'СЕТ СН'!$F$9+СВЦЭМ!$D$10+'СЕТ СН'!$F$5-'СЕТ СН'!$F$17</f>
        <v>2473.8430824400002</v>
      </c>
      <c r="J30" s="36">
        <f>SUMIFS(СВЦЭМ!$C$33:$C$776,СВЦЭМ!$A$33:$A$776,$A30,СВЦЭМ!$B$33:$B$776,J$11)+'СЕТ СН'!$F$9+СВЦЭМ!$D$10+'СЕТ СН'!$F$5-'СЕТ СН'!$F$17</f>
        <v>2507.6625006700001</v>
      </c>
      <c r="K30" s="36">
        <f>SUMIFS(СВЦЭМ!$C$33:$C$776,СВЦЭМ!$A$33:$A$776,$A30,СВЦЭМ!$B$33:$B$776,K$11)+'СЕТ СН'!$F$9+СВЦЭМ!$D$10+'СЕТ СН'!$F$5-'СЕТ СН'!$F$17</f>
        <v>2550.2545891</v>
      </c>
      <c r="L30" s="36">
        <f>SUMIFS(СВЦЭМ!$C$33:$C$776,СВЦЭМ!$A$33:$A$776,$A30,СВЦЭМ!$B$33:$B$776,L$11)+'СЕТ СН'!$F$9+СВЦЭМ!$D$10+'СЕТ СН'!$F$5-'СЕТ СН'!$F$17</f>
        <v>2548.9105285999999</v>
      </c>
      <c r="M30" s="36">
        <f>SUMIFS(СВЦЭМ!$C$33:$C$776,СВЦЭМ!$A$33:$A$776,$A30,СВЦЭМ!$B$33:$B$776,M$11)+'СЕТ СН'!$F$9+СВЦЭМ!$D$10+'СЕТ СН'!$F$5-'СЕТ СН'!$F$17</f>
        <v>2548.1443433099998</v>
      </c>
      <c r="N30" s="36">
        <f>SUMIFS(СВЦЭМ!$C$33:$C$776,СВЦЭМ!$A$33:$A$776,$A30,СВЦЭМ!$B$33:$B$776,N$11)+'СЕТ СН'!$F$9+СВЦЭМ!$D$10+'СЕТ СН'!$F$5-'СЕТ СН'!$F$17</f>
        <v>2544.8378527099999</v>
      </c>
      <c r="O30" s="36">
        <f>SUMIFS(СВЦЭМ!$C$33:$C$776,СВЦЭМ!$A$33:$A$776,$A30,СВЦЭМ!$B$33:$B$776,O$11)+'СЕТ СН'!$F$9+СВЦЭМ!$D$10+'СЕТ СН'!$F$5-'СЕТ СН'!$F$17</f>
        <v>2555.07537873</v>
      </c>
      <c r="P30" s="36">
        <f>SUMIFS(СВЦЭМ!$C$33:$C$776,СВЦЭМ!$A$33:$A$776,$A30,СВЦЭМ!$B$33:$B$776,P$11)+'СЕТ СН'!$F$9+СВЦЭМ!$D$10+'СЕТ СН'!$F$5-'СЕТ СН'!$F$17</f>
        <v>2559.6006131099998</v>
      </c>
      <c r="Q30" s="36">
        <f>SUMIFS(СВЦЭМ!$C$33:$C$776,СВЦЭМ!$A$33:$A$776,$A30,СВЦЭМ!$B$33:$B$776,Q$11)+'СЕТ СН'!$F$9+СВЦЭМ!$D$10+'СЕТ СН'!$F$5-'СЕТ СН'!$F$17</f>
        <v>2549.0678009100002</v>
      </c>
      <c r="R30" s="36">
        <f>SUMIFS(СВЦЭМ!$C$33:$C$776,СВЦЭМ!$A$33:$A$776,$A30,СВЦЭМ!$B$33:$B$776,R$11)+'СЕТ СН'!$F$9+СВЦЭМ!$D$10+'СЕТ СН'!$F$5-'СЕТ СН'!$F$17</f>
        <v>2573.2225425199999</v>
      </c>
      <c r="S30" s="36">
        <f>SUMIFS(СВЦЭМ!$C$33:$C$776,СВЦЭМ!$A$33:$A$776,$A30,СВЦЭМ!$B$33:$B$776,S$11)+'СЕТ СН'!$F$9+СВЦЭМ!$D$10+'СЕТ СН'!$F$5-'СЕТ СН'!$F$17</f>
        <v>2612.1477608199998</v>
      </c>
      <c r="T30" s="36">
        <f>SUMIFS(СВЦЭМ!$C$33:$C$776,СВЦЭМ!$A$33:$A$776,$A30,СВЦЭМ!$B$33:$B$776,T$11)+'СЕТ СН'!$F$9+СВЦЭМ!$D$10+'СЕТ СН'!$F$5-'СЕТ СН'!$F$17</f>
        <v>2611.6004084799997</v>
      </c>
      <c r="U30" s="36">
        <f>SUMIFS(СВЦЭМ!$C$33:$C$776,СВЦЭМ!$A$33:$A$776,$A30,СВЦЭМ!$B$33:$B$776,U$11)+'СЕТ СН'!$F$9+СВЦЭМ!$D$10+'СЕТ СН'!$F$5-'СЕТ СН'!$F$17</f>
        <v>2610.01819815</v>
      </c>
      <c r="V30" s="36">
        <f>SUMIFS(СВЦЭМ!$C$33:$C$776,СВЦЭМ!$A$33:$A$776,$A30,СВЦЭМ!$B$33:$B$776,V$11)+'СЕТ СН'!$F$9+СВЦЭМ!$D$10+'СЕТ СН'!$F$5-'СЕТ СН'!$F$17</f>
        <v>2604.8622997699999</v>
      </c>
      <c r="W30" s="36">
        <f>SUMIFS(СВЦЭМ!$C$33:$C$776,СВЦЭМ!$A$33:$A$776,$A30,СВЦЭМ!$B$33:$B$776,W$11)+'СЕТ СН'!$F$9+СВЦЭМ!$D$10+'СЕТ СН'!$F$5-'СЕТ СН'!$F$17</f>
        <v>2614.8661858699998</v>
      </c>
      <c r="X30" s="36">
        <f>SUMIFS(СВЦЭМ!$C$33:$C$776,СВЦЭМ!$A$33:$A$776,$A30,СВЦЭМ!$B$33:$B$776,X$11)+'СЕТ СН'!$F$9+СВЦЭМ!$D$10+'СЕТ СН'!$F$5-'СЕТ СН'!$F$17</f>
        <v>2688.7068935200004</v>
      </c>
      <c r="Y30" s="36">
        <f>SUMIFS(СВЦЭМ!$C$33:$C$776,СВЦЭМ!$A$33:$A$776,$A30,СВЦЭМ!$B$33:$B$776,Y$11)+'СЕТ СН'!$F$9+СВЦЭМ!$D$10+'СЕТ СН'!$F$5-'СЕТ СН'!$F$17</f>
        <v>2610.0819969499998</v>
      </c>
    </row>
    <row r="31" spans="1:25" ht="15.75" x14ac:dyDescent="0.2">
      <c r="A31" s="35">
        <f t="shared" si="0"/>
        <v>43697</v>
      </c>
      <c r="B31" s="36">
        <f>SUMIFS(СВЦЭМ!$C$33:$C$776,СВЦЭМ!$A$33:$A$776,$A31,СВЦЭМ!$B$33:$B$776,B$11)+'СЕТ СН'!$F$9+СВЦЭМ!$D$10+'СЕТ СН'!$F$5-'СЕТ СН'!$F$17</f>
        <v>2466.58808107</v>
      </c>
      <c r="C31" s="36">
        <f>SUMIFS(СВЦЭМ!$C$33:$C$776,СВЦЭМ!$A$33:$A$776,$A31,СВЦЭМ!$B$33:$B$776,C$11)+'СЕТ СН'!$F$9+СВЦЭМ!$D$10+'СЕТ СН'!$F$5-'СЕТ СН'!$F$17</f>
        <v>2500.32097148</v>
      </c>
      <c r="D31" s="36">
        <f>SUMIFS(СВЦЭМ!$C$33:$C$776,СВЦЭМ!$A$33:$A$776,$A31,СВЦЭМ!$B$33:$B$776,D$11)+'СЕТ СН'!$F$9+СВЦЭМ!$D$10+'СЕТ СН'!$F$5-'СЕТ СН'!$F$17</f>
        <v>2544.8821671800001</v>
      </c>
      <c r="E31" s="36">
        <f>SUMIFS(СВЦЭМ!$C$33:$C$776,СВЦЭМ!$A$33:$A$776,$A31,СВЦЭМ!$B$33:$B$776,E$11)+'СЕТ СН'!$F$9+СВЦЭМ!$D$10+'СЕТ СН'!$F$5-'СЕТ СН'!$F$17</f>
        <v>2554.53996891</v>
      </c>
      <c r="F31" s="36">
        <f>SUMIFS(СВЦЭМ!$C$33:$C$776,СВЦЭМ!$A$33:$A$776,$A31,СВЦЭМ!$B$33:$B$776,F$11)+'СЕТ СН'!$F$9+СВЦЭМ!$D$10+'СЕТ СН'!$F$5-'СЕТ СН'!$F$17</f>
        <v>2560.19745633</v>
      </c>
      <c r="G31" s="36">
        <f>SUMIFS(СВЦЭМ!$C$33:$C$776,СВЦЭМ!$A$33:$A$776,$A31,СВЦЭМ!$B$33:$B$776,G$11)+'СЕТ СН'!$F$9+СВЦЭМ!$D$10+'СЕТ СН'!$F$5-'СЕТ СН'!$F$17</f>
        <v>2535.6051062799997</v>
      </c>
      <c r="H31" s="36">
        <f>SUMIFS(СВЦЭМ!$C$33:$C$776,СВЦЭМ!$A$33:$A$776,$A31,СВЦЭМ!$B$33:$B$776,H$11)+'СЕТ СН'!$F$9+СВЦЭМ!$D$10+'СЕТ СН'!$F$5-'СЕТ СН'!$F$17</f>
        <v>2500.86375193</v>
      </c>
      <c r="I31" s="36">
        <f>SUMIFS(СВЦЭМ!$C$33:$C$776,СВЦЭМ!$A$33:$A$776,$A31,СВЦЭМ!$B$33:$B$776,I$11)+'СЕТ СН'!$F$9+СВЦЭМ!$D$10+'СЕТ СН'!$F$5-'СЕТ СН'!$F$17</f>
        <v>2451.8055077899999</v>
      </c>
      <c r="J31" s="36">
        <f>SUMIFS(СВЦЭМ!$C$33:$C$776,СВЦЭМ!$A$33:$A$776,$A31,СВЦЭМ!$B$33:$B$776,J$11)+'СЕТ СН'!$F$9+СВЦЭМ!$D$10+'СЕТ СН'!$F$5-'СЕТ СН'!$F$17</f>
        <v>2444.9996896299999</v>
      </c>
      <c r="K31" s="36">
        <f>SUMIFS(СВЦЭМ!$C$33:$C$776,СВЦЭМ!$A$33:$A$776,$A31,СВЦЭМ!$B$33:$B$776,K$11)+'СЕТ СН'!$F$9+СВЦЭМ!$D$10+'СЕТ СН'!$F$5-'СЕТ СН'!$F$17</f>
        <v>2465.6241193799997</v>
      </c>
      <c r="L31" s="36">
        <f>SUMIFS(СВЦЭМ!$C$33:$C$776,СВЦЭМ!$A$33:$A$776,$A31,СВЦЭМ!$B$33:$B$776,L$11)+'СЕТ СН'!$F$9+СВЦЭМ!$D$10+'СЕТ СН'!$F$5-'СЕТ СН'!$F$17</f>
        <v>2467.9438951699999</v>
      </c>
      <c r="M31" s="36">
        <f>SUMIFS(СВЦЭМ!$C$33:$C$776,СВЦЭМ!$A$33:$A$776,$A31,СВЦЭМ!$B$33:$B$776,M$11)+'СЕТ СН'!$F$9+СВЦЭМ!$D$10+'СЕТ СН'!$F$5-'СЕТ СН'!$F$17</f>
        <v>2464.2709368699998</v>
      </c>
      <c r="N31" s="36">
        <f>SUMIFS(СВЦЭМ!$C$33:$C$776,СВЦЭМ!$A$33:$A$776,$A31,СВЦЭМ!$B$33:$B$776,N$11)+'СЕТ СН'!$F$9+СВЦЭМ!$D$10+'СЕТ СН'!$F$5-'СЕТ СН'!$F$17</f>
        <v>2453.9743702699998</v>
      </c>
      <c r="O31" s="36">
        <f>SUMIFS(СВЦЭМ!$C$33:$C$776,СВЦЭМ!$A$33:$A$776,$A31,СВЦЭМ!$B$33:$B$776,O$11)+'СЕТ СН'!$F$9+СВЦЭМ!$D$10+'СЕТ СН'!$F$5-'СЕТ СН'!$F$17</f>
        <v>2458.8784193299998</v>
      </c>
      <c r="P31" s="36">
        <f>SUMIFS(СВЦЭМ!$C$33:$C$776,СВЦЭМ!$A$33:$A$776,$A31,СВЦЭМ!$B$33:$B$776,P$11)+'СЕТ СН'!$F$9+СВЦЭМ!$D$10+'СЕТ СН'!$F$5-'СЕТ СН'!$F$17</f>
        <v>2466.3810019699999</v>
      </c>
      <c r="Q31" s="36">
        <f>SUMIFS(СВЦЭМ!$C$33:$C$776,СВЦЭМ!$A$33:$A$776,$A31,СВЦЭМ!$B$33:$B$776,Q$11)+'СЕТ СН'!$F$9+СВЦЭМ!$D$10+'СЕТ СН'!$F$5-'СЕТ СН'!$F$17</f>
        <v>2465.7616019500001</v>
      </c>
      <c r="R31" s="36">
        <f>SUMIFS(СВЦЭМ!$C$33:$C$776,СВЦЭМ!$A$33:$A$776,$A31,СВЦЭМ!$B$33:$B$776,R$11)+'СЕТ СН'!$F$9+СВЦЭМ!$D$10+'СЕТ СН'!$F$5-'СЕТ СН'!$F$17</f>
        <v>2529.5206668700002</v>
      </c>
      <c r="S31" s="36">
        <f>SUMIFS(СВЦЭМ!$C$33:$C$776,СВЦЭМ!$A$33:$A$776,$A31,СВЦЭМ!$B$33:$B$776,S$11)+'СЕТ СН'!$F$9+СВЦЭМ!$D$10+'СЕТ СН'!$F$5-'СЕТ СН'!$F$17</f>
        <v>2442.6850614099999</v>
      </c>
      <c r="T31" s="36">
        <f>SUMIFS(СВЦЭМ!$C$33:$C$776,СВЦЭМ!$A$33:$A$776,$A31,СВЦЭМ!$B$33:$B$776,T$11)+'СЕТ СН'!$F$9+СВЦЭМ!$D$10+'СЕТ СН'!$F$5-'СЕТ СН'!$F$17</f>
        <v>2451.09817677</v>
      </c>
      <c r="U31" s="36">
        <f>SUMIFS(СВЦЭМ!$C$33:$C$776,СВЦЭМ!$A$33:$A$776,$A31,СВЦЭМ!$B$33:$B$776,U$11)+'СЕТ СН'!$F$9+СВЦЭМ!$D$10+'СЕТ СН'!$F$5-'СЕТ СН'!$F$17</f>
        <v>2452.8990953299999</v>
      </c>
      <c r="V31" s="36">
        <f>SUMIFS(СВЦЭМ!$C$33:$C$776,СВЦЭМ!$A$33:$A$776,$A31,СВЦЭМ!$B$33:$B$776,V$11)+'СЕТ СН'!$F$9+СВЦЭМ!$D$10+'СЕТ СН'!$F$5-'СЕТ СН'!$F$17</f>
        <v>2464.8300258999998</v>
      </c>
      <c r="W31" s="36">
        <f>SUMIFS(СВЦЭМ!$C$33:$C$776,СВЦЭМ!$A$33:$A$776,$A31,СВЦЭМ!$B$33:$B$776,W$11)+'СЕТ СН'!$F$9+СВЦЭМ!$D$10+'СЕТ СН'!$F$5-'СЕТ СН'!$F$17</f>
        <v>2474.2920638999999</v>
      </c>
      <c r="X31" s="36">
        <f>SUMIFS(СВЦЭМ!$C$33:$C$776,СВЦЭМ!$A$33:$A$776,$A31,СВЦЭМ!$B$33:$B$776,X$11)+'СЕТ СН'!$F$9+СВЦЭМ!$D$10+'СЕТ СН'!$F$5-'СЕТ СН'!$F$17</f>
        <v>2437.7705647100001</v>
      </c>
      <c r="Y31" s="36">
        <f>SUMIFS(СВЦЭМ!$C$33:$C$776,СВЦЭМ!$A$33:$A$776,$A31,СВЦЭМ!$B$33:$B$776,Y$11)+'СЕТ СН'!$F$9+СВЦЭМ!$D$10+'СЕТ СН'!$F$5-'СЕТ СН'!$F$17</f>
        <v>2393.47715672</v>
      </c>
    </row>
    <row r="32" spans="1:25" ht="15.75" x14ac:dyDescent="0.2">
      <c r="A32" s="35">
        <f t="shared" si="0"/>
        <v>43698</v>
      </c>
      <c r="B32" s="36">
        <f>SUMIFS(СВЦЭМ!$C$33:$C$776,СВЦЭМ!$A$33:$A$776,$A32,СВЦЭМ!$B$33:$B$776,B$11)+'СЕТ СН'!$F$9+СВЦЭМ!$D$10+'СЕТ СН'!$F$5-'СЕТ СН'!$F$17</f>
        <v>2458.10864563</v>
      </c>
      <c r="C32" s="36">
        <f>SUMIFS(СВЦЭМ!$C$33:$C$776,СВЦЭМ!$A$33:$A$776,$A32,СВЦЭМ!$B$33:$B$776,C$11)+'СЕТ СН'!$F$9+СВЦЭМ!$D$10+'СЕТ СН'!$F$5-'СЕТ СН'!$F$17</f>
        <v>2502.4352049300001</v>
      </c>
      <c r="D32" s="36">
        <f>SUMIFS(СВЦЭМ!$C$33:$C$776,СВЦЭМ!$A$33:$A$776,$A32,СВЦЭМ!$B$33:$B$776,D$11)+'СЕТ СН'!$F$9+СВЦЭМ!$D$10+'СЕТ СН'!$F$5-'СЕТ СН'!$F$17</f>
        <v>2522.1873963899998</v>
      </c>
      <c r="E32" s="36">
        <f>SUMIFS(СВЦЭМ!$C$33:$C$776,СВЦЭМ!$A$33:$A$776,$A32,СВЦЭМ!$B$33:$B$776,E$11)+'СЕТ СН'!$F$9+СВЦЭМ!$D$10+'СЕТ СН'!$F$5-'СЕТ СН'!$F$17</f>
        <v>2529.5120827000001</v>
      </c>
      <c r="F32" s="36">
        <f>SUMIFS(СВЦЭМ!$C$33:$C$776,СВЦЭМ!$A$33:$A$776,$A32,СВЦЭМ!$B$33:$B$776,F$11)+'СЕТ СН'!$F$9+СВЦЭМ!$D$10+'СЕТ СН'!$F$5-'СЕТ СН'!$F$17</f>
        <v>2534.70882188</v>
      </c>
      <c r="G32" s="36">
        <f>SUMIFS(СВЦЭМ!$C$33:$C$776,СВЦЭМ!$A$33:$A$776,$A32,СВЦЭМ!$B$33:$B$776,G$11)+'СЕТ СН'!$F$9+СВЦЭМ!$D$10+'СЕТ СН'!$F$5-'СЕТ СН'!$F$17</f>
        <v>2504.8851927699998</v>
      </c>
      <c r="H32" s="36">
        <f>SUMIFS(СВЦЭМ!$C$33:$C$776,СВЦЭМ!$A$33:$A$776,$A32,СВЦЭМ!$B$33:$B$776,H$11)+'СЕТ СН'!$F$9+СВЦЭМ!$D$10+'СЕТ СН'!$F$5-'СЕТ СН'!$F$17</f>
        <v>2459.61074672</v>
      </c>
      <c r="I32" s="36">
        <f>SUMIFS(СВЦЭМ!$C$33:$C$776,СВЦЭМ!$A$33:$A$776,$A32,СВЦЭМ!$B$33:$B$776,I$11)+'СЕТ СН'!$F$9+СВЦЭМ!$D$10+'СЕТ СН'!$F$5-'СЕТ СН'!$F$17</f>
        <v>2398.1549899900001</v>
      </c>
      <c r="J32" s="36">
        <f>SUMIFS(СВЦЭМ!$C$33:$C$776,СВЦЭМ!$A$33:$A$776,$A32,СВЦЭМ!$B$33:$B$776,J$11)+'СЕТ СН'!$F$9+СВЦЭМ!$D$10+'СЕТ СН'!$F$5-'СЕТ СН'!$F$17</f>
        <v>2413.5349375799997</v>
      </c>
      <c r="K32" s="36">
        <f>SUMIFS(СВЦЭМ!$C$33:$C$776,СВЦЭМ!$A$33:$A$776,$A32,СВЦЭМ!$B$33:$B$776,K$11)+'СЕТ СН'!$F$9+СВЦЭМ!$D$10+'СЕТ СН'!$F$5-'СЕТ СН'!$F$17</f>
        <v>2440.98130722</v>
      </c>
      <c r="L32" s="36">
        <f>SUMIFS(СВЦЭМ!$C$33:$C$776,СВЦЭМ!$A$33:$A$776,$A32,СВЦЭМ!$B$33:$B$776,L$11)+'СЕТ СН'!$F$9+СВЦЭМ!$D$10+'СЕТ СН'!$F$5-'СЕТ СН'!$F$17</f>
        <v>2450.2831531500001</v>
      </c>
      <c r="M32" s="36">
        <f>SUMIFS(СВЦЭМ!$C$33:$C$776,СВЦЭМ!$A$33:$A$776,$A32,СВЦЭМ!$B$33:$B$776,M$11)+'СЕТ СН'!$F$9+СВЦЭМ!$D$10+'СЕТ СН'!$F$5-'СЕТ СН'!$F$17</f>
        <v>2448.58600037</v>
      </c>
      <c r="N32" s="36">
        <f>SUMIFS(СВЦЭМ!$C$33:$C$776,СВЦЭМ!$A$33:$A$776,$A32,СВЦЭМ!$B$33:$B$776,N$11)+'СЕТ СН'!$F$9+СВЦЭМ!$D$10+'СЕТ СН'!$F$5-'СЕТ СН'!$F$17</f>
        <v>2446.8612229999999</v>
      </c>
      <c r="O32" s="36">
        <f>SUMIFS(СВЦЭМ!$C$33:$C$776,СВЦЭМ!$A$33:$A$776,$A32,СВЦЭМ!$B$33:$B$776,O$11)+'СЕТ СН'!$F$9+СВЦЭМ!$D$10+'СЕТ СН'!$F$5-'СЕТ СН'!$F$17</f>
        <v>2496.0246799900001</v>
      </c>
      <c r="P32" s="36">
        <f>SUMIFS(СВЦЭМ!$C$33:$C$776,СВЦЭМ!$A$33:$A$776,$A32,СВЦЭМ!$B$33:$B$776,P$11)+'СЕТ СН'!$F$9+СВЦЭМ!$D$10+'СЕТ СН'!$F$5-'СЕТ СН'!$F$17</f>
        <v>2477.0709521099998</v>
      </c>
      <c r="Q32" s="36">
        <f>SUMIFS(СВЦЭМ!$C$33:$C$776,СВЦЭМ!$A$33:$A$776,$A32,СВЦЭМ!$B$33:$B$776,Q$11)+'СЕТ СН'!$F$9+СВЦЭМ!$D$10+'СЕТ СН'!$F$5-'СЕТ СН'!$F$17</f>
        <v>2490.7964983399997</v>
      </c>
      <c r="R32" s="36">
        <f>SUMIFS(СВЦЭМ!$C$33:$C$776,СВЦЭМ!$A$33:$A$776,$A32,СВЦЭМ!$B$33:$B$776,R$11)+'СЕТ СН'!$F$9+СВЦЭМ!$D$10+'СЕТ СН'!$F$5-'СЕТ СН'!$F$17</f>
        <v>2488.6717508699999</v>
      </c>
      <c r="S32" s="36">
        <f>SUMIFS(СВЦЭМ!$C$33:$C$776,СВЦЭМ!$A$33:$A$776,$A32,СВЦЭМ!$B$33:$B$776,S$11)+'СЕТ СН'!$F$9+СВЦЭМ!$D$10+'СЕТ СН'!$F$5-'СЕТ СН'!$F$17</f>
        <v>2496.1319887899999</v>
      </c>
      <c r="T32" s="36">
        <f>SUMIFS(СВЦЭМ!$C$33:$C$776,СВЦЭМ!$A$33:$A$776,$A32,СВЦЭМ!$B$33:$B$776,T$11)+'СЕТ СН'!$F$9+СВЦЭМ!$D$10+'СЕТ СН'!$F$5-'СЕТ СН'!$F$17</f>
        <v>2468.2842812199997</v>
      </c>
      <c r="U32" s="36">
        <f>SUMIFS(СВЦЭМ!$C$33:$C$776,СВЦЭМ!$A$33:$A$776,$A32,СВЦЭМ!$B$33:$B$776,U$11)+'СЕТ СН'!$F$9+СВЦЭМ!$D$10+'СЕТ СН'!$F$5-'СЕТ СН'!$F$17</f>
        <v>2388.9235622299998</v>
      </c>
      <c r="V32" s="36">
        <f>SUMIFS(СВЦЭМ!$C$33:$C$776,СВЦЭМ!$A$33:$A$776,$A32,СВЦЭМ!$B$33:$B$776,V$11)+'СЕТ СН'!$F$9+СВЦЭМ!$D$10+'СЕТ СН'!$F$5-'СЕТ СН'!$F$17</f>
        <v>2400.4495211499998</v>
      </c>
      <c r="W32" s="36">
        <f>SUMIFS(СВЦЭМ!$C$33:$C$776,СВЦЭМ!$A$33:$A$776,$A32,СВЦЭМ!$B$33:$B$776,W$11)+'СЕТ СН'!$F$9+СВЦЭМ!$D$10+'СЕТ СН'!$F$5-'СЕТ СН'!$F$17</f>
        <v>2406.1828230399997</v>
      </c>
      <c r="X32" s="36">
        <f>SUMIFS(СВЦЭМ!$C$33:$C$776,СВЦЭМ!$A$33:$A$776,$A32,СВЦЭМ!$B$33:$B$776,X$11)+'СЕТ СН'!$F$9+СВЦЭМ!$D$10+'СЕТ СН'!$F$5-'СЕТ СН'!$F$17</f>
        <v>2361.5907503899998</v>
      </c>
      <c r="Y32" s="36">
        <f>SUMIFS(СВЦЭМ!$C$33:$C$776,СВЦЭМ!$A$33:$A$776,$A32,СВЦЭМ!$B$33:$B$776,Y$11)+'СЕТ СН'!$F$9+СВЦЭМ!$D$10+'СЕТ СН'!$F$5-'СЕТ СН'!$F$17</f>
        <v>2381.5685343999999</v>
      </c>
    </row>
    <row r="33" spans="1:25" ht="15.75" x14ac:dyDescent="0.2">
      <c r="A33" s="35">
        <f t="shared" si="0"/>
        <v>43699</v>
      </c>
      <c r="B33" s="36">
        <f>SUMIFS(СВЦЭМ!$C$33:$C$776,СВЦЭМ!$A$33:$A$776,$A33,СВЦЭМ!$B$33:$B$776,B$11)+'СЕТ СН'!$F$9+СВЦЭМ!$D$10+'СЕТ СН'!$F$5-'СЕТ СН'!$F$17</f>
        <v>2489.12270472</v>
      </c>
      <c r="C33" s="36">
        <f>SUMIFS(СВЦЭМ!$C$33:$C$776,СВЦЭМ!$A$33:$A$776,$A33,СВЦЭМ!$B$33:$B$776,C$11)+'СЕТ СН'!$F$9+СВЦЭМ!$D$10+'СЕТ СН'!$F$5-'СЕТ СН'!$F$17</f>
        <v>2531.3982992800002</v>
      </c>
      <c r="D33" s="36">
        <f>SUMIFS(СВЦЭМ!$C$33:$C$776,СВЦЭМ!$A$33:$A$776,$A33,СВЦЭМ!$B$33:$B$776,D$11)+'СЕТ СН'!$F$9+СВЦЭМ!$D$10+'СЕТ СН'!$F$5-'СЕТ СН'!$F$17</f>
        <v>2550.4222416799998</v>
      </c>
      <c r="E33" s="36">
        <f>SUMIFS(СВЦЭМ!$C$33:$C$776,СВЦЭМ!$A$33:$A$776,$A33,СВЦЭМ!$B$33:$B$776,E$11)+'СЕТ СН'!$F$9+СВЦЭМ!$D$10+'СЕТ СН'!$F$5-'СЕТ СН'!$F$17</f>
        <v>2552.48332708</v>
      </c>
      <c r="F33" s="36">
        <f>SUMIFS(СВЦЭМ!$C$33:$C$776,СВЦЭМ!$A$33:$A$776,$A33,СВЦЭМ!$B$33:$B$776,F$11)+'СЕТ СН'!$F$9+СВЦЭМ!$D$10+'СЕТ СН'!$F$5-'СЕТ СН'!$F$17</f>
        <v>2559.1182213299999</v>
      </c>
      <c r="G33" s="36">
        <f>SUMIFS(СВЦЭМ!$C$33:$C$776,СВЦЭМ!$A$33:$A$776,$A33,СВЦЭМ!$B$33:$B$776,G$11)+'СЕТ СН'!$F$9+СВЦЭМ!$D$10+'СЕТ СН'!$F$5-'СЕТ СН'!$F$17</f>
        <v>2533.8440991500001</v>
      </c>
      <c r="H33" s="36">
        <f>SUMIFS(СВЦЭМ!$C$33:$C$776,СВЦЭМ!$A$33:$A$776,$A33,СВЦЭМ!$B$33:$B$776,H$11)+'СЕТ СН'!$F$9+СВЦЭМ!$D$10+'СЕТ СН'!$F$5-'СЕТ СН'!$F$17</f>
        <v>2501.35109255</v>
      </c>
      <c r="I33" s="36">
        <f>SUMIFS(СВЦЭМ!$C$33:$C$776,СВЦЭМ!$A$33:$A$776,$A33,СВЦЭМ!$B$33:$B$776,I$11)+'СЕТ СН'!$F$9+СВЦЭМ!$D$10+'СЕТ СН'!$F$5-'СЕТ СН'!$F$17</f>
        <v>2453.6238833399998</v>
      </c>
      <c r="J33" s="36">
        <f>SUMIFS(СВЦЭМ!$C$33:$C$776,СВЦЭМ!$A$33:$A$776,$A33,СВЦЭМ!$B$33:$B$776,J$11)+'СЕТ СН'!$F$9+СВЦЭМ!$D$10+'СЕТ СН'!$F$5-'СЕТ СН'!$F$17</f>
        <v>2422.4311499800001</v>
      </c>
      <c r="K33" s="36">
        <f>SUMIFS(СВЦЭМ!$C$33:$C$776,СВЦЭМ!$A$33:$A$776,$A33,СВЦЭМ!$B$33:$B$776,K$11)+'СЕТ СН'!$F$9+СВЦЭМ!$D$10+'СЕТ СН'!$F$5-'СЕТ СН'!$F$17</f>
        <v>2437.0489148799998</v>
      </c>
      <c r="L33" s="36">
        <f>SUMIFS(СВЦЭМ!$C$33:$C$776,СВЦЭМ!$A$33:$A$776,$A33,СВЦЭМ!$B$33:$B$776,L$11)+'СЕТ СН'!$F$9+СВЦЭМ!$D$10+'СЕТ СН'!$F$5-'СЕТ СН'!$F$17</f>
        <v>2446.4033834399997</v>
      </c>
      <c r="M33" s="36">
        <f>SUMIFS(СВЦЭМ!$C$33:$C$776,СВЦЭМ!$A$33:$A$776,$A33,СВЦЭМ!$B$33:$B$776,M$11)+'СЕТ СН'!$F$9+СВЦЭМ!$D$10+'СЕТ СН'!$F$5-'СЕТ СН'!$F$17</f>
        <v>2444.6779293899999</v>
      </c>
      <c r="N33" s="36">
        <f>SUMIFS(СВЦЭМ!$C$33:$C$776,СВЦЭМ!$A$33:$A$776,$A33,СВЦЭМ!$B$33:$B$776,N$11)+'СЕТ СН'!$F$9+СВЦЭМ!$D$10+'СЕТ СН'!$F$5-'СЕТ СН'!$F$17</f>
        <v>2431.59363773</v>
      </c>
      <c r="O33" s="36">
        <f>SUMIFS(СВЦЭМ!$C$33:$C$776,СВЦЭМ!$A$33:$A$776,$A33,СВЦЭМ!$B$33:$B$776,O$11)+'СЕТ СН'!$F$9+СВЦЭМ!$D$10+'СЕТ СН'!$F$5-'СЕТ СН'!$F$17</f>
        <v>2445.0091343300001</v>
      </c>
      <c r="P33" s="36">
        <f>SUMIFS(СВЦЭМ!$C$33:$C$776,СВЦЭМ!$A$33:$A$776,$A33,СВЦЭМ!$B$33:$B$776,P$11)+'СЕТ СН'!$F$9+СВЦЭМ!$D$10+'СЕТ СН'!$F$5-'СЕТ СН'!$F$17</f>
        <v>2441.17812503</v>
      </c>
      <c r="Q33" s="36">
        <f>SUMIFS(СВЦЭМ!$C$33:$C$776,СВЦЭМ!$A$33:$A$776,$A33,СВЦЭМ!$B$33:$B$776,Q$11)+'СЕТ СН'!$F$9+СВЦЭМ!$D$10+'СЕТ СН'!$F$5-'СЕТ СН'!$F$17</f>
        <v>2436.14647255</v>
      </c>
      <c r="R33" s="36">
        <f>SUMIFS(СВЦЭМ!$C$33:$C$776,СВЦЭМ!$A$33:$A$776,$A33,СВЦЭМ!$B$33:$B$776,R$11)+'СЕТ СН'!$F$9+СВЦЭМ!$D$10+'СЕТ СН'!$F$5-'СЕТ СН'!$F$17</f>
        <v>2391.41914464</v>
      </c>
      <c r="S33" s="36">
        <f>SUMIFS(СВЦЭМ!$C$33:$C$776,СВЦЭМ!$A$33:$A$776,$A33,СВЦЭМ!$B$33:$B$776,S$11)+'СЕТ СН'!$F$9+СВЦЭМ!$D$10+'СЕТ СН'!$F$5-'СЕТ СН'!$F$17</f>
        <v>2366.4705187499999</v>
      </c>
      <c r="T33" s="36">
        <f>SUMIFS(СВЦЭМ!$C$33:$C$776,СВЦЭМ!$A$33:$A$776,$A33,СВЦЭМ!$B$33:$B$776,T$11)+'СЕТ СН'!$F$9+СВЦЭМ!$D$10+'СЕТ СН'!$F$5-'СЕТ СН'!$F$17</f>
        <v>2353.6047393700001</v>
      </c>
      <c r="U33" s="36">
        <f>SUMIFS(СВЦЭМ!$C$33:$C$776,СВЦЭМ!$A$33:$A$776,$A33,СВЦЭМ!$B$33:$B$776,U$11)+'СЕТ СН'!$F$9+СВЦЭМ!$D$10+'СЕТ СН'!$F$5-'СЕТ СН'!$F$17</f>
        <v>2357.8043288199997</v>
      </c>
      <c r="V33" s="36">
        <f>SUMIFS(СВЦЭМ!$C$33:$C$776,СВЦЭМ!$A$33:$A$776,$A33,СВЦЭМ!$B$33:$B$776,V$11)+'СЕТ СН'!$F$9+СВЦЭМ!$D$10+'СЕТ СН'!$F$5-'СЕТ СН'!$F$17</f>
        <v>2375.9900487599998</v>
      </c>
      <c r="W33" s="36">
        <f>SUMIFS(СВЦЭМ!$C$33:$C$776,СВЦЭМ!$A$33:$A$776,$A33,СВЦЭМ!$B$33:$B$776,W$11)+'СЕТ СН'!$F$9+СВЦЭМ!$D$10+'СЕТ СН'!$F$5-'СЕТ СН'!$F$17</f>
        <v>2377.8072543899998</v>
      </c>
      <c r="X33" s="36">
        <f>SUMIFS(СВЦЭМ!$C$33:$C$776,СВЦЭМ!$A$33:$A$776,$A33,СВЦЭМ!$B$33:$B$776,X$11)+'СЕТ СН'!$F$9+СВЦЭМ!$D$10+'СЕТ СН'!$F$5-'СЕТ СН'!$F$17</f>
        <v>2328.5077658700002</v>
      </c>
      <c r="Y33" s="36">
        <f>SUMIFS(СВЦЭМ!$C$33:$C$776,СВЦЭМ!$A$33:$A$776,$A33,СВЦЭМ!$B$33:$B$776,Y$11)+'СЕТ СН'!$F$9+СВЦЭМ!$D$10+'СЕТ СН'!$F$5-'СЕТ СН'!$F$17</f>
        <v>2353.8467557399999</v>
      </c>
    </row>
    <row r="34" spans="1:25" ht="15.75" x14ac:dyDescent="0.2">
      <c r="A34" s="35">
        <f t="shared" si="0"/>
        <v>43700</v>
      </c>
      <c r="B34" s="36">
        <f>SUMIFS(СВЦЭМ!$C$33:$C$776,СВЦЭМ!$A$33:$A$776,$A34,СВЦЭМ!$B$33:$B$776,B$11)+'СЕТ СН'!$F$9+СВЦЭМ!$D$10+'СЕТ СН'!$F$5-'СЕТ СН'!$F$17</f>
        <v>2441.7866186800002</v>
      </c>
      <c r="C34" s="36">
        <f>SUMIFS(СВЦЭМ!$C$33:$C$776,СВЦЭМ!$A$33:$A$776,$A34,СВЦЭМ!$B$33:$B$776,C$11)+'СЕТ СН'!$F$9+СВЦЭМ!$D$10+'СЕТ СН'!$F$5-'СЕТ СН'!$F$17</f>
        <v>2473.7673366700001</v>
      </c>
      <c r="D34" s="36">
        <f>SUMIFS(СВЦЭМ!$C$33:$C$776,СВЦЭМ!$A$33:$A$776,$A34,СВЦЭМ!$B$33:$B$776,D$11)+'СЕТ СН'!$F$9+СВЦЭМ!$D$10+'СЕТ СН'!$F$5-'СЕТ СН'!$F$17</f>
        <v>2455.9577010600001</v>
      </c>
      <c r="E34" s="36">
        <f>SUMIFS(СВЦЭМ!$C$33:$C$776,СВЦЭМ!$A$33:$A$776,$A34,СВЦЭМ!$B$33:$B$776,E$11)+'СЕТ СН'!$F$9+СВЦЭМ!$D$10+'СЕТ СН'!$F$5-'СЕТ СН'!$F$17</f>
        <v>2443.28281462</v>
      </c>
      <c r="F34" s="36">
        <f>SUMIFS(СВЦЭМ!$C$33:$C$776,СВЦЭМ!$A$33:$A$776,$A34,СВЦЭМ!$B$33:$B$776,F$11)+'СЕТ СН'!$F$9+СВЦЭМ!$D$10+'СЕТ СН'!$F$5-'СЕТ СН'!$F$17</f>
        <v>2444.9268190299999</v>
      </c>
      <c r="G34" s="36">
        <f>SUMIFS(СВЦЭМ!$C$33:$C$776,СВЦЭМ!$A$33:$A$776,$A34,СВЦЭМ!$B$33:$B$776,G$11)+'СЕТ СН'!$F$9+СВЦЭМ!$D$10+'СЕТ СН'!$F$5-'СЕТ СН'!$F$17</f>
        <v>2453.9620417000001</v>
      </c>
      <c r="H34" s="36">
        <f>SUMIFS(СВЦЭМ!$C$33:$C$776,СВЦЭМ!$A$33:$A$776,$A34,СВЦЭМ!$B$33:$B$776,H$11)+'СЕТ СН'!$F$9+СВЦЭМ!$D$10+'СЕТ СН'!$F$5-'СЕТ СН'!$F$17</f>
        <v>2418.1775522600001</v>
      </c>
      <c r="I34" s="36">
        <f>SUMIFS(СВЦЭМ!$C$33:$C$776,СВЦЭМ!$A$33:$A$776,$A34,СВЦЭМ!$B$33:$B$776,I$11)+'СЕТ СН'!$F$9+СВЦЭМ!$D$10+'СЕТ СН'!$F$5-'СЕТ СН'!$F$17</f>
        <v>2416.3795125500001</v>
      </c>
      <c r="J34" s="36">
        <f>SUMIFS(СВЦЭМ!$C$33:$C$776,СВЦЭМ!$A$33:$A$776,$A34,СВЦЭМ!$B$33:$B$776,J$11)+'СЕТ СН'!$F$9+СВЦЭМ!$D$10+'СЕТ СН'!$F$5-'СЕТ СН'!$F$17</f>
        <v>2452.9006726399998</v>
      </c>
      <c r="K34" s="36">
        <f>SUMIFS(СВЦЭМ!$C$33:$C$776,СВЦЭМ!$A$33:$A$776,$A34,СВЦЭМ!$B$33:$B$776,K$11)+'СЕТ СН'!$F$9+СВЦЭМ!$D$10+'СЕТ СН'!$F$5-'СЕТ СН'!$F$17</f>
        <v>2476.4178233100001</v>
      </c>
      <c r="L34" s="36">
        <f>SUMIFS(СВЦЭМ!$C$33:$C$776,СВЦЭМ!$A$33:$A$776,$A34,СВЦЭМ!$B$33:$B$776,L$11)+'СЕТ СН'!$F$9+СВЦЭМ!$D$10+'СЕТ СН'!$F$5-'СЕТ СН'!$F$17</f>
        <v>2462.8032435800001</v>
      </c>
      <c r="M34" s="36">
        <f>SUMIFS(СВЦЭМ!$C$33:$C$776,СВЦЭМ!$A$33:$A$776,$A34,СВЦЭМ!$B$33:$B$776,M$11)+'СЕТ СН'!$F$9+СВЦЭМ!$D$10+'СЕТ СН'!$F$5-'СЕТ СН'!$F$17</f>
        <v>2462.22158838</v>
      </c>
      <c r="N34" s="36">
        <f>SUMIFS(СВЦЭМ!$C$33:$C$776,СВЦЭМ!$A$33:$A$776,$A34,СВЦЭМ!$B$33:$B$776,N$11)+'СЕТ СН'!$F$9+СВЦЭМ!$D$10+'СЕТ СН'!$F$5-'СЕТ СН'!$F$17</f>
        <v>2473.1834929900001</v>
      </c>
      <c r="O34" s="36">
        <f>SUMIFS(СВЦЭМ!$C$33:$C$776,СВЦЭМ!$A$33:$A$776,$A34,СВЦЭМ!$B$33:$B$776,O$11)+'СЕТ СН'!$F$9+СВЦЭМ!$D$10+'СЕТ СН'!$F$5-'СЕТ СН'!$F$17</f>
        <v>2479.4639858999999</v>
      </c>
      <c r="P34" s="36">
        <f>SUMIFS(СВЦЭМ!$C$33:$C$776,СВЦЭМ!$A$33:$A$776,$A34,СВЦЭМ!$B$33:$B$776,P$11)+'СЕТ СН'!$F$9+СВЦЭМ!$D$10+'СЕТ СН'!$F$5-'СЕТ СН'!$F$17</f>
        <v>2480.10272364</v>
      </c>
      <c r="Q34" s="36">
        <f>SUMIFS(СВЦЭМ!$C$33:$C$776,СВЦЭМ!$A$33:$A$776,$A34,СВЦЭМ!$B$33:$B$776,Q$11)+'СЕТ СН'!$F$9+СВЦЭМ!$D$10+'СЕТ СН'!$F$5-'СЕТ СН'!$F$17</f>
        <v>2484.2261980399999</v>
      </c>
      <c r="R34" s="36">
        <f>SUMIFS(СВЦЭМ!$C$33:$C$776,СВЦЭМ!$A$33:$A$776,$A34,СВЦЭМ!$B$33:$B$776,R$11)+'СЕТ СН'!$F$9+СВЦЭМ!$D$10+'СЕТ СН'!$F$5-'СЕТ СН'!$F$17</f>
        <v>2465.1225709</v>
      </c>
      <c r="S34" s="36">
        <f>SUMIFS(СВЦЭМ!$C$33:$C$776,СВЦЭМ!$A$33:$A$776,$A34,СВЦЭМ!$B$33:$B$776,S$11)+'СЕТ СН'!$F$9+СВЦЭМ!$D$10+'СЕТ СН'!$F$5-'СЕТ СН'!$F$17</f>
        <v>2451.26369307</v>
      </c>
      <c r="T34" s="36">
        <f>SUMIFS(СВЦЭМ!$C$33:$C$776,СВЦЭМ!$A$33:$A$776,$A34,СВЦЭМ!$B$33:$B$776,T$11)+'СЕТ СН'!$F$9+СВЦЭМ!$D$10+'СЕТ СН'!$F$5-'СЕТ СН'!$F$17</f>
        <v>2443.24828497</v>
      </c>
      <c r="U34" s="36">
        <f>SUMIFS(СВЦЭМ!$C$33:$C$776,СВЦЭМ!$A$33:$A$776,$A34,СВЦЭМ!$B$33:$B$776,U$11)+'СЕТ СН'!$F$9+СВЦЭМ!$D$10+'СЕТ СН'!$F$5-'СЕТ СН'!$F$17</f>
        <v>2429.01858563</v>
      </c>
      <c r="V34" s="36">
        <f>SUMIFS(СВЦЭМ!$C$33:$C$776,СВЦЭМ!$A$33:$A$776,$A34,СВЦЭМ!$B$33:$B$776,V$11)+'СЕТ СН'!$F$9+СВЦЭМ!$D$10+'СЕТ СН'!$F$5-'СЕТ СН'!$F$17</f>
        <v>2409.2132290899999</v>
      </c>
      <c r="W34" s="36">
        <f>SUMIFS(СВЦЭМ!$C$33:$C$776,СВЦЭМ!$A$33:$A$776,$A34,СВЦЭМ!$B$33:$B$776,W$11)+'СЕТ СН'!$F$9+СВЦЭМ!$D$10+'СЕТ СН'!$F$5-'СЕТ СН'!$F$17</f>
        <v>2413.4547054099999</v>
      </c>
      <c r="X34" s="36">
        <f>SUMIFS(СВЦЭМ!$C$33:$C$776,СВЦЭМ!$A$33:$A$776,$A34,СВЦЭМ!$B$33:$B$776,X$11)+'СЕТ СН'!$F$9+СВЦЭМ!$D$10+'СЕТ СН'!$F$5-'СЕТ СН'!$F$17</f>
        <v>2418.47123551</v>
      </c>
      <c r="Y34" s="36">
        <f>SUMIFS(СВЦЭМ!$C$33:$C$776,СВЦЭМ!$A$33:$A$776,$A34,СВЦЭМ!$B$33:$B$776,Y$11)+'СЕТ СН'!$F$9+СВЦЭМ!$D$10+'СЕТ СН'!$F$5-'СЕТ СН'!$F$17</f>
        <v>2463.6715028899998</v>
      </c>
    </row>
    <row r="35" spans="1:25" ht="15.75" x14ac:dyDescent="0.2">
      <c r="A35" s="35">
        <f t="shared" si="0"/>
        <v>43701</v>
      </c>
      <c r="B35" s="36">
        <f>SUMIFS(СВЦЭМ!$C$33:$C$776,СВЦЭМ!$A$33:$A$776,$A35,СВЦЭМ!$B$33:$B$776,B$11)+'СЕТ СН'!$F$9+СВЦЭМ!$D$10+'СЕТ СН'!$F$5-'СЕТ СН'!$F$17</f>
        <v>2475.5134490599999</v>
      </c>
      <c r="C35" s="36">
        <f>SUMIFS(СВЦЭМ!$C$33:$C$776,СВЦЭМ!$A$33:$A$776,$A35,СВЦЭМ!$B$33:$B$776,C$11)+'СЕТ СН'!$F$9+СВЦЭМ!$D$10+'СЕТ СН'!$F$5-'СЕТ СН'!$F$17</f>
        <v>2512.26373771</v>
      </c>
      <c r="D35" s="36">
        <f>SUMIFS(СВЦЭМ!$C$33:$C$776,СВЦЭМ!$A$33:$A$776,$A35,СВЦЭМ!$B$33:$B$776,D$11)+'СЕТ СН'!$F$9+СВЦЭМ!$D$10+'СЕТ СН'!$F$5-'СЕТ СН'!$F$17</f>
        <v>2537.4516927200002</v>
      </c>
      <c r="E35" s="36">
        <f>SUMIFS(СВЦЭМ!$C$33:$C$776,СВЦЭМ!$A$33:$A$776,$A35,СВЦЭМ!$B$33:$B$776,E$11)+'СЕТ СН'!$F$9+СВЦЭМ!$D$10+'СЕТ СН'!$F$5-'СЕТ СН'!$F$17</f>
        <v>2556.1108594100001</v>
      </c>
      <c r="F35" s="36">
        <f>SUMIFS(СВЦЭМ!$C$33:$C$776,СВЦЭМ!$A$33:$A$776,$A35,СВЦЭМ!$B$33:$B$776,F$11)+'СЕТ СН'!$F$9+СВЦЭМ!$D$10+'СЕТ СН'!$F$5-'СЕТ СН'!$F$17</f>
        <v>2557.83684214</v>
      </c>
      <c r="G35" s="36">
        <f>SUMIFS(СВЦЭМ!$C$33:$C$776,СВЦЭМ!$A$33:$A$776,$A35,СВЦЭМ!$B$33:$B$776,G$11)+'СЕТ СН'!$F$9+СВЦЭМ!$D$10+'СЕТ СН'!$F$5-'СЕТ СН'!$F$17</f>
        <v>2552.65088543</v>
      </c>
      <c r="H35" s="36">
        <f>SUMIFS(СВЦЭМ!$C$33:$C$776,СВЦЭМ!$A$33:$A$776,$A35,СВЦЭМ!$B$33:$B$776,H$11)+'СЕТ СН'!$F$9+СВЦЭМ!$D$10+'СЕТ СН'!$F$5-'СЕТ СН'!$F$17</f>
        <v>2523.65074779</v>
      </c>
      <c r="I35" s="36">
        <f>SUMIFS(СВЦЭМ!$C$33:$C$776,СВЦЭМ!$A$33:$A$776,$A35,СВЦЭМ!$B$33:$B$776,I$11)+'СЕТ СН'!$F$9+СВЦЭМ!$D$10+'СЕТ СН'!$F$5-'СЕТ СН'!$F$17</f>
        <v>2485.12001336</v>
      </c>
      <c r="J35" s="36">
        <f>SUMIFS(СВЦЭМ!$C$33:$C$776,СВЦЭМ!$A$33:$A$776,$A35,СВЦЭМ!$B$33:$B$776,J$11)+'СЕТ СН'!$F$9+СВЦЭМ!$D$10+'СЕТ СН'!$F$5-'СЕТ СН'!$F$17</f>
        <v>2432.4238934099999</v>
      </c>
      <c r="K35" s="36">
        <f>SUMIFS(СВЦЭМ!$C$33:$C$776,СВЦЭМ!$A$33:$A$776,$A35,СВЦЭМ!$B$33:$B$776,K$11)+'СЕТ СН'!$F$9+СВЦЭМ!$D$10+'СЕТ СН'!$F$5-'СЕТ СН'!$F$17</f>
        <v>2380.6734844100001</v>
      </c>
      <c r="L35" s="36">
        <f>SUMIFS(СВЦЭМ!$C$33:$C$776,СВЦЭМ!$A$33:$A$776,$A35,СВЦЭМ!$B$33:$B$776,L$11)+'СЕТ СН'!$F$9+СВЦЭМ!$D$10+'СЕТ СН'!$F$5-'СЕТ СН'!$F$17</f>
        <v>2373.6979512500002</v>
      </c>
      <c r="M35" s="36">
        <f>SUMIFS(СВЦЭМ!$C$33:$C$776,СВЦЭМ!$A$33:$A$776,$A35,СВЦЭМ!$B$33:$B$776,M$11)+'СЕТ СН'!$F$9+СВЦЭМ!$D$10+'СЕТ СН'!$F$5-'СЕТ СН'!$F$17</f>
        <v>2367.6935440100001</v>
      </c>
      <c r="N35" s="36">
        <f>SUMIFS(СВЦЭМ!$C$33:$C$776,СВЦЭМ!$A$33:$A$776,$A35,СВЦЭМ!$B$33:$B$776,N$11)+'СЕТ СН'!$F$9+СВЦЭМ!$D$10+'СЕТ СН'!$F$5-'СЕТ СН'!$F$17</f>
        <v>2387.2367900999998</v>
      </c>
      <c r="O35" s="36">
        <f>SUMIFS(СВЦЭМ!$C$33:$C$776,СВЦЭМ!$A$33:$A$776,$A35,СВЦЭМ!$B$33:$B$776,O$11)+'СЕТ СН'!$F$9+СВЦЭМ!$D$10+'СЕТ СН'!$F$5-'СЕТ СН'!$F$17</f>
        <v>2397.22736252</v>
      </c>
      <c r="P35" s="36">
        <f>SUMIFS(СВЦЭМ!$C$33:$C$776,СВЦЭМ!$A$33:$A$776,$A35,СВЦЭМ!$B$33:$B$776,P$11)+'СЕТ СН'!$F$9+СВЦЭМ!$D$10+'СЕТ СН'!$F$5-'СЕТ СН'!$F$17</f>
        <v>2400.09301499</v>
      </c>
      <c r="Q35" s="36">
        <f>SUMIFS(СВЦЭМ!$C$33:$C$776,СВЦЭМ!$A$33:$A$776,$A35,СВЦЭМ!$B$33:$B$776,Q$11)+'СЕТ СН'!$F$9+СВЦЭМ!$D$10+'СЕТ СН'!$F$5-'СЕТ СН'!$F$17</f>
        <v>2414.9837709899998</v>
      </c>
      <c r="R35" s="36">
        <f>SUMIFS(СВЦЭМ!$C$33:$C$776,СВЦЭМ!$A$33:$A$776,$A35,СВЦЭМ!$B$33:$B$776,R$11)+'СЕТ СН'!$F$9+СВЦЭМ!$D$10+'СЕТ СН'!$F$5-'СЕТ СН'!$F$17</f>
        <v>2385.7698976699999</v>
      </c>
      <c r="S35" s="36">
        <f>SUMIFS(СВЦЭМ!$C$33:$C$776,СВЦЭМ!$A$33:$A$776,$A35,СВЦЭМ!$B$33:$B$776,S$11)+'СЕТ СН'!$F$9+СВЦЭМ!$D$10+'СЕТ СН'!$F$5-'СЕТ СН'!$F$17</f>
        <v>2348.7868123999997</v>
      </c>
      <c r="T35" s="36">
        <f>SUMIFS(СВЦЭМ!$C$33:$C$776,СВЦЭМ!$A$33:$A$776,$A35,СВЦЭМ!$B$33:$B$776,T$11)+'СЕТ СН'!$F$9+СВЦЭМ!$D$10+'СЕТ СН'!$F$5-'СЕТ СН'!$F$17</f>
        <v>2336.1144703199998</v>
      </c>
      <c r="U35" s="36">
        <f>SUMIFS(СВЦЭМ!$C$33:$C$776,СВЦЭМ!$A$33:$A$776,$A35,СВЦЭМ!$B$33:$B$776,U$11)+'СЕТ СН'!$F$9+СВЦЭМ!$D$10+'СЕТ СН'!$F$5-'СЕТ СН'!$F$17</f>
        <v>2330.7605395999999</v>
      </c>
      <c r="V35" s="36">
        <f>SUMIFS(СВЦЭМ!$C$33:$C$776,СВЦЭМ!$A$33:$A$776,$A35,СВЦЭМ!$B$33:$B$776,V$11)+'СЕТ СН'!$F$9+СВЦЭМ!$D$10+'СЕТ СН'!$F$5-'СЕТ СН'!$F$17</f>
        <v>2339.5586538100001</v>
      </c>
      <c r="W35" s="36">
        <f>SUMIFS(СВЦЭМ!$C$33:$C$776,СВЦЭМ!$A$33:$A$776,$A35,СВЦЭМ!$B$33:$B$776,W$11)+'СЕТ СН'!$F$9+СВЦЭМ!$D$10+'СЕТ СН'!$F$5-'СЕТ СН'!$F$17</f>
        <v>2345.22556996</v>
      </c>
      <c r="X35" s="36">
        <f>SUMIFS(СВЦЭМ!$C$33:$C$776,СВЦЭМ!$A$33:$A$776,$A35,СВЦЭМ!$B$33:$B$776,X$11)+'СЕТ СН'!$F$9+СВЦЭМ!$D$10+'СЕТ СН'!$F$5-'СЕТ СН'!$F$17</f>
        <v>2337.4658525</v>
      </c>
      <c r="Y35" s="36">
        <f>SUMIFS(СВЦЭМ!$C$33:$C$776,СВЦЭМ!$A$33:$A$776,$A35,СВЦЭМ!$B$33:$B$776,Y$11)+'СЕТ СН'!$F$9+СВЦЭМ!$D$10+'СЕТ СН'!$F$5-'СЕТ СН'!$F$17</f>
        <v>2404.0719158000002</v>
      </c>
    </row>
    <row r="36" spans="1:25" ht="15.75" x14ac:dyDescent="0.2">
      <c r="A36" s="35">
        <f t="shared" si="0"/>
        <v>43702</v>
      </c>
      <c r="B36" s="36">
        <f>SUMIFS(СВЦЭМ!$C$33:$C$776,СВЦЭМ!$A$33:$A$776,$A36,СВЦЭМ!$B$33:$B$776,B$11)+'СЕТ СН'!$F$9+СВЦЭМ!$D$10+'СЕТ СН'!$F$5-'СЕТ СН'!$F$17</f>
        <v>2457.9042143299998</v>
      </c>
      <c r="C36" s="36">
        <f>SUMIFS(СВЦЭМ!$C$33:$C$776,СВЦЭМ!$A$33:$A$776,$A36,СВЦЭМ!$B$33:$B$776,C$11)+'СЕТ СН'!$F$9+СВЦЭМ!$D$10+'СЕТ СН'!$F$5-'СЕТ СН'!$F$17</f>
        <v>2491.9759369200001</v>
      </c>
      <c r="D36" s="36">
        <f>SUMIFS(СВЦЭМ!$C$33:$C$776,СВЦЭМ!$A$33:$A$776,$A36,СВЦЭМ!$B$33:$B$776,D$11)+'СЕТ СН'!$F$9+СВЦЭМ!$D$10+'СЕТ СН'!$F$5-'СЕТ СН'!$F$17</f>
        <v>2497.4516709899999</v>
      </c>
      <c r="E36" s="36">
        <f>SUMIFS(СВЦЭМ!$C$33:$C$776,СВЦЭМ!$A$33:$A$776,$A36,СВЦЭМ!$B$33:$B$776,E$11)+'СЕТ СН'!$F$9+СВЦЭМ!$D$10+'СЕТ СН'!$F$5-'СЕТ СН'!$F$17</f>
        <v>2502.0006098399999</v>
      </c>
      <c r="F36" s="36">
        <f>SUMIFS(СВЦЭМ!$C$33:$C$776,СВЦЭМ!$A$33:$A$776,$A36,СВЦЭМ!$B$33:$B$776,F$11)+'СЕТ СН'!$F$9+СВЦЭМ!$D$10+'СЕТ СН'!$F$5-'СЕТ СН'!$F$17</f>
        <v>2499.3991415599999</v>
      </c>
      <c r="G36" s="36">
        <f>SUMIFS(СВЦЭМ!$C$33:$C$776,СВЦЭМ!$A$33:$A$776,$A36,СВЦЭМ!$B$33:$B$776,G$11)+'СЕТ СН'!$F$9+СВЦЭМ!$D$10+'СЕТ СН'!$F$5-'СЕТ СН'!$F$17</f>
        <v>2499.9918687300001</v>
      </c>
      <c r="H36" s="36">
        <f>SUMIFS(СВЦЭМ!$C$33:$C$776,СВЦЭМ!$A$33:$A$776,$A36,СВЦЭМ!$B$33:$B$776,H$11)+'СЕТ СН'!$F$9+СВЦЭМ!$D$10+'СЕТ СН'!$F$5-'СЕТ СН'!$F$17</f>
        <v>2488.1822377500002</v>
      </c>
      <c r="I36" s="36">
        <f>SUMIFS(СВЦЭМ!$C$33:$C$776,СВЦЭМ!$A$33:$A$776,$A36,СВЦЭМ!$B$33:$B$776,I$11)+'СЕТ СН'!$F$9+СВЦЭМ!$D$10+'СЕТ СН'!$F$5-'СЕТ СН'!$F$17</f>
        <v>2483.2878532999998</v>
      </c>
      <c r="J36" s="36">
        <f>SUMIFS(СВЦЭМ!$C$33:$C$776,СВЦЭМ!$A$33:$A$776,$A36,СВЦЭМ!$B$33:$B$776,J$11)+'СЕТ СН'!$F$9+СВЦЭМ!$D$10+'СЕТ СН'!$F$5-'СЕТ СН'!$F$17</f>
        <v>2441.4253057599999</v>
      </c>
      <c r="K36" s="36">
        <f>SUMIFS(СВЦЭМ!$C$33:$C$776,СВЦЭМ!$A$33:$A$776,$A36,СВЦЭМ!$B$33:$B$776,K$11)+'СЕТ СН'!$F$9+СВЦЭМ!$D$10+'СЕТ СН'!$F$5-'СЕТ СН'!$F$17</f>
        <v>2398.06707633</v>
      </c>
      <c r="L36" s="36">
        <f>SUMIFS(СВЦЭМ!$C$33:$C$776,СВЦЭМ!$A$33:$A$776,$A36,СВЦЭМ!$B$33:$B$776,L$11)+'СЕТ СН'!$F$9+СВЦЭМ!$D$10+'СЕТ СН'!$F$5-'СЕТ СН'!$F$17</f>
        <v>2370.65624235</v>
      </c>
      <c r="M36" s="36">
        <f>SUMIFS(СВЦЭМ!$C$33:$C$776,СВЦЭМ!$A$33:$A$776,$A36,СВЦЭМ!$B$33:$B$776,M$11)+'СЕТ СН'!$F$9+СВЦЭМ!$D$10+'СЕТ СН'!$F$5-'СЕТ СН'!$F$17</f>
        <v>2368.90740332</v>
      </c>
      <c r="N36" s="36">
        <f>SUMIFS(СВЦЭМ!$C$33:$C$776,СВЦЭМ!$A$33:$A$776,$A36,СВЦЭМ!$B$33:$B$776,N$11)+'СЕТ СН'!$F$9+СВЦЭМ!$D$10+'СЕТ СН'!$F$5-'СЕТ СН'!$F$17</f>
        <v>2383.6832355400002</v>
      </c>
      <c r="O36" s="36">
        <f>SUMIFS(СВЦЭМ!$C$33:$C$776,СВЦЭМ!$A$33:$A$776,$A36,СВЦЭМ!$B$33:$B$776,O$11)+'СЕТ СН'!$F$9+СВЦЭМ!$D$10+'СЕТ СН'!$F$5-'СЕТ СН'!$F$17</f>
        <v>2400.0585858300001</v>
      </c>
      <c r="P36" s="36">
        <f>SUMIFS(СВЦЭМ!$C$33:$C$776,СВЦЭМ!$A$33:$A$776,$A36,СВЦЭМ!$B$33:$B$776,P$11)+'СЕТ СН'!$F$9+СВЦЭМ!$D$10+'СЕТ СН'!$F$5-'СЕТ СН'!$F$17</f>
        <v>2414.8364903000002</v>
      </c>
      <c r="Q36" s="36">
        <f>SUMIFS(СВЦЭМ!$C$33:$C$776,СВЦЭМ!$A$33:$A$776,$A36,СВЦЭМ!$B$33:$B$776,Q$11)+'СЕТ СН'!$F$9+СВЦЭМ!$D$10+'СЕТ СН'!$F$5-'СЕТ СН'!$F$17</f>
        <v>2426.2594916099997</v>
      </c>
      <c r="R36" s="36">
        <f>SUMIFS(СВЦЭМ!$C$33:$C$776,СВЦЭМ!$A$33:$A$776,$A36,СВЦЭМ!$B$33:$B$776,R$11)+'СЕТ СН'!$F$9+СВЦЭМ!$D$10+'СЕТ СН'!$F$5-'СЕТ СН'!$F$17</f>
        <v>2389.1428816899997</v>
      </c>
      <c r="S36" s="36">
        <f>SUMIFS(СВЦЭМ!$C$33:$C$776,СВЦЭМ!$A$33:$A$776,$A36,СВЦЭМ!$B$33:$B$776,S$11)+'СЕТ СН'!$F$9+СВЦЭМ!$D$10+'СЕТ СН'!$F$5-'СЕТ СН'!$F$17</f>
        <v>2351.9796889600002</v>
      </c>
      <c r="T36" s="36">
        <f>SUMIFS(СВЦЭМ!$C$33:$C$776,СВЦЭМ!$A$33:$A$776,$A36,СВЦЭМ!$B$33:$B$776,T$11)+'СЕТ СН'!$F$9+СВЦЭМ!$D$10+'СЕТ СН'!$F$5-'СЕТ СН'!$F$17</f>
        <v>2365.36877985</v>
      </c>
      <c r="U36" s="36">
        <f>SUMIFS(СВЦЭМ!$C$33:$C$776,СВЦЭМ!$A$33:$A$776,$A36,СВЦЭМ!$B$33:$B$776,U$11)+'СЕТ СН'!$F$9+СВЦЭМ!$D$10+'СЕТ СН'!$F$5-'СЕТ СН'!$F$17</f>
        <v>2368.6516562299998</v>
      </c>
      <c r="V36" s="36">
        <f>SUMIFS(СВЦЭМ!$C$33:$C$776,СВЦЭМ!$A$33:$A$776,$A36,СВЦЭМ!$B$33:$B$776,V$11)+'СЕТ СН'!$F$9+СВЦЭМ!$D$10+'СЕТ СН'!$F$5-'СЕТ СН'!$F$17</f>
        <v>2344.9140741199999</v>
      </c>
      <c r="W36" s="36">
        <f>SUMIFS(СВЦЭМ!$C$33:$C$776,СВЦЭМ!$A$33:$A$776,$A36,СВЦЭМ!$B$33:$B$776,W$11)+'СЕТ СН'!$F$9+СВЦЭМ!$D$10+'СЕТ СН'!$F$5-'СЕТ СН'!$F$17</f>
        <v>2348.5554238599998</v>
      </c>
      <c r="X36" s="36">
        <f>SUMIFS(СВЦЭМ!$C$33:$C$776,СВЦЭМ!$A$33:$A$776,$A36,СВЦЭМ!$B$33:$B$776,X$11)+'СЕТ СН'!$F$9+СВЦЭМ!$D$10+'СЕТ СН'!$F$5-'СЕТ СН'!$F$17</f>
        <v>2358.77414348</v>
      </c>
      <c r="Y36" s="36">
        <f>SUMIFS(СВЦЭМ!$C$33:$C$776,СВЦЭМ!$A$33:$A$776,$A36,СВЦЭМ!$B$33:$B$776,Y$11)+'СЕТ СН'!$F$9+СВЦЭМ!$D$10+'СЕТ СН'!$F$5-'СЕТ СН'!$F$17</f>
        <v>2436.7446851999998</v>
      </c>
    </row>
    <row r="37" spans="1:25" ht="15.75" x14ac:dyDescent="0.2">
      <c r="A37" s="35">
        <f t="shared" si="0"/>
        <v>43703</v>
      </c>
      <c r="B37" s="36">
        <f>SUMIFS(СВЦЭМ!$C$33:$C$776,СВЦЭМ!$A$33:$A$776,$A37,СВЦЭМ!$B$33:$B$776,B$11)+'СЕТ СН'!$F$9+СВЦЭМ!$D$10+'СЕТ СН'!$F$5-'СЕТ СН'!$F$17</f>
        <v>2541.52532191</v>
      </c>
      <c r="C37" s="36">
        <f>SUMIFS(СВЦЭМ!$C$33:$C$776,СВЦЭМ!$A$33:$A$776,$A37,СВЦЭМ!$B$33:$B$776,C$11)+'СЕТ СН'!$F$9+СВЦЭМ!$D$10+'СЕТ СН'!$F$5-'СЕТ СН'!$F$17</f>
        <v>2588.93796664</v>
      </c>
      <c r="D37" s="36">
        <f>SUMIFS(СВЦЭМ!$C$33:$C$776,СВЦЭМ!$A$33:$A$776,$A37,СВЦЭМ!$B$33:$B$776,D$11)+'СЕТ СН'!$F$9+СВЦЭМ!$D$10+'СЕТ СН'!$F$5-'СЕТ СН'!$F$17</f>
        <v>2615.7382355700001</v>
      </c>
      <c r="E37" s="36">
        <f>SUMIFS(СВЦЭМ!$C$33:$C$776,СВЦЭМ!$A$33:$A$776,$A37,СВЦЭМ!$B$33:$B$776,E$11)+'СЕТ СН'!$F$9+СВЦЭМ!$D$10+'СЕТ СН'!$F$5-'СЕТ СН'!$F$17</f>
        <v>2618.50411325</v>
      </c>
      <c r="F37" s="36">
        <f>SUMIFS(СВЦЭМ!$C$33:$C$776,СВЦЭМ!$A$33:$A$776,$A37,СВЦЭМ!$B$33:$B$776,F$11)+'СЕТ СН'!$F$9+СВЦЭМ!$D$10+'СЕТ СН'!$F$5-'СЕТ СН'!$F$17</f>
        <v>2611.1752916099999</v>
      </c>
      <c r="G37" s="36">
        <f>SUMIFS(СВЦЭМ!$C$33:$C$776,СВЦЭМ!$A$33:$A$776,$A37,СВЦЭМ!$B$33:$B$776,G$11)+'СЕТ СН'!$F$9+СВЦЭМ!$D$10+'СЕТ СН'!$F$5-'СЕТ СН'!$F$17</f>
        <v>2580.0891197800001</v>
      </c>
      <c r="H37" s="36">
        <f>SUMIFS(СВЦЭМ!$C$33:$C$776,СВЦЭМ!$A$33:$A$776,$A37,СВЦЭМ!$B$33:$B$776,H$11)+'СЕТ СН'!$F$9+СВЦЭМ!$D$10+'СЕТ СН'!$F$5-'СЕТ СН'!$F$17</f>
        <v>2550.67412491</v>
      </c>
      <c r="I37" s="36">
        <f>SUMIFS(СВЦЭМ!$C$33:$C$776,СВЦЭМ!$A$33:$A$776,$A37,СВЦЭМ!$B$33:$B$776,I$11)+'СЕТ СН'!$F$9+СВЦЭМ!$D$10+'СЕТ СН'!$F$5-'СЕТ СН'!$F$17</f>
        <v>2501.7273773500001</v>
      </c>
      <c r="J37" s="36">
        <f>SUMIFS(СВЦЭМ!$C$33:$C$776,СВЦЭМ!$A$33:$A$776,$A37,СВЦЭМ!$B$33:$B$776,J$11)+'СЕТ СН'!$F$9+СВЦЭМ!$D$10+'СЕТ СН'!$F$5-'СЕТ СН'!$F$17</f>
        <v>2455.5105955899999</v>
      </c>
      <c r="K37" s="36">
        <f>SUMIFS(СВЦЭМ!$C$33:$C$776,СВЦЭМ!$A$33:$A$776,$A37,СВЦЭМ!$B$33:$B$776,K$11)+'СЕТ СН'!$F$9+СВЦЭМ!$D$10+'СЕТ СН'!$F$5-'СЕТ СН'!$F$17</f>
        <v>2425.6255838799998</v>
      </c>
      <c r="L37" s="36">
        <f>SUMIFS(СВЦЭМ!$C$33:$C$776,СВЦЭМ!$A$33:$A$776,$A37,СВЦЭМ!$B$33:$B$776,L$11)+'СЕТ СН'!$F$9+СВЦЭМ!$D$10+'СЕТ СН'!$F$5-'СЕТ СН'!$F$17</f>
        <v>2409.3663111300002</v>
      </c>
      <c r="M37" s="36">
        <f>SUMIFS(СВЦЭМ!$C$33:$C$776,СВЦЭМ!$A$33:$A$776,$A37,СВЦЭМ!$B$33:$B$776,M$11)+'СЕТ СН'!$F$9+СВЦЭМ!$D$10+'СЕТ СН'!$F$5-'СЕТ СН'!$F$17</f>
        <v>2406.1701611899998</v>
      </c>
      <c r="N37" s="36">
        <f>SUMIFS(СВЦЭМ!$C$33:$C$776,СВЦЭМ!$A$33:$A$776,$A37,СВЦЭМ!$B$33:$B$776,N$11)+'СЕТ СН'!$F$9+СВЦЭМ!$D$10+'СЕТ СН'!$F$5-'СЕТ СН'!$F$17</f>
        <v>2402.1581346600001</v>
      </c>
      <c r="O37" s="36">
        <f>SUMIFS(СВЦЭМ!$C$33:$C$776,СВЦЭМ!$A$33:$A$776,$A37,СВЦЭМ!$B$33:$B$776,O$11)+'СЕТ СН'!$F$9+СВЦЭМ!$D$10+'СЕТ СН'!$F$5-'СЕТ СН'!$F$17</f>
        <v>2400.9679818</v>
      </c>
      <c r="P37" s="36">
        <f>SUMIFS(СВЦЭМ!$C$33:$C$776,СВЦЭМ!$A$33:$A$776,$A37,СВЦЭМ!$B$33:$B$776,P$11)+'СЕТ СН'!$F$9+СВЦЭМ!$D$10+'СЕТ СН'!$F$5-'СЕТ СН'!$F$17</f>
        <v>2397.4827377299998</v>
      </c>
      <c r="Q37" s="36">
        <f>SUMIFS(СВЦЭМ!$C$33:$C$776,СВЦЭМ!$A$33:$A$776,$A37,СВЦЭМ!$B$33:$B$776,Q$11)+'СЕТ СН'!$F$9+СВЦЭМ!$D$10+'СЕТ СН'!$F$5-'СЕТ СН'!$F$17</f>
        <v>2405.35377625</v>
      </c>
      <c r="R37" s="36">
        <f>SUMIFS(СВЦЭМ!$C$33:$C$776,СВЦЭМ!$A$33:$A$776,$A37,СВЦЭМ!$B$33:$B$776,R$11)+'СЕТ СН'!$F$9+СВЦЭМ!$D$10+'СЕТ СН'!$F$5-'СЕТ СН'!$F$17</f>
        <v>2377.8629269200001</v>
      </c>
      <c r="S37" s="36">
        <f>SUMIFS(СВЦЭМ!$C$33:$C$776,СВЦЭМ!$A$33:$A$776,$A37,СВЦЭМ!$B$33:$B$776,S$11)+'СЕТ СН'!$F$9+СВЦЭМ!$D$10+'СЕТ СН'!$F$5-'СЕТ СН'!$F$17</f>
        <v>2405.6796869300001</v>
      </c>
      <c r="T37" s="36">
        <f>SUMIFS(СВЦЭМ!$C$33:$C$776,СВЦЭМ!$A$33:$A$776,$A37,СВЦЭМ!$B$33:$B$776,T$11)+'СЕТ СН'!$F$9+СВЦЭМ!$D$10+'СЕТ СН'!$F$5-'СЕТ СН'!$F$17</f>
        <v>2411.3010469599999</v>
      </c>
      <c r="U37" s="36">
        <f>SUMIFS(СВЦЭМ!$C$33:$C$776,СВЦЭМ!$A$33:$A$776,$A37,СВЦЭМ!$B$33:$B$776,U$11)+'СЕТ СН'!$F$9+СВЦЭМ!$D$10+'СЕТ СН'!$F$5-'СЕТ СН'!$F$17</f>
        <v>2414.4527549200002</v>
      </c>
      <c r="V37" s="36">
        <f>SUMIFS(СВЦЭМ!$C$33:$C$776,СВЦЭМ!$A$33:$A$776,$A37,СВЦЭМ!$B$33:$B$776,V$11)+'СЕТ СН'!$F$9+СВЦЭМ!$D$10+'СЕТ СН'!$F$5-'СЕТ СН'!$F$17</f>
        <v>2425.5414462099998</v>
      </c>
      <c r="W37" s="36">
        <f>SUMIFS(СВЦЭМ!$C$33:$C$776,СВЦЭМ!$A$33:$A$776,$A37,СВЦЭМ!$B$33:$B$776,W$11)+'СЕТ СН'!$F$9+СВЦЭМ!$D$10+'СЕТ СН'!$F$5-'СЕТ СН'!$F$17</f>
        <v>2429.8646230899999</v>
      </c>
      <c r="X37" s="36">
        <f>SUMIFS(СВЦЭМ!$C$33:$C$776,СВЦЭМ!$A$33:$A$776,$A37,СВЦЭМ!$B$33:$B$776,X$11)+'СЕТ СН'!$F$9+СВЦЭМ!$D$10+'СЕТ СН'!$F$5-'СЕТ СН'!$F$17</f>
        <v>2391.2644919200002</v>
      </c>
      <c r="Y37" s="36">
        <f>SUMIFS(СВЦЭМ!$C$33:$C$776,СВЦЭМ!$A$33:$A$776,$A37,СВЦЭМ!$B$33:$B$776,Y$11)+'СЕТ СН'!$F$9+СВЦЭМ!$D$10+'СЕТ СН'!$F$5-'СЕТ СН'!$F$17</f>
        <v>2442.0421066999997</v>
      </c>
    </row>
    <row r="38" spans="1:25" ht="15.75" x14ac:dyDescent="0.2">
      <c r="A38" s="35">
        <f t="shared" si="0"/>
        <v>43704</v>
      </c>
      <c r="B38" s="36">
        <f>SUMIFS(СВЦЭМ!$C$33:$C$776,СВЦЭМ!$A$33:$A$776,$A38,СВЦЭМ!$B$33:$B$776,B$11)+'СЕТ СН'!$F$9+СВЦЭМ!$D$10+'СЕТ СН'!$F$5-'СЕТ СН'!$F$17</f>
        <v>2411.32657414</v>
      </c>
      <c r="C38" s="36">
        <f>SUMIFS(СВЦЭМ!$C$33:$C$776,СВЦЭМ!$A$33:$A$776,$A38,СВЦЭМ!$B$33:$B$776,C$11)+'СЕТ СН'!$F$9+СВЦЭМ!$D$10+'СЕТ СН'!$F$5-'СЕТ СН'!$F$17</f>
        <v>2459.5207604400002</v>
      </c>
      <c r="D38" s="36">
        <f>SUMIFS(СВЦЭМ!$C$33:$C$776,СВЦЭМ!$A$33:$A$776,$A38,СВЦЭМ!$B$33:$B$776,D$11)+'СЕТ СН'!$F$9+СВЦЭМ!$D$10+'СЕТ СН'!$F$5-'СЕТ СН'!$F$17</f>
        <v>2495.8676331199999</v>
      </c>
      <c r="E38" s="36">
        <f>SUMIFS(СВЦЭМ!$C$33:$C$776,СВЦЭМ!$A$33:$A$776,$A38,СВЦЭМ!$B$33:$B$776,E$11)+'СЕТ СН'!$F$9+СВЦЭМ!$D$10+'СЕТ СН'!$F$5-'СЕТ СН'!$F$17</f>
        <v>2505.01074148</v>
      </c>
      <c r="F38" s="36">
        <f>SUMIFS(СВЦЭМ!$C$33:$C$776,СВЦЭМ!$A$33:$A$776,$A38,СВЦЭМ!$B$33:$B$776,F$11)+'СЕТ СН'!$F$9+СВЦЭМ!$D$10+'СЕТ СН'!$F$5-'СЕТ СН'!$F$17</f>
        <v>2503.6632142500002</v>
      </c>
      <c r="G38" s="36">
        <f>SUMIFS(СВЦЭМ!$C$33:$C$776,СВЦЭМ!$A$33:$A$776,$A38,СВЦЭМ!$B$33:$B$776,G$11)+'СЕТ СН'!$F$9+СВЦЭМ!$D$10+'СЕТ СН'!$F$5-'СЕТ СН'!$F$17</f>
        <v>2479.8375853500002</v>
      </c>
      <c r="H38" s="36">
        <f>SUMIFS(СВЦЭМ!$C$33:$C$776,СВЦЭМ!$A$33:$A$776,$A38,СВЦЭМ!$B$33:$B$776,H$11)+'СЕТ СН'!$F$9+СВЦЭМ!$D$10+'СЕТ СН'!$F$5-'СЕТ СН'!$F$17</f>
        <v>2469.7224039100001</v>
      </c>
      <c r="I38" s="36">
        <f>SUMIFS(СВЦЭМ!$C$33:$C$776,СВЦЭМ!$A$33:$A$776,$A38,СВЦЭМ!$B$33:$B$776,I$11)+'СЕТ СН'!$F$9+СВЦЭМ!$D$10+'СЕТ СН'!$F$5-'СЕТ СН'!$F$17</f>
        <v>2428.4742764000002</v>
      </c>
      <c r="J38" s="36">
        <f>SUMIFS(СВЦЭМ!$C$33:$C$776,СВЦЭМ!$A$33:$A$776,$A38,СВЦЭМ!$B$33:$B$776,J$11)+'СЕТ СН'!$F$9+СВЦЭМ!$D$10+'СЕТ СН'!$F$5-'СЕТ СН'!$F$17</f>
        <v>2466.41520072</v>
      </c>
      <c r="K38" s="36">
        <f>SUMIFS(СВЦЭМ!$C$33:$C$776,СВЦЭМ!$A$33:$A$776,$A38,СВЦЭМ!$B$33:$B$776,K$11)+'СЕТ СН'!$F$9+СВЦЭМ!$D$10+'СЕТ СН'!$F$5-'СЕТ СН'!$F$17</f>
        <v>2498.8564853799999</v>
      </c>
      <c r="L38" s="36">
        <f>SUMIFS(СВЦЭМ!$C$33:$C$776,СВЦЭМ!$A$33:$A$776,$A38,СВЦЭМ!$B$33:$B$776,L$11)+'СЕТ СН'!$F$9+СВЦЭМ!$D$10+'СЕТ СН'!$F$5-'СЕТ СН'!$F$17</f>
        <v>2495.8905548900002</v>
      </c>
      <c r="M38" s="36">
        <f>SUMIFS(СВЦЭМ!$C$33:$C$776,СВЦЭМ!$A$33:$A$776,$A38,СВЦЭМ!$B$33:$B$776,M$11)+'СЕТ СН'!$F$9+СВЦЭМ!$D$10+'СЕТ СН'!$F$5-'СЕТ СН'!$F$17</f>
        <v>2500.9360126900001</v>
      </c>
      <c r="N38" s="36">
        <f>SUMIFS(СВЦЭМ!$C$33:$C$776,СВЦЭМ!$A$33:$A$776,$A38,СВЦЭМ!$B$33:$B$776,N$11)+'СЕТ СН'!$F$9+СВЦЭМ!$D$10+'СЕТ СН'!$F$5-'СЕТ СН'!$F$17</f>
        <v>2511.5497077099999</v>
      </c>
      <c r="O38" s="36">
        <f>SUMIFS(СВЦЭМ!$C$33:$C$776,СВЦЭМ!$A$33:$A$776,$A38,СВЦЭМ!$B$33:$B$776,O$11)+'СЕТ СН'!$F$9+СВЦЭМ!$D$10+'СЕТ СН'!$F$5-'СЕТ СН'!$F$17</f>
        <v>2499.3604845700002</v>
      </c>
      <c r="P38" s="36">
        <f>SUMIFS(СВЦЭМ!$C$33:$C$776,СВЦЭМ!$A$33:$A$776,$A38,СВЦЭМ!$B$33:$B$776,P$11)+'СЕТ СН'!$F$9+СВЦЭМ!$D$10+'СЕТ СН'!$F$5-'СЕТ СН'!$F$17</f>
        <v>2503.3814436299999</v>
      </c>
      <c r="Q38" s="36">
        <f>SUMIFS(СВЦЭМ!$C$33:$C$776,СВЦЭМ!$A$33:$A$776,$A38,СВЦЭМ!$B$33:$B$776,Q$11)+'СЕТ СН'!$F$9+СВЦЭМ!$D$10+'СЕТ СН'!$F$5-'СЕТ СН'!$F$17</f>
        <v>2504.6232572399999</v>
      </c>
      <c r="R38" s="36">
        <f>SUMIFS(СВЦЭМ!$C$33:$C$776,СВЦЭМ!$A$33:$A$776,$A38,СВЦЭМ!$B$33:$B$776,R$11)+'СЕТ СН'!$F$9+СВЦЭМ!$D$10+'СЕТ СН'!$F$5-'СЕТ СН'!$F$17</f>
        <v>2510.2692188699998</v>
      </c>
      <c r="S38" s="36">
        <f>SUMIFS(СВЦЭМ!$C$33:$C$776,СВЦЭМ!$A$33:$A$776,$A38,СВЦЭМ!$B$33:$B$776,S$11)+'СЕТ СН'!$F$9+СВЦЭМ!$D$10+'СЕТ СН'!$F$5-'СЕТ СН'!$F$17</f>
        <v>2551.9814647899998</v>
      </c>
      <c r="T38" s="36">
        <f>SUMIFS(СВЦЭМ!$C$33:$C$776,СВЦЭМ!$A$33:$A$776,$A38,СВЦЭМ!$B$33:$B$776,T$11)+'СЕТ СН'!$F$9+СВЦЭМ!$D$10+'СЕТ СН'!$F$5-'СЕТ СН'!$F$17</f>
        <v>2557.3932931099998</v>
      </c>
      <c r="U38" s="36">
        <f>SUMIFS(СВЦЭМ!$C$33:$C$776,СВЦЭМ!$A$33:$A$776,$A38,СВЦЭМ!$B$33:$B$776,U$11)+'СЕТ СН'!$F$9+СВЦЭМ!$D$10+'СЕТ СН'!$F$5-'СЕТ СН'!$F$17</f>
        <v>2560.1789441699998</v>
      </c>
      <c r="V38" s="36">
        <f>SUMIFS(СВЦЭМ!$C$33:$C$776,СВЦЭМ!$A$33:$A$776,$A38,СВЦЭМ!$B$33:$B$776,V$11)+'СЕТ СН'!$F$9+СВЦЭМ!$D$10+'СЕТ СН'!$F$5-'СЕТ СН'!$F$17</f>
        <v>2578.5359633099997</v>
      </c>
      <c r="W38" s="36">
        <f>SUMIFS(СВЦЭМ!$C$33:$C$776,СВЦЭМ!$A$33:$A$776,$A38,СВЦЭМ!$B$33:$B$776,W$11)+'СЕТ СН'!$F$9+СВЦЭМ!$D$10+'СЕТ СН'!$F$5-'СЕТ СН'!$F$17</f>
        <v>2574.4746951400002</v>
      </c>
      <c r="X38" s="36">
        <f>SUMIFS(СВЦЭМ!$C$33:$C$776,СВЦЭМ!$A$33:$A$776,$A38,СВЦЭМ!$B$33:$B$776,X$11)+'СЕТ СН'!$F$9+СВЦЭМ!$D$10+'СЕТ СН'!$F$5-'СЕТ СН'!$F$17</f>
        <v>2543.97976423</v>
      </c>
      <c r="Y38" s="36">
        <f>SUMIFS(СВЦЭМ!$C$33:$C$776,СВЦЭМ!$A$33:$A$776,$A38,СВЦЭМ!$B$33:$B$776,Y$11)+'СЕТ СН'!$F$9+СВЦЭМ!$D$10+'СЕТ СН'!$F$5-'СЕТ СН'!$F$17</f>
        <v>2480.76068781</v>
      </c>
    </row>
    <row r="39" spans="1:25" ht="15.75" x14ac:dyDescent="0.2">
      <c r="A39" s="35">
        <f t="shared" si="0"/>
        <v>43705</v>
      </c>
      <c r="B39" s="36">
        <f>SUMIFS(СВЦЭМ!$C$33:$C$776,СВЦЭМ!$A$33:$A$776,$A39,СВЦЭМ!$B$33:$B$776,B$11)+'СЕТ СН'!$F$9+СВЦЭМ!$D$10+'СЕТ СН'!$F$5-'СЕТ СН'!$F$17</f>
        <v>2454.0610729299997</v>
      </c>
      <c r="C39" s="36">
        <f>SUMIFS(СВЦЭМ!$C$33:$C$776,СВЦЭМ!$A$33:$A$776,$A39,СВЦЭМ!$B$33:$B$776,C$11)+'СЕТ СН'!$F$9+СВЦЭМ!$D$10+'СЕТ СН'!$F$5-'СЕТ СН'!$F$17</f>
        <v>2476.0503681499999</v>
      </c>
      <c r="D39" s="36">
        <f>SUMIFS(СВЦЭМ!$C$33:$C$776,СВЦЭМ!$A$33:$A$776,$A39,СВЦЭМ!$B$33:$B$776,D$11)+'СЕТ СН'!$F$9+СВЦЭМ!$D$10+'СЕТ СН'!$F$5-'СЕТ СН'!$F$17</f>
        <v>2510.4223894699999</v>
      </c>
      <c r="E39" s="36">
        <f>SUMIFS(СВЦЭМ!$C$33:$C$776,СВЦЭМ!$A$33:$A$776,$A39,СВЦЭМ!$B$33:$B$776,E$11)+'СЕТ СН'!$F$9+СВЦЭМ!$D$10+'СЕТ СН'!$F$5-'СЕТ СН'!$F$17</f>
        <v>2516.74283926</v>
      </c>
      <c r="F39" s="36">
        <f>SUMIFS(СВЦЭМ!$C$33:$C$776,СВЦЭМ!$A$33:$A$776,$A39,СВЦЭМ!$B$33:$B$776,F$11)+'СЕТ СН'!$F$9+СВЦЭМ!$D$10+'СЕТ СН'!$F$5-'СЕТ СН'!$F$17</f>
        <v>2517.2351876900002</v>
      </c>
      <c r="G39" s="36">
        <f>SUMIFS(СВЦЭМ!$C$33:$C$776,СВЦЭМ!$A$33:$A$776,$A39,СВЦЭМ!$B$33:$B$776,G$11)+'СЕТ СН'!$F$9+СВЦЭМ!$D$10+'СЕТ СН'!$F$5-'СЕТ СН'!$F$17</f>
        <v>2491.3706194900001</v>
      </c>
      <c r="H39" s="36">
        <f>SUMIFS(СВЦЭМ!$C$33:$C$776,СВЦЭМ!$A$33:$A$776,$A39,СВЦЭМ!$B$33:$B$776,H$11)+'СЕТ СН'!$F$9+СВЦЭМ!$D$10+'СЕТ СН'!$F$5-'СЕТ СН'!$F$17</f>
        <v>2463.3309236699997</v>
      </c>
      <c r="I39" s="36">
        <f>SUMIFS(СВЦЭМ!$C$33:$C$776,СВЦЭМ!$A$33:$A$776,$A39,СВЦЭМ!$B$33:$B$776,I$11)+'СЕТ СН'!$F$9+СВЦЭМ!$D$10+'СЕТ СН'!$F$5-'СЕТ СН'!$F$17</f>
        <v>2463.5268201899999</v>
      </c>
      <c r="J39" s="36">
        <f>SUMIFS(СВЦЭМ!$C$33:$C$776,СВЦЭМ!$A$33:$A$776,$A39,СВЦЭМ!$B$33:$B$776,J$11)+'СЕТ СН'!$F$9+СВЦЭМ!$D$10+'СЕТ СН'!$F$5-'СЕТ СН'!$F$17</f>
        <v>2457.2262740300002</v>
      </c>
      <c r="K39" s="36">
        <f>SUMIFS(СВЦЭМ!$C$33:$C$776,СВЦЭМ!$A$33:$A$776,$A39,СВЦЭМ!$B$33:$B$776,K$11)+'СЕТ СН'!$F$9+СВЦЭМ!$D$10+'СЕТ СН'!$F$5-'СЕТ СН'!$F$17</f>
        <v>2492.6157888099997</v>
      </c>
      <c r="L39" s="36">
        <f>SUMIFS(СВЦЭМ!$C$33:$C$776,СВЦЭМ!$A$33:$A$776,$A39,СВЦЭМ!$B$33:$B$776,L$11)+'СЕТ СН'!$F$9+СВЦЭМ!$D$10+'СЕТ СН'!$F$5-'СЕТ СН'!$F$17</f>
        <v>2513.1663028200001</v>
      </c>
      <c r="M39" s="36">
        <f>SUMIFS(СВЦЭМ!$C$33:$C$776,СВЦЭМ!$A$33:$A$776,$A39,СВЦЭМ!$B$33:$B$776,M$11)+'СЕТ СН'!$F$9+СВЦЭМ!$D$10+'СЕТ СН'!$F$5-'СЕТ СН'!$F$17</f>
        <v>2519.06814291</v>
      </c>
      <c r="N39" s="36">
        <f>SUMIFS(СВЦЭМ!$C$33:$C$776,СВЦЭМ!$A$33:$A$776,$A39,СВЦЭМ!$B$33:$B$776,N$11)+'СЕТ СН'!$F$9+СВЦЭМ!$D$10+'СЕТ СН'!$F$5-'СЕТ СН'!$F$17</f>
        <v>2511.0668001599997</v>
      </c>
      <c r="O39" s="36">
        <f>SUMIFS(СВЦЭМ!$C$33:$C$776,СВЦЭМ!$A$33:$A$776,$A39,СВЦЭМ!$B$33:$B$776,O$11)+'СЕТ СН'!$F$9+СВЦЭМ!$D$10+'СЕТ СН'!$F$5-'СЕТ СН'!$F$17</f>
        <v>2499.3292656100002</v>
      </c>
      <c r="P39" s="36">
        <f>SUMIFS(СВЦЭМ!$C$33:$C$776,СВЦЭМ!$A$33:$A$776,$A39,СВЦЭМ!$B$33:$B$776,P$11)+'СЕТ СН'!$F$9+СВЦЭМ!$D$10+'СЕТ СН'!$F$5-'СЕТ СН'!$F$17</f>
        <v>2506.58369455</v>
      </c>
      <c r="Q39" s="36">
        <f>SUMIFS(СВЦЭМ!$C$33:$C$776,СВЦЭМ!$A$33:$A$776,$A39,СВЦЭМ!$B$33:$B$776,Q$11)+'СЕТ СН'!$F$9+СВЦЭМ!$D$10+'СЕТ СН'!$F$5-'СЕТ СН'!$F$17</f>
        <v>2495.98981994</v>
      </c>
      <c r="R39" s="36">
        <f>SUMIFS(СВЦЭМ!$C$33:$C$776,СВЦЭМ!$A$33:$A$776,$A39,СВЦЭМ!$B$33:$B$776,R$11)+'СЕТ СН'!$F$9+СВЦЭМ!$D$10+'СЕТ СН'!$F$5-'СЕТ СН'!$F$17</f>
        <v>2530.7336377199999</v>
      </c>
      <c r="S39" s="36">
        <f>SUMIFS(СВЦЭМ!$C$33:$C$776,СВЦЭМ!$A$33:$A$776,$A39,СВЦЭМ!$B$33:$B$776,S$11)+'СЕТ СН'!$F$9+СВЦЭМ!$D$10+'СЕТ СН'!$F$5-'СЕТ СН'!$F$17</f>
        <v>2573.9833464100002</v>
      </c>
      <c r="T39" s="36">
        <f>SUMIFS(СВЦЭМ!$C$33:$C$776,СВЦЭМ!$A$33:$A$776,$A39,СВЦЭМ!$B$33:$B$776,T$11)+'СЕТ СН'!$F$9+СВЦЭМ!$D$10+'СЕТ СН'!$F$5-'СЕТ СН'!$F$17</f>
        <v>2577.6600075799997</v>
      </c>
      <c r="U39" s="36">
        <f>SUMIFS(СВЦЭМ!$C$33:$C$776,СВЦЭМ!$A$33:$A$776,$A39,СВЦЭМ!$B$33:$B$776,U$11)+'СЕТ СН'!$F$9+СВЦЭМ!$D$10+'СЕТ СН'!$F$5-'СЕТ СН'!$F$17</f>
        <v>2575.0063812799999</v>
      </c>
      <c r="V39" s="36">
        <f>SUMIFS(СВЦЭМ!$C$33:$C$776,СВЦЭМ!$A$33:$A$776,$A39,СВЦЭМ!$B$33:$B$776,V$11)+'СЕТ СН'!$F$9+СВЦЭМ!$D$10+'СЕТ СН'!$F$5-'СЕТ СН'!$F$17</f>
        <v>2580.3967659800001</v>
      </c>
      <c r="W39" s="36">
        <f>SUMIFS(СВЦЭМ!$C$33:$C$776,СВЦЭМ!$A$33:$A$776,$A39,СВЦЭМ!$B$33:$B$776,W$11)+'СЕТ СН'!$F$9+СВЦЭМ!$D$10+'СЕТ СН'!$F$5-'СЕТ СН'!$F$17</f>
        <v>2588.6865947599999</v>
      </c>
      <c r="X39" s="36">
        <f>SUMIFS(СВЦЭМ!$C$33:$C$776,СВЦЭМ!$A$33:$A$776,$A39,СВЦЭМ!$B$33:$B$776,X$11)+'СЕТ СН'!$F$9+СВЦЭМ!$D$10+'СЕТ СН'!$F$5-'СЕТ СН'!$F$17</f>
        <v>2563.3306757599998</v>
      </c>
      <c r="Y39" s="36">
        <f>SUMIFS(СВЦЭМ!$C$33:$C$776,СВЦЭМ!$A$33:$A$776,$A39,СВЦЭМ!$B$33:$B$776,Y$11)+'СЕТ СН'!$F$9+СВЦЭМ!$D$10+'СЕТ СН'!$F$5-'СЕТ СН'!$F$17</f>
        <v>2470.7836982899998</v>
      </c>
    </row>
    <row r="40" spans="1:25" ht="15.75" x14ac:dyDescent="0.2">
      <c r="A40" s="35">
        <f t="shared" si="0"/>
        <v>43706</v>
      </c>
      <c r="B40" s="36">
        <f>SUMIFS(СВЦЭМ!$C$33:$C$776,СВЦЭМ!$A$33:$A$776,$A40,СВЦЭМ!$B$33:$B$776,B$11)+'СЕТ СН'!$F$9+СВЦЭМ!$D$10+'СЕТ СН'!$F$5-'СЕТ СН'!$F$17</f>
        <v>2469.4053181600002</v>
      </c>
      <c r="C40" s="36">
        <f>SUMIFS(СВЦЭМ!$C$33:$C$776,СВЦЭМ!$A$33:$A$776,$A40,СВЦЭМ!$B$33:$B$776,C$11)+'СЕТ СН'!$F$9+СВЦЭМ!$D$10+'СЕТ СН'!$F$5-'СЕТ СН'!$F$17</f>
        <v>2491.6302961199999</v>
      </c>
      <c r="D40" s="36">
        <f>SUMIFS(СВЦЭМ!$C$33:$C$776,СВЦЭМ!$A$33:$A$776,$A40,СВЦЭМ!$B$33:$B$776,D$11)+'СЕТ СН'!$F$9+СВЦЭМ!$D$10+'СЕТ СН'!$F$5-'СЕТ СН'!$F$17</f>
        <v>2516.1560282400001</v>
      </c>
      <c r="E40" s="36">
        <f>SUMIFS(СВЦЭМ!$C$33:$C$776,СВЦЭМ!$A$33:$A$776,$A40,СВЦЭМ!$B$33:$B$776,E$11)+'СЕТ СН'!$F$9+СВЦЭМ!$D$10+'СЕТ СН'!$F$5-'СЕТ СН'!$F$17</f>
        <v>2530.2777239799998</v>
      </c>
      <c r="F40" s="36">
        <f>SUMIFS(СВЦЭМ!$C$33:$C$776,СВЦЭМ!$A$33:$A$776,$A40,СВЦЭМ!$B$33:$B$776,F$11)+'СЕТ СН'!$F$9+СВЦЭМ!$D$10+'СЕТ СН'!$F$5-'СЕТ СН'!$F$17</f>
        <v>2550.36017601</v>
      </c>
      <c r="G40" s="36">
        <f>SUMIFS(СВЦЭМ!$C$33:$C$776,СВЦЭМ!$A$33:$A$776,$A40,СВЦЭМ!$B$33:$B$776,G$11)+'СЕТ СН'!$F$9+СВЦЭМ!$D$10+'СЕТ СН'!$F$5-'СЕТ СН'!$F$17</f>
        <v>2528.4264996299999</v>
      </c>
      <c r="H40" s="36">
        <f>SUMIFS(СВЦЭМ!$C$33:$C$776,СВЦЭМ!$A$33:$A$776,$A40,СВЦЭМ!$B$33:$B$776,H$11)+'СЕТ СН'!$F$9+СВЦЭМ!$D$10+'СЕТ СН'!$F$5-'СЕТ СН'!$F$17</f>
        <v>2498.7515048800001</v>
      </c>
      <c r="I40" s="36">
        <f>SUMIFS(СВЦЭМ!$C$33:$C$776,СВЦЭМ!$A$33:$A$776,$A40,СВЦЭМ!$B$33:$B$776,I$11)+'СЕТ СН'!$F$9+СВЦЭМ!$D$10+'СЕТ СН'!$F$5-'СЕТ СН'!$F$17</f>
        <v>2465.7191426600002</v>
      </c>
      <c r="J40" s="36">
        <f>SUMIFS(СВЦЭМ!$C$33:$C$776,СВЦЭМ!$A$33:$A$776,$A40,СВЦЭМ!$B$33:$B$776,J$11)+'СЕТ СН'!$F$9+СВЦЭМ!$D$10+'СЕТ СН'!$F$5-'СЕТ СН'!$F$17</f>
        <v>2494.5854076099999</v>
      </c>
      <c r="K40" s="36">
        <f>SUMIFS(СВЦЭМ!$C$33:$C$776,СВЦЭМ!$A$33:$A$776,$A40,СВЦЭМ!$B$33:$B$776,K$11)+'СЕТ СН'!$F$9+СВЦЭМ!$D$10+'СЕТ СН'!$F$5-'СЕТ СН'!$F$17</f>
        <v>2505.5011244299999</v>
      </c>
      <c r="L40" s="36">
        <f>SUMIFS(СВЦЭМ!$C$33:$C$776,СВЦЭМ!$A$33:$A$776,$A40,СВЦЭМ!$B$33:$B$776,L$11)+'СЕТ СН'!$F$9+СВЦЭМ!$D$10+'СЕТ СН'!$F$5-'СЕТ СН'!$F$17</f>
        <v>2516.1281739799997</v>
      </c>
      <c r="M40" s="36">
        <f>SUMIFS(СВЦЭМ!$C$33:$C$776,СВЦЭМ!$A$33:$A$776,$A40,СВЦЭМ!$B$33:$B$776,M$11)+'СЕТ СН'!$F$9+СВЦЭМ!$D$10+'СЕТ СН'!$F$5-'СЕТ СН'!$F$17</f>
        <v>2511.2718552000001</v>
      </c>
      <c r="N40" s="36">
        <f>SUMIFS(СВЦЭМ!$C$33:$C$776,СВЦЭМ!$A$33:$A$776,$A40,СВЦЭМ!$B$33:$B$776,N$11)+'СЕТ СН'!$F$9+СВЦЭМ!$D$10+'СЕТ СН'!$F$5-'СЕТ СН'!$F$17</f>
        <v>2498.25477447</v>
      </c>
      <c r="O40" s="36">
        <f>SUMIFS(СВЦЭМ!$C$33:$C$776,СВЦЭМ!$A$33:$A$776,$A40,СВЦЭМ!$B$33:$B$776,O$11)+'СЕТ СН'!$F$9+СВЦЭМ!$D$10+'СЕТ СН'!$F$5-'СЕТ СН'!$F$17</f>
        <v>2501.77032852</v>
      </c>
      <c r="P40" s="36">
        <f>SUMIFS(СВЦЭМ!$C$33:$C$776,СВЦЭМ!$A$33:$A$776,$A40,СВЦЭМ!$B$33:$B$776,P$11)+'СЕТ СН'!$F$9+СВЦЭМ!$D$10+'СЕТ СН'!$F$5-'СЕТ СН'!$F$17</f>
        <v>2511.9069839200001</v>
      </c>
      <c r="Q40" s="36">
        <f>SUMIFS(СВЦЭМ!$C$33:$C$776,СВЦЭМ!$A$33:$A$776,$A40,СВЦЭМ!$B$33:$B$776,Q$11)+'СЕТ СН'!$F$9+СВЦЭМ!$D$10+'СЕТ СН'!$F$5-'СЕТ СН'!$F$17</f>
        <v>2508.5430882599999</v>
      </c>
      <c r="R40" s="36">
        <f>SUMIFS(СВЦЭМ!$C$33:$C$776,СВЦЭМ!$A$33:$A$776,$A40,СВЦЭМ!$B$33:$B$776,R$11)+'СЕТ СН'!$F$9+СВЦЭМ!$D$10+'СЕТ СН'!$F$5-'СЕТ СН'!$F$17</f>
        <v>2531.82215597</v>
      </c>
      <c r="S40" s="36">
        <f>SUMIFS(СВЦЭМ!$C$33:$C$776,СВЦЭМ!$A$33:$A$776,$A40,СВЦЭМ!$B$33:$B$776,S$11)+'СЕТ СН'!$F$9+СВЦЭМ!$D$10+'СЕТ СН'!$F$5-'СЕТ СН'!$F$17</f>
        <v>2566.03973812</v>
      </c>
      <c r="T40" s="36">
        <f>SUMIFS(СВЦЭМ!$C$33:$C$776,СВЦЭМ!$A$33:$A$776,$A40,СВЦЭМ!$B$33:$B$776,T$11)+'СЕТ СН'!$F$9+СВЦЭМ!$D$10+'СЕТ СН'!$F$5-'СЕТ СН'!$F$17</f>
        <v>2568.2269888800001</v>
      </c>
      <c r="U40" s="36">
        <f>SUMIFS(СВЦЭМ!$C$33:$C$776,СВЦЭМ!$A$33:$A$776,$A40,СВЦЭМ!$B$33:$B$776,U$11)+'СЕТ СН'!$F$9+СВЦЭМ!$D$10+'СЕТ СН'!$F$5-'СЕТ СН'!$F$17</f>
        <v>2580.81375493</v>
      </c>
      <c r="V40" s="36">
        <f>SUMIFS(СВЦЭМ!$C$33:$C$776,СВЦЭМ!$A$33:$A$776,$A40,СВЦЭМ!$B$33:$B$776,V$11)+'СЕТ СН'!$F$9+СВЦЭМ!$D$10+'СЕТ СН'!$F$5-'СЕТ СН'!$F$17</f>
        <v>2576.4111106599998</v>
      </c>
      <c r="W40" s="36">
        <f>SUMIFS(СВЦЭМ!$C$33:$C$776,СВЦЭМ!$A$33:$A$776,$A40,СВЦЭМ!$B$33:$B$776,W$11)+'СЕТ СН'!$F$9+СВЦЭМ!$D$10+'СЕТ СН'!$F$5-'СЕТ СН'!$F$17</f>
        <v>2575.7532986900001</v>
      </c>
      <c r="X40" s="36">
        <f>SUMIFS(СВЦЭМ!$C$33:$C$776,СВЦЭМ!$A$33:$A$776,$A40,СВЦЭМ!$B$33:$B$776,X$11)+'СЕТ СН'!$F$9+СВЦЭМ!$D$10+'СЕТ СН'!$F$5-'СЕТ СН'!$F$17</f>
        <v>2536.3307814</v>
      </c>
      <c r="Y40" s="36">
        <f>SUMIFS(СВЦЭМ!$C$33:$C$776,СВЦЭМ!$A$33:$A$776,$A40,СВЦЭМ!$B$33:$B$776,Y$11)+'СЕТ СН'!$F$9+СВЦЭМ!$D$10+'СЕТ СН'!$F$5-'СЕТ СН'!$F$17</f>
        <v>2472.4729366199999</v>
      </c>
    </row>
    <row r="41" spans="1:25" ht="15.75" x14ac:dyDescent="0.2">
      <c r="A41" s="35">
        <f t="shared" si="0"/>
        <v>43707</v>
      </c>
      <c r="B41" s="36">
        <f>SUMIFS(СВЦЭМ!$C$33:$C$776,СВЦЭМ!$A$33:$A$776,$A41,СВЦЭМ!$B$33:$B$776,B$11)+'СЕТ СН'!$F$9+СВЦЭМ!$D$10+'СЕТ СН'!$F$5-'СЕТ СН'!$F$17</f>
        <v>2529.8437945599999</v>
      </c>
      <c r="C41" s="36">
        <f>SUMIFS(СВЦЭМ!$C$33:$C$776,СВЦЭМ!$A$33:$A$776,$A41,СВЦЭМ!$B$33:$B$776,C$11)+'СЕТ СН'!$F$9+СВЦЭМ!$D$10+'СЕТ СН'!$F$5-'СЕТ СН'!$F$17</f>
        <v>2538.6775192699997</v>
      </c>
      <c r="D41" s="36">
        <f>SUMIFS(СВЦЭМ!$C$33:$C$776,СВЦЭМ!$A$33:$A$776,$A41,СВЦЭМ!$B$33:$B$776,D$11)+'СЕТ СН'!$F$9+СВЦЭМ!$D$10+'СЕТ СН'!$F$5-'СЕТ СН'!$F$17</f>
        <v>2573.3141784199997</v>
      </c>
      <c r="E41" s="36">
        <f>SUMIFS(СВЦЭМ!$C$33:$C$776,СВЦЭМ!$A$33:$A$776,$A41,СВЦЭМ!$B$33:$B$776,E$11)+'СЕТ СН'!$F$9+СВЦЭМ!$D$10+'СЕТ СН'!$F$5-'СЕТ СН'!$F$17</f>
        <v>2596.5228249299998</v>
      </c>
      <c r="F41" s="36">
        <f>SUMIFS(СВЦЭМ!$C$33:$C$776,СВЦЭМ!$A$33:$A$776,$A41,СВЦЭМ!$B$33:$B$776,F$11)+'СЕТ СН'!$F$9+СВЦЭМ!$D$10+'СЕТ СН'!$F$5-'СЕТ СН'!$F$17</f>
        <v>2628.0213146699998</v>
      </c>
      <c r="G41" s="36">
        <f>SUMIFS(СВЦЭМ!$C$33:$C$776,СВЦЭМ!$A$33:$A$776,$A41,СВЦЭМ!$B$33:$B$776,G$11)+'СЕТ СН'!$F$9+СВЦЭМ!$D$10+'СЕТ СН'!$F$5-'СЕТ СН'!$F$17</f>
        <v>2599.5230180799999</v>
      </c>
      <c r="H41" s="36">
        <f>SUMIFS(СВЦЭМ!$C$33:$C$776,СВЦЭМ!$A$33:$A$776,$A41,СВЦЭМ!$B$33:$B$776,H$11)+'СЕТ СН'!$F$9+СВЦЭМ!$D$10+'СЕТ СН'!$F$5-'СЕТ СН'!$F$17</f>
        <v>2554.8323036000002</v>
      </c>
      <c r="I41" s="36">
        <f>SUMIFS(СВЦЭМ!$C$33:$C$776,СВЦЭМ!$A$33:$A$776,$A41,СВЦЭМ!$B$33:$B$776,I$11)+'СЕТ СН'!$F$9+СВЦЭМ!$D$10+'СЕТ СН'!$F$5-'СЕТ СН'!$F$17</f>
        <v>2477.8610773099999</v>
      </c>
      <c r="J41" s="36">
        <f>SUMIFS(СВЦЭМ!$C$33:$C$776,СВЦЭМ!$A$33:$A$776,$A41,СВЦЭМ!$B$33:$B$776,J$11)+'СЕТ СН'!$F$9+СВЦЭМ!$D$10+'СЕТ СН'!$F$5-'СЕТ СН'!$F$17</f>
        <v>2448.6895175300001</v>
      </c>
      <c r="K41" s="36">
        <f>SUMIFS(СВЦЭМ!$C$33:$C$776,СВЦЭМ!$A$33:$A$776,$A41,СВЦЭМ!$B$33:$B$776,K$11)+'СЕТ СН'!$F$9+СВЦЭМ!$D$10+'СЕТ СН'!$F$5-'СЕТ СН'!$F$17</f>
        <v>2466.3077847200002</v>
      </c>
      <c r="L41" s="36">
        <f>SUMIFS(СВЦЭМ!$C$33:$C$776,СВЦЭМ!$A$33:$A$776,$A41,СВЦЭМ!$B$33:$B$776,L$11)+'СЕТ СН'!$F$9+СВЦЭМ!$D$10+'СЕТ СН'!$F$5-'СЕТ СН'!$F$17</f>
        <v>2486.69373262</v>
      </c>
      <c r="M41" s="36">
        <f>SUMIFS(СВЦЭМ!$C$33:$C$776,СВЦЭМ!$A$33:$A$776,$A41,СВЦЭМ!$B$33:$B$776,M$11)+'СЕТ СН'!$F$9+СВЦЭМ!$D$10+'СЕТ СН'!$F$5-'СЕТ СН'!$F$17</f>
        <v>2488.2740386999999</v>
      </c>
      <c r="N41" s="36">
        <f>SUMIFS(СВЦЭМ!$C$33:$C$776,СВЦЭМ!$A$33:$A$776,$A41,СВЦЭМ!$B$33:$B$776,N$11)+'СЕТ СН'!$F$9+СВЦЭМ!$D$10+'СЕТ СН'!$F$5-'СЕТ СН'!$F$17</f>
        <v>2475.0977877300002</v>
      </c>
      <c r="O41" s="36">
        <f>SUMIFS(СВЦЭМ!$C$33:$C$776,СВЦЭМ!$A$33:$A$776,$A41,СВЦЭМ!$B$33:$B$776,O$11)+'СЕТ СН'!$F$9+СВЦЭМ!$D$10+'СЕТ СН'!$F$5-'СЕТ СН'!$F$17</f>
        <v>2489.1003491199999</v>
      </c>
      <c r="P41" s="36">
        <f>SUMIFS(СВЦЭМ!$C$33:$C$776,СВЦЭМ!$A$33:$A$776,$A41,СВЦЭМ!$B$33:$B$776,P$11)+'СЕТ СН'!$F$9+СВЦЭМ!$D$10+'СЕТ СН'!$F$5-'СЕТ СН'!$F$17</f>
        <v>2509.6760128400001</v>
      </c>
      <c r="Q41" s="36">
        <f>SUMIFS(СВЦЭМ!$C$33:$C$776,СВЦЭМ!$A$33:$A$776,$A41,СВЦЭМ!$B$33:$B$776,Q$11)+'СЕТ СН'!$F$9+СВЦЭМ!$D$10+'СЕТ СН'!$F$5-'СЕТ СН'!$F$17</f>
        <v>2492.2700926899997</v>
      </c>
      <c r="R41" s="36">
        <f>SUMIFS(СВЦЭМ!$C$33:$C$776,СВЦЭМ!$A$33:$A$776,$A41,СВЦЭМ!$B$33:$B$776,R$11)+'СЕТ СН'!$F$9+СВЦЭМ!$D$10+'СЕТ СН'!$F$5-'СЕТ СН'!$F$17</f>
        <v>2521.31451027</v>
      </c>
      <c r="S41" s="36">
        <f>SUMIFS(СВЦЭМ!$C$33:$C$776,СВЦЭМ!$A$33:$A$776,$A41,СВЦЭМ!$B$33:$B$776,S$11)+'СЕТ СН'!$F$9+СВЦЭМ!$D$10+'СЕТ СН'!$F$5-'СЕТ СН'!$F$17</f>
        <v>2575.72756269</v>
      </c>
      <c r="T41" s="36">
        <f>SUMIFS(СВЦЭМ!$C$33:$C$776,СВЦЭМ!$A$33:$A$776,$A41,СВЦЭМ!$B$33:$B$776,T$11)+'СЕТ СН'!$F$9+СВЦЭМ!$D$10+'СЕТ СН'!$F$5-'СЕТ СН'!$F$17</f>
        <v>2585.3183012099998</v>
      </c>
      <c r="U41" s="36">
        <f>SUMIFS(СВЦЭМ!$C$33:$C$776,СВЦЭМ!$A$33:$A$776,$A41,СВЦЭМ!$B$33:$B$776,U$11)+'СЕТ СН'!$F$9+СВЦЭМ!$D$10+'СЕТ СН'!$F$5-'СЕТ СН'!$F$17</f>
        <v>2562.6052002599999</v>
      </c>
      <c r="V41" s="36">
        <f>SUMIFS(СВЦЭМ!$C$33:$C$776,СВЦЭМ!$A$33:$A$776,$A41,СВЦЭМ!$B$33:$B$776,V$11)+'СЕТ СН'!$F$9+СВЦЭМ!$D$10+'СЕТ СН'!$F$5-'СЕТ СН'!$F$17</f>
        <v>2556.2000630799998</v>
      </c>
      <c r="W41" s="36">
        <f>SUMIFS(СВЦЭМ!$C$33:$C$776,СВЦЭМ!$A$33:$A$776,$A41,СВЦЭМ!$B$33:$B$776,W$11)+'СЕТ СН'!$F$9+СВЦЭМ!$D$10+'СЕТ СН'!$F$5-'СЕТ СН'!$F$17</f>
        <v>2579.2210306299999</v>
      </c>
      <c r="X41" s="36">
        <f>SUMIFS(СВЦЭМ!$C$33:$C$776,СВЦЭМ!$A$33:$A$776,$A41,СВЦЭМ!$B$33:$B$776,X$11)+'СЕТ СН'!$F$9+СВЦЭМ!$D$10+'СЕТ СН'!$F$5-'СЕТ СН'!$F$17</f>
        <v>2551.7207048599998</v>
      </c>
      <c r="Y41" s="36">
        <f>SUMIFS(СВЦЭМ!$C$33:$C$776,СВЦЭМ!$A$33:$A$776,$A41,СВЦЭМ!$B$33:$B$776,Y$11)+'СЕТ СН'!$F$9+СВЦЭМ!$D$10+'СЕТ СН'!$F$5-'СЕТ СН'!$F$17</f>
        <v>2461.7296470399997</v>
      </c>
    </row>
    <row r="42" spans="1:25" ht="15.75" x14ac:dyDescent="0.2">
      <c r="A42" s="35">
        <f t="shared" si="0"/>
        <v>43708</v>
      </c>
      <c r="B42" s="36">
        <f>SUMIFS(СВЦЭМ!$C$33:$C$776,СВЦЭМ!$A$33:$A$776,$A42,СВЦЭМ!$B$33:$B$776,B$11)+'СЕТ СН'!$F$9+СВЦЭМ!$D$10+'СЕТ СН'!$F$5-'СЕТ СН'!$F$17</f>
        <v>2488.6031274299999</v>
      </c>
      <c r="C42" s="36">
        <f>SUMIFS(СВЦЭМ!$C$33:$C$776,СВЦЭМ!$A$33:$A$776,$A42,СВЦЭМ!$B$33:$B$776,C$11)+'СЕТ СН'!$F$9+СВЦЭМ!$D$10+'СЕТ СН'!$F$5-'СЕТ СН'!$F$17</f>
        <v>2552.2048024300002</v>
      </c>
      <c r="D42" s="36">
        <f>SUMIFS(СВЦЭМ!$C$33:$C$776,СВЦЭМ!$A$33:$A$776,$A42,СВЦЭМ!$B$33:$B$776,D$11)+'СЕТ СН'!$F$9+СВЦЭМ!$D$10+'СЕТ СН'!$F$5-'СЕТ СН'!$F$17</f>
        <v>2575.65556234</v>
      </c>
      <c r="E42" s="36">
        <f>SUMIFS(СВЦЭМ!$C$33:$C$776,СВЦЭМ!$A$33:$A$776,$A42,СВЦЭМ!$B$33:$B$776,E$11)+'СЕТ СН'!$F$9+СВЦЭМ!$D$10+'СЕТ СН'!$F$5-'СЕТ СН'!$F$17</f>
        <v>2592.6126153199998</v>
      </c>
      <c r="F42" s="36">
        <f>SUMIFS(СВЦЭМ!$C$33:$C$776,СВЦЭМ!$A$33:$A$776,$A42,СВЦЭМ!$B$33:$B$776,F$11)+'СЕТ СН'!$F$9+СВЦЭМ!$D$10+'СЕТ СН'!$F$5-'СЕТ СН'!$F$17</f>
        <v>2599.7916104699998</v>
      </c>
      <c r="G42" s="36">
        <f>SUMIFS(СВЦЭМ!$C$33:$C$776,СВЦЭМ!$A$33:$A$776,$A42,СВЦЭМ!$B$33:$B$776,G$11)+'СЕТ СН'!$F$9+СВЦЭМ!$D$10+'СЕТ СН'!$F$5-'СЕТ СН'!$F$17</f>
        <v>2588.2449807499997</v>
      </c>
      <c r="H42" s="36">
        <f>SUMIFS(СВЦЭМ!$C$33:$C$776,СВЦЭМ!$A$33:$A$776,$A42,СВЦЭМ!$B$33:$B$776,H$11)+'СЕТ СН'!$F$9+СВЦЭМ!$D$10+'СЕТ СН'!$F$5-'СЕТ СН'!$F$17</f>
        <v>2570.6268130500002</v>
      </c>
      <c r="I42" s="36">
        <f>SUMIFS(СВЦЭМ!$C$33:$C$776,СВЦЭМ!$A$33:$A$776,$A42,СВЦЭМ!$B$33:$B$776,I$11)+'СЕТ СН'!$F$9+СВЦЭМ!$D$10+'СЕТ СН'!$F$5-'СЕТ СН'!$F$17</f>
        <v>2518.7544836100001</v>
      </c>
      <c r="J42" s="36">
        <f>SUMIFS(СВЦЭМ!$C$33:$C$776,СВЦЭМ!$A$33:$A$776,$A42,СВЦЭМ!$B$33:$B$776,J$11)+'СЕТ СН'!$F$9+СВЦЭМ!$D$10+'СЕТ СН'!$F$5-'СЕТ СН'!$F$17</f>
        <v>2452.5892588199999</v>
      </c>
      <c r="K42" s="36">
        <f>SUMIFS(СВЦЭМ!$C$33:$C$776,СВЦЭМ!$A$33:$A$776,$A42,СВЦЭМ!$B$33:$B$776,K$11)+'СЕТ СН'!$F$9+СВЦЭМ!$D$10+'СЕТ СН'!$F$5-'СЕТ СН'!$F$17</f>
        <v>2408.0884735700001</v>
      </c>
      <c r="L42" s="36">
        <f>SUMIFS(СВЦЭМ!$C$33:$C$776,СВЦЭМ!$A$33:$A$776,$A42,СВЦЭМ!$B$33:$B$776,L$11)+'СЕТ СН'!$F$9+СВЦЭМ!$D$10+'СЕТ СН'!$F$5-'СЕТ СН'!$F$17</f>
        <v>2272.7788929099997</v>
      </c>
      <c r="M42" s="36">
        <f>SUMIFS(СВЦЭМ!$C$33:$C$776,СВЦЭМ!$A$33:$A$776,$A42,СВЦЭМ!$B$33:$B$776,M$11)+'СЕТ СН'!$F$9+СВЦЭМ!$D$10+'СЕТ СН'!$F$5-'СЕТ СН'!$F$17</f>
        <v>2269.2083483299998</v>
      </c>
      <c r="N42" s="36">
        <f>SUMIFS(СВЦЭМ!$C$33:$C$776,СВЦЭМ!$A$33:$A$776,$A42,СВЦЭМ!$B$33:$B$776,N$11)+'СЕТ СН'!$F$9+СВЦЭМ!$D$10+'СЕТ СН'!$F$5-'СЕТ СН'!$F$17</f>
        <v>2269.1084836299997</v>
      </c>
      <c r="O42" s="36">
        <f>SUMIFS(СВЦЭМ!$C$33:$C$776,СВЦЭМ!$A$33:$A$776,$A42,СВЦЭМ!$B$33:$B$776,O$11)+'СЕТ СН'!$F$9+СВЦЭМ!$D$10+'СЕТ СН'!$F$5-'СЕТ СН'!$F$17</f>
        <v>2269.9599238000001</v>
      </c>
      <c r="P42" s="36">
        <f>SUMIFS(СВЦЭМ!$C$33:$C$776,СВЦЭМ!$A$33:$A$776,$A42,СВЦЭМ!$B$33:$B$776,P$11)+'СЕТ СН'!$F$9+СВЦЭМ!$D$10+'СЕТ СН'!$F$5-'СЕТ СН'!$F$17</f>
        <v>2274.89391802</v>
      </c>
      <c r="Q42" s="36">
        <f>SUMIFS(СВЦЭМ!$C$33:$C$776,СВЦЭМ!$A$33:$A$776,$A42,СВЦЭМ!$B$33:$B$776,Q$11)+'СЕТ СН'!$F$9+СВЦЭМ!$D$10+'СЕТ СН'!$F$5-'СЕТ СН'!$F$17</f>
        <v>2281.3182332000001</v>
      </c>
      <c r="R42" s="36">
        <f>SUMIFS(СВЦЭМ!$C$33:$C$776,СВЦЭМ!$A$33:$A$776,$A42,СВЦЭМ!$B$33:$B$776,R$11)+'СЕТ СН'!$F$9+СВЦЭМ!$D$10+'СЕТ СН'!$F$5-'СЕТ СН'!$F$17</f>
        <v>2242.8727125099999</v>
      </c>
      <c r="S42" s="36">
        <f>SUMIFS(СВЦЭМ!$C$33:$C$776,СВЦЭМ!$A$33:$A$776,$A42,СВЦЭМ!$B$33:$B$776,S$11)+'СЕТ СН'!$F$9+СВЦЭМ!$D$10+'СЕТ СН'!$F$5-'СЕТ СН'!$F$17</f>
        <v>2324.74942027</v>
      </c>
      <c r="T42" s="36">
        <f>SUMIFS(СВЦЭМ!$C$33:$C$776,СВЦЭМ!$A$33:$A$776,$A42,СВЦЭМ!$B$33:$B$776,T$11)+'СЕТ СН'!$F$9+СВЦЭМ!$D$10+'СЕТ СН'!$F$5-'СЕТ СН'!$F$17</f>
        <v>2295.1481454300001</v>
      </c>
      <c r="U42" s="36">
        <f>SUMIFS(СВЦЭМ!$C$33:$C$776,СВЦЭМ!$A$33:$A$776,$A42,СВЦЭМ!$B$33:$B$776,U$11)+'СЕТ СН'!$F$9+СВЦЭМ!$D$10+'СЕТ СН'!$F$5-'СЕТ СН'!$F$17</f>
        <v>2286.87233311</v>
      </c>
      <c r="V42" s="36">
        <f>SUMIFS(СВЦЭМ!$C$33:$C$776,СВЦЭМ!$A$33:$A$776,$A42,СВЦЭМ!$B$33:$B$776,V$11)+'СЕТ СН'!$F$9+СВЦЭМ!$D$10+'СЕТ СН'!$F$5-'СЕТ СН'!$F$17</f>
        <v>2282.7126253000001</v>
      </c>
      <c r="W42" s="36">
        <f>SUMIFS(СВЦЭМ!$C$33:$C$776,СВЦЭМ!$A$33:$A$776,$A42,СВЦЭМ!$B$33:$B$776,W$11)+'СЕТ СН'!$F$9+СВЦЭМ!$D$10+'СЕТ СН'!$F$5-'СЕТ СН'!$F$17</f>
        <v>2278.6128310399999</v>
      </c>
      <c r="X42" s="36">
        <f>SUMIFS(СВЦЭМ!$C$33:$C$776,СВЦЭМ!$A$33:$A$776,$A42,СВЦЭМ!$B$33:$B$776,X$11)+'СЕТ СН'!$F$9+СВЦЭМ!$D$10+'СЕТ СН'!$F$5-'СЕТ СН'!$F$17</f>
        <v>2298.0387195200001</v>
      </c>
      <c r="Y42" s="36">
        <f>SUMIFS(СВЦЭМ!$C$33:$C$776,СВЦЭМ!$A$33:$A$776,$A42,СВЦЭМ!$B$33:$B$776,Y$11)+'СЕТ СН'!$F$9+СВЦЭМ!$D$10+'СЕТ СН'!$F$5-'СЕТ СН'!$F$17</f>
        <v>2374.4399386699997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СН'!$G$9+СВЦЭМ!$D$10+'СЕТ СН'!$G$5-'СЕТ СН'!$G$17</f>
        <v>3431.1570160799997</v>
      </c>
      <c r="C48" s="36">
        <f>SUMIFS(СВЦЭМ!$C$33:$C$776,СВЦЭМ!$A$33:$A$776,$A48,СВЦЭМ!$B$33:$B$776,C$47)+'СЕТ СН'!$G$9+СВЦЭМ!$D$10+'СЕТ СН'!$G$5-'СЕТ СН'!$G$17</f>
        <v>3541.3041602899998</v>
      </c>
      <c r="D48" s="36">
        <f>SUMIFS(СВЦЭМ!$C$33:$C$776,СВЦЭМ!$A$33:$A$776,$A48,СВЦЭМ!$B$33:$B$776,D$47)+'СЕТ СН'!$G$9+СВЦЭМ!$D$10+'СЕТ СН'!$G$5-'СЕТ СН'!$G$17</f>
        <v>3577.48935962</v>
      </c>
      <c r="E48" s="36">
        <f>SUMIFS(СВЦЭМ!$C$33:$C$776,СВЦЭМ!$A$33:$A$776,$A48,СВЦЭМ!$B$33:$B$776,E$47)+'СЕТ СН'!$G$9+СВЦЭМ!$D$10+'СЕТ СН'!$G$5-'СЕТ СН'!$G$17</f>
        <v>3626.6351286199997</v>
      </c>
      <c r="F48" s="36">
        <f>SUMIFS(СВЦЭМ!$C$33:$C$776,СВЦЭМ!$A$33:$A$776,$A48,СВЦЭМ!$B$33:$B$776,F$47)+'СЕТ СН'!$G$9+СВЦЭМ!$D$10+'СЕТ СН'!$G$5-'СЕТ СН'!$G$17</f>
        <v>3654.5913272600001</v>
      </c>
      <c r="G48" s="36">
        <f>SUMIFS(СВЦЭМ!$C$33:$C$776,СВЦЭМ!$A$33:$A$776,$A48,СВЦЭМ!$B$33:$B$776,G$47)+'СЕТ СН'!$G$9+СВЦЭМ!$D$10+'СЕТ СН'!$G$5-'СЕТ СН'!$G$17</f>
        <v>3603.0214808599999</v>
      </c>
      <c r="H48" s="36">
        <f>SUMIFS(СВЦЭМ!$C$33:$C$776,СВЦЭМ!$A$33:$A$776,$A48,СВЦЭМ!$B$33:$B$776,H$47)+'СЕТ СН'!$G$9+СВЦЭМ!$D$10+'СЕТ СН'!$G$5-'СЕТ СН'!$G$17</f>
        <v>3554.5659893099996</v>
      </c>
      <c r="I48" s="36">
        <f>SUMIFS(СВЦЭМ!$C$33:$C$776,СВЦЭМ!$A$33:$A$776,$A48,СВЦЭМ!$B$33:$B$776,I$47)+'СЕТ СН'!$G$9+СВЦЭМ!$D$10+'СЕТ СН'!$G$5-'СЕТ СН'!$G$17</f>
        <v>3507.1177194099996</v>
      </c>
      <c r="J48" s="36">
        <f>SUMIFS(СВЦЭМ!$C$33:$C$776,СВЦЭМ!$A$33:$A$776,$A48,СВЦЭМ!$B$33:$B$776,J$47)+'СЕТ СН'!$G$9+СВЦЭМ!$D$10+'СЕТ СН'!$G$5-'СЕТ СН'!$G$17</f>
        <v>3544.3880864499997</v>
      </c>
      <c r="K48" s="36">
        <f>SUMIFS(СВЦЭМ!$C$33:$C$776,СВЦЭМ!$A$33:$A$776,$A48,СВЦЭМ!$B$33:$B$776,K$47)+'СЕТ СН'!$G$9+СВЦЭМ!$D$10+'СЕТ СН'!$G$5-'СЕТ СН'!$G$17</f>
        <v>3564.3471166399995</v>
      </c>
      <c r="L48" s="36">
        <f>SUMIFS(СВЦЭМ!$C$33:$C$776,СВЦЭМ!$A$33:$A$776,$A48,СВЦЭМ!$B$33:$B$776,L$47)+'СЕТ СН'!$G$9+СВЦЭМ!$D$10+'СЕТ СН'!$G$5-'СЕТ СН'!$G$17</f>
        <v>3585.6038694599997</v>
      </c>
      <c r="M48" s="36">
        <f>SUMIFS(СВЦЭМ!$C$33:$C$776,СВЦЭМ!$A$33:$A$776,$A48,СВЦЭМ!$B$33:$B$776,M$47)+'СЕТ СН'!$G$9+СВЦЭМ!$D$10+'СЕТ СН'!$G$5-'СЕТ СН'!$G$17</f>
        <v>3571.4404102299995</v>
      </c>
      <c r="N48" s="36">
        <f>SUMIFS(СВЦЭМ!$C$33:$C$776,СВЦЭМ!$A$33:$A$776,$A48,СВЦЭМ!$B$33:$B$776,N$47)+'СЕТ СН'!$G$9+СВЦЭМ!$D$10+'СЕТ СН'!$G$5-'СЕТ СН'!$G$17</f>
        <v>3553.7318330099997</v>
      </c>
      <c r="O48" s="36">
        <f>SUMIFS(СВЦЭМ!$C$33:$C$776,СВЦЭМ!$A$33:$A$776,$A48,СВЦЭМ!$B$33:$B$776,O$47)+'СЕТ СН'!$G$9+СВЦЭМ!$D$10+'СЕТ СН'!$G$5-'СЕТ СН'!$G$17</f>
        <v>3573.2249722199999</v>
      </c>
      <c r="P48" s="36">
        <f>SUMIFS(СВЦЭМ!$C$33:$C$776,СВЦЭМ!$A$33:$A$776,$A48,СВЦЭМ!$B$33:$B$776,P$47)+'СЕТ СН'!$G$9+СВЦЭМ!$D$10+'СЕТ СН'!$G$5-'СЕТ СН'!$G$17</f>
        <v>3564.6642031499996</v>
      </c>
      <c r="Q48" s="36">
        <f>SUMIFS(СВЦЭМ!$C$33:$C$776,СВЦЭМ!$A$33:$A$776,$A48,СВЦЭМ!$B$33:$B$776,Q$47)+'СЕТ СН'!$G$9+СВЦЭМ!$D$10+'СЕТ СН'!$G$5-'СЕТ СН'!$G$17</f>
        <v>3568.3879887999997</v>
      </c>
      <c r="R48" s="36">
        <f>SUMIFS(СВЦЭМ!$C$33:$C$776,СВЦЭМ!$A$33:$A$776,$A48,СВЦЭМ!$B$33:$B$776,R$47)+'СЕТ СН'!$G$9+СВЦЭМ!$D$10+'СЕТ СН'!$G$5-'СЕТ СН'!$G$17</f>
        <v>3579.6894938799996</v>
      </c>
      <c r="S48" s="36">
        <f>SUMIFS(СВЦЭМ!$C$33:$C$776,СВЦЭМ!$A$33:$A$776,$A48,СВЦЭМ!$B$33:$B$776,S$47)+'СЕТ СН'!$G$9+СВЦЭМ!$D$10+'СЕТ СН'!$G$5-'СЕТ СН'!$G$17</f>
        <v>3580.8123300999996</v>
      </c>
      <c r="T48" s="36">
        <f>SUMIFS(СВЦЭМ!$C$33:$C$776,СВЦЭМ!$A$33:$A$776,$A48,СВЦЭМ!$B$33:$B$776,T$47)+'СЕТ СН'!$G$9+СВЦЭМ!$D$10+'СЕТ СН'!$G$5-'СЕТ СН'!$G$17</f>
        <v>3562.0573850699998</v>
      </c>
      <c r="U48" s="36">
        <f>SUMIFS(СВЦЭМ!$C$33:$C$776,СВЦЭМ!$A$33:$A$776,$A48,СВЦЭМ!$B$33:$B$776,U$47)+'СЕТ СН'!$G$9+СВЦЭМ!$D$10+'СЕТ СН'!$G$5-'СЕТ СН'!$G$17</f>
        <v>3552.5559053699999</v>
      </c>
      <c r="V48" s="36">
        <f>SUMIFS(СВЦЭМ!$C$33:$C$776,СВЦЭМ!$A$33:$A$776,$A48,СВЦЭМ!$B$33:$B$776,V$47)+'СЕТ СН'!$G$9+СВЦЭМ!$D$10+'СЕТ СН'!$G$5-'СЕТ СН'!$G$17</f>
        <v>3560.7256609899996</v>
      </c>
      <c r="W48" s="36">
        <f>SUMIFS(СВЦЭМ!$C$33:$C$776,СВЦЭМ!$A$33:$A$776,$A48,СВЦЭМ!$B$33:$B$776,W$47)+'СЕТ СН'!$G$9+СВЦЭМ!$D$10+'СЕТ СН'!$G$5-'СЕТ СН'!$G$17</f>
        <v>3556.8891187199997</v>
      </c>
      <c r="X48" s="36">
        <f>SUMIFS(СВЦЭМ!$C$33:$C$776,СВЦЭМ!$A$33:$A$776,$A48,СВЦЭМ!$B$33:$B$776,X$47)+'СЕТ СН'!$G$9+СВЦЭМ!$D$10+'СЕТ СН'!$G$5-'СЕТ СН'!$G$17</f>
        <v>3535.21761057</v>
      </c>
      <c r="Y48" s="36">
        <f>SUMIFS(СВЦЭМ!$C$33:$C$776,СВЦЭМ!$A$33:$A$776,$A48,СВЦЭМ!$B$33:$B$776,Y$47)+'СЕТ СН'!$G$9+СВЦЭМ!$D$10+'СЕТ СН'!$G$5-'СЕТ СН'!$G$17</f>
        <v>3508.6676762199995</v>
      </c>
    </row>
    <row r="49" spans="1:25" ht="15.75" x14ac:dyDescent="0.2">
      <c r="A49" s="35">
        <f>A48+1</f>
        <v>43679</v>
      </c>
      <c r="B49" s="36">
        <f>SUMIFS(СВЦЭМ!$C$33:$C$776,СВЦЭМ!$A$33:$A$776,$A49,СВЦЭМ!$B$33:$B$776,B$47)+'СЕТ СН'!$G$9+СВЦЭМ!$D$10+'СЕТ СН'!$G$5-'СЕТ СН'!$G$17</f>
        <v>3474.2941541399996</v>
      </c>
      <c r="C49" s="36">
        <f>SUMIFS(СВЦЭМ!$C$33:$C$776,СВЦЭМ!$A$33:$A$776,$A49,СВЦЭМ!$B$33:$B$776,C$47)+'СЕТ СН'!$G$9+СВЦЭМ!$D$10+'СЕТ СН'!$G$5-'СЕТ СН'!$G$17</f>
        <v>3505.3682068799999</v>
      </c>
      <c r="D49" s="36">
        <f>SUMIFS(СВЦЭМ!$C$33:$C$776,СВЦЭМ!$A$33:$A$776,$A49,СВЦЭМ!$B$33:$B$776,D$47)+'СЕТ СН'!$G$9+СВЦЭМ!$D$10+'СЕТ СН'!$G$5-'СЕТ СН'!$G$17</f>
        <v>3516.6809869799999</v>
      </c>
      <c r="E49" s="36">
        <f>SUMIFS(СВЦЭМ!$C$33:$C$776,СВЦЭМ!$A$33:$A$776,$A49,СВЦЭМ!$B$33:$B$776,E$47)+'СЕТ СН'!$G$9+СВЦЭМ!$D$10+'СЕТ СН'!$G$5-'СЕТ СН'!$G$17</f>
        <v>3539.4820532899998</v>
      </c>
      <c r="F49" s="36">
        <f>SUMIFS(СВЦЭМ!$C$33:$C$776,СВЦЭМ!$A$33:$A$776,$A49,СВЦЭМ!$B$33:$B$776,F$47)+'СЕТ СН'!$G$9+СВЦЭМ!$D$10+'СЕТ СН'!$G$5-'СЕТ СН'!$G$17</f>
        <v>3560.57134021</v>
      </c>
      <c r="G49" s="36">
        <f>SUMIFS(СВЦЭМ!$C$33:$C$776,СВЦЭМ!$A$33:$A$776,$A49,СВЦЭМ!$B$33:$B$776,G$47)+'СЕТ СН'!$G$9+СВЦЭМ!$D$10+'СЕТ СН'!$G$5-'СЕТ СН'!$G$17</f>
        <v>3529.7183122399997</v>
      </c>
      <c r="H49" s="36">
        <f>SUMIFS(СВЦЭМ!$C$33:$C$776,СВЦЭМ!$A$33:$A$776,$A49,СВЦЭМ!$B$33:$B$776,H$47)+'СЕТ СН'!$G$9+СВЦЭМ!$D$10+'СЕТ СН'!$G$5-'СЕТ СН'!$G$17</f>
        <v>3482.7454041699998</v>
      </c>
      <c r="I49" s="36">
        <f>SUMIFS(СВЦЭМ!$C$33:$C$776,СВЦЭМ!$A$33:$A$776,$A49,СВЦЭМ!$B$33:$B$776,I$47)+'СЕТ СН'!$G$9+СВЦЭМ!$D$10+'СЕТ СН'!$G$5-'СЕТ СН'!$G$17</f>
        <v>3488.9046137399996</v>
      </c>
      <c r="J49" s="36">
        <f>SUMIFS(СВЦЭМ!$C$33:$C$776,СВЦЭМ!$A$33:$A$776,$A49,СВЦЭМ!$B$33:$B$776,J$47)+'СЕТ СН'!$G$9+СВЦЭМ!$D$10+'СЕТ СН'!$G$5-'СЕТ СН'!$G$17</f>
        <v>3526.6706229599995</v>
      </c>
      <c r="K49" s="36">
        <f>SUMIFS(СВЦЭМ!$C$33:$C$776,СВЦЭМ!$A$33:$A$776,$A49,СВЦЭМ!$B$33:$B$776,K$47)+'СЕТ СН'!$G$9+СВЦЭМ!$D$10+'СЕТ СН'!$G$5-'СЕТ СН'!$G$17</f>
        <v>3547.12513786</v>
      </c>
      <c r="L49" s="36">
        <f>SUMIFS(СВЦЭМ!$C$33:$C$776,СВЦЭМ!$A$33:$A$776,$A49,СВЦЭМ!$B$33:$B$776,L$47)+'СЕТ СН'!$G$9+СВЦЭМ!$D$10+'СЕТ СН'!$G$5-'СЕТ СН'!$G$17</f>
        <v>3544.2112456699997</v>
      </c>
      <c r="M49" s="36">
        <f>SUMIFS(СВЦЭМ!$C$33:$C$776,СВЦЭМ!$A$33:$A$776,$A49,СВЦЭМ!$B$33:$B$776,M$47)+'СЕТ СН'!$G$9+СВЦЭМ!$D$10+'СЕТ СН'!$G$5-'СЕТ СН'!$G$17</f>
        <v>3540.2482737399996</v>
      </c>
      <c r="N49" s="36">
        <f>SUMIFS(СВЦЭМ!$C$33:$C$776,СВЦЭМ!$A$33:$A$776,$A49,СВЦЭМ!$B$33:$B$776,N$47)+'СЕТ СН'!$G$9+СВЦЭМ!$D$10+'СЕТ СН'!$G$5-'СЕТ СН'!$G$17</f>
        <v>3544.9281114399996</v>
      </c>
      <c r="O49" s="36">
        <f>SUMIFS(СВЦЭМ!$C$33:$C$776,СВЦЭМ!$A$33:$A$776,$A49,СВЦЭМ!$B$33:$B$776,O$47)+'СЕТ СН'!$G$9+СВЦЭМ!$D$10+'СЕТ СН'!$G$5-'СЕТ СН'!$G$17</f>
        <v>3547.2768292499995</v>
      </c>
      <c r="P49" s="36">
        <f>SUMIFS(СВЦЭМ!$C$33:$C$776,СВЦЭМ!$A$33:$A$776,$A49,СВЦЭМ!$B$33:$B$776,P$47)+'СЕТ СН'!$G$9+СВЦЭМ!$D$10+'СЕТ СН'!$G$5-'СЕТ СН'!$G$17</f>
        <v>3548.3866770999998</v>
      </c>
      <c r="Q49" s="36">
        <f>SUMIFS(СВЦЭМ!$C$33:$C$776,СВЦЭМ!$A$33:$A$776,$A49,СВЦЭМ!$B$33:$B$776,Q$47)+'СЕТ СН'!$G$9+СВЦЭМ!$D$10+'СЕТ СН'!$G$5-'СЕТ СН'!$G$17</f>
        <v>3546.3148224399997</v>
      </c>
      <c r="R49" s="36">
        <f>SUMIFS(СВЦЭМ!$C$33:$C$776,СВЦЭМ!$A$33:$A$776,$A49,СВЦЭМ!$B$33:$B$776,R$47)+'СЕТ СН'!$G$9+СВЦЭМ!$D$10+'СЕТ СН'!$G$5-'СЕТ СН'!$G$17</f>
        <v>3540.8396728999996</v>
      </c>
      <c r="S49" s="36">
        <f>SUMIFS(СВЦЭМ!$C$33:$C$776,СВЦЭМ!$A$33:$A$776,$A49,СВЦЭМ!$B$33:$B$776,S$47)+'СЕТ СН'!$G$9+СВЦЭМ!$D$10+'СЕТ СН'!$G$5-'СЕТ СН'!$G$17</f>
        <v>3537.1668640199996</v>
      </c>
      <c r="T49" s="36">
        <f>SUMIFS(СВЦЭМ!$C$33:$C$776,СВЦЭМ!$A$33:$A$776,$A49,СВЦЭМ!$B$33:$B$776,T$47)+'СЕТ СН'!$G$9+СВЦЭМ!$D$10+'СЕТ СН'!$G$5-'СЕТ СН'!$G$17</f>
        <v>3533.08519093</v>
      </c>
      <c r="U49" s="36">
        <f>SUMIFS(СВЦЭМ!$C$33:$C$776,СВЦЭМ!$A$33:$A$776,$A49,СВЦЭМ!$B$33:$B$776,U$47)+'СЕТ СН'!$G$9+СВЦЭМ!$D$10+'СЕТ СН'!$G$5-'СЕТ СН'!$G$17</f>
        <v>3524.77273255</v>
      </c>
      <c r="V49" s="36">
        <f>SUMIFS(СВЦЭМ!$C$33:$C$776,СВЦЭМ!$A$33:$A$776,$A49,СВЦЭМ!$B$33:$B$776,V$47)+'СЕТ СН'!$G$9+СВЦЭМ!$D$10+'СЕТ СН'!$G$5-'СЕТ СН'!$G$17</f>
        <v>3532.7806602499995</v>
      </c>
      <c r="W49" s="36">
        <f>SUMIFS(СВЦЭМ!$C$33:$C$776,СВЦЭМ!$A$33:$A$776,$A49,СВЦЭМ!$B$33:$B$776,W$47)+'СЕТ СН'!$G$9+СВЦЭМ!$D$10+'СЕТ СН'!$G$5-'СЕТ СН'!$G$17</f>
        <v>3535.0501847899995</v>
      </c>
      <c r="X49" s="36">
        <f>SUMIFS(СВЦЭМ!$C$33:$C$776,СВЦЭМ!$A$33:$A$776,$A49,СВЦЭМ!$B$33:$B$776,X$47)+'СЕТ СН'!$G$9+СВЦЭМ!$D$10+'СЕТ СН'!$G$5-'СЕТ СН'!$G$17</f>
        <v>3516.2685991499998</v>
      </c>
      <c r="Y49" s="36">
        <f>SUMIFS(СВЦЭМ!$C$33:$C$776,СВЦЭМ!$A$33:$A$776,$A49,СВЦЭМ!$B$33:$B$776,Y$47)+'СЕТ СН'!$G$9+СВЦЭМ!$D$10+'СЕТ СН'!$G$5-'СЕТ СН'!$G$17</f>
        <v>3482.4784792099999</v>
      </c>
    </row>
    <row r="50" spans="1:25" ht="15.75" x14ac:dyDescent="0.2">
      <c r="A50" s="35">
        <f t="shared" ref="A50:A78" si="1">A49+1</f>
        <v>43680</v>
      </c>
      <c r="B50" s="36">
        <f>SUMIFS(СВЦЭМ!$C$33:$C$776,СВЦЭМ!$A$33:$A$776,$A50,СВЦЭМ!$B$33:$B$776,B$47)+'СЕТ СН'!$G$9+СВЦЭМ!$D$10+'СЕТ СН'!$G$5-'СЕТ СН'!$G$17</f>
        <v>3464.2972131799997</v>
      </c>
      <c r="C50" s="36">
        <f>SUMIFS(СВЦЭМ!$C$33:$C$776,СВЦЭМ!$A$33:$A$776,$A50,СВЦЭМ!$B$33:$B$776,C$47)+'СЕТ СН'!$G$9+СВЦЭМ!$D$10+'СЕТ СН'!$G$5-'СЕТ СН'!$G$17</f>
        <v>3482.61497779</v>
      </c>
      <c r="D50" s="36">
        <f>SUMIFS(СВЦЭМ!$C$33:$C$776,СВЦЭМ!$A$33:$A$776,$A50,СВЦЭМ!$B$33:$B$776,D$47)+'СЕТ СН'!$G$9+СВЦЭМ!$D$10+'СЕТ СН'!$G$5-'СЕТ СН'!$G$17</f>
        <v>3514.7468945099999</v>
      </c>
      <c r="E50" s="36">
        <f>SUMIFS(СВЦЭМ!$C$33:$C$776,СВЦЭМ!$A$33:$A$776,$A50,СВЦЭМ!$B$33:$B$776,E$47)+'СЕТ СН'!$G$9+СВЦЭМ!$D$10+'СЕТ СН'!$G$5-'СЕТ СН'!$G$17</f>
        <v>3521.8376696299997</v>
      </c>
      <c r="F50" s="36">
        <f>SUMIFS(СВЦЭМ!$C$33:$C$776,СВЦЭМ!$A$33:$A$776,$A50,СВЦЭМ!$B$33:$B$776,F$47)+'СЕТ СН'!$G$9+СВЦЭМ!$D$10+'СЕТ СН'!$G$5-'СЕТ СН'!$G$17</f>
        <v>3533.6693737999999</v>
      </c>
      <c r="G50" s="36">
        <f>SUMIFS(СВЦЭМ!$C$33:$C$776,СВЦЭМ!$A$33:$A$776,$A50,СВЦЭМ!$B$33:$B$776,G$47)+'СЕТ СН'!$G$9+СВЦЭМ!$D$10+'СЕТ СН'!$G$5-'СЕТ СН'!$G$17</f>
        <v>3517.6629757999999</v>
      </c>
      <c r="H50" s="36">
        <f>SUMIFS(СВЦЭМ!$C$33:$C$776,СВЦЭМ!$A$33:$A$776,$A50,СВЦЭМ!$B$33:$B$776,H$47)+'СЕТ СН'!$G$9+СВЦЭМ!$D$10+'СЕТ СН'!$G$5-'СЕТ СН'!$G$17</f>
        <v>3507.5698848499997</v>
      </c>
      <c r="I50" s="36">
        <f>SUMIFS(СВЦЭМ!$C$33:$C$776,СВЦЭМ!$A$33:$A$776,$A50,СВЦЭМ!$B$33:$B$776,I$47)+'СЕТ СН'!$G$9+СВЦЭМ!$D$10+'СЕТ СН'!$G$5-'СЕТ СН'!$G$17</f>
        <v>3470.9013523999997</v>
      </c>
      <c r="J50" s="36">
        <f>SUMIFS(СВЦЭМ!$C$33:$C$776,СВЦЭМ!$A$33:$A$776,$A50,СВЦЭМ!$B$33:$B$776,J$47)+'СЕТ СН'!$G$9+СВЦЭМ!$D$10+'СЕТ СН'!$G$5-'СЕТ СН'!$G$17</f>
        <v>3395.5911537699999</v>
      </c>
      <c r="K50" s="36">
        <f>SUMIFS(СВЦЭМ!$C$33:$C$776,СВЦЭМ!$A$33:$A$776,$A50,СВЦЭМ!$B$33:$B$776,K$47)+'СЕТ СН'!$G$9+СВЦЭМ!$D$10+'СЕТ СН'!$G$5-'СЕТ СН'!$G$17</f>
        <v>3390.18960229</v>
      </c>
      <c r="L50" s="36">
        <f>SUMIFS(СВЦЭМ!$C$33:$C$776,СВЦЭМ!$A$33:$A$776,$A50,СВЦЭМ!$B$33:$B$776,L$47)+'СЕТ СН'!$G$9+СВЦЭМ!$D$10+'СЕТ СН'!$G$5-'СЕТ СН'!$G$17</f>
        <v>3409.2861105399998</v>
      </c>
      <c r="M50" s="36">
        <f>SUMIFS(СВЦЭМ!$C$33:$C$776,СВЦЭМ!$A$33:$A$776,$A50,СВЦЭМ!$B$33:$B$776,M$47)+'СЕТ СН'!$G$9+СВЦЭМ!$D$10+'СЕТ СН'!$G$5-'СЕТ СН'!$G$17</f>
        <v>3412.06279335</v>
      </c>
      <c r="N50" s="36">
        <f>SUMIFS(СВЦЭМ!$C$33:$C$776,СВЦЭМ!$A$33:$A$776,$A50,СВЦЭМ!$B$33:$B$776,N$47)+'СЕТ СН'!$G$9+СВЦЭМ!$D$10+'СЕТ СН'!$G$5-'СЕТ СН'!$G$17</f>
        <v>3421.5195574499999</v>
      </c>
      <c r="O50" s="36">
        <f>SUMIFS(СВЦЭМ!$C$33:$C$776,СВЦЭМ!$A$33:$A$776,$A50,СВЦЭМ!$B$33:$B$776,O$47)+'СЕТ СН'!$G$9+СВЦЭМ!$D$10+'СЕТ СН'!$G$5-'СЕТ СН'!$G$17</f>
        <v>3435.0903028799999</v>
      </c>
      <c r="P50" s="36">
        <f>SUMIFS(СВЦЭМ!$C$33:$C$776,СВЦЭМ!$A$33:$A$776,$A50,СВЦЭМ!$B$33:$B$776,P$47)+'СЕТ СН'!$G$9+СВЦЭМ!$D$10+'СЕТ СН'!$G$5-'СЕТ СН'!$G$17</f>
        <v>3443.4585948399999</v>
      </c>
      <c r="Q50" s="36">
        <f>SUMIFS(СВЦЭМ!$C$33:$C$776,СВЦЭМ!$A$33:$A$776,$A50,СВЦЭМ!$B$33:$B$776,Q$47)+'СЕТ СН'!$G$9+СВЦЭМ!$D$10+'СЕТ СН'!$G$5-'СЕТ СН'!$G$17</f>
        <v>3442.9925936999998</v>
      </c>
      <c r="R50" s="36">
        <f>SUMIFS(СВЦЭМ!$C$33:$C$776,СВЦЭМ!$A$33:$A$776,$A50,СВЦЭМ!$B$33:$B$776,R$47)+'СЕТ СН'!$G$9+СВЦЭМ!$D$10+'СЕТ СН'!$G$5-'СЕТ СН'!$G$17</f>
        <v>3448.3564702899998</v>
      </c>
      <c r="S50" s="36">
        <f>SUMIFS(СВЦЭМ!$C$33:$C$776,СВЦЭМ!$A$33:$A$776,$A50,СВЦЭМ!$B$33:$B$776,S$47)+'СЕТ СН'!$G$9+СВЦЭМ!$D$10+'СЕТ СН'!$G$5-'СЕТ СН'!$G$17</f>
        <v>3435.7426278499997</v>
      </c>
      <c r="T50" s="36">
        <f>SUMIFS(СВЦЭМ!$C$33:$C$776,СВЦЭМ!$A$33:$A$776,$A50,СВЦЭМ!$B$33:$B$776,T$47)+'СЕТ СН'!$G$9+СВЦЭМ!$D$10+'СЕТ СН'!$G$5-'СЕТ СН'!$G$17</f>
        <v>3437.8704663499998</v>
      </c>
      <c r="U50" s="36">
        <f>SUMIFS(СВЦЭМ!$C$33:$C$776,СВЦЭМ!$A$33:$A$776,$A50,СВЦЭМ!$B$33:$B$776,U$47)+'СЕТ СН'!$G$9+СВЦЭМ!$D$10+'СЕТ СН'!$G$5-'СЕТ СН'!$G$17</f>
        <v>3422.6788360599999</v>
      </c>
      <c r="V50" s="36">
        <f>SUMIFS(СВЦЭМ!$C$33:$C$776,СВЦЭМ!$A$33:$A$776,$A50,СВЦЭМ!$B$33:$B$776,V$47)+'СЕТ СН'!$G$9+СВЦЭМ!$D$10+'СЕТ СН'!$G$5-'СЕТ СН'!$G$17</f>
        <v>3420.2073256199997</v>
      </c>
      <c r="W50" s="36">
        <f>SUMIFS(СВЦЭМ!$C$33:$C$776,СВЦЭМ!$A$33:$A$776,$A50,СВЦЭМ!$B$33:$B$776,W$47)+'СЕТ СН'!$G$9+СВЦЭМ!$D$10+'СЕТ СН'!$G$5-'СЕТ СН'!$G$17</f>
        <v>3426.6577258999996</v>
      </c>
      <c r="X50" s="36">
        <f>SUMIFS(СВЦЭМ!$C$33:$C$776,СВЦЭМ!$A$33:$A$776,$A50,СВЦЭМ!$B$33:$B$776,X$47)+'СЕТ СН'!$G$9+СВЦЭМ!$D$10+'СЕТ СН'!$G$5-'СЕТ СН'!$G$17</f>
        <v>3407.7242684099997</v>
      </c>
      <c r="Y50" s="36">
        <f>SUMIFS(СВЦЭМ!$C$33:$C$776,СВЦЭМ!$A$33:$A$776,$A50,СВЦЭМ!$B$33:$B$776,Y$47)+'СЕТ СН'!$G$9+СВЦЭМ!$D$10+'СЕТ СН'!$G$5-'СЕТ СН'!$G$17</f>
        <v>3427.3766311199997</v>
      </c>
    </row>
    <row r="51" spans="1:25" ht="15.75" x14ac:dyDescent="0.2">
      <c r="A51" s="35">
        <f t="shared" si="1"/>
        <v>43681</v>
      </c>
      <c r="B51" s="36">
        <f>SUMIFS(СВЦЭМ!$C$33:$C$776,СВЦЭМ!$A$33:$A$776,$A51,СВЦЭМ!$B$33:$B$776,B$47)+'СЕТ СН'!$G$9+СВЦЭМ!$D$10+'СЕТ СН'!$G$5-'СЕТ СН'!$G$17</f>
        <v>3418.3393763599997</v>
      </c>
      <c r="C51" s="36">
        <f>SUMIFS(СВЦЭМ!$C$33:$C$776,СВЦЭМ!$A$33:$A$776,$A51,СВЦЭМ!$B$33:$B$776,C$47)+'СЕТ СН'!$G$9+СВЦЭМ!$D$10+'СЕТ СН'!$G$5-'СЕТ СН'!$G$17</f>
        <v>3462.6472032199999</v>
      </c>
      <c r="D51" s="36">
        <f>SUMIFS(СВЦЭМ!$C$33:$C$776,СВЦЭМ!$A$33:$A$776,$A51,СВЦЭМ!$B$33:$B$776,D$47)+'СЕТ СН'!$G$9+СВЦЭМ!$D$10+'СЕТ СН'!$G$5-'СЕТ СН'!$G$17</f>
        <v>3472.9770239699997</v>
      </c>
      <c r="E51" s="36">
        <f>SUMIFS(СВЦЭМ!$C$33:$C$776,СВЦЭМ!$A$33:$A$776,$A51,СВЦЭМ!$B$33:$B$776,E$47)+'СЕТ СН'!$G$9+СВЦЭМ!$D$10+'СЕТ СН'!$G$5-'СЕТ СН'!$G$17</f>
        <v>3497.0977961399999</v>
      </c>
      <c r="F51" s="36">
        <f>SUMIFS(СВЦЭМ!$C$33:$C$776,СВЦЭМ!$A$33:$A$776,$A51,СВЦЭМ!$B$33:$B$776,F$47)+'СЕТ СН'!$G$9+СВЦЭМ!$D$10+'СЕТ СН'!$G$5-'СЕТ СН'!$G$17</f>
        <v>3501.4351185399996</v>
      </c>
      <c r="G51" s="36">
        <f>SUMIFS(СВЦЭМ!$C$33:$C$776,СВЦЭМ!$A$33:$A$776,$A51,СВЦЭМ!$B$33:$B$776,G$47)+'СЕТ СН'!$G$9+СВЦЭМ!$D$10+'СЕТ СН'!$G$5-'СЕТ СН'!$G$17</f>
        <v>3515.65171104</v>
      </c>
      <c r="H51" s="36">
        <f>SUMIFS(СВЦЭМ!$C$33:$C$776,СВЦЭМ!$A$33:$A$776,$A51,СВЦЭМ!$B$33:$B$776,H$47)+'СЕТ СН'!$G$9+СВЦЭМ!$D$10+'СЕТ СН'!$G$5-'СЕТ СН'!$G$17</f>
        <v>3487.0013542399997</v>
      </c>
      <c r="I51" s="36">
        <f>SUMIFS(СВЦЭМ!$C$33:$C$776,СВЦЭМ!$A$33:$A$776,$A51,СВЦЭМ!$B$33:$B$776,I$47)+'СЕТ СН'!$G$9+СВЦЭМ!$D$10+'СЕТ СН'!$G$5-'СЕТ СН'!$G$17</f>
        <v>3458.7606268099998</v>
      </c>
      <c r="J51" s="36">
        <f>SUMIFS(СВЦЭМ!$C$33:$C$776,СВЦЭМ!$A$33:$A$776,$A51,СВЦЭМ!$B$33:$B$776,J$47)+'СЕТ СН'!$G$9+СВЦЭМ!$D$10+'СЕТ СН'!$G$5-'СЕТ СН'!$G$17</f>
        <v>3406.7016627599996</v>
      </c>
      <c r="K51" s="36">
        <f>SUMIFS(СВЦЭМ!$C$33:$C$776,СВЦЭМ!$A$33:$A$776,$A51,СВЦЭМ!$B$33:$B$776,K$47)+'СЕТ СН'!$G$9+СВЦЭМ!$D$10+'СЕТ СН'!$G$5-'СЕТ СН'!$G$17</f>
        <v>3412.3662395399997</v>
      </c>
      <c r="L51" s="36">
        <f>SUMIFS(СВЦЭМ!$C$33:$C$776,СВЦЭМ!$A$33:$A$776,$A51,СВЦЭМ!$B$33:$B$776,L$47)+'СЕТ СН'!$G$9+СВЦЭМ!$D$10+'СЕТ СН'!$G$5-'СЕТ СН'!$G$17</f>
        <v>3428.2823434699999</v>
      </c>
      <c r="M51" s="36">
        <f>SUMIFS(СВЦЭМ!$C$33:$C$776,СВЦЭМ!$A$33:$A$776,$A51,СВЦЭМ!$B$33:$B$776,M$47)+'СЕТ СН'!$G$9+СВЦЭМ!$D$10+'СЕТ СН'!$G$5-'СЕТ СН'!$G$17</f>
        <v>3436.0523788299997</v>
      </c>
      <c r="N51" s="36">
        <f>SUMIFS(СВЦЭМ!$C$33:$C$776,СВЦЭМ!$A$33:$A$776,$A51,СВЦЭМ!$B$33:$B$776,N$47)+'СЕТ СН'!$G$9+СВЦЭМ!$D$10+'СЕТ СН'!$G$5-'СЕТ СН'!$G$17</f>
        <v>3440.5229680999996</v>
      </c>
      <c r="O51" s="36">
        <f>SUMIFS(СВЦЭМ!$C$33:$C$776,СВЦЭМ!$A$33:$A$776,$A51,СВЦЭМ!$B$33:$B$776,O$47)+'СЕТ СН'!$G$9+СВЦЭМ!$D$10+'СЕТ СН'!$G$5-'СЕТ СН'!$G$17</f>
        <v>3421.2414844099999</v>
      </c>
      <c r="P51" s="36">
        <f>SUMIFS(СВЦЭМ!$C$33:$C$776,СВЦЭМ!$A$33:$A$776,$A51,СВЦЭМ!$B$33:$B$776,P$47)+'СЕТ СН'!$G$9+СВЦЭМ!$D$10+'СЕТ СН'!$G$5-'СЕТ СН'!$G$17</f>
        <v>3428.5878688099997</v>
      </c>
      <c r="Q51" s="36">
        <f>SUMIFS(СВЦЭМ!$C$33:$C$776,СВЦЭМ!$A$33:$A$776,$A51,СВЦЭМ!$B$33:$B$776,Q$47)+'СЕТ СН'!$G$9+СВЦЭМ!$D$10+'СЕТ СН'!$G$5-'СЕТ СН'!$G$17</f>
        <v>3426.7646492799995</v>
      </c>
      <c r="R51" s="36">
        <f>SUMIFS(СВЦЭМ!$C$33:$C$776,СВЦЭМ!$A$33:$A$776,$A51,СВЦЭМ!$B$33:$B$776,R$47)+'СЕТ СН'!$G$9+СВЦЭМ!$D$10+'СЕТ СН'!$G$5-'СЕТ СН'!$G$17</f>
        <v>3384.8226640599996</v>
      </c>
      <c r="S51" s="36">
        <f>SUMIFS(СВЦЭМ!$C$33:$C$776,СВЦЭМ!$A$33:$A$776,$A51,СВЦЭМ!$B$33:$B$776,S$47)+'СЕТ СН'!$G$9+СВЦЭМ!$D$10+'СЕТ СН'!$G$5-'СЕТ СН'!$G$17</f>
        <v>3352.3295059799998</v>
      </c>
      <c r="T51" s="36">
        <f>SUMIFS(СВЦЭМ!$C$33:$C$776,СВЦЭМ!$A$33:$A$776,$A51,СВЦЭМ!$B$33:$B$776,T$47)+'СЕТ СН'!$G$9+СВЦЭМ!$D$10+'СЕТ СН'!$G$5-'СЕТ СН'!$G$17</f>
        <v>3346.3199739799998</v>
      </c>
      <c r="U51" s="36">
        <f>SUMIFS(СВЦЭМ!$C$33:$C$776,СВЦЭМ!$A$33:$A$776,$A51,СВЦЭМ!$B$33:$B$776,U$47)+'СЕТ СН'!$G$9+СВЦЭМ!$D$10+'СЕТ СН'!$G$5-'СЕТ СН'!$G$17</f>
        <v>3339.8636160199999</v>
      </c>
      <c r="V51" s="36">
        <f>SUMIFS(СВЦЭМ!$C$33:$C$776,СВЦЭМ!$A$33:$A$776,$A51,СВЦЭМ!$B$33:$B$776,V$47)+'СЕТ СН'!$G$9+СВЦЭМ!$D$10+'СЕТ СН'!$G$5-'СЕТ СН'!$G$17</f>
        <v>3343.0140508899999</v>
      </c>
      <c r="W51" s="36">
        <f>SUMIFS(СВЦЭМ!$C$33:$C$776,СВЦЭМ!$A$33:$A$776,$A51,СВЦЭМ!$B$33:$B$776,W$47)+'СЕТ СН'!$G$9+СВЦЭМ!$D$10+'СЕТ СН'!$G$5-'СЕТ СН'!$G$17</f>
        <v>3351.8343050199996</v>
      </c>
      <c r="X51" s="36">
        <f>SUMIFS(СВЦЭМ!$C$33:$C$776,СВЦЭМ!$A$33:$A$776,$A51,СВЦЭМ!$B$33:$B$776,X$47)+'СЕТ СН'!$G$9+СВЦЭМ!$D$10+'СЕТ СН'!$G$5-'СЕТ СН'!$G$17</f>
        <v>3326.9820718299998</v>
      </c>
      <c r="Y51" s="36">
        <f>SUMIFS(СВЦЭМ!$C$33:$C$776,СВЦЭМ!$A$33:$A$776,$A51,СВЦЭМ!$B$33:$B$776,Y$47)+'СЕТ СН'!$G$9+СВЦЭМ!$D$10+'СЕТ СН'!$G$5-'СЕТ СН'!$G$17</f>
        <v>3319.3264910299995</v>
      </c>
    </row>
    <row r="52" spans="1:25" ht="15.75" x14ac:dyDescent="0.2">
      <c r="A52" s="35">
        <f t="shared" si="1"/>
        <v>43682</v>
      </c>
      <c r="B52" s="36">
        <f>SUMIFS(СВЦЭМ!$C$33:$C$776,СВЦЭМ!$A$33:$A$776,$A52,СВЦЭМ!$B$33:$B$776,B$47)+'СЕТ СН'!$G$9+СВЦЭМ!$D$10+'СЕТ СН'!$G$5-'СЕТ СН'!$G$17</f>
        <v>3412.9667649599996</v>
      </c>
      <c r="C52" s="36">
        <f>SUMIFS(СВЦЭМ!$C$33:$C$776,СВЦЭМ!$A$33:$A$776,$A52,СВЦЭМ!$B$33:$B$776,C$47)+'СЕТ СН'!$G$9+СВЦЭМ!$D$10+'СЕТ СН'!$G$5-'СЕТ СН'!$G$17</f>
        <v>3445.2662649499998</v>
      </c>
      <c r="D52" s="36">
        <f>SUMIFS(СВЦЭМ!$C$33:$C$776,СВЦЭМ!$A$33:$A$776,$A52,СВЦЭМ!$B$33:$B$776,D$47)+'СЕТ СН'!$G$9+СВЦЭМ!$D$10+'СЕТ СН'!$G$5-'СЕТ СН'!$G$17</f>
        <v>3472.5098061099998</v>
      </c>
      <c r="E52" s="36">
        <f>SUMIFS(СВЦЭМ!$C$33:$C$776,СВЦЭМ!$A$33:$A$776,$A52,СВЦЭМ!$B$33:$B$776,E$47)+'СЕТ СН'!$G$9+СВЦЭМ!$D$10+'СЕТ СН'!$G$5-'СЕТ СН'!$G$17</f>
        <v>3483.4225009199999</v>
      </c>
      <c r="F52" s="36">
        <f>SUMIFS(СВЦЭМ!$C$33:$C$776,СВЦЭМ!$A$33:$A$776,$A52,СВЦЭМ!$B$33:$B$776,F$47)+'СЕТ СН'!$G$9+СВЦЭМ!$D$10+'СЕТ СН'!$G$5-'СЕТ СН'!$G$17</f>
        <v>3477.6987105099997</v>
      </c>
      <c r="G52" s="36">
        <f>SUMIFS(СВЦЭМ!$C$33:$C$776,СВЦЭМ!$A$33:$A$776,$A52,СВЦЭМ!$B$33:$B$776,G$47)+'СЕТ СН'!$G$9+СВЦЭМ!$D$10+'СЕТ СН'!$G$5-'СЕТ СН'!$G$17</f>
        <v>3472.8541284399998</v>
      </c>
      <c r="H52" s="36">
        <f>SUMIFS(СВЦЭМ!$C$33:$C$776,СВЦЭМ!$A$33:$A$776,$A52,СВЦЭМ!$B$33:$B$776,H$47)+'СЕТ СН'!$G$9+СВЦЭМ!$D$10+'СЕТ СН'!$G$5-'СЕТ СН'!$G$17</f>
        <v>3433.0673384599995</v>
      </c>
      <c r="I52" s="36">
        <f>SUMIFS(СВЦЭМ!$C$33:$C$776,СВЦЭМ!$A$33:$A$776,$A52,СВЦЭМ!$B$33:$B$776,I$47)+'СЕТ СН'!$G$9+СВЦЭМ!$D$10+'СЕТ СН'!$G$5-'СЕТ СН'!$G$17</f>
        <v>3418.5226283799998</v>
      </c>
      <c r="J52" s="36">
        <f>SUMIFS(СВЦЭМ!$C$33:$C$776,СВЦЭМ!$A$33:$A$776,$A52,СВЦЭМ!$B$33:$B$776,J$47)+'СЕТ СН'!$G$9+СВЦЭМ!$D$10+'СЕТ СН'!$G$5-'СЕТ СН'!$G$17</f>
        <v>3411.2444927899996</v>
      </c>
      <c r="K52" s="36">
        <f>SUMIFS(СВЦЭМ!$C$33:$C$776,СВЦЭМ!$A$33:$A$776,$A52,СВЦЭМ!$B$33:$B$776,K$47)+'СЕТ СН'!$G$9+СВЦЭМ!$D$10+'СЕТ СН'!$G$5-'СЕТ СН'!$G$17</f>
        <v>3430.1453794299996</v>
      </c>
      <c r="L52" s="36">
        <f>SUMIFS(СВЦЭМ!$C$33:$C$776,СВЦЭМ!$A$33:$A$776,$A52,СВЦЭМ!$B$33:$B$776,L$47)+'СЕТ СН'!$G$9+СВЦЭМ!$D$10+'СЕТ СН'!$G$5-'СЕТ СН'!$G$17</f>
        <v>3435.4395381199997</v>
      </c>
      <c r="M52" s="36">
        <f>SUMIFS(СВЦЭМ!$C$33:$C$776,СВЦЭМ!$A$33:$A$776,$A52,СВЦЭМ!$B$33:$B$776,M$47)+'СЕТ СН'!$G$9+СВЦЭМ!$D$10+'СЕТ СН'!$G$5-'СЕТ СН'!$G$17</f>
        <v>3443.14528952</v>
      </c>
      <c r="N52" s="36">
        <f>SUMIFS(СВЦЭМ!$C$33:$C$776,СВЦЭМ!$A$33:$A$776,$A52,СВЦЭМ!$B$33:$B$776,N$47)+'СЕТ СН'!$G$9+СВЦЭМ!$D$10+'СЕТ СН'!$G$5-'СЕТ СН'!$G$17</f>
        <v>3441.6570658499995</v>
      </c>
      <c r="O52" s="36">
        <f>SUMIFS(СВЦЭМ!$C$33:$C$776,СВЦЭМ!$A$33:$A$776,$A52,СВЦЭМ!$B$33:$B$776,O$47)+'СЕТ СН'!$G$9+СВЦЭМ!$D$10+'СЕТ СН'!$G$5-'СЕТ СН'!$G$17</f>
        <v>3445.0871925399997</v>
      </c>
      <c r="P52" s="36">
        <f>SUMIFS(СВЦЭМ!$C$33:$C$776,СВЦЭМ!$A$33:$A$776,$A52,СВЦЭМ!$B$33:$B$776,P$47)+'СЕТ СН'!$G$9+СВЦЭМ!$D$10+'СЕТ СН'!$G$5-'СЕТ СН'!$G$17</f>
        <v>3455.4384214399997</v>
      </c>
      <c r="Q52" s="36">
        <f>SUMIFS(СВЦЭМ!$C$33:$C$776,СВЦЭМ!$A$33:$A$776,$A52,СВЦЭМ!$B$33:$B$776,Q$47)+'СЕТ СН'!$G$9+СВЦЭМ!$D$10+'СЕТ СН'!$G$5-'СЕТ СН'!$G$17</f>
        <v>3452.4508043199999</v>
      </c>
      <c r="R52" s="36">
        <f>SUMIFS(СВЦЭМ!$C$33:$C$776,СВЦЭМ!$A$33:$A$776,$A52,СВЦЭМ!$B$33:$B$776,R$47)+'СЕТ СН'!$G$9+СВЦЭМ!$D$10+'СЕТ СН'!$G$5-'СЕТ СН'!$G$17</f>
        <v>3420.3441130299998</v>
      </c>
      <c r="S52" s="36">
        <f>SUMIFS(СВЦЭМ!$C$33:$C$776,СВЦЭМ!$A$33:$A$776,$A52,СВЦЭМ!$B$33:$B$776,S$47)+'СЕТ СН'!$G$9+СВЦЭМ!$D$10+'СЕТ СН'!$G$5-'СЕТ СН'!$G$17</f>
        <v>3374.8503785599996</v>
      </c>
      <c r="T52" s="36">
        <f>SUMIFS(СВЦЭМ!$C$33:$C$776,СВЦЭМ!$A$33:$A$776,$A52,СВЦЭМ!$B$33:$B$776,T$47)+'СЕТ СН'!$G$9+СВЦЭМ!$D$10+'СЕТ СН'!$G$5-'СЕТ СН'!$G$17</f>
        <v>3371.7915288099998</v>
      </c>
      <c r="U52" s="36">
        <f>SUMIFS(СВЦЭМ!$C$33:$C$776,СВЦЭМ!$A$33:$A$776,$A52,СВЦЭМ!$B$33:$B$776,U$47)+'СЕТ СН'!$G$9+СВЦЭМ!$D$10+'СЕТ СН'!$G$5-'СЕТ СН'!$G$17</f>
        <v>3364.1911906199998</v>
      </c>
      <c r="V52" s="36">
        <f>SUMIFS(СВЦЭМ!$C$33:$C$776,СВЦЭМ!$A$33:$A$776,$A52,СВЦЭМ!$B$33:$B$776,V$47)+'СЕТ СН'!$G$9+СВЦЭМ!$D$10+'СЕТ СН'!$G$5-'СЕТ СН'!$G$17</f>
        <v>3373.0058732299999</v>
      </c>
      <c r="W52" s="36">
        <f>SUMIFS(СВЦЭМ!$C$33:$C$776,СВЦЭМ!$A$33:$A$776,$A52,СВЦЭМ!$B$33:$B$776,W$47)+'СЕТ СН'!$G$9+СВЦЭМ!$D$10+'СЕТ СН'!$G$5-'СЕТ СН'!$G$17</f>
        <v>3372.4684973099997</v>
      </c>
      <c r="X52" s="36">
        <f>SUMIFS(СВЦЭМ!$C$33:$C$776,СВЦЭМ!$A$33:$A$776,$A52,СВЦЭМ!$B$33:$B$776,X$47)+'СЕТ СН'!$G$9+СВЦЭМ!$D$10+'СЕТ СН'!$G$5-'СЕТ СН'!$G$17</f>
        <v>3355.1249699199998</v>
      </c>
      <c r="Y52" s="36">
        <f>SUMIFS(СВЦЭМ!$C$33:$C$776,СВЦЭМ!$A$33:$A$776,$A52,СВЦЭМ!$B$33:$B$776,Y$47)+'СЕТ СН'!$G$9+СВЦЭМ!$D$10+'СЕТ СН'!$G$5-'СЕТ СН'!$G$17</f>
        <v>3357.7477067399996</v>
      </c>
    </row>
    <row r="53" spans="1:25" ht="15.75" x14ac:dyDescent="0.2">
      <c r="A53" s="35">
        <f t="shared" si="1"/>
        <v>43683</v>
      </c>
      <c r="B53" s="36">
        <f>SUMIFS(СВЦЭМ!$C$33:$C$776,СВЦЭМ!$A$33:$A$776,$A53,СВЦЭМ!$B$33:$B$776,B$47)+'СЕТ СН'!$G$9+СВЦЭМ!$D$10+'СЕТ СН'!$G$5-'СЕТ СН'!$G$17</f>
        <v>3415.5625230299997</v>
      </c>
      <c r="C53" s="36">
        <f>SUMIFS(СВЦЭМ!$C$33:$C$776,СВЦЭМ!$A$33:$A$776,$A53,СВЦЭМ!$B$33:$B$776,C$47)+'СЕТ СН'!$G$9+СВЦЭМ!$D$10+'СЕТ СН'!$G$5-'СЕТ СН'!$G$17</f>
        <v>3455.5938495599999</v>
      </c>
      <c r="D53" s="36">
        <f>SUMIFS(СВЦЭМ!$C$33:$C$776,СВЦЭМ!$A$33:$A$776,$A53,СВЦЭМ!$B$33:$B$776,D$47)+'СЕТ СН'!$G$9+СВЦЭМ!$D$10+'СЕТ СН'!$G$5-'СЕТ СН'!$G$17</f>
        <v>3471.3998481199997</v>
      </c>
      <c r="E53" s="36">
        <f>SUMIFS(СВЦЭМ!$C$33:$C$776,СВЦЭМ!$A$33:$A$776,$A53,СВЦЭМ!$B$33:$B$776,E$47)+'СЕТ СН'!$G$9+СВЦЭМ!$D$10+'СЕТ СН'!$G$5-'СЕТ СН'!$G$17</f>
        <v>3485.8988365099999</v>
      </c>
      <c r="F53" s="36">
        <f>SUMIFS(СВЦЭМ!$C$33:$C$776,СВЦЭМ!$A$33:$A$776,$A53,СВЦЭМ!$B$33:$B$776,F$47)+'СЕТ СН'!$G$9+СВЦЭМ!$D$10+'СЕТ СН'!$G$5-'СЕТ СН'!$G$17</f>
        <v>3498.1298668499999</v>
      </c>
      <c r="G53" s="36">
        <f>SUMIFS(СВЦЭМ!$C$33:$C$776,СВЦЭМ!$A$33:$A$776,$A53,СВЦЭМ!$B$33:$B$776,G$47)+'СЕТ СН'!$G$9+СВЦЭМ!$D$10+'СЕТ СН'!$G$5-'СЕТ СН'!$G$17</f>
        <v>3470.0330193999998</v>
      </c>
      <c r="H53" s="36">
        <f>SUMIFS(СВЦЭМ!$C$33:$C$776,СВЦЭМ!$A$33:$A$776,$A53,СВЦЭМ!$B$33:$B$776,H$47)+'СЕТ СН'!$G$9+СВЦЭМ!$D$10+'СЕТ СН'!$G$5-'СЕТ СН'!$G$17</f>
        <v>3437.6158320499999</v>
      </c>
      <c r="I53" s="36">
        <f>SUMIFS(СВЦЭМ!$C$33:$C$776,СВЦЭМ!$A$33:$A$776,$A53,СВЦЭМ!$B$33:$B$776,I$47)+'СЕТ СН'!$G$9+СВЦЭМ!$D$10+'СЕТ СН'!$G$5-'СЕТ СН'!$G$17</f>
        <v>3383.7306111799999</v>
      </c>
      <c r="J53" s="36">
        <f>SUMIFS(СВЦЭМ!$C$33:$C$776,СВЦЭМ!$A$33:$A$776,$A53,СВЦЭМ!$B$33:$B$776,J$47)+'СЕТ СН'!$G$9+СВЦЭМ!$D$10+'СЕТ СН'!$G$5-'СЕТ СН'!$G$17</f>
        <v>3424.19610732</v>
      </c>
      <c r="K53" s="36">
        <f>SUMIFS(СВЦЭМ!$C$33:$C$776,СВЦЭМ!$A$33:$A$776,$A53,СВЦЭМ!$B$33:$B$776,K$47)+'СЕТ СН'!$G$9+СВЦЭМ!$D$10+'СЕТ СН'!$G$5-'СЕТ СН'!$G$17</f>
        <v>3457.7033126799997</v>
      </c>
      <c r="L53" s="36">
        <f>SUMIFS(СВЦЭМ!$C$33:$C$776,СВЦЭМ!$A$33:$A$776,$A53,СВЦЭМ!$B$33:$B$776,L$47)+'СЕТ СН'!$G$9+СВЦЭМ!$D$10+'СЕТ СН'!$G$5-'СЕТ СН'!$G$17</f>
        <v>3464.1995241799996</v>
      </c>
      <c r="M53" s="36">
        <f>SUMIFS(СВЦЭМ!$C$33:$C$776,СВЦЭМ!$A$33:$A$776,$A53,СВЦЭМ!$B$33:$B$776,M$47)+'СЕТ СН'!$G$9+СВЦЭМ!$D$10+'СЕТ СН'!$G$5-'СЕТ СН'!$G$17</f>
        <v>3460.3214375799998</v>
      </c>
      <c r="N53" s="36">
        <f>SUMIFS(СВЦЭМ!$C$33:$C$776,СВЦЭМ!$A$33:$A$776,$A53,СВЦЭМ!$B$33:$B$776,N$47)+'СЕТ СН'!$G$9+СВЦЭМ!$D$10+'СЕТ СН'!$G$5-'СЕТ СН'!$G$17</f>
        <v>3462.8422353199999</v>
      </c>
      <c r="O53" s="36">
        <f>SUMIFS(СВЦЭМ!$C$33:$C$776,СВЦЭМ!$A$33:$A$776,$A53,СВЦЭМ!$B$33:$B$776,O$47)+'СЕТ СН'!$G$9+СВЦЭМ!$D$10+'СЕТ СН'!$G$5-'СЕТ СН'!$G$17</f>
        <v>3460.8228115799998</v>
      </c>
      <c r="P53" s="36">
        <f>SUMIFS(СВЦЭМ!$C$33:$C$776,СВЦЭМ!$A$33:$A$776,$A53,СВЦЭМ!$B$33:$B$776,P$47)+'СЕТ СН'!$G$9+СВЦЭМ!$D$10+'СЕТ СН'!$G$5-'СЕТ СН'!$G$17</f>
        <v>3470.9580203999999</v>
      </c>
      <c r="Q53" s="36">
        <f>SUMIFS(СВЦЭМ!$C$33:$C$776,СВЦЭМ!$A$33:$A$776,$A53,СВЦЭМ!$B$33:$B$776,Q$47)+'СЕТ СН'!$G$9+СВЦЭМ!$D$10+'СЕТ СН'!$G$5-'СЕТ СН'!$G$17</f>
        <v>3468.1151149299999</v>
      </c>
      <c r="R53" s="36">
        <f>SUMIFS(СВЦЭМ!$C$33:$C$776,СВЦЭМ!$A$33:$A$776,$A53,СВЦЭМ!$B$33:$B$776,R$47)+'СЕТ СН'!$G$9+СВЦЭМ!$D$10+'СЕТ СН'!$G$5-'СЕТ СН'!$G$17</f>
        <v>3417.5085672999999</v>
      </c>
      <c r="S53" s="36">
        <f>SUMIFS(СВЦЭМ!$C$33:$C$776,СВЦЭМ!$A$33:$A$776,$A53,СВЦЭМ!$B$33:$B$776,S$47)+'СЕТ СН'!$G$9+СВЦЭМ!$D$10+'СЕТ СН'!$G$5-'СЕТ СН'!$G$17</f>
        <v>3370.4281890699999</v>
      </c>
      <c r="T53" s="36">
        <f>SUMIFS(СВЦЭМ!$C$33:$C$776,СВЦЭМ!$A$33:$A$776,$A53,СВЦЭМ!$B$33:$B$776,T$47)+'СЕТ СН'!$G$9+СВЦЭМ!$D$10+'СЕТ СН'!$G$5-'СЕТ СН'!$G$17</f>
        <v>3361.3086918299996</v>
      </c>
      <c r="U53" s="36">
        <f>SUMIFS(СВЦЭМ!$C$33:$C$776,СВЦЭМ!$A$33:$A$776,$A53,СВЦЭМ!$B$33:$B$776,U$47)+'СЕТ СН'!$G$9+СВЦЭМ!$D$10+'СЕТ СН'!$G$5-'СЕТ СН'!$G$17</f>
        <v>3359.9836006399996</v>
      </c>
      <c r="V53" s="36">
        <f>SUMIFS(СВЦЭМ!$C$33:$C$776,СВЦЭМ!$A$33:$A$776,$A53,СВЦЭМ!$B$33:$B$776,V$47)+'СЕТ СН'!$G$9+СВЦЭМ!$D$10+'СЕТ СН'!$G$5-'СЕТ СН'!$G$17</f>
        <v>3363.5483876999997</v>
      </c>
      <c r="W53" s="36">
        <f>SUMIFS(СВЦЭМ!$C$33:$C$776,СВЦЭМ!$A$33:$A$776,$A53,СВЦЭМ!$B$33:$B$776,W$47)+'СЕТ СН'!$G$9+СВЦЭМ!$D$10+'СЕТ СН'!$G$5-'СЕТ СН'!$G$17</f>
        <v>3363.2687889399999</v>
      </c>
      <c r="X53" s="36">
        <f>SUMIFS(СВЦЭМ!$C$33:$C$776,СВЦЭМ!$A$33:$A$776,$A53,СВЦЭМ!$B$33:$B$776,X$47)+'СЕТ СН'!$G$9+СВЦЭМ!$D$10+'СЕТ СН'!$G$5-'СЕТ СН'!$G$17</f>
        <v>3344.2048367899997</v>
      </c>
      <c r="Y53" s="36">
        <f>SUMIFS(СВЦЭМ!$C$33:$C$776,СВЦЭМ!$A$33:$A$776,$A53,СВЦЭМ!$B$33:$B$776,Y$47)+'СЕТ СН'!$G$9+СВЦЭМ!$D$10+'СЕТ СН'!$G$5-'СЕТ СН'!$G$17</f>
        <v>3353.6889296399995</v>
      </c>
    </row>
    <row r="54" spans="1:25" ht="15.75" x14ac:dyDescent="0.2">
      <c r="A54" s="35">
        <f t="shared" si="1"/>
        <v>43684</v>
      </c>
      <c r="B54" s="36">
        <f>SUMIFS(СВЦЭМ!$C$33:$C$776,СВЦЭМ!$A$33:$A$776,$A54,СВЦЭМ!$B$33:$B$776,B$47)+'СЕТ СН'!$G$9+СВЦЭМ!$D$10+'СЕТ СН'!$G$5-'СЕТ СН'!$G$17</f>
        <v>3420.0320687899998</v>
      </c>
      <c r="C54" s="36">
        <f>SUMIFS(СВЦЭМ!$C$33:$C$776,СВЦЭМ!$A$33:$A$776,$A54,СВЦЭМ!$B$33:$B$776,C$47)+'СЕТ СН'!$G$9+СВЦЭМ!$D$10+'СЕТ СН'!$G$5-'СЕТ СН'!$G$17</f>
        <v>3427.8562637599998</v>
      </c>
      <c r="D54" s="36">
        <f>SUMIFS(СВЦЭМ!$C$33:$C$776,СВЦЭМ!$A$33:$A$776,$A54,СВЦЭМ!$B$33:$B$776,D$47)+'СЕТ СН'!$G$9+СВЦЭМ!$D$10+'СЕТ СН'!$G$5-'СЕТ СН'!$G$17</f>
        <v>3452.7304585599995</v>
      </c>
      <c r="E54" s="36">
        <f>SUMIFS(СВЦЭМ!$C$33:$C$776,СВЦЭМ!$A$33:$A$776,$A54,СВЦЭМ!$B$33:$B$776,E$47)+'СЕТ СН'!$G$9+СВЦЭМ!$D$10+'СЕТ СН'!$G$5-'СЕТ СН'!$G$17</f>
        <v>3459.4161501299996</v>
      </c>
      <c r="F54" s="36">
        <f>SUMIFS(СВЦЭМ!$C$33:$C$776,СВЦЭМ!$A$33:$A$776,$A54,СВЦЭМ!$B$33:$B$776,F$47)+'СЕТ СН'!$G$9+СВЦЭМ!$D$10+'СЕТ СН'!$G$5-'СЕТ СН'!$G$17</f>
        <v>3464.2103782799995</v>
      </c>
      <c r="G54" s="36">
        <f>SUMIFS(СВЦЭМ!$C$33:$C$776,СВЦЭМ!$A$33:$A$776,$A54,СВЦЭМ!$B$33:$B$776,G$47)+'СЕТ СН'!$G$9+СВЦЭМ!$D$10+'СЕТ СН'!$G$5-'СЕТ СН'!$G$17</f>
        <v>3455.2067341599995</v>
      </c>
      <c r="H54" s="36">
        <f>SUMIFS(СВЦЭМ!$C$33:$C$776,СВЦЭМ!$A$33:$A$776,$A54,СВЦЭМ!$B$33:$B$776,H$47)+'СЕТ СН'!$G$9+СВЦЭМ!$D$10+'СЕТ СН'!$G$5-'СЕТ СН'!$G$17</f>
        <v>3422.8463113199996</v>
      </c>
      <c r="I54" s="36">
        <f>SUMIFS(СВЦЭМ!$C$33:$C$776,СВЦЭМ!$A$33:$A$776,$A54,СВЦЭМ!$B$33:$B$776,I$47)+'СЕТ СН'!$G$9+СВЦЭМ!$D$10+'СЕТ СН'!$G$5-'СЕТ СН'!$G$17</f>
        <v>3405.6065751399997</v>
      </c>
      <c r="J54" s="36">
        <f>SUMIFS(СВЦЭМ!$C$33:$C$776,СВЦЭМ!$A$33:$A$776,$A54,СВЦЭМ!$B$33:$B$776,J$47)+'СЕТ СН'!$G$9+СВЦЭМ!$D$10+'СЕТ СН'!$G$5-'СЕТ СН'!$G$17</f>
        <v>3427.4873094499999</v>
      </c>
      <c r="K54" s="36">
        <f>SUMIFS(СВЦЭМ!$C$33:$C$776,СВЦЭМ!$A$33:$A$776,$A54,СВЦЭМ!$B$33:$B$776,K$47)+'СЕТ СН'!$G$9+СВЦЭМ!$D$10+'СЕТ СН'!$G$5-'СЕТ СН'!$G$17</f>
        <v>3444.8856604099997</v>
      </c>
      <c r="L54" s="36">
        <f>SUMIFS(СВЦЭМ!$C$33:$C$776,СВЦЭМ!$A$33:$A$776,$A54,СВЦЭМ!$B$33:$B$776,L$47)+'СЕТ СН'!$G$9+СВЦЭМ!$D$10+'СЕТ СН'!$G$5-'СЕТ СН'!$G$17</f>
        <v>3444.4756154699999</v>
      </c>
      <c r="M54" s="36">
        <f>SUMIFS(СВЦЭМ!$C$33:$C$776,СВЦЭМ!$A$33:$A$776,$A54,СВЦЭМ!$B$33:$B$776,M$47)+'СЕТ СН'!$G$9+СВЦЭМ!$D$10+'СЕТ СН'!$G$5-'СЕТ СН'!$G$17</f>
        <v>3449.8655229199999</v>
      </c>
      <c r="N54" s="36">
        <f>SUMIFS(СВЦЭМ!$C$33:$C$776,СВЦЭМ!$A$33:$A$776,$A54,СВЦЭМ!$B$33:$B$776,N$47)+'СЕТ СН'!$G$9+СВЦЭМ!$D$10+'СЕТ СН'!$G$5-'СЕТ СН'!$G$17</f>
        <v>3441.5604185599996</v>
      </c>
      <c r="O54" s="36">
        <f>SUMIFS(СВЦЭМ!$C$33:$C$776,СВЦЭМ!$A$33:$A$776,$A54,СВЦЭМ!$B$33:$B$776,O$47)+'СЕТ СН'!$G$9+СВЦЭМ!$D$10+'СЕТ СН'!$G$5-'СЕТ СН'!$G$17</f>
        <v>3446.8034239399999</v>
      </c>
      <c r="P54" s="36">
        <f>SUMIFS(СВЦЭМ!$C$33:$C$776,СВЦЭМ!$A$33:$A$776,$A54,СВЦЭМ!$B$33:$B$776,P$47)+'СЕТ СН'!$G$9+СВЦЭМ!$D$10+'СЕТ СН'!$G$5-'СЕТ СН'!$G$17</f>
        <v>3450.7659062999996</v>
      </c>
      <c r="Q54" s="36">
        <f>SUMIFS(СВЦЭМ!$C$33:$C$776,СВЦЭМ!$A$33:$A$776,$A54,СВЦЭМ!$B$33:$B$776,Q$47)+'СЕТ СН'!$G$9+СВЦЭМ!$D$10+'СЕТ СН'!$G$5-'СЕТ СН'!$G$17</f>
        <v>3450.3341696799998</v>
      </c>
      <c r="R54" s="36">
        <f>SUMIFS(СВЦЭМ!$C$33:$C$776,СВЦЭМ!$A$33:$A$776,$A54,СВЦЭМ!$B$33:$B$776,R$47)+'СЕТ СН'!$G$9+СВЦЭМ!$D$10+'СЕТ СН'!$G$5-'СЕТ СН'!$G$17</f>
        <v>3408.9003398799996</v>
      </c>
      <c r="S54" s="36">
        <f>SUMIFS(СВЦЭМ!$C$33:$C$776,СВЦЭМ!$A$33:$A$776,$A54,СВЦЭМ!$B$33:$B$776,S$47)+'СЕТ СН'!$G$9+СВЦЭМ!$D$10+'СЕТ СН'!$G$5-'СЕТ СН'!$G$17</f>
        <v>3368.1378442599998</v>
      </c>
      <c r="T54" s="36">
        <f>SUMIFS(СВЦЭМ!$C$33:$C$776,СВЦЭМ!$A$33:$A$776,$A54,СВЦЭМ!$B$33:$B$776,T$47)+'СЕТ СН'!$G$9+СВЦЭМ!$D$10+'СЕТ СН'!$G$5-'СЕТ СН'!$G$17</f>
        <v>3354.6978192399997</v>
      </c>
      <c r="U54" s="36">
        <f>SUMIFS(СВЦЭМ!$C$33:$C$776,СВЦЭМ!$A$33:$A$776,$A54,СВЦЭМ!$B$33:$B$776,U$47)+'СЕТ СН'!$G$9+СВЦЭМ!$D$10+'СЕТ СН'!$G$5-'СЕТ СН'!$G$17</f>
        <v>3357.8196935999999</v>
      </c>
      <c r="V54" s="36">
        <f>SUMIFS(СВЦЭМ!$C$33:$C$776,СВЦЭМ!$A$33:$A$776,$A54,СВЦЭМ!$B$33:$B$776,V$47)+'СЕТ СН'!$G$9+СВЦЭМ!$D$10+'СЕТ СН'!$G$5-'СЕТ СН'!$G$17</f>
        <v>3354.3777152699995</v>
      </c>
      <c r="W54" s="36">
        <f>SUMIFS(СВЦЭМ!$C$33:$C$776,СВЦЭМ!$A$33:$A$776,$A54,СВЦЭМ!$B$33:$B$776,W$47)+'СЕТ СН'!$G$9+СВЦЭМ!$D$10+'СЕТ СН'!$G$5-'СЕТ СН'!$G$17</f>
        <v>3362.3751534399998</v>
      </c>
      <c r="X54" s="36">
        <f>SUMIFS(СВЦЭМ!$C$33:$C$776,СВЦЭМ!$A$33:$A$776,$A54,СВЦЭМ!$B$33:$B$776,X$47)+'СЕТ СН'!$G$9+СВЦЭМ!$D$10+'СЕТ СН'!$G$5-'СЕТ СН'!$G$17</f>
        <v>3334.3817944499997</v>
      </c>
      <c r="Y54" s="36">
        <f>SUMIFS(СВЦЭМ!$C$33:$C$776,СВЦЭМ!$A$33:$A$776,$A54,СВЦЭМ!$B$33:$B$776,Y$47)+'СЕТ СН'!$G$9+СВЦЭМ!$D$10+'СЕТ СН'!$G$5-'СЕТ СН'!$G$17</f>
        <v>3362.52964875</v>
      </c>
    </row>
    <row r="55" spans="1:25" ht="15.75" x14ac:dyDescent="0.2">
      <c r="A55" s="35">
        <f t="shared" si="1"/>
        <v>43685</v>
      </c>
      <c r="B55" s="36">
        <f>SUMIFS(СВЦЭМ!$C$33:$C$776,СВЦЭМ!$A$33:$A$776,$A55,СВЦЭМ!$B$33:$B$776,B$47)+'СЕТ СН'!$G$9+СВЦЭМ!$D$10+'СЕТ СН'!$G$5-'СЕТ СН'!$G$17</f>
        <v>3451.3795721499996</v>
      </c>
      <c r="C55" s="36">
        <f>SUMIFS(СВЦЭМ!$C$33:$C$776,СВЦЭМ!$A$33:$A$776,$A55,СВЦЭМ!$B$33:$B$776,C$47)+'СЕТ СН'!$G$9+СВЦЭМ!$D$10+'СЕТ СН'!$G$5-'СЕТ СН'!$G$17</f>
        <v>3493.94158419</v>
      </c>
      <c r="D55" s="36">
        <f>SUMIFS(СВЦЭМ!$C$33:$C$776,СВЦЭМ!$A$33:$A$776,$A55,СВЦЭМ!$B$33:$B$776,D$47)+'СЕТ СН'!$G$9+СВЦЭМ!$D$10+'СЕТ СН'!$G$5-'СЕТ СН'!$G$17</f>
        <v>3522.5237303799995</v>
      </c>
      <c r="E55" s="36">
        <f>SUMIFS(СВЦЭМ!$C$33:$C$776,СВЦЭМ!$A$33:$A$776,$A55,СВЦЭМ!$B$33:$B$776,E$47)+'СЕТ СН'!$G$9+СВЦЭМ!$D$10+'СЕТ СН'!$G$5-'СЕТ СН'!$G$17</f>
        <v>3544.5440197899998</v>
      </c>
      <c r="F55" s="36">
        <f>SUMIFS(СВЦЭМ!$C$33:$C$776,СВЦЭМ!$A$33:$A$776,$A55,СВЦЭМ!$B$33:$B$776,F$47)+'СЕТ СН'!$G$9+СВЦЭМ!$D$10+'СЕТ СН'!$G$5-'СЕТ СН'!$G$17</f>
        <v>3587.9187261199995</v>
      </c>
      <c r="G55" s="36">
        <f>SUMIFS(СВЦЭМ!$C$33:$C$776,СВЦЭМ!$A$33:$A$776,$A55,СВЦЭМ!$B$33:$B$776,G$47)+'СЕТ СН'!$G$9+СВЦЭМ!$D$10+'СЕТ СН'!$G$5-'СЕТ СН'!$G$17</f>
        <v>3567.9676509999999</v>
      </c>
      <c r="H55" s="36">
        <f>SUMIFS(СВЦЭМ!$C$33:$C$776,СВЦЭМ!$A$33:$A$776,$A55,СВЦЭМ!$B$33:$B$776,H$47)+'СЕТ СН'!$G$9+СВЦЭМ!$D$10+'СЕТ СН'!$G$5-'СЕТ СН'!$G$17</f>
        <v>3531.69712523</v>
      </c>
      <c r="I55" s="36">
        <f>SUMIFS(СВЦЭМ!$C$33:$C$776,СВЦЭМ!$A$33:$A$776,$A55,СВЦЭМ!$B$33:$B$776,I$47)+'СЕТ СН'!$G$9+СВЦЭМ!$D$10+'СЕТ СН'!$G$5-'СЕТ СН'!$G$17</f>
        <v>3476.9875809699997</v>
      </c>
      <c r="J55" s="36">
        <f>SUMIFS(СВЦЭМ!$C$33:$C$776,СВЦЭМ!$A$33:$A$776,$A55,СВЦЭМ!$B$33:$B$776,J$47)+'СЕТ СН'!$G$9+СВЦЭМ!$D$10+'СЕТ СН'!$G$5-'СЕТ СН'!$G$17</f>
        <v>3434.7125123999999</v>
      </c>
      <c r="K55" s="36">
        <f>SUMIFS(СВЦЭМ!$C$33:$C$776,СВЦЭМ!$A$33:$A$776,$A55,СВЦЭМ!$B$33:$B$776,K$47)+'СЕТ СН'!$G$9+СВЦЭМ!$D$10+'СЕТ СН'!$G$5-'СЕТ СН'!$G$17</f>
        <v>3466.3758124999995</v>
      </c>
      <c r="L55" s="36">
        <f>SUMIFS(СВЦЭМ!$C$33:$C$776,СВЦЭМ!$A$33:$A$776,$A55,СВЦЭМ!$B$33:$B$776,L$47)+'СЕТ СН'!$G$9+СВЦЭМ!$D$10+'СЕТ СН'!$G$5-'СЕТ СН'!$G$17</f>
        <v>3476.0739553199996</v>
      </c>
      <c r="M55" s="36">
        <f>SUMIFS(СВЦЭМ!$C$33:$C$776,СВЦЭМ!$A$33:$A$776,$A55,СВЦЭМ!$B$33:$B$776,M$47)+'СЕТ СН'!$G$9+СВЦЭМ!$D$10+'СЕТ СН'!$G$5-'СЕТ СН'!$G$17</f>
        <v>3475.5648361999997</v>
      </c>
      <c r="N55" s="36">
        <f>SUMIFS(СВЦЭМ!$C$33:$C$776,СВЦЭМ!$A$33:$A$776,$A55,СВЦЭМ!$B$33:$B$776,N$47)+'СЕТ СН'!$G$9+СВЦЭМ!$D$10+'СЕТ СН'!$G$5-'СЕТ СН'!$G$17</f>
        <v>3463.7706614199997</v>
      </c>
      <c r="O55" s="36">
        <f>SUMIFS(СВЦЭМ!$C$33:$C$776,СВЦЭМ!$A$33:$A$776,$A55,СВЦЭМ!$B$33:$B$776,O$47)+'СЕТ СН'!$G$9+СВЦЭМ!$D$10+'СЕТ СН'!$G$5-'СЕТ СН'!$G$17</f>
        <v>3476.5875170399995</v>
      </c>
      <c r="P55" s="36">
        <f>SUMIFS(СВЦЭМ!$C$33:$C$776,СВЦЭМ!$A$33:$A$776,$A55,СВЦЭМ!$B$33:$B$776,P$47)+'СЕТ СН'!$G$9+СВЦЭМ!$D$10+'СЕТ СН'!$G$5-'СЕТ СН'!$G$17</f>
        <v>3478.43067737</v>
      </c>
      <c r="Q55" s="36">
        <f>SUMIFS(СВЦЭМ!$C$33:$C$776,СВЦЭМ!$A$33:$A$776,$A55,СВЦЭМ!$B$33:$B$776,Q$47)+'СЕТ СН'!$G$9+СВЦЭМ!$D$10+'СЕТ СН'!$G$5-'СЕТ СН'!$G$17</f>
        <v>3480.6997965</v>
      </c>
      <c r="R55" s="36">
        <f>SUMIFS(СВЦЭМ!$C$33:$C$776,СВЦЭМ!$A$33:$A$776,$A55,СВЦЭМ!$B$33:$B$776,R$47)+'СЕТ СН'!$G$9+СВЦЭМ!$D$10+'СЕТ СН'!$G$5-'СЕТ СН'!$G$17</f>
        <v>3429.91964998</v>
      </c>
      <c r="S55" s="36">
        <f>SUMIFS(СВЦЭМ!$C$33:$C$776,СВЦЭМ!$A$33:$A$776,$A55,СВЦЭМ!$B$33:$B$776,S$47)+'СЕТ СН'!$G$9+СВЦЭМ!$D$10+'СЕТ СН'!$G$5-'СЕТ СН'!$G$17</f>
        <v>3410.5168045999999</v>
      </c>
      <c r="T55" s="36">
        <f>SUMIFS(СВЦЭМ!$C$33:$C$776,СВЦЭМ!$A$33:$A$776,$A55,СВЦЭМ!$B$33:$B$776,T$47)+'СЕТ СН'!$G$9+СВЦЭМ!$D$10+'СЕТ СН'!$G$5-'СЕТ СН'!$G$17</f>
        <v>3410.2889203899999</v>
      </c>
      <c r="U55" s="36">
        <f>SUMIFS(СВЦЭМ!$C$33:$C$776,СВЦЭМ!$A$33:$A$776,$A55,СВЦЭМ!$B$33:$B$776,U$47)+'СЕТ СН'!$G$9+СВЦЭМ!$D$10+'СЕТ СН'!$G$5-'СЕТ СН'!$G$17</f>
        <v>3373.8309544399999</v>
      </c>
      <c r="V55" s="36">
        <f>SUMIFS(СВЦЭМ!$C$33:$C$776,СВЦЭМ!$A$33:$A$776,$A55,СВЦЭМ!$B$33:$B$776,V$47)+'СЕТ СН'!$G$9+СВЦЭМ!$D$10+'СЕТ СН'!$G$5-'СЕТ СН'!$G$17</f>
        <v>3374.9492086199998</v>
      </c>
      <c r="W55" s="36">
        <f>SUMIFS(СВЦЭМ!$C$33:$C$776,СВЦЭМ!$A$33:$A$776,$A55,СВЦЭМ!$B$33:$B$776,W$47)+'СЕТ СН'!$G$9+СВЦЭМ!$D$10+'СЕТ СН'!$G$5-'СЕТ СН'!$G$17</f>
        <v>3376.5040459299998</v>
      </c>
      <c r="X55" s="36">
        <f>SUMIFS(СВЦЭМ!$C$33:$C$776,СВЦЭМ!$A$33:$A$776,$A55,СВЦЭМ!$B$33:$B$776,X$47)+'СЕТ СН'!$G$9+СВЦЭМ!$D$10+'СЕТ СН'!$G$5-'СЕТ СН'!$G$17</f>
        <v>3356.7693822499996</v>
      </c>
      <c r="Y55" s="36">
        <f>SUMIFS(СВЦЭМ!$C$33:$C$776,СВЦЭМ!$A$33:$A$776,$A55,СВЦЭМ!$B$33:$B$776,Y$47)+'СЕТ СН'!$G$9+СВЦЭМ!$D$10+'СЕТ СН'!$G$5-'СЕТ СН'!$G$17</f>
        <v>3382.2312962199999</v>
      </c>
    </row>
    <row r="56" spans="1:25" ht="15.75" x14ac:dyDescent="0.2">
      <c r="A56" s="35">
        <f t="shared" si="1"/>
        <v>43686</v>
      </c>
      <c r="B56" s="36">
        <f>SUMIFS(СВЦЭМ!$C$33:$C$776,СВЦЭМ!$A$33:$A$776,$A56,СВЦЭМ!$B$33:$B$776,B$47)+'СЕТ СН'!$G$9+СВЦЭМ!$D$10+'СЕТ СН'!$G$5-'СЕТ СН'!$G$17</f>
        <v>3473.81395324</v>
      </c>
      <c r="C56" s="36">
        <f>SUMIFS(СВЦЭМ!$C$33:$C$776,СВЦЭМ!$A$33:$A$776,$A56,СВЦЭМ!$B$33:$B$776,C$47)+'СЕТ СН'!$G$9+СВЦЭМ!$D$10+'СЕТ СН'!$G$5-'СЕТ СН'!$G$17</f>
        <v>3516.24245023</v>
      </c>
      <c r="D56" s="36">
        <f>SUMIFS(СВЦЭМ!$C$33:$C$776,СВЦЭМ!$A$33:$A$776,$A56,СВЦЭМ!$B$33:$B$776,D$47)+'СЕТ СН'!$G$9+СВЦЭМ!$D$10+'СЕТ СН'!$G$5-'СЕТ СН'!$G$17</f>
        <v>3544.52767116</v>
      </c>
      <c r="E56" s="36">
        <f>SUMIFS(СВЦЭМ!$C$33:$C$776,СВЦЭМ!$A$33:$A$776,$A56,СВЦЭМ!$B$33:$B$776,E$47)+'СЕТ СН'!$G$9+СВЦЭМ!$D$10+'СЕТ СН'!$G$5-'СЕТ СН'!$G$17</f>
        <v>3561.7631955999996</v>
      </c>
      <c r="F56" s="36">
        <f>SUMIFS(СВЦЭМ!$C$33:$C$776,СВЦЭМ!$A$33:$A$776,$A56,СВЦЭМ!$B$33:$B$776,F$47)+'СЕТ СН'!$G$9+СВЦЭМ!$D$10+'СЕТ СН'!$G$5-'СЕТ СН'!$G$17</f>
        <v>3571.9127930099999</v>
      </c>
      <c r="G56" s="36">
        <f>SUMIFS(СВЦЭМ!$C$33:$C$776,СВЦЭМ!$A$33:$A$776,$A56,СВЦЭМ!$B$33:$B$776,G$47)+'СЕТ СН'!$G$9+СВЦЭМ!$D$10+'СЕТ СН'!$G$5-'СЕТ СН'!$G$17</f>
        <v>3556.7676956599998</v>
      </c>
      <c r="H56" s="36">
        <f>SUMIFS(СВЦЭМ!$C$33:$C$776,СВЦЭМ!$A$33:$A$776,$A56,СВЦЭМ!$B$33:$B$776,H$47)+'СЕТ СН'!$G$9+СВЦЭМ!$D$10+'СЕТ СН'!$G$5-'СЕТ СН'!$G$17</f>
        <v>3529.9611010099998</v>
      </c>
      <c r="I56" s="36">
        <f>SUMIFS(СВЦЭМ!$C$33:$C$776,СВЦЭМ!$A$33:$A$776,$A56,СВЦЭМ!$B$33:$B$776,I$47)+'СЕТ СН'!$G$9+СВЦЭМ!$D$10+'СЕТ СН'!$G$5-'СЕТ СН'!$G$17</f>
        <v>3496.7135183299997</v>
      </c>
      <c r="J56" s="36">
        <f>SUMIFS(СВЦЭМ!$C$33:$C$776,СВЦЭМ!$A$33:$A$776,$A56,СВЦЭМ!$B$33:$B$776,J$47)+'СЕТ СН'!$G$9+СВЦЭМ!$D$10+'СЕТ СН'!$G$5-'СЕТ СН'!$G$17</f>
        <v>3447.8916328299997</v>
      </c>
      <c r="K56" s="36">
        <f>SUMIFS(СВЦЭМ!$C$33:$C$776,СВЦЭМ!$A$33:$A$776,$A56,СВЦЭМ!$B$33:$B$776,K$47)+'СЕТ СН'!$G$9+СВЦЭМ!$D$10+'СЕТ СН'!$G$5-'СЕТ СН'!$G$17</f>
        <v>3470.8317698399997</v>
      </c>
      <c r="L56" s="36">
        <f>SUMIFS(СВЦЭМ!$C$33:$C$776,СВЦЭМ!$A$33:$A$776,$A56,СВЦЭМ!$B$33:$B$776,L$47)+'СЕТ СН'!$G$9+СВЦЭМ!$D$10+'СЕТ СН'!$G$5-'СЕТ СН'!$G$17</f>
        <v>3482.9437903399999</v>
      </c>
      <c r="M56" s="36">
        <f>SUMIFS(СВЦЭМ!$C$33:$C$776,СВЦЭМ!$A$33:$A$776,$A56,СВЦЭМ!$B$33:$B$776,M$47)+'СЕТ СН'!$G$9+СВЦЭМ!$D$10+'СЕТ СН'!$G$5-'СЕТ СН'!$G$17</f>
        <v>3479.3587298499997</v>
      </c>
      <c r="N56" s="36">
        <f>SUMIFS(СВЦЭМ!$C$33:$C$776,СВЦЭМ!$A$33:$A$776,$A56,СВЦЭМ!$B$33:$B$776,N$47)+'СЕТ СН'!$G$9+СВЦЭМ!$D$10+'СЕТ СН'!$G$5-'СЕТ СН'!$G$17</f>
        <v>3469.9081463799998</v>
      </c>
      <c r="O56" s="36">
        <f>SUMIFS(СВЦЭМ!$C$33:$C$776,СВЦЭМ!$A$33:$A$776,$A56,СВЦЭМ!$B$33:$B$776,O$47)+'СЕТ СН'!$G$9+СВЦЭМ!$D$10+'СЕТ СН'!$G$5-'СЕТ СН'!$G$17</f>
        <v>3470.90565685</v>
      </c>
      <c r="P56" s="36">
        <f>SUMIFS(СВЦЭМ!$C$33:$C$776,СВЦЭМ!$A$33:$A$776,$A56,СВЦЭМ!$B$33:$B$776,P$47)+'СЕТ СН'!$G$9+СВЦЭМ!$D$10+'СЕТ СН'!$G$5-'СЕТ СН'!$G$17</f>
        <v>3494.9290305699997</v>
      </c>
      <c r="Q56" s="36">
        <f>SUMIFS(СВЦЭМ!$C$33:$C$776,СВЦЭМ!$A$33:$A$776,$A56,СВЦЭМ!$B$33:$B$776,Q$47)+'СЕТ СН'!$G$9+СВЦЭМ!$D$10+'СЕТ СН'!$G$5-'СЕТ СН'!$G$17</f>
        <v>3495.42755906</v>
      </c>
      <c r="R56" s="36">
        <f>SUMIFS(СВЦЭМ!$C$33:$C$776,СВЦЭМ!$A$33:$A$776,$A56,СВЦЭМ!$B$33:$B$776,R$47)+'СЕТ СН'!$G$9+СВЦЭМ!$D$10+'СЕТ СН'!$G$5-'СЕТ СН'!$G$17</f>
        <v>3454.2066135299997</v>
      </c>
      <c r="S56" s="36">
        <f>SUMIFS(СВЦЭМ!$C$33:$C$776,СВЦЭМ!$A$33:$A$776,$A56,СВЦЭМ!$B$33:$B$776,S$47)+'СЕТ СН'!$G$9+СВЦЭМ!$D$10+'СЕТ СН'!$G$5-'СЕТ СН'!$G$17</f>
        <v>3407.4112473099999</v>
      </c>
      <c r="T56" s="36">
        <f>SUMIFS(СВЦЭМ!$C$33:$C$776,СВЦЭМ!$A$33:$A$776,$A56,СВЦЭМ!$B$33:$B$776,T$47)+'СЕТ СН'!$G$9+СВЦЭМ!$D$10+'СЕТ СН'!$G$5-'СЕТ СН'!$G$17</f>
        <v>3396.6310582799997</v>
      </c>
      <c r="U56" s="36">
        <f>SUMIFS(СВЦЭМ!$C$33:$C$776,СВЦЭМ!$A$33:$A$776,$A56,СВЦЭМ!$B$33:$B$776,U$47)+'СЕТ СН'!$G$9+СВЦЭМ!$D$10+'СЕТ СН'!$G$5-'СЕТ СН'!$G$17</f>
        <v>3398.9692895399999</v>
      </c>
      <c r="V56" s="36">
        <f>SUMIFS(СВЦЭМ!$C$33:$C$776,СВЦЭМ!$A$33:$A$776,$A56,СВЦЭМ!$B$33:$B$776,V$47)+'СЕТ СН'!$G$9+СВЦЭМ!$D$10+'СЕТ СН'!$G$5-'СЕТ СН'!$G$17</f>
        <v>3372.9139601399997</v>
      </c>
      <c r="W56" s="36">
        <f>SUMIFS(СВЦЭМ!$C$33:$C$776,СВЦЭМ!$A$33:$A$776,$A56,СВЦЭМ!$B$33:$B$776,W$47)+'СЕТ СН'!$G$9+СВЦЭМ!$D$10+'СЕТ СН'!$G$5-'СЕТ СН'!$G$17</f>
        <v>3379.4703936999999</v>
      </c>
      <c r="X56" s="36">
        <f>SUMIFS(СВЦЭМ!$C$33:$C$776,СВЦЭМ!$A$33:$A$776,$A56,СВЦЭМ!$B$33:$B$776,X$47)+'СЕТ СН'!$G$9+СВЦЭМ!$D$10+'СЕТ СН'!$G$5-'СЕТ СН'!$G$17</f>
        <v>3353.5748111899998</v>
      </c>
      <c r="Y56" s="36">
        <f>SUMIFS(СВЦЭМ!$C$33:$C$776,СВЦЭМ!$A$33:$A$776,$A56,СВЦЭМ!$B$33:$B$776,Y$47)+'СЕТ СН'!$G$9+СВЦЭМ!$D$10+'СЕТ СН'!$G$5-'СЕТ СН'!$G$17</f>
        <v>3411.7463984099995</v>
      </c>
    </row>
    <row r="57" spans="1:25" ht="15.75" x14ac:dyDescent="0.2">
      <c r="A57" s="35">
        <f t="shared" si="1"/>
        <v>43687</v>
      </c>
      <c r="B57" s="36">
        <f>SUMIFS(СВЦЭМ!$C$33:$C$776,СВЦЭМ!$A$33:$A$776,$A57,СВЦЭМ!$B$33:$B$776,B$47)+'СЕТ СН'!$G$9+СВЦЭМ!$D$10+'СЕТ СН'!$G$5-'СЕТ СН'!$G$17</f>
        <v>3541.3556167399997</v>
      </c>
      <c r="C57" s="36">
        <f>SUMIFS(СВЦЭМ!$C$33:$C$776,СВЦЭМ!$A$33:$A$776,$A57,СВЦЭМ!$B$33:$B$776,C$47)+'СЕТ СН'!$G$9+СВЦЭМ!$D$10+'СЕТ СН'!$G$5-'СЕТ СН'!$G$17</f>
        <v>3542.8207911999998</v>
      </c>
      <c r="D57" s="36">
        <f>SUMIFS(СВЦЭМ!$C$33:$C$776,СВЦЭМ!$A$33:$A$776,$A57,СВЦЭМ!$B$33:$B$776,D$47)+'СЕТ СН'!$G$9+СВЦЭМ!$D$10+'СЕТ СН'!$G$5-'СЕТ СН'!$G$17</f>
        <v>3556.5554340399999</v>
      </c>
      <c r="E57" s="36">
        <f>SUMIFS(СВЦЭМ!$C$33:$C$776,СВЦЭМ!$A$33:$A$776,$A57,СВЦЭМ!$B$33:$B$776,E$47)+'СЕТ СН'!$G$9+СВЦЭМ!$D$10+'СЕТ СН'!$G$5-'СЕТ СН'!$G$17</f>
        <v>3575.8340098999997</v>
      </c>
      <c r="F57" s="36">
        <f>SUMIFS(СВЦЭМ!$C$33:$C$776,СВЦЭМ!$A$33:$A$776,$A57,СВЦЭМ!$B$33:$B$776,F$47)+'СЕТ СН'!$G$9+СВЦЭМ!$D$10+'СЕТ СН'!$G$5-'СЕТ СН'!$G$17</f>
        <v>3594.0015417599998</v>
      </c>
      <c r="G57" s="36">
        <f>SUMIFS(СВЦЭМ!$C$33:$C$776,СВЦЭМ!$A$33:$A$776,$A57,СВЦЭМ!$B$33:$B$776,G$47)+'СЕТ СН'!$G$9+СВЦЭМ!$D$10+'СЕТ СН'!$G$5-'СЕТ СН'!$G$17</f>
        <v>3568.8752547299996</v>
      </c>
      <c r="H57" s="36">
        <f>SUMIFS(СВЦЭМ!$C$33:$C$776,СВЦЭМ!$A$33:$A$776,$A57,СВЦЭМ!$B$33:$B$776,H$47)+'СЕТ СН'!$G$9+СВЦЭМ!$D$10+'СЕТ СН'!$G$5-'СЕТ СН'!$G$17</f>
        <v>3528.1992466199999</v>
      </c>
      <c r="I57" s="36">
        <f>SUMIFS(СВЦЭМ!$C$33:$C$776,СВЦЭМ!$A$33:$A$776,$A57,СВЦЭМ!$B$33:$B$776,I$47)+'СЕТ СН'!$G$9+СВЦЭМ!$D$10+'СЕТ СН'!$G$5-'СЕТ СН'!$G$17</f>
        <v>3550.4641431699997</v>
      </c>
      <c r="J57" s="36">
        <f>SUMIFS(СВЦЭМ!$C$33:$C$776,СВЦЭМ!$A$33:$A$776,$A57,СВЦЭМ!$B$33:$B$776,J$47)+'СЕТ СН'!$G$9+СВЦЭМ!$D$10+'СЕТ СН'!$G$5-'СЕТ СН'!$G$17</f>
        <v>3446.6170856299996</v>
      </c>
      <c r="K57" s="36">
        <f>SUMIFS(СВЦЭМ!$C$33:$C$776,СВЦЭМ!$A$33:$A$776,$A57,СВЦЭМ!$B$33:$B$776,K$47)+'СЕТ СН'!$G$9+СВЦЭМ!$D$10+'СЕТ СН'!$G$5-'СЕТ СН'!$G$17</f>
        <v>3472.2975278099998</v>
      </c>
      <c r="L57" s="36">
        <f>SUMIFS(СВЦЭМ!$C$33:$C$776,СВЦЭМ!$A$33:$A$776,$A57,СВЦЭМ!$B$33:$B$776,L$47)+'СЕТ СН'!$G$9+СВЦЭМ!$D$10+'СЕТ СН'!$G$5-'СЕТ СН'!$G$17</f>
        <v>3484.6191156799996</v>
      </c>
      <c r="M57" s="36">
        <f>SUMIFS(СВЦЭМ!$C$33:$C$776,СВЦЭМ!$A$33:$A$776,$A57,СВЦЭМ!$B$33:$B$776,M$47)+'СЕТ СН'!$G$9+СВЦЭМ!$D$10+'СЕТ СН'!$G$5-'СЕТ СН'!$G$17</f>
        <v>3481.2136433799997</v>
      </c>
      <c r="N57" s="36">
        <f>SUMIFS(СВЦЭМ!$C$33:$C$776,СВЦЭМ!$A$33:$A$776,$A57,СВЦЭМ!$B$33:$B$776,N$47)+'СЕТ СН'!$G$9+СВЦЭМ!$D$10+'СЕТ СН'!$G$5-'СЕТ СН'!$G$17</f>
        <v>3479.9623480499995</v>
      </c>
      <c r="O57" s="36">
        <f>SUMIFS(СВЦЭМ!$C$33:$C$776,СВЦЭМ!$A$33:$A$776,$A57,СВЦЭМ!$B$33:$B$776,O$47)+'СЕТ СН'!$G$9+СВЦЭМ!$D$10+'СЕТ СН'!$G$5-'СЕТ СН'!$G$17</f>
        <v>3475.9137481399998</v>
      </c>
      <c r="P57" s="36">
        <f>SUMIFS(СВЦЭМ!$C$33:$C$776,СВЦЭМ!$A$33:$A$776,$A57,СВЦЭМ!$B$33:$B$776,P$47)+'СЕТ СН'!$G$9+СВЦЭМ!$D$10+'СЕТ СН'!$G$5-'СЕТ СН'!$G$17</f>
        <v>3475.9320758899999</v>
      </c>
      <c r="Q57" s="36">
        <f>SUMIFS(СВЦЭМ!$C$33:$C$776,СВЦЭМ!$A$33:$A$776,$A57,СВЦЭМ!$B$33:$B$776,Q$47)+'СЕТ СН'!$G$9+СВЦЭМ!$D$10+'СЕТ СН'!$G$5-'СЕТ СН'!$G$17</f>
        <v>3486.99643406</v>
      </c>
      <c r="R57" s="36">
        <f>SUMIFS(СВЦЭМ!$C$33:$C$776,СВЦЭМ!$A$33:$A$776,$A57,СВЦЭМ!$B$33:$B$776,R$47)+'СЕТ СН'!$G$9+СВЦЭМ!$D$10+'СЕТ СН'!$G$5-'СЕТ СН'!$G$17</f>
        <v>3435.5802534099998</v>
      </c>
      <c r="S57" s="36">
        <f>SUMIFS(СВЦЭМ!$C$33:$C$776,СВЦЭМ!$A$33:$A$776,$A57,СВЦЭМ!$B$33:$B$776,S$47)+'СЕТ СН'!$G$9+СВЦЭМ!$D$10+'СЕТ СН'!$G$5-'СЕТ СН'!$G$17</f>
        <v>3430.1932705199997</v>
      </c>
      <c r="T57" s="36">
        <f>SUMIFS(СВЦЭМ!$C$33:$C$776,СВЦЭМ!$A$33:$A$776,$A57,СВЦЭМ!$B$33:$B$776,T$47)+'СЕТ СН'!$G$9+СВЦЭМ!$D$10+'СЕТ СН'!$G$5-'СЕТ СН'!$G$17</f>
        <v>3430.9911530999998</v>
      </c>
      <c r="U57" s="36">
        <f>SUMIFS(СВЦЭМ!$C$33:$C$776,СВЦЭМ!$A$33:$A$776,$A57,СВЦЭМ!$B$33:$B$776,U$47)+'СЕТ СН'!$G$9+СВЦЭМ!$D$10+'СЕТ СН'!$G$5-'СЕТ СН'!$G$17</f>
        <v>3419.5936120999995</v>
      </c>
      <c r="V57" s="36">
        <f>SUMIFS(СВЦЭМ!$C$33:$C$776,СВЦЭМ!$A$33:$A$776,$A57,СВЦЭМ!$B$33:$B$776,V$47)+'СЕТ СН'!$G$9+СВЦЭМ!$D$10+'СЕТ СН'!$G$5-'СЕТ СН'!$G$17</f>
        <v>3421.0632117799996</v>
      </c>
      <c r="W57" s="36">
        <f>SUMIFS(СВЦЭМ!$C$33:$C$776,СВЦЭМ!$A$33:$A$776,$A57,СВЦЭМ!$B$33:$B$776,W$47)+'СЕТ СН'!$G$9+СВЦЭМ!$D$10+'СЕТ СН'!$G$5-'СЕТ СН'!$G$17</f>
        <v>3444.7194669</v>
      </c>
      <c r="X57" s="36">
        <f>SUMIFS(СВЦЭМ!$C$33:$C$776,СВЦЭМ!$A$33:$A$776,$A57,СВЦЭМ!$B$33:$B$776,X$47)+'СЕТ СН'!$G$9+СВЦЭМ!$D$10+'СЕТ СН'!$G$5-'СЕТ СН'!$G$17</f>
        <v>3420.4601797099999</v>
      </c>
      <c r="Y57" s="36">
        <f>SUMIFS(СВЦЭМ!$C$33:$C$776,СВЦЭМ!$A$33:$A$776,$A57,СВЦЭМ!$B$33:$B$776,Y$47)+'СЕТ СН'!$G$9+СВЦЭМ!$D$10+'СЕТ СН'!$G$5-'СЕТ СН'!$G$17</f>
        <v>3420.2860347099995</v>
      </c>
    </row>
    <row r="58" spans="1:25" ht="15.75" x14ac:dyDescent="0.2">
      <c r="A58" s="35">
        <f t="shared" si="1"/>
        <v>43688</v>
      </c>
      <c r="B58" s="36">
        <f>SUMIFS(СВЦЭМ!$C$33:$C$776,СВЦЭМ!$A$33:$A$776,$A58,СВЦЭМ!$B$33:$B$776,B$47)+'СЕТ СН'!$G$9+СВЦЭМ!$D$10+'СЕТ СН'!$G$5-'СЕТ СН'!$G$17</f>
        <v>3524.9535305899999</v>
      </c>
      <c r="C58" s="36">
        <f>SUMIFS(СВЦЭМ!$C$33:$C$776,СВЦЭМ!$A$33:$A$776,$A58,СВЦЭМ!$B$33:$B$776,C$47)+'СЕТ СН'!$G$9+СВЦЭМ!$D$10+'СЕТ СН'!$G$5-'СЕТ СН'!$G$17</f>
        <v>3555.3620667999999</v>
      </c>
      <c r="D58" s="36">
        <f>SUMIFS(СВЦЭМ!$C$33:$C$776,СВЦЭМ!$A$33:$A$776,$A58,СВЦЭМ!$B$33:$B$776,D$47)+'СЕТ СН'!$G$9+СВЦЭМ!$D$10+'СЕТ СН'!$G$5-'СЕТ СН'!$G$17</f>
        <v>3581.0593809399998</v>
      </c>
      <c r="E58" s="36">
        <f>SUMIFS(СВЦЭМ!$C$33:$C$776,СВЦЭМ!$A$33:$A$776,$A58,СВЦЭМ!$B$33:$B$776,E$47)+'СЕТ СН'!$G$9+СВЦЭМ!$D$10+'СЕТ СН'!$G$5-'СЕТ СН'!$G$17</f>
        <v>3582.1997156899997</v>
      </c>
      <c r="F58" s="36">
        <f>SUMIFS(СВЦЭМ!$C$33:$C$776,СВЦЭМ!$A$33:$A$776,$A58,СВЦЭМ!$B$33:$B$776,F$47)+'СЕТ СН'!$G$9+СВЦЭМ!$D$10+'СЕТ СН'!$G$5-'СЕТ СН'!$G$17</f>
        <v>3607.5444158999999</v>
      </c>
      <c r="G58" s="36">
        <f>SUMIFS(СВЦЭМ!$C$33:$C$776,СВЦЭМ!$A$33:$A$776,$A58,СВЦЭМ!$B$33:$B$776,G$47)+'СЕТ СН'!$G$9+СВЦЭМ!$D$10+'СЕТ СН'!$G$5-'СЕТ СН'!$G$17</f>
        <v>3595.2655999399999</v>
      </c>
      <c r="H58" s="36">
        <f>SUMIFS(СВЦЭМ!$C$33:$C$776,СВЦЭМ!$A$33:$A$776,$A58,СВЦЭМ!$B$33:$B$776,H$47)+'СЕТ СН'!$G$9+СВЦЭМ!$D$10+'СЕТ СН'!$G$5-'СЕТ СН'!$G$17</f>
        <v>3580.0212895999998</v>
      </c>
      <c r="I58" s="36">
        <f>SUMIFS(СВЦЭМ!$C$33:$C$776,СВЦЭМ!$A$33:$A$776,$A58,СВЦЭМ!$B$33:$B$776,I$47)+'СЕТ СН'!$G$9+СВЦЭМ!$D$10+'СЕТ СН'!$G$5-'СЕТ СН'!$G$17</f>
        <v>3550.9945582199998</v>
      </c>
      <c r="J58" s="36">
        <f>SUMIFS(СВЦЭМ!$C$33:$C$776,СВЦЭМ!$A$33:$A$776,$A58,СВЦЭМ!$B$33:$B$776,J$47)+'СЕТ СН'!$G$9+СВЦЭМ!$D$10+'СЕТ СН'!$G$5-'СЕТ СН'!$G$17</f>
        <v>3480.8399584999997</v>
      </c>
      <c r="K58" s="36">
        <f>SUMIFS(СВЦЭМ!$C$33:$C$776,СВЦЭМ!$A$33:$A$776,$A58,СВЦЭМ!$B$33:$B$776,K$47)+'СЕТ СН'!$G$9+СВЦЭМ!$D$10+'СЕТ СН'!$G$5-'СЕТ СН'!$G$17</f>
        <v>3454.8706954499999</v>
      </c>
      <c r="L58" s="36">
        <f>SUMIFS(СВЦЭМ!$C$33:$C$776,СВЦЭМ!$A$33:$A$776,$A58,СВЦЭМ!$B$33:$B$776,L$47)+'СЕТ СН'!$G$9+СВЦЭМ!$D$10+'СЕТ СН'!$G$5-'СЕТ СН'!$G$17</f>
        <v>3476.0315171099996</v>
      </c>
      <c r="M58" s="36">
        <f>SUMIFS(СВЦЭМ!$C$33:$C$776,СВЦЭМ!$A$33:$A$776,$A58,СВЦЭМ!$B$33:$B$776,M$47)+'СЕТ СН'!$G$9+СВЦЭМ!$D$10+'СЕТ СН'!$G$5-'СЕТ СН'!$G$17</f>
        <v>3477.8474726199997</v>
      </c>
      <c r="N58" s="36">
        <f>SUMIFS(СВЦЭМ!$C$33:$C$776,СВЦЭМ!$A$33:$A$776,$A58,СВЦЭМ!$B$33:$B$776,N$47)+'СЕТ СН'!$G$9+СВЦЭМ!$D$10+'СЕТ СН'!$G$5-'СЕТ СН'!$G$17</f>
        <v>3471.4001484999999</v>
      </c>
      <c r="O58" s="36">
        <f>SUMIFS(СВЦЭМ!$C$33:$C$776,СВЦЭМ!$A$33:$A$776,$A58,СВЦЭМ!$B$33:$B$776,O$47)+'СЕТ СН'!$G$9+СВЦЭМ!$D$10+'СЕТ СН'!$G$5-'СЕТ СН'!$G$17</f>
        <v>3473.3138296799998</v>
      </c>
      <c r="P58" s="36">
        <f>SUMIFS(СВЦЭМ!$C$33:$C$776,СВЦЭМ!$A$33:$A$776,$A58,СВЦЭМ!$B$33:$B$776,P$47)+'СЕТ СН'!$G$9+СВЦЭМ!$D$10+'СЕТ СН'!$G$5-'СЕТ СН'!$G$17</f>
        <v>3468.4042952099999</v>
      </c>
      <c r="Q58" s="36">
        <f>SUMIFS(СВЦЭМ!$C$33:$C$776,СВЦЭМ!$A$33:$A$776,$A58,СВЦЭМ!$B$33:$B$776,Q$47)+'СЕТ СН'!$G$9+СВЦЭМ!$D$10+'СЕТ СН'!$G$5-'СЕТ СН'!$G$17</f>
        <v>3465.6392799499999</v>
      </c>
      <c r="R58" s="36">
        <f>SUMIFS(СВЦЭМ!$C$33:$C$776,СВЦЭМ!$A$33:$A$776,$A58,СВЦЭМ!$B$33:$B$776,R$47)+'СЕТ СН'!$G$9+СВЦЭМ!$D$10+'СЕТ СН'!$G$5-'СЕТ СН'!$G$17</f>
        <v>3432.82236827</v>
      </c>
      <c r="S58" s="36">
        <f>SUMIFS(СВЦЭМ!$C$33:$C$776,СВЦЭМ!$A$33:$A$776,$A58,СВЦЭМ!$B$33:$B$776,S$47)+'СЕТ СН'!$G$9+СВЦЭМ!$D$10+'СЕТ СН'!$G$5-'СЕТ СН'!$G$17</f>
        <v>3432.9451091399997</v>
      </c>
      <c r="T58" s="36">
        <f>SUMIFS(СВЦЭМ!$C$33:$C$776,СВЦЭМ!$A$33:$A$776,$A58,СВЦЭМ!$B$33:$B$776,T$47)+'СЕТ СН'!$G$9+СВЦЭМ!$D$10+'СЕТ СН'!$G$5-'СЕТ СН'!$G$17</f>
        <v>3435.7190724799998</v>
      </c>
      <c r="U58" s="36">
        <f>SUMIFS(СВЦЭМ!$C$33:$C$776,СВЦЭМ!$A$33:$A$776,$A58,СВЦЭМ!$B$33:$B$776,U$47)+'СЕТ СН'!$G$9+СВЦЭМ!$D$10+'СЕТ СН'!$G$5-'СЕТ СН'!$G$17</f>
        <v>3441.1351375699996</v>
      </c>
      <c r="V58" s="36">
        <f>SUMIFS(СВЦЭМ!$C$33:$C$776,СВЦЭМ!$A$33:$A$776,$A58,СВЦЭМ!$B$33:$B$776,V$47)+'СЕТ СН'!$G$9+СВЦЭМ!$D$10+'СЕТ СН'!$G$5-'СЕТ СН'!$G$17</f>
        <v>3450.2762141099997</v>
      </c>
      <c r="W58" s="36">
        <f>SUMIFS(СВЦЭМ!$C$33:$C$776,СВЦЭМ!$A$33:$A$776,$A58,СВЦЭМ!$B$33:$B$776,W$47)+'СЕТ СН'!$G$9+СВЦЭМ!$D$10+'СЕТ СН'!$G$5-'СЕТ СН'!$G$17</f>
        <v>3461.8680328599999</v>
      </c>
      <c r="X58" s="36">
        <f>SUMIFS(СВЦЭМ!$C$33:$C$776,СВЦЭМ!$A$33:$A$776,$A58,СВЦЭМ!$B$33:$B$776,X$47)+'СЕТ СН'!$G$9+СВЦЭМ!$D$10+'СЕТ СН'!$G$5-'СЕТ СН'!$G$17</f>
        <v>3429.8968612499998</v>
      </c>
      <c r="Y58" s="36">
        <f>SUMIFS(СВЦЭМ!$C$33:$C$776,СВЦЭМ!$A$33:$A$776,$A58,СВЦЭМ!$B$33:$B$776,Y$47)+'СЕТ СН'!$G$9+СВЦЭМ!$D$10+'СЕТ СН'!$G$5-'СЕТ СН'!$G$17</f>
        <v>3418.58576378</v>
      </c>
    </row>
    <row r="59" spans="1:25" ht="15.75" x14ac:dyDescent="0.2">
      <c r="A59" s="35">
        <f t="shared" si="1"/>
        <v>43689</v>
      </c>
      <c r="B59" s="36">
        <f>SUMIFS(СВЦЭМ!$C$33:$C$776,СВЦЭМ!$A$33:$A$776,$A59,СВЦЭМ!$B$33:$B$776,B$47)+'СЕТ СН'!$G$9+СВЦЭМ!$D$10+'СЕТ СН'!$G$5-'СЕТ СН'!$G$17</f>
        <v>3495.9436230299998</v>
      </c>
      <c r="C59" s="36">
        <f>SUMIFS(СВЦЭМ!$C$33:$C$776,СВЦЭМ!$A$33:$A$776,$A59,СВЦЭМ!$B$33:$B$776,C$47)+'СЕТ СН'!$G$9+СВЦЭМ!$D$10+'СЕТ СН'!$G$5-'СЕТ СН'!$G$17</f>
        <v>3534.3317933299995</v>
      </c>
      <c r="D59" s="36">
        <f>SUMIFS(СВЦЭМ!$C$33:$C$776,СВЦЭМ!$A$33:$A$776,$A59,СВЦЭМ!$B$33:$B$776,D$47)+'СЕТ СН'!$G$9+СВЦЭМ!$D$10+'СЕТ СН'!$G$5-'СЕТ СН'!$G$17</f>
        <v>3582.3576665199998</v>
      </c>
      <c r="E59" s="36">
        <f>SUMIFS(СВЦЭМ!$C$33:$C$776,СВЦЭМ!$A$33:$A$776,$A59,СВЦЭМ!$B$33:$B$776,E$47)+'СЕТ СН'!$G$9+СВЦЭМ!$D$10+'СЕТ СН'!$G$5-'СЕТ СН'!$G$17</f>
        <v>3593.2517957599998</v>
      </c>
      <c r="F59" s="36">
        <f>SUMIFS(СВЦЭМ!$C$33:$C$776,СВЦЭМ!$A$33:$A$776,$A59,СВЦЭМ!$B$33:$B$776,F$47)+'СЕТ СН'!$G$9+СВЦЭМ!$D$10+'СЕТ СН'!$G$5-'СЕТ СН'!$G$17</f>
        <v>3603.7739118999998</v>
      </c>
      <c r="G59" s="36">
        <f>SUMIFS(СВЦЭМ!$C$33:$C$776,СВЦЭМ!$A$33:$A$776,$A59,СВЦЭМ!$B$33:$B$776,G$47)+'СЕТ СН'!$G$9+СВЦЭМ!$D$10+'СЕТ СН'!$G$5-'СЕТ СН'!$G$17</f>
        <v>3586.4036507799997</v>
      </c>
      <c r="H59" s="36">
        <f>SUMIFS(СВЦЭМ!$C$33:$C$776,СВЦЭМ!$A$33:$A$776,$A59,СВЦЭМ!$B$33:$B$776,H$47)+'СЕТ СН'!$G$9+СВЦЭМ!$D$10+'СЕТ СН'!$G$5-'СЕТ СН'!$G$17</f>
        <v>3561.1823210499997</v>
      </c>
      <c r="I59" s="36">
        <f>SUMIFS(СВЦЭМ!$C$33:$C$776,СВЦЭМ!$A$33:$A$776,$A59,СВЦЭМ!$B$33:$B$776,I$47)+'СЕТ СН'!$G$9+СВЦЭМ!$D$10+'СЕТ СН'!$G$5-'СЕТ СН'!$G$17</f>
        <v>3512.27612666</v>
      </c>
      <c r="J59" s="36">
        <f>SUMIFS(СВЦЭМ!$C$33:$C$776,СВЦЭМ!$A$33:$A$776,$A59,СВЦЭМ!$B$33:$B$776,J$47)+'СЕТ СН'!$G$9+СВЦЭМ!$D$10+'СЕТ СН'!$G$5-'СЕТ СН'!$G$17</f>
        <v>3486.2149385299999</v>
      </c>
      <c r="K59" s="36">
        <f>SUMIFS(СВЦЭМ!$C$33:$C$776,СВЦЭМ!$A$33:$A$776,$A59,СВЦЭМ!$B$33:$B$776,K$47)+'СЕТ СН'!$G$9+СВЦЭМ!$D$10+'СЕТ СН'!$G$5-'СЕТ СН'!$G$17</f>
        <v>3514.3636220299995</v>
      </c>
      <c r="L59" s="36">
        <f>SUMIFS(СВЦЭМ!$C$33:$C$776,СВЦЭМ!$A$33:$A$776,$A59,СВЦЭМ!$B$33:$B$776,L$47)+'СЕТ СН'!$G$9+СВЦЭМ!$D$10+'СЕТ СН'!$G$5-'СЕТ СН'!$G$17</f>
        <v>3518.0466177899998</v>
      </c>
      <c r="M59" s="36">
        <f>SUMIFS(СВЦЭМ!$C$33:$C$776,СВЦЭМ!$A$33:$A$776,$A59,СВЦЭМ!$B$33:$B$776,M$47)+'СЕТ СН'!$G$9+СВЦЭМ!$D$10+'СЕТ СН'!$G$5-'СЕТ СН'!$G$17</f>
        <v>3513.7312948299996</v>
      </c>
      <c r="N59" s="36">
        <f>SUMIFS(СВЦЭМ!$C$33:$C$776,СВЦЭМ!$A$33:$A$776,$A59,СВЦЭМ!$B$33:$B$776,N$47)+'СЕТ СН'!$G$9+СВЦЭМ!$D$10+'СЕТ СН'!$G$5-'СЕТ СН'!$G$17</f>
        <v>3502.1988512299995</v>
      </c>
      <c r="O59" s="36">
        <f>SUMIFS(СВЦЭМ!$C$33:$C$776,СВЦЭМ!$A$33:$A$776,$A59,СВЦЭМ!$B$33:$B$776,O$47)+'СЕТ СН'!$G$9+СВЦЭМ!$D$10+'СЕТ СН'!$G$5-'СЕТ СН'!$G$17</f>
        <v>3522.2730810599996</v>
      </c>
      <c r="P59" s="36">
        <f>SUMIFS(СВЦЭМ!$C$33:$C$776,СВЦЭМ!$A$33:$A$776,$A59,СВЦЭМ!$B$33:$B$776,P$47)+'СЕТ СН'!$G$9+СВЦЭМ!$D$10+'СЕТ СН'!$G$5-'СЕТ СН'!$G$17</f>
        <v>3519.0546193199998</v>
      </c>
      <c r="Q59" s="36">
        <f>SUMIFS(СВЦЭМ!$C$33:$C$776,СВЦЭМ!$A$33:$A$776,$A59,СВЦЭМ!$B$33:$B$776,Q$47)+'СЕТ СН'!$G$9+СВЦЭМ!$D$10+'СЕТ СН'!$G$5-'СЕТ СН'!$G$17</f>
        <v>3515.7115619899996</v>
      </c>
      <c r="R59" s="36">
        <f>SUMIFS(СВЦЭМ!$C$33:$C$776,СВЦЭМ!$A$33:$A$776,$A59,СВЦЭМ!$B$33:$B$776,R$47)+'СЕТ СН'!$G$9+СВЦЭМ!$D$10+'СЕТ СН'!$G$5-'СЕТ СН'!$G$17</f>
        <v>3474.7366909899997</v>
      </c>
      <c r="S59" s="36">
        <f>SUMIFS(СВЦЭМ!$C$33:$C$776,СВЦЭМ!$A$33:$A$776,$A59,СВЦЭМ!$B$33:$B$776,S$47)+'СЕТ СН'!$G$9+СВЦЭМ!$D$10+'СЕТ СН'!$G$5-'СЕТ СН'!$G$17</f>
        <v>3464.4447904899998</v>
      </c>
      <c r="T59" s="36">
        <f>SUMIFS(СВЦЭМ!$C$33:$C$776,СВЦЭМ!$A$33:$A$776,$A59,СВЦЭМ!$B$33:$B$776,T$47)+'СЕТ СН'!$G$9+СВЦЭМ!$D$10+'СЕТ СН'!$G$5-'СЕТ СН'!$G$17</f>
        <v>3466.8918966699998</v>
      </c>
      <c r="U59" s="36">
        <f>SUMIFS(СВЦЭМ!$C$33:$C$776,СВЦЭМ!$A$33:$A$776,$A59,СВЦЭМ!$B$33:$B$776,U$47)+'СЕТ СН'!$G$9+СВЦЭМ!$D$10+'СЕТ СН'!$G$5-'СЕТ СН'!$G$17</f>
        <v>3454.2236217599998</v>
      </c>
      <c r="V59" s="36">
        <f>SUMIFS(СВЦЭМ!$C$33:$C$776,СВЦЭМ!$A$33:$A$776,$A59,СВЦЭМ!$B$33:$B$776,V$47)+'СЕТ СН'!$G$9+СВЦЭМ!$D$10+'СЕТ СН'!$G$5-'СЕТ СН'!$G$17</f>
        <v>3449.4098936499995</v>
      </c>
      <c r="W59" s="36">
        <f>SUMIFS(СВЦЭМ!$C$33:$C$776,СВЦЭМ!$A$33:$A$776,$A59,СВЦЭМ!$B$33:$B$776,W$47)+'СЕТ СН'!$G$9+СВЦЭМ!$D$10+'СЕТ СН'!$G$5-'СЕТ СН'!$G$17</f>
        <v>3451.5140455199999</v>
      </c>
      <c r="X59" s="36">
        <f>SUMIFS(СВЦЭМ!$C$33:$C$776,СВЦЭМ!$A$33:$A$776,$A59,СВЦЭМ!$B$33:$B$776,X$47)+'СЕТ СН'!$G$9+СВЦЭМ!$D$10+'СЕТ СН'!$G$5-'СЕТ СН'!$G$17</f>
        <v>3421.3552233099999</v>
      </c>
      <c r="Y59" s="36">
        <f>SUMIFS(СВЦЭМ!$C$33:$C$776,СВЦЭМ!$A$33:$A$776,$A59,СВЦЭМ!$B$33:$B$776,Y$47)+'СЕТ СН'!$G$9+СВЦЭМ!$D$10+'СЕТ СН'!$G$5-'СЕТ СН'!$G$17</f>
        <v>3468.8128874199997</v>
      </c>
    </row>
    <row r="60" spans="1:25" ht="15.75" x14ac:dyDescent="0.2">
      <c r="A60" s="35">
        <f t="shared" si="1"/>
        <v>43690</v>
      </c>
      <c r="B60" s="36">
        <f>SUMIFS(СВЦЭМ!$C$33:$C$776,СВЦЭМ!$A$33:$A$776,$A60,СВЦЭМ!$B$33:$B$776,B$47)+'СЕТ СН'!$G$9+СВЦЭМ!$D$10+'СЕТ СН'!$G$5-'СЕТ СН'!$G$17</f>
        <v>3537.4913414499997</v>
      </c>
      <c r="C60" s="36">
        <f>SUMIFS(СВЦЭМ!$C$33:$C$776,СВЦЭМ!$A$33:$A$776,$A60,СВЦЭМ!$B$33:$B$776,C$47)+'СЕТ СН'!$G$9+СВЦЭМ!$D$10+'СЕТ СН'!$G$5-'СЕТ СН'!$G$17</f>
        <v>3596.4730867199996</v>
      </c>
      <c r="D60" s="36">
        <f>SUMIFS(СВЦЭМ!$C$33:$C$776,СВЦЭМ!$A$33:$A$776,$A60,СВЦЭМ!$B$33:$B$776,D$47)+'СЕТ СН'!$G$9+СВЦЭМ!$D$10+'СЕТ СН'!$G$5-'СЕТ СН'!$G$17</f>
        <v>3619.2999102799995</v>
      </c>
      <c r="E60" s="36">
        <f>SUMIFS(СВЦЭМ!$C$33:$C$776,СВЦЭМ!$A$33:$A$776,$A60,СВЦЭМ!$B$33:$B$776,E$47)+'СЕТ СН'!$G$9+СВЦЭМ!$D$10+'СЕТ СН'!$G$5-'СЕТ СН'!$G$17</f>
        <v>3609.4669336399998</v>
      </c>
      <c r="F60" s="36">
        <f>SUMIFS(СВЦЭМ!$C$33:$C$776,СВЦЭМ!$A$33:$A$776,$A60,СВЦЭМ!$B$33:$B$776,F$47)+'СЕТ СН'!$G$9+СВЦЭМ!$D$10+'СЕТ СН'!$G$5-'СЕТ СН'!$G$17</f>
        <v>3615.3562692099999</v>
      </c>
      <c r="G60" s="36">
        <f>SUMIFS(СВЦЭМ!$C$33:$C$776,СВЦЭМ!$A$33:$A$776,$A60,СВЦЭМ!$B$33:$B$776,G$47)+'СЕТ СН'!$G$9+СВЦЭМ!$D$10+'СЕТ СН'!$G$5-'СЕТ СН'!$G$17</f>
        <v>3606.1859702199999</v>
      </c>
      <c r="H60" s="36">
        <f>SUMIFS(СВЦЭМ!$C$33:$C$776,СВЦЭМ!$A$33:$A$776,$A60,СВЦЭМ!$B$33:$B$776,H$47)+'СЕТ СН'!$G$9+СВЦЭМ!$D$10+'СЕТ СН'!$G$5-'СЕТ СН'!$G$17</f>
        <v>3566.0898807199997</v>
      </c>
      <c r="I60" s="36">
        <f>SUMIFS(СВЦЭМ!$C$33:$C$776,СВЦЭМ!$A$33:$A$776,$A60,СВЦЭМ!$B$33:$B$776,I$47)+'СЕТ СН'!$G$9+СВЦЭМ!$D$10+'СЕТ СН'!$G$5-'СЕТ СН'!$G$17</f>
        <v>3526.8702727899999</v>
      </c>
      <c r="J60" s="36">
        <f>SUMIFS(СВЦЭМ!$C$33:$C$776,СВЦЭМ!$A$33:$A$776,$A60,СВЦЭМ!$B$33:$B$776,J$47)+'СЕТ СН'!$G$9+СВЦЭМ!$D$10+'СЕТ СН'!$G$5-'СЕТ СН'!$G$17</f>
        <v>3515.08959684</v>
      </c>
      <c r="K60" s="36">
        <f>SUMIFS(СВЦЭМ!$C$33:$C$776,СВЦЭМ!$A$33:$A$776,$A60,СВЦЭМ!$B$33:$B$776,K$47)+'СЕТ СН'!$G$9+СВЦЭМ!$D$10+'СЕТ СН'!$G$5-'СЕТ СН'!$G$17</f>
        <v>3465.6176766599997</v>
      </c>
      <c r="L60" s="36">
        <f>SUMIFS(СВЦЭМ!$C$33:$C$776,СВЦЭМ!$A$33:$A$776,$A60,СВЦЭМ!$B$33:$B$776,L$47)+'СЕТ СН'!$G$9+СВЦЭМ!$D$10+'СЕТ СН'!$G$5-'СЕТ СН'!$G$17</f>
        <v>3470.1421672299998</v>
      </c>
      <c r="M60" s="36">
        <f>SUMIFS(СВЦЭМ!$C$33:$C$776,СВЦЭМ!$A$33:$A$776,$A60,СВЦЭМ!$B$33:$B$776,M$47)+'СЕТ СН'!$G$9+СВЦЭМ!$D$10+'СЕТ СН'!$G$5-'СЕТ СН'!$G$17</f>
        <v>3469.0246239099997</v>
      </c>
      <c r="N60" s="36">
        <f>SUMIFS(СВЦЭМ!$C$33:$C$776,СВЦЭМ!$A$33:$A$776,$A60,СВЦЭМ!$B$33:$B$776,N$47)+'СЕТ СН'!$G$9+СВЦЭМ!$D$10+'СЕТ СН'!$G$5-'СЕТ СН'!$G$17</f>
        <v>3459.4821478799995</v>
      </c>
      <c r="O60" s="36">
        <f>SUMIFS(СВЦЭМ!$C$33:$C$776,СВЦЭМ!$A$33:$A$776,$A60,СВЦЭМ!$B$33:$B$776,O$47)+'СЕТ СН'!$G$9+СВЦЭМ!$D$10+'СЕТ СН'!$G$5-'СЕТ СН'!$G$17</f>
        <v>3466.5391986099999</v>
      </c>
      <c r="P60" s="36">
        <f>SUMIFS(СВЦЭМ!$C$33:$C$776,СВЦЭМ!$A$33:$A$776,$A60,СВЦЭМ!$B$33:$B$776,P$47)+'СЕТ СН'!$G$9+СВЦЭМ!$D$10+'СЕТ СН'!$G$5-'СЕТ СН'!$G$17</f>
        <v>3468.7405820199997</v>
      </c>
      <c r="Q60" s="36">
        <f>SUMIFS(СВЦЭМ!$C$33:$C$776,СВЦЭМ!$A$33:$A$776,$A60,СВЦЭМ!$B$33:$B$776,Q$47)+'СЕТ СН'!$G$9+СВЦЭМ!$D$10+'СЕТ СН'!$G$5-'СЕТ СН'!$G$17</f>
        <v>3457.8714168199999</v>
      </c>
      <c r="R60" s="36">
        <f>SUMIFS(СВЦЭМ!$C$33:$C$776,СВЦЭМ!$A$33:$A$776,$A60,СВЦЭМ!$B$33:$B$776,R$47)+'СЕТ СН'!$G$9+СВЦЭМ!$D$10+'СЕТ СН'!$G$5-'СЕТ СН'!$G$17</f>
        <v>3417.6852549999999</v>
      </c>
      <c r="S60" s="36">
        <f>SUMIFS(СВЦЭМ!$C$33:$C$776,СВЦЭМ!$A$33:$A$776,$A60,СВЦЭМ!$B$33:$B$776,S$47)+'СЕТ СН'!$G$9+СВЦЭМ!$D$10+'СЕТ СН'!$G$5-'СЕТ СН'!$G$17</f>
        <v>3419.3730710899999</v>
      </c>
      <c r="T60" s="36">
        <f>SUMIFS(СВЦЭМ!$C$33:$C$776,СВЦЭМ!$A$33:$A$776,$A60,СВЦЭМ!$B$33:$B$776,T$47)+'СЕТ СН'!$G$9+СВЦЭМ!$D$10+'СЕТ СН'!$G$5-'СЕТ СН'!$G$17</f>
        <v>3422.6379954499998</v>
      </c>
      <c r="U60" s="36">
        <f>SUMIFS(СВЦЭМ!$C$33:$C$776,СВЦЭМ!$A$33:$A$776,$A60,СВЦЭМ!$B$33:$B$776,U$47)+'СЕТ СН'!$G$9+СВЦЭМ!$D$10+'СЕТ СН'!$G$5-'СЕТ СН'!$G$17</f>
        <v>3419.2372796099999</v>
      </c>
      <c r="V60" s="36">
        <f>SUMIFS(СВЦЭМ!$C$33:$C$776,СВЦЭМ!$A$33:$A$776,$A60,СВЦЭМ!$B$33:$B$776,V$47)+'СЕТ СН'!$G$9+СВЦЭМ!$D$10+'СЕТ СН'!$G$5-'СЕТ СН'!$G$17</f>
        <v>3424.0401797699997</v>
      </c>
      <c r="W60" s="36">
        <f>SUMIFS(СВЦЭМ!$C$33:$C$776,СВЦЭМ!$A$33:$A$776,$A60,СВЦЭМ!$B$33:$B$776,W$47)+'СЕТ СН'!$G$9+СВЦЭМ!$D$10+'СЕТ СН'!$G$5-'СЕТ СН'!$G$17</f>
        <v>3426.0288810599995</v>
      </c>
      <c r="X60" s="36">
        <f>SUMIFS(СВЦЭМ!$C$33:$C$776,СВЦЭМ!$A$33:$A$776,$A60,СВЦЭМ!$B$33:$B$776,X$47)+'СЕТ СН'!$G$9+СВЦЭМ!$D$10+'СЕТ СН'!$G$5-'СЕТ СН'!$G$17</f>
        <v>3392.55095368</v>
      </c>
      <c r="Y60" s="36">
        <f>SUMIFS(СВЦЭМ!$C$33:$C$776,СВЦЭМ!$A$33:$A$776,$A60,СВЦЭМ!$B$33:$B$776,Y$47)+'СЕТ СН'!$G$9+СВЦЭМ!$D$10+'СЕТ СН'!$G$5-'СЕТ СН'!$G$17</f>
        <v>3422.9697461599999</v>
      </c>
    </row>
    <row r="61" spans="1:25" ht="15.75" x14ac:dyDescent="0.2">
      <c r="A61" s="35">
        <f t="shared" si="1"/>
        <v>43691</v>
      </c>
      <c r="B61" s="36">
        <f>SUMIFS(СВЦЭМ!$C$33:$C$776,СВЦЭМ!$A$33:$A$776,$A61,СВЦЭМ!$B$33:$B$776,B$47)+'СЕТ СН'!$G$9+СВЦЭМ!$D$10+'СЕТ СН'!$G$5-'СЕТ СН'!$G$17</f>
        <v>3514.7907326899999</v>
      </c>
      <c r="C61" s="36">
        <f>SUMIFS(СВЦЭМ!$C$33:$C$776,СВЦЭМ!$A$33:$A$776,$A61,СВЦЭМ!$B$33:$B$776,C$47)+'СЕТ СН'!$G$9+СВЦЭМ!$D$10+'СЕТ СН'!$G$5-'СЕТ СН'!$G$17</f>
        <v>3527.2788679699997</v>
      </c>
      <c r="D61" s="36">
        <f>SUMIFS(СВЦЭМ!$C$33:$C$776,СВЦЭМ!$A$33:$A$776,$A61,СВЦЭМ!$B$33:$B$776,D$47)+'СЕТ СН'!$G$9+СВЦЭМ!$D$10+'СЕТ СН'!$G$5-'СЕТ СН'!$G$17</f>
        <v>3524.4484324799996</v>
      </c>
      <c r="E61" s="36">
        <f>SUMIFS(СВЦЭМ!$C$33:$C$776,СВЦЭМ!$A$33:$A$776,$A61,СВЦЭМ!$B$33:$B$776,E$47)+'СЕТ СН'!$G$9+СВЦЭМ!$D$10+'СЕТ СН'!$G$5-'СЕТ СН'!$G$17</f>
        <v>3532.0746262099997</v>
      </c>
      <c r="F61" s="36">
        <f>SUMIFS(СВЦЭМ!$C$33:$C$776,СВЦЭМ!$A$33:$A$776,$A61,СВЦЭМ!$B$33:$B$776,F$47)+'СЕТ СН'!$G$9+СВЦЭМ!$D$10+'СЕТ СН'!$G$5-'СЕТ СН'!$G$17</f>
        <v>3527.0356686199998</v>
      </c>
      <c r="G61" s="36">
        <f>SUMIFS(СВЦЭМ!$C$33:$C$776,СВЦЭМ!$A$33:$A$776,$A61,СВЦЭМ!$B$33:$B$776,G$47)+'СЕТ СН'!$G$9+СВЦЭМ!$D$10+'СЕТ СН'!$G$5-'СЕТ СН'!$G$17</f>
        <v>3511.7405298599997</v>
      </c>
      <c r="H61" s="36">
        <f>SUMIFS(СВЦЭМ!$C$33:$C$776,СВЦЭМ!$A$33:$A$776,$A61,СВЦЭМ!$B$33:$B$776,H$47)+'СЕТ СН'!$G$9+СВЦЭМ!$D$10+'СЕТ СН'!$G$5-'СЕТ СН'!$G$17</f>
        <v>3493.3401099699995</v>
      </c>
      <c r="I61" s="36">
        <f>SUMIFS(СВЦЭМ!$C$33:$C$776,СВЦЭМ!$A$33:$A$776,$A61,СВЦЭМ!$B$33:$B$776,I$47)+'СЕТ СН'!$G$9+СВЦЭМ!$D$10+'СЕТ СН'!$G$5-'СЕТ СН'!$G$17</f>
        <v>3439.14802134</v>
      </c>
      <c r="J61" s="36">
        <f>SUMIFS(СВЦЭМ!$C$33:$C$776,СВЦЭМ!$A$33:$A$776,$A61,СВЦЭМ!$B$33:$B$776,J$47)+'СЕТ СН'!$G$9+СВЦЭМ!$D$10+'СЕТ СН'!$G$5-'СЕТ СН'!$G$17</f>
        <v>3430.0928788599999</v>
      </c>
      <c r="K61" s="36">
        <f>SUMIFS(СВЦЭМ!$C$33:$C$776,СВЦЭМ!$A$33:$A$776,$A61,СВЦЭМ!$B$33:$B$776,K$47)+'СЕТ СН'!$G$9+СВЦЭМ!$D$10+'СЕТ СН'!$G$5-'СЕТ СН'!$G$17</f>
        <v>3455.2504494299997</v>
      </c>
      <c r="L61" s="36">
        <f>SUMIFS(СВЦЭМ!$C$33:$C$776,СВЦЭМ!$A$33:$A$776,$A61,СВЦЭМ!$B$33:$B$776,L$47)+'СЕТ СН'!$G$9+СВЦЭМ!$D$10+'СЕТ СН'!$G$5-'СЕТ СН'!$G$17</f>
        <v>3453.3124865</v>
      </c>
      <c r="M61" s="36">
        <f>SUMIFS(СВЦЭМ!$C$33:$C$776,СВЦЭМ!$A$33:$A$776,$A61,СВЦЭМ!$B$33:$B$776,M$47)+'СЕТ СН'!$G$9+СВЦЭМ!$D$10+'СЕТ СН'!$G$5-'СЕТ СН'!$G$17</f>
        <v>3460.2843846399996</v>
      </c>
      <c r="N61" s="36">
        <f>SUMIFS(СВЦЭМ!$C$33:$C$776,СВЦЭМ!$A$33:$A$776,$A61,СВЦЭМ!$B$33:$B$776,N$47)+'СЕТ СН'!$G$9+СВЦЭМ!$D$10+'СЕТ СН'!$G$5-'СЕТ СН'!$G$17</f>
        <v>3438.7504367799997</v>
      </c>
      <c r="O61" s="36">
        <f>SUMIFS(СВЦЭМ!$C$33:$C$776,СВЦЭМ!$A$33:$A$776,$A61,СВЦЭМ!$B$33:$B$776,O$47)+'СЕТ СН'!$G$9+СВЦЭМ!$D$10+'СЕТ СН'!$G$5-'СЕТ СН'!$G$17</f>
        <v>3467.4868901</v>
      </c>
      <c r="P61" s="36">
        <f>SUMIFS(СВЦЭМ!$C$33:$C$776,СВЦЭМ!$A$33:$A$776,$A61,СВЦЭМ!$B$33:$B$776,P$47)+'СЕТ СН'!$G$9+СВЦЭМ!$D$10+'СЕТ СН'!$G$5-'СЕТ СН'!$G$17</f>
        <v>3442.0473871999998</v>
      </c>
      <c r="Q61" s="36">
        <f>SUMIFS(СВЦЭМ!$C$33:$C$776,СВЦЭМ!$A$33:$A$776,$A61,СВЦЭМ!$B$33:$B$776,Q$47)+'СЕТ СН'!$G$9+СВЦЭМ!$D$10+'СЕТ СН'!$G$5-'СЕТ СН'!$G$17</f>
        <v>3445.6975310399998</v>
      </c>
      <c r="R61" s="36">
        <f>SUMIFS(СВЦЭМ!$C$33:$C$776,СВЦЭМ!$A$33:$A$776,$A61,СВЦЭМ!$B$33:$B$776,R$47)+'СЕТ СН'!$G$9+СВЦЭМ!$D$10+'СЕТ СН'!$G$5-'СЕТ СН'!$G$17</f>
        <v>3409.2249496699997</v>
      </c>
      <c r="S61" s="36">
        <f>SUMIFS(СВЦЭМ!$C$33:$C$776,СВЦЭМ!$A$33:$A$776,$A61,СВЦЭМ!$B$33:$B$776,S$47)+'СЕТ СН'!$G$9+СВЦЭМ!$D$10+'СЕТ СН'!$G$5-'СЕТ СН'!$G$17</f>
        <v>3420.2735220099999</v>
      </c>
      <c r="T61" s="36">
        <f>SUMIFS(СВЦЭМ!$C$33:$C$776,СВЦЭМ!$A$33:$A$776,$A61,СВЦЭМ!$B$33:$B$776,T$47)+'СЕТ СН'!$G$9+СВЦЭМ!$D$10+'СЕТ СН'!$G$5-'СЕТ СН'!$G$17</f>
        <v>3422.20684626</v>
      </c>
      <c r="U61" s="36">
        <f>SUMIFS(СВЦЭМ!$C$33:$C$776,СВЦЭМ!$A$33:$A$776,$A61,СВЦЭМ!$B$33:$B$776,U$47)+'СЕТ СН'!$G$9+СВЦЭМ!$D$10+'СЕТ СН'!$G$5-'СЕТ СН'!$G$17</f>
        <v>3416.6378294899996</v>
      </c>
      <c r="V61" s="36">
        <f>SUMIFS(СВЦЭМ!$C$33:$C$776,СВЦЭМ!$A$33:$A$776,$A61,СВЦЭМ!$B$33:$B$776,V$47)+'СЕТ СН'!$G$9+СВЦЭМ!$D$10+'СЕТ СН'!$G$5-'СЕТ СН'!$G$17</f>
        <v>3430.0651206999996</v>
      </c>
      <c r="W61" s="36">
        <f>SUMIFS(СВЦЭМ!$C$33:$C$776,СВЦЭМ!$A$33:$A$776,$A61,СВЦЭМ!$B$33:$B$776,W$47)+'СЕТ СН'!$G$9+СВЦЭМ!$D$10+'СЕТ СН'!$G$5-'СЕТ СН'!$G$17</f>
        <v>3442.42832834</v>
      </c>
      <c r="X61" s="36">
        <f>SUMIFS(СВЦЭМ!$C$33:$C$776,СВЦЭМ!$A$33:$A$776,$A61,СВЦЭМ!$B$33:$B$776,X$47)+'СЕТ СН'!$G$9+СВЦЭМ!$D$10+'СЕТ СН'!$G$5-'СЕТ СН'!$G$17</f>
        <v>3406.2901072699997</v>
      </c>
      <c r="Y61" s="36">
        <f>SUMIFS(СВЦЭМ!$C$33:$C$776,СВЦЭМ!$A$33:$A$776,$A61,СВЦЭМ!$B$33:$B$776,Y$47)+'СЕТ СН'!$G$9+СВЦЭМ!$D$10+'СЕТ СН'!$G$5-'СЕТ СН'!$G$17</f>
        <v>3385.8737582899998</v>
      </c>
    </row>
    <row r="62" spans="1:25" ht="15.75" x14ac:dyDescent="0.2">
      <c r="A62" s="35">
        <f t="shared" si="1"/>
        <v>43692</v>
      </c>
      <c r="B62" s="36">
        <f>SUMIFS(СВЦЭМ!$C$33:$C$776,СВЦЭМ!$A$33:$A$776,$A62,СВЦЭМ!$B$33:$B$776,B$47)+'СЕТ СН'!$G$9+СВЦЭМ!$D$10+'СЕТ СН'!$G$5-'СЕТ СН'!$G$17</f>
        <v>3403.3007463599997</v>
      </c>
      <c r="C62" s="36">
        <f>SUMIFS(СВЦЭМ!$C$33:$C$776,СВЦЭМ!$A$33:$A$776,$A62,СВЦЭМ!$B$33:$B$776,C$47)+'СЕТ СН'!$G$9+СВЦЭМ!$D$10+'СЕТ СН'!$G$5-'СЕТ СН'!$G$17</f>
        <v>3451.7477144699997</v>
      </c>
      <c r="D62" s="36">
        <f>SUMIFS(СВЦЭМ!$C$33:$C$776,СВЦЭМ!$A$33:$A$776,$A62,СВЦЭМ!$B$33:$B$776,D$47)+'СЕТ СН'!$G$9+СВЦЭМ!$D$10+'СЕТ СН'!$G$5-'СЕТ СН'!$G$17</f>
        <v>3468.2105330199997</v>
      </c>
      <c r="E62" s="36">
        <f>SUMIFS(СВЦЭМ!$C$33:$C$776,СВЦЭМ!$A$33:$A$776,$A62,СВЦЭМ!$B$33:$B$776,E$47)+'СЕТ СН'!$G$9+СВЦЭМ!$D$10+'СЕТ СН'!$G$5-'СЕТ СН'!$G$17</f>
        <v>3478.9055234299999</v>
      </c>
      <c r="F62" s="36">
        <f>SUMIFS(СВЦЭМ!$C$33:$C$776,СВЦЭМ!$A$33:$A$776,$A62,СВЦЭМ!$B$33:$B$776,F$47)+'СЕТ СН'!$G$9+СВЦЭМ!$D$10+'СЕТ СН'!$G$5-'СЕТ СН'!$G$17</f>
        <v>3478.9345682899998</v>
      </c>
      <c r="G62" s="36">
        <f>SUMIFS(СВЦЭМ!$C$33:$C$776,СВЦЭМ!$A$33:$A$776,$A62,СВЦЭМ!$B$33:$B$776,G$47)+'СЕТ СН'!$G$9+СВЦЭМ!$D$10+'СЕТ СН'!$G$5-'СЕТ СН'!$G$17</f>
        <v>3472.5838095499998</v>
      </c>
      <c r="H62" s="36">
        <f>SUMIFS(СВЦЭМ!$C$33:$C$776,СВЦЭМ!$A$33:$A$776,$A62,СВЦЭМ!$B$33:$B$776,H$47)+'СЕТ СН'!$G$9+СВЦЭМ!$D$10+'СЕТ СН'!$G$5-'СЕТ СН'!$G$17</f>
        <v>3438.9565214499999</v>
      </c>
      <c r="I62" s="36">
        <f>SUMIFS(СВЦЭМ!$C$33:$C$776,СВЦЭМ!$A$33:$A$776,$A62,СВЦЭМ!$B$33:$B$776,I$47)+'СЕТ СН'!$G$9+СВЦЭМ!$D$10+'СЕТ СН'!$G$5-'СЕТ СН'!$G$17</f>
        <v>3409.0736004499995</v>
      </c>
      <c r="J62" s="36">
        <f>SUMIFS(СВЦЭМ!$C$33:$C$776,СВЦЭМ!$A$33:$A$776,$A62,СВЦЭМ!$B$33:$B$776,J$47)+'СЕТ СН'!$G$9+СВЦЭМ!$D$10+'СЕТ СН'!$G$5-'СЕТ СН'!$G$17</f>
        <v>3416.9741454299997</v>
      </c>
      <c r="K62" s="36">
        <f>SUMIFS(СВЦЭМ!$C$33:$C$776,СВЦЭМ!$A$33:$A$776,$A62,СВЦЭМ!$B$33:$B$776,K$47)+'СЕТ СН'!$G$9+СВЦЭМ!$D$10+'СЕТ СН'!$G$5-'СЕТ СН'!$G$17</f>
        <v>3430.8557513299997</v>
      </c>
      <c r="L62" s="36">
        <f>SUMIFS(СВЦЭМ!$C$33:$C$776,СВЦЭМ!$A$33:$A$776,$A62,СВЦЭМ!$B$33:$B$776,L$47)+'СЕТ СН'!$G$9+СВЦЭМ!$D$10+'СЕТ СН'!$G$5-'СЕТ СН'!$G$17</f>
        <v>3430.3420190999996</v>
      </c>
      <c r="M62" s="36">
        <f>SUMIFS(СВЦЭМ!$C$33:$C$776,СВЦЭМ!$A$33:$A$776,$A62,СВЦЭМ!$B$33:$B$776,M$47)+'СЕТ СН'!$G$9+СВЦЭМ!$D$10+'СЕТ СН'!$G$5-'СЕТ СН'!$G$17</f>
        <v>3422.7439629499995</v>
      </c>
      <c r="N62" s="36">
        <f>SUMIFS(СВЦЭМ!$C$33:$C$776,СВЦЭМ!$A$33:$A$776,$A62,СВЦЭМ!$B$33:$B$776,N$47)+'СЕТ СН'!$G$9+СВЦЭМ!$D$10+'СЕТ СН'!$G$5-'СЕТ СН'!$G$17</f>
        <v>3414.7370232499998</v>
      </c>
      <c r="O62" s="36">
        <f>SUMIFS(СВЦЭМ!$C$33:$C$776,СВЦЭМ!$A$33:$A$776,$A62,СВЦЭМ!$B$33:$B$776,O$47)+'СЕТ СН'!$G$9+СВЦЭМ!$D$10+'СЕТ СН'!$G$5-'СЕТ СН'!$G$17</f>
        <v>3431.7661639099997</v>
      </c>
      <c r="P62" s="36">
        <f>SUMIFS(СВЦЭМ!$C$33:$C$776,СВЦЭМ!$A$33:$A$776,$A62,СВЦЭМ!$B$33:$B$776,P$47)+'СЕТ СН'!$G$9+СВЦЭМ!$D$10+'СЕТ СН'!$G$5-'СЕТ СН'!$G$17</f>
        <v>3437.3092816399999</v>
      </c>
      <c r="Q62" s="36">
        <f>SUMIFS(СВЦЭМ!$C$33:$C$776,СВЦЭМ!$A$33:$A$776,$A62,СВЦЭМ!$B$33:$B$776,Q$47)+'СЕТ СН'!$G$9+СВЦЭМ!$D$10+'СЕТ СН'!$G$5-'СЕТ СН'!$G$17</f>
        <v>3442.5216570299999</v>
      </c>
      <c r="R62" s="36">
        <f>SUMIFS(СВЦЭМ!$C$33:$C$776,СВЦЭМ!$A$33:$A$776,$A62,СВЦЭМ!$B$33:$B$776,R$47)+'СЕТ СН'!$G$9+СВЦЭМ!$D$10+'СЕТ СН'!$G$5-'СЕТ СН'!$G$17</f>
        <v>3453.8590637099996</v>
      </c>
      <c r="S62" s="36">
        <f>SUMIFS(СВЦЭМ!$C$33:$C$776,СВЦЭМ!$A$33:$A$776,$A62,СВЦЭМ!$B$33:$B$776,S$47)+'СЕТ СН'!$G$9+СВЦЭМ!$D$10+'СЕТ СН'!$G$5-'СЕТ СН'!$G$17</f>
        <v>3464.24329674</v>
      </c>
      <c r="T62" s="36">
        <f>SUMIFS(СВЦЭМ!$C$33:$C$776,СВЦЭМ!$A$33:$A$776,$A62,СВЦЭМ!$B$33:$B$776,T$47)+'СЕТ СН'!$G$9+СВЦЭМ!$D$10+'СЕТ СН'!$G$5-'СЕТ СН'!$G$17</f>
        <v>3467.1989776499995</v>
      </c>
      <c r="U62" s="36">
        <f>SUMIFS(СВЦЭМ!$C$33:$C$776,СВЦЭМ!$A$33:$A$776,$A62,СВЦЭМ!$B$33:$B$776,U$47)+'СЕТ СН'!$G$9+СВЦЭМ!$D$10+'СЕТ СН'!$G$5-'СЕТ СН'!$G$17</f>
        <v>3466.7206853199996</v>
      </c>
      <c r="V62" s="36">
        <f>SUMIFS(СВЦЭМ!$C$33:$C$776,СВЦЭМ!$A$33:$A$776,$A62,СВЦЭМ!$B$33:$B$776,V$47)+'СЕТ СН'!$G$9+СВЦЭМ!$D$10+'СЕТ СН'!$G$5-'СЕТ СН'!$G$17</f>
        <v>3475.3617508699999</v>
      </c>
      <c r="W62" s="36">
        <f>SUMIFS(СВЦЭМ!$C$33:$C$776,СВЦЭМ!$A$33:$A$776,$A62,СВЦЭМ!$B$33:$B$776,W$47)+'СЕТ СН'!$G$9+СВЦЭМ!$D$10+'СЕТ СН'!$G$5-'СЕТ СН'!$G$17</f>
        <v>3483.4807613899998</v>
      </c>
      <c r="X62" s="36">
        <f>SUMIFS(СВЦЭМ!$C$33:$C$776,СВЦЭМ!$A$33:$A$776,$A62,СВЦЭМ!$B$33:$B$776,X$47)+'СЕТ СН'!$G$9+СВЦЭМ!$D$10+'СЕТ СН'!$G$5-'СЕТ СН'!$G$17</f>
        <v>3446.3584677299996</v>
      </c>
      <c r="Y62" s="36">
        <f>SUMIFS(СВЦЭМ!$C$33:$C$776,СВЦЭМ!$A$33:$A$776,$A62,СВЦЭМ!$B$33:$B$776,Y$47)+'СЕТ СН'!$G$9+СВЦЭМ!$D$10+'СЕТ СН'!$G$5-'СЕТ СН'!$G$17</f>
        <v>3383.4871833799998</v>
      </c>
    </row>
    <row r="63" spans="1:25" ht="15.75" x14ac:dyDescent="0.2">
      <c r="A63" s="35">
        <f t="shared" si="1"/>
        <v>43693</v>
      </c>
      <c r="B63" s="36">
        <f>SUMIFS(СВЦЭМ!$C$33:$C$776,СВЦЭМ!$A$33:$A$776,$A63,СВЦЭМ!$B$33:$B$776,B$47)+'СЕТ СН'!$G$9+СВЦЭМ!$D$10+'СЕТ СН'!$G$5-'СЕТ СН'!$G$17</f>
        <v>3492.7444659299999</v>
      </c>
      <c r="C63" s="36">
        <f>SUMIFS(СВЦЭМ!$C$33:$C$776,СВЦЭМ!$A$33:$A$776,$A63,СВЦЭМ!$B$33:$B$776,C$47)+'СЕТ СН'!$G$9+СВЦЭМ!$D$10+'СЕТ СН'!$G$5-'СЕТ СН'!$G$17</f>
        <v>3537.8578561799995</v>
      </c>
      <c r="D63" s="36">
        <f>SUMIFS(СВЦЭМ!$C$33:$C$776,СВЦЭМ!$A$33:$A$776,$A63,СВЦЭМ!$B$33:$B$776,D$47)+'СЕТ СН'!$G$9+СВЦЭМ!$D$10+'СЕТ СН'!$G$5-'СЕТ СН'!$G$17</f>
        <v>3569.7965509399996</v>
      </c>
      <c r="E63" s="36">
        <f>SUMIFS(СВЦЭМ!$C$33:$C$776,СВЦЭМ!$A$33:$A$776,$A63,СВЦЭМ!$B$33:$B$776,E$47)+'СЕТ СН'!$G$9+СВЦЭМ!$D$10+'СЕТ СН'!$G$5-'СЕТ СН'!$G$17</f>
        <v>3580.9394417199996</v>
      </c>
      <c r="F63" s="36">
        <f>SUMIFS(СВЦЭМ!$C$33:$C$776,СВЦЭМ!$A$33:$A$776,$A63,СВЦЭМ!$B$33:$B$776,F$47)+'СЕТ СН'!$G$9+СВЦЭМ!$D$10+'СЕТ СН'!$G$5-'СЕТ СН'!$G$17</f>
        <v>3573.8020415199999</v>
      </c>
      <c r="G63" s="36">
        <f>SUMIFS(СВЦЭМ!$C$33:$C$776,СВЦЭМ!$A$33:$A$776,$A63,СВЦЭМ!$B$33:$B$776,G$47)+'СЕТ СН'!$G$9+СВЦЭМ!$D$10+'СЕТ СН'!$G$5-'СЕТ СН'!$G$17</f>
        <v>3544.7593597599998</v>
      </c>
      <c r="H63" s="36">
        <f>SUMIFS(СВЦЭМ!$C$33:$C$776,СВЦЭМ!$A$33:$A$776,$A63,СВЦЭМ!$B$33:$B$776,H$47)+'СЕТ СН'!$G$9+СВЦЭМ!$D$10+'СЕТ СН'!$G$5-'СЕТ СН'!$G$17</f>
        <v>3518.3886393599996</v>
      </c>
      <c r="I63" s="36">
        <f>SUMIFS(СВЦЭМ!$C$33:$C$776,СВЦЭМ!$A$33:$A$776,$A63,СВЦЭМ!$B$33:$B$776,I$47)+'СЕТ СН'!$G$9+СВЦЭМ!$D$10+'СЕТ СН'!$G$5-'СЕТ СН'!$G$17</f>
        <v>3457.0247004099997</v>
      </c>
      <c r="J63" s="36">
        <f>SUMIFS(СВЦЭМ!$C$33:$C$776,СВЦЭМ!$A$33:$A$776,$A63,СВЦЭМ!$B$33:$B$776,J$47)+'СЕТ СН'!$G$9+СВЦЭМ!$D$10+'СЕТ СН'!$G$5-'СЕТ СН'!$G$17</f>
        <v>3431.9606293099996</v>
      </c>
      <c r="K63" s="36">
        <f>SUMIFS(СВЦЭМ!$C$33:$C$776,СВЦЭМ!$A$33:$A$776,$A63,СВЦЭМ!$B$33:$B$776,K$47)+'СЕТ СН'!$G$9+СВЦЭМ!$D$10+'СЕТ СН'!$G$5-'СЕТ СН'!$G$17</f>
        <v>3451.4287527799997</v>
      </c>
      <c r="L63" s="36">
        <f>SUMIFS(СВЦЭМ!$C$33:$C$776,СВЦЭМ!$A$33:$A$776,$A63,СВЦЭМ!$B$33:$B$776,L$47)+'СЕТ СН'!$G$9+СВЦЭМ!$D$10+'СЕТ СН'!$G$5-'СЕТ СН'!$G$17</f>
        <v>3455.4516566899997</v>
      </c>
      <c r="M63" s="36">
        <f>SUMIFS(СВЦЭМ!$C$33:$C$776,СВЦЭМ!$A$33:$A$776,$A63,СВЦЭМ!$B$33:$B$776,M$47)+'СЕТ СН'!$G$9+СВЦЭМ!$D$10+'СЕТ СН'!$G$5-'СЕТ СН'!$G$17</f>
        <v>3442.14026156</v>
      </c>
      <c r="N63" s="36">
        <f>SUMIFS(СВЦЭМ!$C$33:$C$776,СВЦЭМ!$A$33:$A$776,$A63,СВЦЭМ!$B$33:$B$776,N$47)+'СЕТ СН'!$G$9+СВЦЭМ!$D$10+'СЕТ СН'!$G$5-'СЕТ СН'!$G$17</f>
        <v>3428.2104959999997</v>
      </c>
      <c r="O63" s="36">
        <f>SUMIFS(СВЦЭМ!$C$33:$C$776,СВЦЭМ!$A$33:$A$776,$A63,СВЦЭМ!$B$33:$B$776,O$47)+'СЕТ СН'!$G$9+СВЦЭМ!$D$10+'СЕТ СН'!$G$5-'СЕТ СН'!$G$17</f>
        <v>3444.8877766299997</v>
      </c>
      <c r="P63" s="36">
        <f>SUMIFS(СВЦЭМ!$C$33:$C$776,СВЦЭМ!$A$33:$A$776,$A63,СВЦЭМ!$B$33:$B$776,P$47)+'СЕТ СН'!$G$9+СВЦЭМ!$D$10+'СЕТ СН'!$G$5-'СЕТ СН'!$G$17</f>
        <v>3455.2686213099996</v>
      </c>
      <c r="Q63" s="36">
        <f>SUMIFS(СВЦЭМ!$C$33:$C$776,СВЦЭМ!$A$33:$A$776,$A63,СВЦЭМ!$B$33:$B$776,Q$47)+'СЕТ СН'!$G$9+СВЦЭМ!$D$10+'СЕТ СН'!$G$5-'СЕТ СН'!$G$17</f>
        <v>3454.1571440399998</v>
      </c>
      <c r="R63" s="36">
        <f>SUMIFS(СВЦЭМ!$C$33:$C$776,СВЦЭМ!$A$33:$A$776,$A63,СВЦЭМ!$B$33:$B$776,R$47)+'СЕТ СН'!$G$9+СВЦЭМ!$D$10+'СЕТ СН'!$G$5-'СЕТ СН'!$G$17</f>
        <v>3421.0033798799996</v>
      </c>
      <c r="S63" s="36">
        <f>SUMIFS(СВЦЭМ!$C$33:$C$776,СВЦЭМ!$A$33:$A$776,$A63,СВЦЭМ!$B$33:$B$776,S$47)+'СЕТ СН'!$G$9+СВЦЭМ!$D$10+'СЕТ СН'!$G$5-'СЕТ СН'!$G$17</f>
        <v>3408.4553091499997</v>
      </c>
      <c r="T63" s="36">
        <f>SUMIFS(СВЦЭМ!$C$33:$C$776,СВЦЭМ!$A$33:$A$776,$A63,СВЦЭМ!$B$33:$B$776,T$47)+'СЕТ СН'!$G$9+СВЦЭМ!$D$10+'СЕТ СН'!$G$5-'СЕТ СН'!$G$17</f>
        <v>3418.9429064399997</v>
      </c>
      <c r="U63" s="36">
        <f>SUMIFS(СВЦЭМ!$C$33:$C$776,СВЦЭМ!$A$33:$A$776,$A63,СВЦЭМ!$B$33:$B$776,U$47)+'СЕТ СН'!$G$9+СВЦЭМ!$D$10+'СЕТ СН'!$G$5-'СЕТ СН'!$G$17</f>
        <v>3422.9488251299999</v>
      </c>
      <c r="V63" s="36">
        <f>SUMIFS(СВЦЭМ!$C$33:$C$776,СВЦЭМ!$A$33:$A$776,$A63,СВЦЭМ!$B$33:$B$776,V$47)+'СЕТ СН'!$G$9+СВЦЭМ!$D$10+'СЕТ СН'!$G$5-'СЕТ СН'!$G$17</f>
        <v>3425.9394583599997</v>
      </c>
      <c r="W63" s="36">
        <f>SUMIFS(СВЦЭМ!$C$33:$C$776,СВЦЭМ!$A$33:$A$776,$A63,СВЦЭМ!$B$33:$B$776,W$47)+'СЕТ СН'!$G$9+СВЦЭМ!$D$10+'СЕТ СН'!$G$5-'СЕТ СН'!$G$17</f>
        <v>3416.5508145999997</v>
      </c>
      <c r="X63" s="36">
        <f>SUMIFS(СВЦЭМ!$C$33:$C$776,СВЦЭМ!$A$33:$A$776,$A63,СВЦЭМ!$B$33:$B$776,X$47)+'СЕТ СН'!$G$9+СВЦЭМ!$D$10+'СЕТ СН'!$G$5-'СЕТ СН'!$G$17</f>
        <v>3388.7690944899996</v>
      </c>
      <c r="Y63" s="36">
        <f>SUMIFS(СВЦЭМ!$C$33:$C$776,СВЦЭМ!$A$33:$A$776,$A63,СВЦЭМ!$B$33:$B$776,Y$47)+'СЕТ СН'!$G$9+СВЦЭМ!$D$10+'СЕТ СН'!$G$5-'СЕТ СН'!$G$17</f>
        <v>3372.0310090399998</v>
      </c>
    </row>
    <row r="64" spans="1:25" ht="15.75" x14ac:dyDescent="0.2">
      <c r="A64" s="35">
        <f t="shared" si="1"/>
        <v>43694</v>
      </c>
      <c r="B64" s="36">
        <f>SUMIFS(СВЦЭМ!$C$33:$C$776,СВЦЭМ!$A$33:$A$776,$A64,СВЦЭМ!$B$33:$B$776,B$47)+'СЕТ СН'!$G$9+СВЦЭМ!$D$10+'СЕТ СН'!$G$5-'СЕТ СН'!$G$17</f>
        <v>3542.4973618599997</v>
      </c>
      <c r="C64" s="36">
        <f>SUMIFS(СВЦЭМ!$C$33:$C$776,СВЦЭМ!$A$33:$A$776,$A64,СВЦЭМ!$B$33:$B$776,C$47)+'СЕТ СН'!$G$9+СВЦЭМ!$D$10+'СЕТ СН'!$G$5-'СЕТ СН'!$G$17</f>
        <v>3631.4861011399998</v>
      </c>
      <c r="D64" s="36">
        <f>SUMIFS(СВЦЭМ!$C$33:$C$776,СВЦЭМ!$A$33:$A$776,$A64,СВЦЭМ!$B$33:$B$776,D$47)+'СЕТ СН'!$G$9+СВЦЭМ!$D$10+'СЕТ СН'!$G$5-'СЕТ СН'!$G$17</f>
        <v>3645.2129474799999</v>
      </c>
      <c r="E64" s="36">
        <f>SUMIFS(СВЦЭМ!$C$33:$C$776,СВЦЭМ!$A$33:$A$776,$A64,СВЦЭМ!$B$33:$B$776,E$47)+'СЕТ СН'!$G$9+СВЦЭМ!$D$10+'СЕТ СН'!$G$5-'СЕТ СН'!$G$17</f>
        <v>3677.8516442599998</v>
      </c>
      <c r="F64" s="36">
        <f>SUMIFS(СВЦЭМ!$C$33:$C$776,СВЦЭМ!$A$33:$A$776,$A64,СВЦЭМ!$B$33:$B$776,F$47)+'СЕТ СН'!$G$9+СВЦЭМ!$D$10+'СЕТ СН'!$G$5-'СЕТ СН'!$G$17</f>
        <v>3676.3330673999999</v>
      </c>
      <c r="G64" s="36">
        <f>SUMIFS(СВЦЭМ!$C$33:$C$776,СВЦЭМ!$A$33:$A$776,$A64,СВЦЭМ!$B$33:$B$776,G$47)+'СЕТ СН'!$G$9+СВЦЭМ!$D$10+'СЕТ СН'!$G$5-'СЕТ СН'!$G$17</f>
        <v>3649.8646091999999</v>
      </c>
      <c r="H64" s="36">
        <f>SUMIFS(СВЦЭМ!$C$33:$C$776,СВЦЭМ!$A$33:$A$776,$A64,СВЦЭМ!$B$33:$B$776,H$47)+'СЕТ СН'!$G$9+СВЦЭМ!$D$10+'СЕТ СН'!$G$5-'СЕТ СН'!$G$17</f>
        <v>3614.1875324599996</v>
      </c>
      <c r="I64" s="36">
        <f>SUMIFS(СВЦЭМ!$C$33:$C$776,СВЦЭМ!$A$33:$A$776,$A64,СВЦЭМ!$B$33:$B$776,I$47)+'СЕТ СН'!$G$9+СВЦЭМ!$D$10+'СЕТ СН'!$G$5-'СЕТ СН'!$G$17</f>
        <v>3537.5490904099997</v>
      </c>
      <c r="J64" s="36">
        <f>SUMIFS(СВЦЭМ!$C$33:$C$776,СВЦЭМ!$A$33:$A$776,$A64,СВЦЭМ!$B$33:$B$776,J$47)+'СЕТ СН'!$G$9+СВЦЭМ!$D$10+'СЕТ СН'!$G$5-'СЕТ СН'!$G$17</f>
        <v>3449.9144123099995</v>
      </c>
      <c r="K64" s="36">
        <f>SUMIFS(СВЦЭМ!$C$33:$C$776,СВЦЭМ!$A$33:$A$776,$A64,СВЦЭМ!$B$33:$B$776,K$47)+'СЕТ СН'!$G$9+СВЦЭМ!$D$10+'СЕТ СН'!$G$5-'СЕТ СН'!$G$17</f>
        <v>3407.4605574399998</v>
      </c>
      <c r="L64" s="36">
        <f>SUMIFS(СВЦЭМ!$C$33:$C$776,СВЦЭМ!$A$33:$A$776,$A64,СВЦЭМ!$B$33:$B$776,L$47)+'СЕТ СН'!$G$9+СВЦЭМ!$D$10+'СЕТ СН'!$G$5-'СЕТ СН'!$G$17</f>
        <v>3416.5432761399998</v>
      </c>
      <c r="M64" s="36">
        <f>SUMIFS(СВЦЭМ!$C$33:$C$776,СВЦЭМ!$A$33:$A$776,$A64,СВЦЭМ!$B$33:$B$776,M$47)+'СЕТ СН'!$G$9+СВЦЭМ!$D$10+'СЕТ СН'!$G$5-'СЕТ СН'!$G$17</f>
        <v>3417.7843893599998</v>
      </c>
      <c r="N64" s="36">
        <f>SUMIFS(СВЦЭМ!$C$33:$C$776,СВЦЭМ!$A$33:$A$776,$A64,СВЦЭМ!$B$33:$B$776,N$47)+'СЕТ СН'!$G$9+СВЦЭМ!$D$10+'СЕТ СН'!$G$5-'СЕТ СН'!$G$17</f>
        <v>3419.0404747999996</v>
      </c>
      <c r="O64" s="36">
        <f>SUMIFS(СВЦЭМ!$C$33:$C$776,СВЦЭМ!$A$33:$A$776,$A64,СВЦЭМ!$B$33:$B$776,O$47)+'СЕТ СН'!$G$9+СВЦЭМ!$D$10+'СЕТ СН'!$G$5-'СЕТ СН'!$G$17</f>
        <v>3416.8863273699999</v>
      </c>
      <c r="P64" s="36">
        <f>SUMIFS(СВЦЭМ!$C$33:$C$776,СВЦЭМ!$A$33:$A$776,$A64,СВЦЭМ!$B$33:$B$776,P$47)+'СЕТ СН'!$G$9+СВЦЭМ!$D$10+'СЕТ СН'!$G$5-'СЕТ СН'!$G$17</f>
        <v>3412.0823217499997</v>
      </c>
      <c r="Q64" s="36">
        <f>SUMIFS(СВЦЭМ!$C$33:$C$776,СВЦЭМ!$A$33:$A$776,$A64,СВЦЭМ!$B$33:$B$776,Q$47)+'СЕТ СН'!$G$9+СВЦЭМ!$D$10+'СЕТ СН'!$G$5-'СЕТ СН'!$G$17</f>
        <v>3428.4699205999996</v>
      </c>
      <c r="R64" s="36">
        <f>SUMIFS(СВЦЭМ!$C$33:$C$776,СВЦЭМ!$A$33:$A$776,$A64,СВЦЭМ!$B$33:$B$776,R$47)+'СЕТ СН'!$G$9+СВЦЭМ!$D$10+'СЕТ СН'!$G$5-'СЕТ СН'!$G$17</f>
        <v>3384.5575828399997</v>
      </c>
      <c r="S64" s="36">
        <f>SUMIFS(СВЦЭМ!$C$33:$C$776,СВЦЭМ!$A$33:$A$776,$A64,СВЦЭМ!$B$33:$B$776,S$47)+'СЕТ СН'!$G$9+СВЦЭМ!$D$10+'СЕТ СН'!$G$5-'СЕТ СН'!$G$17</f>
        <v>3383.1548630999996</v>
      </c>
      <c r="T64" s="36">
        <f>SUMIFS(СВЦЭМ!$C$33:$C$776,СВЦЭМ!$A$33:$A$776,$A64,СВЦЭМ!$B$33:$B$776,T$47)+'СЕТ СН'!$G$9+СВЦЭМ!$D$10+'СЕТ СН'!$G$5-'СЕТ СН'!$G$17</f>
        <v>3380.7084829599999</v>
      </c>
      <c r="U64" s="36">
        <f>SUMIFS(СВЦЭМ!$C$33:$C$776,СВЦЭМ!$A$33:$A$776,$A64,СВЦЭМ!$B$33:$B$776,U$47)+'СЕТ СН'!$G$9+СВЦЭМ!$D$10+'СЕТ СН'!$G$5-'СЕТ СН'!$G$17</f>
        <v>3385.8058346399998</v>
      </c>
      <c r="V64" s="36">
        <f>SUMIFS(СВЦЭМ!$C$33:$C$776,СВЦЭМ!$A$33:$A$776,$A64,СВЦЭМ!$B$33:$B$776,V$47)+'СЕТ СН'!$G$9+СВЦЭМ!$D$10+'СЕТ СН'!$G$5-'СЕТ СН'!$G$17</f>
        <v>3394.8433897099999</v>
      </c>
      <c r="W64" s="36">
        <f>SUMIFS(СВЦЭМ!$C$33:$C$776,СВЦЭМ!$A$33:$A$776,$A64,СВЦЭМ!$B$33:$B$776,W$47)+'СЕТ СН'!$G$9+СВЦЭМ!$D$10+'СЕТ СН'!$G$5-'СЕТ СН'!$G$17</f>
        <v>3400.0951850599995</v>
      </c>
      <c r="X64" s="36">
        <f>SUMIFS(СВЦЭМ!$C$33:$C$776,СВЦЭМ!$A$33:$A$776,$A64,СВЦЭМ!$B$33:$B$776,X$47)+'СЕТ СН'!$G$9+СВЦЭМ!$D$10+'СЕТ СН'!$G$5-'СЕТ СН'!$G$17</f>
        <v>3359.4805666299999</v>
      </c>
      <c r="Y64" s="36">
        <f>SUMIFS(СВЦЭМ!$C$33:$C$776,СВЦЭМ!$A$33:$A$776,$A64,СВЦЭМ!$B$33:$B$776,Y$47)+'СЕТ СН'!$G$9+СВЦЭМ!$D$10+'СЕТ СН'!$G$5-'СЕТ СН'!$G$17</f>
        <v>3348.95529154</v>
      </c>
    </row>
    <row r="65" spans="1:27" ht="15.75" x14ac:dyDescent="0.2">
      <c r="A65" s="35">
        <f t="shared" si="1"/>
        <v>43695</v>
      </c>
      <c r="B65" s="36">
        <f>SUMIFS(СВЦЭМ!$C$33:$C$776,СВЦЭМ!$A$33:$A$776,$A65,СВЦЭМ!$B$33:$B$776,B$47)+'СЕТ СН'!$G$9+СВЦЭМ!$D$10+'СЕТ СН'!$G$5-'СЕТ СН'!$G$17</f>
        <v>3419.0811970299997</v>
      </c>
      <c r="C65" s="36">
        <f>SUMIFS(СВЦЭМ!$C$33:$C$776,СВЦЭМ!$A$33:$A$776,$A65,СВЦЭМ!$B$33:$B$776,C$47)+'СЕТ СН'!$G$9+СВЦЭМ!$D$10+'СЕТ СН'!$G$5-'СЕТ СН'!$G$17</f>
        <v>3446.9338392199998</v>
      </c>
      <c r="D65" s="36">
        <f>SUMIFS(СВЦЭМ!$C$33:$C$776,СВЦЭМ!$A$33:$A$776,$A65,СВЦЭМ!$B$33:$B$776,D$47)+'СЕТ СН'!$G$9+СВЦЭМ!$D$10+'СЕТ СН'!$G$5-'СЕТ СН'!$G$17</f>
        <v>3492.7855702299998</v>
      </c>
      <c r="E65" s="36">
        <f>SUMIFS(СВЦЭМ!$C$33:$C$776,СВЦЭМ!$A$33:$A$776,$A65,СВЦЭМ!$B$33:$B$776,E$47)+'СЕТ СН'!$G$9+СВЦЭМ!$D$10+'СЕТ СН'!$G$5-'СЕТ СН'!$G$17</f>
        <v>3500.7484750599997</v>
      </c>
      <c r="F65" s="36">
        <f>SUMIFS(СВЦЭМ!$C$33:$C$776,СВЦЭМ!$A$33:$A$776,$A65,СВЦЭМ!$B$33:$B$776,F$47)+'СЕТ СН'!$G$9+СВЦЭМ!$D$10+'СЕТ СН'!$G$5-'СЕТ СН'!$G$17</f>
        <v>3510.1225927899995</v>
      </c>
      <c r="G65" s="36">
        <f>SUMIFS(СВЦЭМ!$C$33:$C$776,СВЦЭМ!$A$33:$A$776,$A65,СВЦЭМ!$B$33:$B$776,G$47)+'СЕТ СН'!$G$9+СВЦЭМ!$D$10+'СЕТ СН'!$G$5-'СЕТ СН'!$G$17</f>
        <v>3489.2086823</v>
      </c>
      <c r="H65" s="36">
        <f>SUMIFS(СВЦЭМ!$C$33:$C$776,СВЦЭМ!$A$33:$A$776,$A65,СВЦЭМ!$B$33:$B$776,H$47)+'СЕТ СН'!$G$9+СВЦЭМ!$D$10+'СЕТ СН'!$G$5-'СЕТ СН'!$G$17</f>
        <v>3482.6983960799998</v>
      </c>
      <c r="I65" s="36">
        <f>SUMIFS(СВЦЭМ!$C$33:$C$776,СВЦЭМ!$A$33:$A$776,$A65,СВЦЭМ!$B$33:$B$776,I$47)+'СЕТ СН'!$G$9+СВЦЭМ!$D$10+'СЕТ СН'!$G$5-'СЕТ СН'!$G$17</f>
        <v>3470.1067382499996</v>
      </c>
      <c r="J65" s="36">
        <f>SUMIFS(СВЦЭМ!$C$33:$C$776,СВЦЭМ!$A$33:$A$776,$A65,СВЦЭМ!$B$33:$B$776,J$47)+'СЕТ СН'!$G$9+СВЦЭМ!$D$10+'СЕТ СН'!$G$5-'СЕТ СН'!$G$17</f>
        <v>3461.1599628899999</v>
      </c>
      <c r="K65" s="36">
        <f>SUMIFS(СВЦЭМ!$C$33:$C$776,СВЦЭМ!$A$33:$A$776,$A65,СВЦЭМ!$B$33:$B$776,K$47)+'СЕТ СН'!$G$9+СВЦЭМ!$D$10+'СЕТ СН'!$G$5-'СЕТ СН'!$G$17</f>
        <v>3412.8590981999996</v>
      </c>
      <c r="L65" s="36">
        <f>SUMIFS(СВЦЭМ!$C$33:$C$776,СВЦЭМ!$A$33:$A$776,$A65,СВЦЭМ!$B$33:$B$776,L$47)+'СЕТ СН'!$G$9+СВЦЭМ!$D$10+'СЕТ СН'!$G$5-'СЕТ СН'!$G$17</f>
        <v>3416.4568954899996</v>
      </c>
      <c r="M65" s="36">
        <f>SUMIFS(СВЦЭМ!$C$33:$C$776,СВЦЭМ!$A$33:$A$776,$A65,СВЦЭМ!$B$33:$B$776,M$47)+'СЕТ СН'!$G$9+СВЦЭМ!$D$10+'СЕТ СН'!$G$5-'СЕТ СН'!$G$17</f>
        <v>3417.2207955499998</v>
      </c>
      <c r="N65" s="36">
        <f>SUMIFS(СВЦЭМ!$C$33:$C$776,СВЦЭМ!$A$33:$A$776,$A65,СВЦЭМ!$B$33:$B$776,N$47)+'СЕТ СН'!$G$9+СВЦЭМ!$D$10+'СЕТ СН'!$G$5-'СЕТ СН'!$G$17</f>
        <v>3406.0166617199998</v>
      </c>
      <c r="O65" s="36">
        <f>SUMIFS(СВЦЭМ!$C$33:$C$776,СВЦЭМ!$A$33:$A$776,$A65,СВЦЭМ!$B$33:$B$776,O$47)+'СЕТ СН'!$G$9+СВЦЭМ!$D$10+'СЕТ СН'!$G$5-'СЕТ СН'!$G$17</f>
        <v>3402.4664165199997</v>
      </c>
      <c r="P65" s="36">
        <f>SUMIFS(СВЦЭМ!$C$33:$C$776,СВЦЭМ!$A$33:$A$776,$A65,СВЦЭМ!$B$33:$B$776,P$47)+'СЕТ СН'!$G$9+СВЦЭМ!$D$10+'СЕТ СН'!$G$5-'СЕТ СН'!$G$17</f>
        <v>3391.9023716499996</v>
      </c>
      <c r="Q65" s="36">
        <f>SUMIFS(СВЦЭМ!$C$33:$C$776,СВЦЭМ!$A$33:$A$776,$A65,СВЦЭМ!$B$33:$B$776,Q$47)+'СЕТ СН'!$G$9+СВЦЭМ!$D$10+'СЕТ СН'!$G$5-'СЕТ СН'!$G$17</f>
        <v>3396.2960507599996</v>
      </c>
      <c r="R65" s="36">
        <f>SUMIFS(СВЦЭМ!$C$33:$C$776,СВЦЭМ!$A$33:$A$776,$A65,СВЦЭМ!$B$33:$B$776,R$47)+'СЕТ СН'!$G$9+СВЦЭМ!$D$10+'СЕТ СН'!$G$5-'СЕТ СН'!$G$17</f>
        <v>3362.7688844799995</v>
      </c>
      <c r="S65" s="36">
        <f>SUMIFS(СВЦЭМ!$C$33:$C$776,СВЦЭМ!$A$33:$A$776,$A65,СВЦЭМ!$B$33:$B$776,S$47)+'СЕТ СН'!$G$9+СВЦЭМ!$D$10+'СЕТ СН'!$G$5-'СЕТ СН'!$G$17</f>
        <v>3375.5394395599997</v>
      </c>
      <c r="T65" s="36">
        <f>SUMIFS(СВЦЭМ!$C$33:$C$776,СВЦЭМ!$A$33:$A$776,$A65,СВЦЭМ!$B$33:$B$776,T$47)+'СЕТ СН'!$G$9+СВЦЭМ!$D$10+'СЕТ СН'!$G$5-'СЕТ СН'!$G$17</f>
        <v>3385.4174002399996</v>
      </c>
      <c r="U65" s="36">
        <f>SUMIFS(СВЦЭМ!$C$33:$C$776,СВЦЭМ!$A$33:$A$776,$A65,СВЦЭМ!$B$33:$B$776,U$47)+'СЕТ СН'!$G$9+СВЦЭМ!$D$10+'СЕТ СН'!$G$5-'СЕТ СН'!$G$17</f>
        <v>3393.5684529599998</v>
      </c>
      <c r="V65" s="36">
        <f>SUMIFS(СВЦЭМ!$C$33:$C$776,СВЦЭМ!$A$33:$A$776,$A65,СВЦЭМ!$B$33:$B$776,V$47)+'СЕТ СН'!$G$9+СВЦЭМ!$D$10+'СЕТ СН'!$G$5-'СЕТ СН'!$G$17</f>
        <v>3402.9976831899999</v>
      </c>
      <c r="W65" s="36">
        <f>SUMIFS(СВЦЭМ!$C$33:$C$776,СВЦЭМ!$A$33:$A$776,$A65,СВЦЭМ!$B$33:$B$776,W$47)+'СЕТ СН'!$G$9+СВЦЭМ!$D$10+'СЕТ СН'!$G$5-'СЕТ СН'!$G$17</f>
        <v>3412.5534157499997</v>
      </c>
      <c r="X65" s="36">
        <f>SUMIFS(СВЦЭМ!$C$33:$C$776,СВЦЭМ!$A$33:$A$776,$A65,СВЦЭМ!$B$33:$B$776,X$47)+'СЕТ СН'!$G$9+СВЦЭМ!$D$10+'СЕТ СН'!$G$5-'СЕТ СН'!$G$17</f>
        <v>3381.1769223299998</v>
      </c>
      <c r="Y65" s="36">
        <f>SUMIFS(СВЦЭМ!$C$33:$C$776,СВЦЭМ!$A$33:$A$776,$A65,СВЦЭМ!$B$33:$B$776,Y$47)+'СЕТ СН'!$G$9+СВЦЭМ!$D$10+'СЕТ СН'!$G$5-'СЕТ СН'!$G$17</f>
        <v>3410.5090747999998</v>
      </c>
    </row>
    <row r="66" spans="1:27" ht="15.75" x14ac:dyDescent="0.2">
      <c r="A66" s="35">
        <f t="shared" si="1"/>
        <v>43696</v>
      </c>
      <c r="B66" s="36">
        <f>SUMIFS(СВЦЭМ!$C$33:$C$776,СВЦЭМ!$A$33:$A$776,$A66,СВЦЭМ!$B$33:$B$776,B$47)+'СЕТ СН'!$G$9+СВЦЭМ!$D$10+'СЕТ СН'!$G$5-'СЕТ СН'!$G$17</f>
        <v>3457.8154282599999</v>
      </c>
      <c r="C66" s="36">
        <f>SUMIFS(СВЦЭМ!$C$33:$C$776,СВЦЭМ!$A$33:$A$776,$A66,СВЦЭМ!$B$33:$B$776,C$47)+'СЕТ СН'!$G$9+СВЦЭМ!$D$10+'СЕТ СН'!$G$5-'СЕТ СН'!$G$17</f>
        <v>3499.3210068199996</v>
      </c>
      <c r="D66" s="36">
        <f>SUMIFS(СВЦЭМ!$C$33:$C$776,СВЦЭМ!$A$33:$A$776,$A66,СВЦЭМ!$B$33:$B$776,D$47)+'СЕТ СН'!$G$9+СВЦЭМ!$D$10+'СЕТ СН'!$G$5-'СЕТ СН'!$G$17</f>
        <v>3532.9360395699996</v>
      </c>
      <c r="E66" s="36">
        <f>SUMIFS(СВЦЭМ!$C$33:$C$776,СВЦЭМ!$A$33:$A$776,$A66,СВЦЭМ!$B$33:$B$776,E$47)+'СЕТ СН'!$G$9+СВЦЭМ!$D$10+'СЕТ СН'!$G$5-'СЕТ СН'!$G$17</f>
        <v>3547.9988581799998</v>
      </c>
      <c r="F66" s="36">
        <f>SUMIFS(СВЦЭМ!$C$33:$C$776,СВЦЭМ!$A$33:$A$776,$A66,СВЦЭМ!$B$33:$B$776,F$47)+'СЕТ СН'!$G$9+СВЦЭМ!$D$10+'СЕТ СН'!$G$5-'СЕТ СН'!$G$17</f>
        <v>3544.6614817299997</v>
      </c>
      <c r="G66" s="36">
        <f>SUMIFS(СВЦЭМ!$C$33:$C$776,СВЦЭМ!$A$33:$A$776,$A66,СВЦЭМ!$B$33:$B$776,G$47)+'СЕТ СН'!$G$9+СВЦЭМ!$D$10+'СЕТ СН'!$G$5-'СЕТ СН'!$G$17</f>
        <v>3520.3507447899997</v>
      </c>
      <c r="H66" s="36">
        <f>SUMIFS(СВЦЭМ!$C$33:$C$776,СВЦЭМ!$A$33:$A$776,$A66,СВЦЭМ!$B$33:$B$776,H$47)+'СЕТ СН'!$G$9+СВЦЭМ!$D$10+'СЕТ СН'!$G$5-'СЕТ СН'!$G$17</f>
        <v>3479.16126239</v>
      </c>
      <c r="I66" s="36">
        <f>SUMIFS(СВЦЭМ!$C$33:$C$776,СВЦЭМ!$A$33:$A$776,$A66,СВЦЭМ!$B$33:$B$776,I$47)+'СЕТ СН'!$G$9+СВЦЭМ!$D$10+'СЕТ СН'!$G$5-'СЕТ СН'!$G$17</f>
        <v>3428.0530824399998</v>
      </c>
      <c r="J66" s="36">
        <f>SUMIFS(СВЦЭМ!$C$33:$C$776,СВЦЭМ!$A$33:$A$776,$A66,СВЦЭМ!$B$33:$B$776,J$47)+'СЕТ СН'!$G$9+СВЦЭМ!$D$10+'СЕТ СН'!$G$5-'СЕТ СН'!$G$17</f>
        <v>3461.8725006699997</v>
      </c>
      <c r="K66" s="36">
        <f>SUMIFS(СВЦЭМ!$C$33:$C$776,СВЦЭМ!$A$33:$A$776,$A66,СВЦЭМ!$B$33:$B$776,K$47)+'СЕТ СН'!$G$9+СВЦЭМ!$D$10+'СЕТ СН'!$G$5-'СЕТ СН'!$G$17</f>
        <v>3504.4645891</v>
      </c>
      <c r="L66" s="36">
        <f>SUMIFS(СВЦЭМ!$C$33:$C$776,СВЦЭМ!$A$33:$A$776,$A66,СВЦЭМ!$B$33:$B$776,L$47)+'СЕТ СН'!$G$9+СВЦЭМ!$D$10+'СЕТ СН'!$G$5-'СЕТ СН'!$G$17</f>
        <v>3503.1205285999995</v>
      </c>
      <c r="M66" s="36">
        <f>SUMIFS(СВЦЭМ!$C$33:$C$776,СВЦЭМ!$A$33:$A$776,$A66,СВЦЭМ!$B$33:$B$776,M$47)+'СЕТ СН'!$G$9+СВЦЭМ!$D$10+'СЕТ СН'!$G$5-'СЕТ СН'!$G$17</f>
        <v>3502.3543433099999</v>
      </c>
      <c r="N66" s="36">
        <f>SUMIFS(СВЦЭМ!$C$33:$C$776,СВЦЭМ!$A$33:$A$776,$A66,СВЦЭМ!$B$33:$B$776,N$47)+'СЕТ СН'!$G$9+СВЦЭМ!$D$10+'СЕТ СН'!$G$5-'СЕТ СН'!$G$17</f>
        <v>3499.0478527099999</v>
      </c>
      <c r="O66" s="36">
        <f>SUMIFS(СВЦЭМ!$C$33:$C$776,СВЦЭМ!$A$33:$A$776,$A66,СВЦЭМ!$B$33:$B$776,O$47)+'СЕТ СН'!$G$9+СВЦЭМ!$D$10+'СЕТ СН'!$G$5-'СЕТ СН'!$G$17</f>
        <v>3509.28537873</v>
      </c>
      <c r="P66" s="36">
        <f>SUMIFS(СВЦЭМ!$C$33:$C$776,СВЦЭМ!$A$33:$A$776,$A66,СВЦЭМ!$B$33:$B$776,P$47)+'СЕТ СН'!$G$9+СВЦЭМ!$D$10+'СЕТ СН'!$G$5-'СЕТ СН'!$G$17</f>
        <v>3513.8106131099998</v>
      </c>
      <c r="Q66" s="36">
        <f>SUMIFS(СВЦЭМ!$C$33:$C$776,СВЦЭМ!$A$33:$A$776,$A66,СВЦЭМ!$B$33:$B$776,Q$47)+'СЕТ СН'!$G$9+СВЦЭМ!$D$10+'СЕТ СН'!$G$5-'СЕТ СН'!$G$17</f>
        <v>3503.2778009099998</v>
      </c>
      <c r="R66" s="36">
        <f>SUMIFS(СВЦЭМ!$C$33:$C$776,СВЦЭМ!$A$33:$A$776,$A66,СВЦЭМ!$B$33:$B$776,R$47)+'СЕТ СН'!$G$9+СВЦЭМ!$D$10+'СЕТ СН'!$G$5-'СЕТ СН'!$G$17</f>
        <v>3527.4325425199995</v>
      </c>
      <c r="S66" s="36">
        <f>SUMIFS(СВЦЭМ!$C$33:$C$776,СВЦЭМ!$A$33:$A$776,$A66,СВЦЭМ!$B$33:$B$776,S$47)+'СЕТ СН'!$G$9+СВЦЭМ!$D$10+'СЕТ СН'!$G$5-'СЕТ СН'!$G$17</f>
        <v>3566.3577608199998</v>
      </c>
      <c r="T66" s="36">
        <f>SUMIFS(СВЦЭМ!$C$33:$C$776,СВЦЭМ!$A$33:$A$776,$A66,СВЦЭМ!$B$33:$B$776,T$47)+'СЕТ СН'!$G$9+СВЦЭМ!$D$10+'СЕТ СН'!$G$5-'СЕТ СН'!$G$17</f>
        <v>3565.8104084799998</v>
      </c>
      <c r="U66" s="36">
        <f>SUMIFS(СВЦЭМ!$C$33:$C$776,СВЦЭМ!$A$33:$A$776,$A66,СВЦЭМ!$B$33:$B$776,U$47)+'СЕТ СН'!$G$9+СВЦЭМ!$D$10+'СЕТ СН'!$G$5-'СЕТ СН'!$G$17</f>
        <v>3564.22819815</v>
      </c>
      <c r="V66" s="36">
        <f>SUMIFS(СВЦЭМ!$C$33:$C$776,СВЦЭМ!$A$33:$A$776,$A66,СВЦЭМ!$B$33:$B$776,V$47)+'СЕТ СН'!$G$9+СВЦЭМ!$D$10+'СЕТ СН'!$G$5-'СЕТ СН'!$G$17</f>
        <v>3559.0722997699995</v>
      </c>
      <c r="W66" s="36">
        <f>SUMIFS(СВЦЭМ!$C$33:$C$776,СВЦЭМ!$A$33:$A$776,$A66,СВЦЭМ!$B$33:$B$776,W$47)+'СЕТ СН'!$G$9+СВЦЭМ!$D$10+'СЕТ СН'!$G$5-'СЕТ СН'!$G$17</f>
        <v>3569.0761858699998</v>
      </c>
      <c r="X66" s="36">
        <f>SUMIFS(СВЦЭМ!$C$33:$C$776,СВЦЭМ!$A$33:$A$776,$A66,СВЦЭМ!$B$33:$B$776,X$47)+'СЕТ СН'!$G$9+СВЦЭМ!$D$10+'СЕТ СН'!$G$5-'СЕТ СН'!$G$17</f>
        <v>3642.91689352</v>
      </c>
      <c r="Y66" s="36">
        <f>SUMIFS(СВЦЭМ!$C$33:$C$776,СВЦЭМ!$A$33:$A$776,$A66,СВЦЭМ!$B$33:$B$776,Y$47)+'СЕТ СН'!$G$9+СВЦЭМ!$D$10+'СЕТ СН'!$G$5-'СЕТ СН'!$G$17</f>
        <v>3564.2919969499999</v>
      </c>
    </row>
    <row r="67" spans="1:27" ht="15.75" x14ac:dyDescent="0.2">
      <c r="A67" s="35">
        <f t="shared" si="1"/>
        <v>43697</v>
      </c>
      <c r="B67" s="36">
        <f>SUMIFS(СВЦЭМ!$C$33:$C$776,СВЦЭМ!$A$33:$A$776,$A67,СВЦЭМ!$B$33:$B$776,B$47)+'СЕТ СН'!$G$9+СВЦЭМ!$D$10+'СЕТ СН'!$G$5-'СЕТ СН'!$G$17</f>
        <v>3420.7980810699996</v>
      </c>
      <c r="C67" s="36">
        <f>SUMIFS(СВЦЭМ!$C$33:$C$776,СВЦЭМ!$A$33:$A$776,$A67,СВЦЭМ!$B$33:$B$776,C$47)+'СЕТ СН'!$G$9+СВЦЭМ!$D$10+'СЕТ СН'!$G$5-'СЕТ СН'!$G$17</f>
        <v>3454.5309714799996</v>
      </c>
      <c r="D67" s="36">
        <f>SUMIFS(СВЦЭМ!$C$33:$C$776,СВЦЭМ!$A$33:$A$776,$A67,СВЦЭМ!$B$33:$B$776,D$47)+'СЕТ СН'!$G$9+СВЦЭМ!$D$10+'СЕТ СН'!$G$5-'СЕТ СН'!$G$17</f>
        <v>3499.0921671799997</v>
      </c>
      <c r="E67" s="36">
        <f>SUMIFS(СВЦЭМ!$C$33:$C$776,СВЦЭМ!$A$33:$A$776,$A67,СВЦЭМ!$B$33:$B$776,E$47)+'СЕТ СН'!$G$9+СВЦЭМ!$D$10+'СЕТ СН'!$G$5-'СЕТ СН'!$G$17</f>
        <v>3508.7499689099996</v>
      </c>
      <c r="F67" s="36">
        <f>SUMIFS(СВЦЭМ!$C$33:$C$776,СВЦЭМ!$A$33:$A$776,$A67,СВЦЭМ!$B$33:$B$776,F$47)+'СЕТ СН'!$G$9+СВЦЭМ!$D$10+'СЕТ СН'!$G$5-'СЕТ СН'!$G$17</f>
        <v>3514.4074563299996</v>
      </c>
      <c r="G67" s="36">
        <f>SUMIFS(СВЦЭМ!$C$33:$C$776,СВЦЭМ!$A$33:$A$776,$A67,СВЦЭМ!$B$33:$B$776,G$47)+'СЕТ СН'!$G$9+СВЦЭМ!$D$10+'СЕТ СН'!$G$5-'СЕТ СН'!$G$17</f>
        <v>3489.8151062799998</v>
      </c>
      <c r="H67" s="36">
        <f>SUMIFS(СВЦЭМ!$C$33:$C$776,СВЦЭМ!$A$33:$A$776,$A67,СВЦЭМ!$B$33:$B$776,H$47)+'СЕТ СН'!$G$9+СВЦЭМ!$D$10+'СЕТ СН'!$G$5-'СЕТ СН'!$G$17</f>
        <v>3455.0737519299996</v>
      </c>
      <c r="I67" s="36">
        <f>SUMIFS(СВЦЭМ!$C$33:$C$776,СВЦЭМ!$A$33:$A$776,$A67,СВЦЭМ!$B$33:$B$776,I$47)+'СЕТ СН'!$G$9+СВЦЭМ!$D$10+'СЕТ СН'!$G$5-'СЕТ СН'!$G$17</f>
        <v>3406.0155077899999</v>
      </c>
      <c r="J67" s="36">
        <f>SUMIFS(СВЦЭМ!$C$33:$C$776,СВЦЭМ!$A$33:$A$776,$A67,СВЦЭМ!$B$33:$B$776,J$47)+'СЕТ СН'!$G$9+СВЦЭМ!$D$10+'СЕТ СН'!$G$5-'СЕТ СН'!$G$17</f>
        <v>3399.20968963</v>
      </c>
      <c r="K67" s="36">
        <f>SUMIFS(СВЦЭМ!$C$33:$C$776,СВЦЭМ!$A$33:$A$776,$A67,СВЦЭМ!$B$33:$B$776,K$47)+'СЕТ СН'!$G$9+СВЦЭМ!$D$10+'СЕТ СН'!$G$5-'СЕТ СН'!$G$17</f>
        <v>3419.8341193799997</v>
      </c>
      <c r="L67" s="36">
        <f>SUMIFS(СВЦЭМ!$C$33:$C$776,СВЦЭМ!$A$33:$A$776,$A67,СВЦЭМ!$B$33:$B$776,L$47)+'СЕТ СН'!$G$9+СВЦЭМ!$D$10+'СЕТ СН'!$G$5-'СЕТ СН'!$G$17</f>
        <v>3422.1538951699995</v>
      </c>
      <c r="M67" s="36">
        <f>SUMIFS(СВЦЭМ!$C$33:$C$776,СВЦЭМ!$A$33:$A$776,$A67,СВЦЭМ!$B$33:$B$776,M$47)+'СЕТ СН'!$G$9+СВЦЭМ!$D$10+'СЕТ СН'!$G$5-'СЕТ СН'!$G$17</f>
        <v>3418.4809368699998</v>
      </c>
      <c r="N67" s="36">
        <f>SUMIFS(СВЦЭМ!$C$33:$C$776,СВЦЭМ!$A$33:$A$776,$A67,СВЦЭМ!$B$33:$B$776,N$47)+'СЕТ СН'!$G$9+СВЦЭМ!$D$10+'СЕТ СН'!$G$5-'СЕТ СН'!$G$17</f>
        <v>3408.1843702699998</v>
      </c>
      <c r="O67" s="36">
        <f>SUMIFS(СВЦЭМ!$C$33:$C$776,СВЦЭМ!$A$33:$A$776,$A67,СВЦЭМ!$B$33:$B$776,O$47)+'СЕТ СН'!$G$9+СВЦЭМ!$D$10+'СЕТ СН'!$G$5-'СЕТ СН'!$G$17</f>
        <v>3413.0884193299999</v>
      </c>
      <c r="P67" s="36">
        <f>SUMIFS(СВЦЭМ!$C$33:$C$776,СВЦЭМ!$A$33:$A$776,$A67,СВЦЭМ!$B$33:$B$776,P$47)+'СЕТ СН'!$G$9+СВЦЭМ!$D$10+'СЕТ СН'!$G$5-'СЕТ СН'!$G$17</f>
        <v>3420.5910019699995</v>
      </c>
      <c r="Q67" s="36">
        <f>SUMIFS(СВЦЭМ!$C$33:$C$776,СВЦЭМ!$A$33:$A$776,$A67,СВЦЭМ!$B$33:$B$776,Q$47)+'СЕТ СН'!$G$9+СВЦЭМ!$D$10+'СЕТ СН'!$G$5-'СЕТ СН'!$G$17</f>
        <v>3419.9716019499997</v>
      </c>
      <c r="R67" s="36">
        <f>SUMIFS(СВЦЭМ!$C$33:$C$776,СВЦЭМ!$A$33:$A$776,$A67,СВЦЭМ!$B$33:$B$776,R$47)+'СЕТ СН'!$G$9+СВЦЭМ!$D$10+'СЕТ СН'!$G$5-'СЕТ СН'!$G$17</f>
        <v>3483.7306668699998</v>
      </c>
      <c r="S67" s="36">
        <f>SUMIFS(СВЦЭМ!$C$33:$C$776,СВЦЭМ!$A$33:$A$776,$A67,СВЦЭМ!$B$33:$B$776,S$47)+'СЕТ СН'!$G$9+СВЦЭМ!$D$10+'СЕТ СН'!$G$5-'СЕТ СН'!$G$17</f>
        <v>3396.8950614099999</v>
      </c>
      <c r="T67" s="36">
        <f>SUMIFS(СВЦЭМ!$C$33:$C$776,СВЦЭМ!$A$33:$A$776,$A67,СВЦЭМ!$B$33:$B$776,T$47)+'СЕТ СН'!$G$9+СВЦЭМ!$D$10+'СЕТ СН'!$G$5-'СЕТ СН'!$G$17</f>
        <v>3405.3081767699996</v>
      </c>
      <c r="U67" s="36">
        <f>SUMIFS(СВЦЭМ!$C$33:$C$776,СВЦЭМ!$A$33:$A$776,$A67,СВЦЭМ!$B$33:$B$776,U$47)+'СЕТ СН'!$G$9+СВЦЭМ!$D$10+'СЕТ СН'!$G$5-'СЕТ СН'!$G$17</f>
        <v>3407.1090953299999</v>
      </c>
      <c r="V67" s="36">
        <f>SUMIFS(СВЦЭМ!$C$33:$C$776,СВЦЭМ!$A$33:$A$776,$A67,СВЦЭМ!$B$33:$B$776,V$47)+'СЕТ СН'!$G$9+СВЦЭМ!$D$10+'СЕТ СН'!$G$5-'СЕТ СН'!$G$17</f>
        <v>3419.0400258999998</v>
      </c>
      <c r="W67" s="36">
        <f>SUMIFS(СВЦЭМ!$C$33:$C$776,СВЦЭМ!$A$33:$A$776,$A67,СВЦЭМ!$B$33:$B$776,W$47)+'СЕТ СН'!$G$9+СВЦЭМ!$D$10+'СЕТ СН'!$G$5-'СЕТ СН'!$G$17</f>
        <v>3428.5020638999995</v>
      </c>
      <c r="X67" s="36">
        <f>SUMIFS(СВЦЭМ!$C$33:$C$776,СВЦЭМ!$A$33:$A$776,$A67,СВЦЭМ!$B$33:$B$776,X$47)+'СЕТ СН'!$G$9+СВЦЭМ!$D$10+'СЕТ СН'!$G$5-'СЕТ СН'!$G$17</f>
        <v>3391.9805647099997</v>
      </c>
      <c r="Y67" s="36">
        <f>SUMIFS(СВЦЭМ!$C$33:$C$776,СВЦЭМ!$A$33:$A$776,$A67,СВЦЭМ!$B$33:$B$776,Y$47)+'СЕТ СН'!$G$9+СВЦЭМ!$D$10+'СЕТ СН'!$G$5-'СЕТ СН'!$G$17</f>
        <v>3347.6871567199996</v>
      </c>
    </row>
    <row r="68" spans="1:27" ht="15.75" x14ac:dyDescent="0.2">
      <c r="A68" s="35">
        <f t="shared" si="1"/>
        <v>43698</v>
      </c>
      <c r="B68" s="36">
        <f>SUMIFS(СВЦЭМ!$C$33:$C$776,СВЦЭМ!$A$33:$A$776,$A68,СВЦЭМ!$B$33:$B$776,B$47)+'СЕТ СН'!$G$9+СВЦЭМ!$D$10+'СЕТ СН'!$G$5-'СЕТ СН'!$G$17</f>
        <v>3412.31864563</v>
      </c>
      <c r="C68" s="36">
        <f>SUMIFS(СВЦЭМ!$C$33:$C$776,СВЦЭМ!$A$33:$A$776,$A68,СВЦЭМ!$B$33:$B$776,C$47)+'СЕТ СН'!$G$9+СВЦЭМ!$D$10+'СЕТ СН'!$G$5-'СЕТ СН'!$G$17</f>
        <v>3456.6452049299996</v>
      </c>
      <c r="D68" s="36">
        <f>SUMIFS(СВЦЭМ!$C$33:$C$776,СВЦЭМ!$A$33:$A$776,$A68,СВЦЭМ!$B$33:$B$776,D$47)+'СЕТ СН'!$G$9+СВЦЭМ!$D$10+'СЕТ СН'!$G$5-'СЕТ СН'!$G$17</f>
        <v>3476.3973963899998</v>
      </c>
      <c r="E68" s="36">
        <f>SUMIFS(СВЦЭМ!$C$33:$C$776,СВЦЭМ!$A$33:$A$776,$A68,СВЦЭМ!$B$33:$B$776,E$47)+'СЕТ СН'!$G$9+СВЦЭМ!$D$10+'СЕТ СН'!$G$5-'СЕТ СН'!$G$17</f>
        <v>3483.7220826999996</v>
      </c>
      <c r="F68" s="36">
        <f>SUMIFS(СВЦЭМ!$C$33:$C$776,СВЦЭМ!$A$33:$A$776,$A68,СВЦЭМ!$B$33:$B$776,F$47)+'СЕТ СН'!$G$9+СВЦЭМ!$D$10+'СЕТ СН'!$G$5-'СЕТ СН'!$G$17</f>
        <v>3488.91882188</v>
      </c>
      <c r="G68" s="36">
        <f>SUMIFS(СВЦЭМ!$C$33:$C$776,СВЦЭМ!$A$33:$A$776,$A68,СВЦЭМ!$B$33:$B$776,G$47)+'СЕТ СН'!$G$9+СВЦЭМ!$D$10+'СЕТ СН'!$G$5-'СЕТ СН'!$G$17</f>
        <v>3459.0951927699998</v>
      </c>
      <c r="H68" s="36">
        <f>SUMIFS(СВЦЭМ!$C$33:$C$776,СВЦЭМ!$A$33:$A$776,$A68,СВЦЭМ!$B$33:$B$776,H$47)+'СЕТ СН'!$G$9+СВЦЭМ!$D$10+'СЕТ СН'!$G$5-'СЕТ СН'!$G$17</f>
        <v>3413.82074672</v>
      </c>
      <c r="I68" s="36">
        <f>SUMIFS(СВЦЭМ!$C$33:$C$776,СВЦЭМ!$A$33:$A$776,$A68,СВЦЭМ!$B$33:$B$776,I$47)+'СЕТ СН'!$G$9+СВЦЭМ!$D$10+'СЕТ СН'!$G$5-'СЕТ СН'!$G$17</f>
        <v>3352.3649899899997</v>
      </c>
      <c r="J68" s="36">
        <f>SUMIFS(СВЦЭМ!$C$33:$C$776,СВЦЭМ!$A$33:$A$776,$A68,СВЦЭМ!$B$33:$B$776,J$47)+'СЕТ СН'!$G$9+СВЦЭМ!$D$10+'СЕТ СН'!$G$5-'СЕТ СН'!$G$17</f>
        <v>3367.7449375799997</v>
      </c>
      <c r="K68" s="36">
        <f>SUMIFS(СВЦЭМ!$C$33:$C$776,СВЦЭМ!$A$33:$A$776,$A68,СВЦЭМ!$B$33:$B$776,K$47)+'СЕТ СН'!$G$9+СВЦЭМ!$D$10+'СЕТ СН'!$G$5-'СЕТ СН'!$G$17</f>
        <v>3395.1913072199995</v>
      </c>
      <c r="L68" s="36">
        <f>SUMIFS(СВЦЭМ!$C$33:$C$776,СВЦЭМ!$A$33:$A$776,$A68,СВЦЭМ!$B$33:$B$776,L$47)+'СЕТ СН'!$G$9+СВЦЭМ!$D$10+'СЕТ СН'!$G$5-'СЕТ СН'!$G$17</f>
        <v>3404.4931531499997</v>
      </c>
      <c r="M68" s="36">
        <f>SUMIFS(СВЦЭМ!$C$33:$C$776,СВЦЭМ!$A$33:$A$776,$A68,СВЦЭМ!$B$33:$B$776,M$47)+'СЕТ СН'!$G$9+СВЦЭМ!$D$10+'СЕТ СН'!$G$5-'СЕТ СН'!$G$17</f>
        <v>3402.79600037</v>
      </c>
      <c r="N68" s="36">
        <f>SUMIFS(СВЦЭМ!$C$33:$C$776,СВЦЭМ!$A$33:$A$776,$A68,СВЦЭМ!$B$33:$B$776,N$47)+'СЕТ СН'!$G$9+СВЦЭМ!$D$10+'СЕТ СН'!$G$5-'СЕТ СН'!$G$17</f>
        <v>3401.0712229999999</v>
      </c>
      <c r="O68" s="36">
        <f>SUMIFS(СВЦЭМ!$C$33:$C$776,СВЦЭМ!$A$33:$A$776,$A68,СВЦЭМ!$B$33:$B$776,O$47)+'СЕТ СН'!$G$9+СВЦЭМ!$D$10+'СЕТ СН'!$G$5-'СЕТ СН'!$G$17</f>
        <v>3450.2346799899997</v>
      </c>
      <c r="P68" s="36">
        <f>SUMIFS(СВЦЭМ!$C$33:$C$776,СВЦЭМ!$A$33:$A$776,$A68,СВЦЭМ!$B$33:$B$776,P$47)+'СЕТ СН'!$G$9+СВЦЭМ!$D$10+'СЕТ СН'!$G$5-'СЕТ СН'!$G$17</f>
        <v>3431.2809521099998</v>
      </c>
      <c r="Q68" s="36">
        <f>SUMIFS(СВЦЭМ!$C$33:$C$776,СВЦЭМ!$A$33:$A$776,$A68,СВЦЭМ!$B$33:$B$776,Q$47)+'СЕТ СН'!$G$9+СВЦЭМ!$D$10+'СЕТ СН'!$G$5-'СЕТ СН'!$G$17</f>
        <v>3445.0064983399998</v>
      </c>
      <c r="R68" s="36">
        <f>SUMIFS(СВЦЭМ!$C$33:$C$776,СВЦЭМ!$A$33:$A$776,$A68,СВЦЭМ!$B$33:$B$776,R$47)+'СЕТ СН'!$G$9+СВЦЭМ!$D$10+'СЕТ СН'!$G$5-'СЕТ СН'!$G$17</f>
        <v>3442.8817508699999</v>
      </c>
      <c r="S68" s="36">
        <f>SUMIFS(СВЦЭМ!$C$33:$C$776,СВЦЭМ!$A$33:$A$776,$A68,СВЦЭМ!$B$33:$B$776,S$47)+'СЕТ СН'!$G$9+СВЦЭМ!$D$10+'СЕТ СН'!$G$5-'СЕТ СН'!$G$17</f>
        <v>3450.34198879</v>
      </c>
      <c r="T68" s="36">
        <f>SUMIFS(СВЦЭМ!$C$33:$C$776,СВЦЭМ!$A$33:$A$776,$A68,СВЦЭМ!$B$33:$B$776,T$47)+'СЕТ СН'!$G$9+СВЦЭМ!$D$10+'СЕТ СН'!$G$5-'СЕТ СН'!$G$17</f>
        <v>3422.4942812199997</v>
      </c>
      <c r="U68" s="36">
        <f>SUMIFS(СВЦЭМ!$C$33:$C$776,СВЦЭМ!$A$33:$A$776,$A68,СВЦЭМ!$B$33:$B$776,U$47)+'СЕТ СН'!$G$9+СВЦЭМ!$D$10+'СЕТ СН'!$G$5-'СЕТ СН'!$G$17</f>
        <v>3343.1335622299998</v>
      </c>
      <c r="V68" s="36">
        <f>SUMIFS(СВЦЭМ!$C$33:$C$776,СВЦЭМ!$A$33:$A$776,$A68,СВЦЭМ!$B$33:$B$776,V$47)+'СЕТ СН'!$G$9+СВЦЭМ!$D$10+'СЕТ СН'!$G$5-'СЕТ СН'!$G$17</f>
        <v>3354.6595211499998</v>
      </c>
      <c r="W68" s="36">
        <f>SUMIFS(СВЦЭМ!$C$33:$C$776,СВЦЭМ!$A$33:$A$776,$A68,СВЦЭМ!$B$33:$B$776,W$47)+'СЕТ СН'!$G$9+СВЦЭМ!$D$10+'СЕТ СН'!$G$5-'СЕТ СН'!$G$17</f>
        <v>3360.3928230399997</v>
      </c>
      <c r="X68" s="36">
        <f>SUMIFS(СВЦЭМ!$C$33:$C$776,СВЦЭМ!$A$33:$A$776,$A68,СВЦЭМ!$B$33:$B$776,X$47)+'СЕТ СН'!$G$9+СВЦЭМ!$D$10+'СЕТ СН'!$G$5-'СЕТ СН'!$G$17</f>
        <v>3315.8007503899998</v>
      </c>
      <c r="Y68" s="36">
        <f>SUMIFS(СВЦЭМ!$C$33:$C$776,СВЦЭМ!$A$33:$A$776,$A68,СВЦЭМ!$B$33:$B$776,Y$47)+'СЕТ СН'!$G$9+СВЦЭМ!$D$10+'СЕТ СН'!$G$5-'СЕТ СН'!$G$17</f>
        <v>3335.7785343999999</v>
      </c>
    </row>
    <row r="69" spans="1:27" ht="15.75" x14ac:dyDescent="0.2">
      <c r="A69" s="35">
        <f t="shared" si="1"/>
        <v>43699</v>
      </c>
      <c r="B69" s="36">
        <f>SUMIFS(СВЦЭМ!$C$33:$C$776,СВЦЭМ!$A$33:$A$776,$A69,СВЦЭМ!$B$33:$B$776,B$47)+'СЕТ СН'!$G$9+СВЦЭМ!$D$10+'СЕТ СН'!$G$5-'СЕТ СН'!$G$17</f>
        <v>3443.33270472</v>
      </c>
      <c r="C69" s="36">
        <f>SUMIFS(СВЦЭМ!$C$33:$C$776,СВЦЭМ!$A$33:$A$776,$A69,СВЦЭМ!$B$33:$B$776,C$47)+'СЕТ СН'!$G$9+СВЦЭМ!$D$10+'СЕТ СН'!$G$5-'СЕТ СН'!$G$17</f>
        <v>3485.6082992799998</v>
      </c>
      <c r="D69" s="36">
        <f>SUMIFS(СВЦЭМ!$C$33:$C$776,СВЦЭМ!$A$33:$A$776,$A69,СВЦЭМ!$B$33:$B$776,D$47)+'СЕТ СН'!$G$9+СВЦЭМ!$D$10+'СЕТ СН'!$G$5-'СЕТ СН'!$G$17</f>
        <v>3504.6322416799999</v>
      </c>
      <c r="E69" s="36">
        <f>SUMIFS(СВЦЭМ!$C$33:$C$776,СВЦЭМ!$A$33:$A$776,$A69,СВЦЭМ!$B$33:$B$776,E$47)+'СЕТ СН'!$G$9+СВЦЭМ!$D$10+'СЕТ СН'!$G$5-'СЕТ СН'!$G$17</f>
        <v>3506.69332708</v>
      </c>
      <c r="F69" s="36">
        <f>SUMIFS(СВЦЭМ!$C$33:$C$776,СВЦЭМ!$A$33:$A$776,$A69,СВЦЭМ!$B$33:$B$776,F$47)+'СЕТ СН'!$G$9+СВЦЭМ!$D$10+'СЕТ СН'!$G$5-'СЕТ СН'!$G$17</f>
        <v>3513.3282213299999</v>
      </c>
      <c r="G69" s="36">
        <f>SUMIFS(СВЦЭМ!$C$33:$C$776,СВЦЭМ!$A$33:$A$776,$A69,СВЦЭМ!$B$33:$B$776,G$47)+'СЕТ СН'!$G$9+СВЦЭМ!$D$10+'СЕТ СН'!$G$5-'СЕТ СН'!$G$17</f>
        <v>3488.0540991499997</v>
      </c>
      <c r="H69" s="36">
        <f>SUMIFS(СВЦЭМ!$C$33:$C$776,СВЦЭМ!$A$33:$A$776,$A69,СВЦЭМ!$B$33:$B$776,H$47)+'СЕТ СН'!$G$9+СВЦЭМ!$D$10+'СЕТ СН'!$G$5-'СЕТ СН'!$G$17</f>
        <v>3455.5610925499996</v>
      </c>
      <c r="I69" s="36">
        <f>SUMIFS(СВЦЭМ!$C$33:$C$776,СВЦЭМ!$A$33:$A$776,$A69,СВЦЭМ!$B$33:$B$776,I$47)+'СЕТ СН'!$G$9+СВЦЭМ!$D$10+'СЕТ СН'!$G$5-'СЕТ СН'!$G$17</f>
        <v>3407.8338833399998</v>
      </c>
      <c r="J69" s="36">
        <f>SUMIFS(СВЦЭМ!$C$33:$C$776,СВЦЭМ!$A$33:$A$776,$A69,СВЦЭМ!$B$33:$B$776,J$47)+'СЕТ СН'!$G$9+СВЦЭМ!$D$10+'СЕТ СН'!$G$5-'СЕТ СН'!$G$17</f>
        <v>3376.6411499799997</v>
      </c>
      <c r="K69" s="36">
        <f>SUMIFS(СВЦЭМ!$C$33:$C$776,СВЦЭМ!$A$33:$A$776,$A69,СВЦЭМ!$B$33:$B$776,K$47)+'СЕТ СН'!$G$9+СВЦЭМ!$D$10+'СЕТ СН'!$G$5-'СЕТ СН'!$G$17</f>
        <v>3391.2589148799998</v>
      </c>
      <c r="L69" s="36">
        <f>SUMIFS(СВЦЭМ!$C$33:$C$776,СВЦЭМ!$A$33:$A$776,$A69,СВЦЭМ!$B$33:$B$776,L$47)+'СЕТ СН'!$G$9+СВЦЭМ!$D$10+'СЕТ СН'!$G$5-'СЕТ СН'!$G$17</f>
        <v>3400.6133834399998</v>
      </c>
      <c r="M69" s="36">
        <f>SUMIFS(СВЦЭМ!$C$33:$C$776,СВЦЭМ!$A$33:$A$776,$A69,СВЦЭМ!$B$33:$B$776,M$47)+'СЕТ СН'!$G$9+СВЦЭМ!$D$10+'СЕТ СН'!$G$5-'СЕТ СН'!$G$17</f>
        <v>3398.88792939</v>
      </c>
      <c r="N69" s="36">
        <f>SUMIFS(СВЦЭМ!$C$33:$C$776,СВЦЭМ!$A$33:$A$776,$A69,СВЦЭМ!$B$33:$B$776,N$47)+'СЕТ СН'!$G$9+СВЦЭМ!$D$10+'СЕТ СН'!$G$5-'СЕТ СН'!$G$17</f>
        <v>3385.8036377299995</v>
      </c>
      <c r="O69" s="36">
        <f>SUMIFS(СВЦЭМ!$C$33:$C$776,СВЦЭМ!$A$33:$A$776,$A69,СВЦЭМ!$B$33:$B$776,O$47)+'СЕТ СН'!$G$9+СВЦЭМ!$D$10+'СЕТ СН'!$G$5-'СЕТ СН'!$G$17</f>
        <v>3399.2191343299996</v>
      </c>
      <c r="P69" s="36">
        <f>SUMIFS(СВЦЭМ!$C$33:$C$776,СВЦЭМ!$A$33:$A$776,$A69,СВЦЭМ!$B$33:$B$776,P$47)+'СЕТ СН'!$G$9+СВЦЭМ!$D$10+'СЕТ СН'!$G$5-'СЕТ СН'!$G$17</f>
        <v>3395.3881250299996</v>
      </c>
      <c r="Q69" s="36">
        <f>SUMIFS(СВЦЭМ!$C$33:$C$776,СВЦЭМ!$A$33:$A$776,$A69,СВЦЭМ!$B$33:$B$776,Q$47)+'СЕТ СН'!$G$9+СВЦЭМ!$D$10+'СЕТ СН'!$G$5-'СЕТ СН'!$G$17</f>
        <v>3390.35647255</v>
      </c>
      <c r="R69" s="36">
        <f>SUMIFS(СВЦЭМ!$C$33:$C$776,СВЦЭМ!$A$33:$A$776,$A69,СВЦЭМ!$B$33:$B$776,R$47)+'СЕТ СН'!$G$9+СВЦЭМ!$D$10+'СЕТ СН'!$G$5-'СЕТ СН'!$G$17</f>
        <v>3345.62914464</v>
      </c>
      <c r="S69" s="36">
        <f>SUMIFS(СВЦЭМ!$C$33:$C$776,СВЦЭМ!$A$33:$A$776,$A69,СВЦЭМ!$B$33:$B$776,S$47)+'СЕТ СН'!$G$9+СВЦЭМ!$D$10+'СЕТ СН'!$G$5-'СЕТ СН'!$G$17</f>
        <v>3320.6805187499999</v>
      </c>
      <c r="T69" s="36">
        <f>SUMIFS(СВЦЭМ!$C$33:$C$776,СВЦЭМ!$A$33:$A$776,$A69,СВЦЭМ!$B$33:$B$776,T$47)+'СЕТ СН'!$G$9+СВЦЭМ!$D$10+'СЕТ СН'!$G$5-'СЕТ СН'!$G$17</f>
        <v>3307.8147393699996</v>
      </c>
      <c r="U69" s="36">
        <f>SUMIFS(СВЦЭМ!$C$33:$C$776,СВЦЭМ!$A$33:$A$776,$A69,СВЦЭМ!$B$33:$B$776,U$47)+'СЕТ СН'!$G$9+СВЦЭМ!$D$10+'СЕТ СН'!$G$5-'СЕТ СН'!$G$17</f>
        <v>3312.0143288199997</v>
      </c>
      <c r="V69" s="36">
        <f>SUMIFS(СВЦЭМ!$C$33:$C$776,СВЦЭМ!$A$33:$A$776,$A69,СВЦЭМ!$B$33:$B$776,V$47)+'СЕТ СН'!$G$9+СВЦЭМ!$D$10+'СЕТ СН'!$G$5-'СЕТ СН'!$G$17</f>
        <v>3330.2000487599998</v>
      </c>
      <c r="W69" s="36">
        <f>SUMIFS(СВЦЭМ!$C$33:$C$776,СВЦЭМ!$A$33:$A$776,$A69,СВЦЭМ!$B$33:$B$776,W$47)+'СЕТ СН'!$G$9+СВЦЭМ!$D$10+'СЕТ СН'!$G$5-'СЕТ СН'!$G$17</f>
        <v>3332.0172543899998</v>
      </c>
      <c r="X69" s="36">
        <f>SUMIFS(СВЦЭМ!$C$33:$C$776,СВЦЭМ!$A$33:$A$776,$A69,СВЦЭМ!$B$33:$B$776,X$47)+'СЕТ СН'!$G$9+СВЦЭМ!$D$10+'СЕТ СН'!$G$5-'СЕТ СН'!$G$17</f>
        <v>3282.7177658699998</v>
      </c>
      <c r="Y69" s="36">
        <f>SUMIFS(СВЦЭМ!$C$33:$C$776,СВЦЭМ!$A$33:$A$776,$A69,СВЦЭМ!$B$33:$B$776,Y$47)+'СЕТ СН'!$G$9+СВЦЭМ!$D$10+'СЕТ СН'!$G$5-'СЕТ СН'!$G$17</f>
        <v>3308.05675574</v>
      </c>
    </row>
    <row r="70" spans="1:27" ht="15.75" x14ac:dyDescent="0.2">
      <c r="A70" s="35">
        <f t="shared" si="1"/>
        <v>43700</v>
      </c>
      <c r="B70" s="36">
        <f>SUMIFS(СВЦЭМ!$C$33:$C$776,СВЦЭМ!$A$33:$A$776,$A70,СВЦЭМ!$B$33:$B$776,B$47)+'СЕТ СН'!$G$9+СВЦЭМ!$D$10+'СЕТ СН'!$G$5-'СЕТ СН'!$G$17</f>
        <v>3395.9966186799998</v>
      </c>
      <c r="C70" s="36">
        <f>SUMIFS(СВЦЭМ!$C$33:$C$776,СВЦЭМ!$A$33:$A$776,$A70,СВЦЭМ!$B$33:$B$776,C$47)+'СЕТ СН'!$G$9+СВЦЭМ!$D$10+'СЕТ СН'!$G$5-'СЕТ СН'!$G$17</f>
        <v>3427.9773366699997</v>
      </c>
      <c r="D70" s="36">
        <f>SUMIFS(СВЦЭМ!$C$33:$C$776,СВЦЭМ!$A$33:$A$776,$A70,СВЦЭМ!$B$33:$B$776,D$47)+'СЕТ СН'!$G$9+СВЦЭМ!$D$10+'СЕТ СН'!$G$5-'СЕТ СН'!$G$17</f>
        <v>3410.1677010599997</v>
      </c>
      <c r="E70" s="36">
        <f>SUMIFS(СВЦЭМ!$C$33:$C$776,СВЦЭМ!$A$33:$A$776,$A70,СВЦЭМ!$B$33:$B$776,E$47)+'СЕТ СН'!$G$9+СВЦЭМ!$D$10+'СЕТ СН'!$G$5-'СЕТ СН'!$G$17</f>
        <v>3397.49281462</v>
      </c>
      <c r="F70" s="36">
        <f>SUMIFS(СВЦЭМ!$C$33:$C$776,СВЦЭМ!$A$33:$A$776,$A70,СВЦЭМ!$B$33:$B$776,F$47)+'СЕТ СН'!$G$9+СВЦЭМ!$D$10+'СЕТ СН'!$G$5-'СЕТ СН'!$G$17</f>
        <v>3399.13681903</v>
      </c>
      <c r="G70" s="36">
        <f>SUMIFS(СВЦЭМ!$C$33:$C$776,СВЦЭМ!$A$33:$A$776,$A70,СВЦЭМ!$B$33:$B$776,G$47)+'СЕТ СН'!$G$9+СВЦЭМ!$D$10+'СЕТ СН'!$G$5-'СЕТ СН'!$G$17</f>
        <v>3408.1720416999997</v>
      </c>
      <c r="H70" s="36">
        <f>SUMIFS(СВЦЭМ!$C$33:$C$776,СВЦЭМ!$A$33:$A$776,$A70,СВЦЭМ!$B$33:$B$776,H$47)+'СЕТ СН'!$G$9+СВЦЭМ!$D$10+'СЕТ СН'!$G$5-'СЕТ СН'!$G$17</f>
        <v>3372.3875522599997</v>
      </c>
      <c r="I70" s="36">
        <f>SUMIFS(СВЦЭМ!$C$33:$C$776,СВЦЭМ!$A$33:$A$776,$A70,СВЦЭМ!$B$33:$B$776,I$47)+'СЕТ СН'!$G$9+СВЦЭМ!$D$10+'СЕТ СН'!$G$5-'СЕТ СН'!$G$17</f>
        <v>3370.5895125499997</v>
      </c>
      <c r="J70" s="36">
        <f>SUMIFS(СВЦЭМ!$C$33:$C$776,СВЦЭМ!$A$33:$A$776,$A70,СВЦЭМ!$B$33:$B$776,J$47)+'СЕТ СН'!$G$9+СВЦЭМ!$D$10+'СЕТ СН'!$G$5-'СЕТ СН'!$G$17</f>
        <v>3407.1106726399998</v>
      </c>
      <c r="K70" s="36">
        <f>SUMIFS(СВЦЭМ!$C$33:$C$776,СВЦЭМ!$A$33:$A$776,$A70,СВЦЭМ!$B$33:$B$776,K$47)+'СЕТ СН'!$G$9+СВЦЭМ!$D$10+'СЕТ СН'!$G$5-'СЕТ СН'!$G$17</f>
        <v>3430.6278233099997</v>
      </c>
      <c r="L70" s="36">
        <f>SUMIFS(СВЦЭМ!$C$33:$C$776,СВЦЭМ!$A$33:$A$776,$A70,СВЦЭМ!$B$33:$B$776,L$47)+'СЕТ СН'!$G$9+СВЦЭМ!$D$10+'СЕТ СН'!$G$5-'СЕТ СН'!$G$17</f>
        <v>3417.0132435799997</v>
      </c>
      <c r="M70" s="36">
        <f>SUMIFS(СВЦЭМ!$C$33:$C$776,СВЦЭМ!$A$33:$A$776,$A70,СВЦЭМ!$B$33:$B$776,M$47)+'СЕТ СН'!$G$9+СВЦЭМ!$D$10+'СЕТ СН'!$G$5-'СЕТ СН'!$G$17</f>
        <v>3416.43158838</v>
      </c>
      <c r="N70" s="36">
        <f>SUMIFS(СВЦЭМ!$C$33:$C$776,СВЦЭМ!$A$33:$A$776,$A70,СВЦЭМ!$B$33:$B$776,N$47)+'СЕТ СН'!$G$9+СВЦЭМ!$D$10+'СЕТ СН'!$G$5-'СЕТ СН'!$G$17</f>
        <v>3427.3934929899997</v>
      </c>
      <c r="O70" s="36">
        <f>SUMIFS(СВЦЭМ!$C$33:$C$776,СВЦЭМ!$A$33:$A$776,$A70,СВЦЭМ!$B$33:$B$776,O$47)+'СЕТ СН'!$G$9+СВЦЭМ!$D$10+'СЕТ СН'!$G$5-'СЕТ СН'!$G$17</f>
        <v>3433.6739858999999</v>
      </c>
      <c r="P70" s="36">
        <f>SUMIFS(СВЦЭМ!$C$33:$C$776,СВЦЭМ!$A$33:$A$776,$A70,СВЦЭМ!$B$33:$B$776,P$47)+'СЕТ СН'!$G$9+СВЦЭМ!$D$10+'СЕТ СН'!$G$5-'СЕТ СН'!$G$17</f>
        <v>3434.3127236399996</v>
      </c>
      <c r="Q70" s="36">
        <f>SUMIFS(СВЦЭМ!$C$33:$C$776,СВЦЭМ!$A$33:$A$776,$A70,СВЦЭМ!$B$33:$B$776,Q$47)+'СЕТ СН'!$G$9+СВЦЭМ!$D$10+'СЕТ СН'!$G$5-'СЕТ СН'!$G$17</f>
        <v>3438.4361980399999</v>
      </c>
      <c r="R70" s="36">
        <f>SUMIFS(СВЦЭМ!$C$33:$C$776,СВЦЭМ!$A$33:$A$776,$A70,СВЦЭМ!$B$33:$B$776,R$47)+'СЕТ СН'!$G$9+СВЦЭМ!$D$10+'СЕТ СН'!$G$5-'СЕТ СН'!$G$17</f>
        <v>3419.3325708999996</v>
      </c>
      <c r="S70" s="36">
        <f>SUMIFS(СВЦЭМ!$C$33:$C$776,СВЦЭМ!$A$33:$A$776,$A70,СВЦЭМ!$B$33:$B$776,S$47)+'СЕТ СН'!$G$9+СВЦЭМ!$D$10+'СЕТ СН'!$G$5-'СЕТ СН'!$G$17</f>
        <v>3405.4736930699996</v>
      </c>
      <c r="T70" s="36">
        <f>SUMIFS(СВЦЭМ!$C$33:$C$776,СВЦЭМ!$A$33:$A$776,$A70,СВЦЭМ!$B$33:$B$776,T$47)+'СЕТ СН'!$G$9+СВЦЭМ!$D$10+'СЕТ СН'!$G$5-'СЕТ СН'!$G$17</f>
        <v>3397.45828497</v>
      </c>
      <c r="U70" s="36">
        <f>SUMIFS(СВЦЭМ!$C$33:$C$776,СВЦЭМ!$A$33:$A$776,$A70,СВЦЭМ!$B$33:$B$776,U$47)+'СЕТ СН'!$G$9+СВЦЭМ!$D$10+'СЕТ СН'!$G$5-'СЕТ СН'!$G$17</f>
        <v>3383.2285856299995</v>
      </c>
      <c r="V70" s="36">
        <f>SUMIFS(СВЦЭМ!$C$33:$C$776,СВЦЭМ!$A$33:$A$776,$A70,СВЦЭМ!$B$33:$B$776,V$47)+'СЕТ СН'!$G$9+СВЦЭМ!$D$10+'СЕТ СН'!$G$5-'СЕТ СН'!$G$17</f>
        <v>3363.4232290899999</v>
      </c>
      <c r="W70" s="36">
        <f>SUMIFS(СВЦЭМ!$C$33:$C$776,СВЦЭМ!$A$33:$A$776,$A70,СВЦЭМ!$B$33:$B$776,W$47)+'СЕТ СН'!$G$9+СВЦЭМ!$D$10+'СЕТ СН'!$G$5-'СЕТ СН'!$G$17</f>
        <v>3367.6647054099999</v>
      </c>
      <c r="X70" s="36">
        <f>SUMIFS(СВЦЭМ!$C$33:$C$776,СВЦЭМ!$A$33:$A$776,$A70,СВЦЭМ!$B$33:$B$776,X$47)+'СЕТ СН'!$G$9+СВЦЭМ!$D$10+'СЕТ СН'!$G$5-'СЕТ СН'!$G$17</f>
        <v>3372.6812355099996</v>
      </c>
      <c r="Y70" s="36">
        <f>SUMIFS(СВЦЭМ!$C$33:$C$776,СВЦЭМ!$A$33:$A$776,$A70,СВЦЭМ!$B$33:$B$776,Y$47)+'СЕТ СН'!$G$9+СВЦЭМ!$D$10+'СЕТ СН'!$G$5-'СЕТ СН'!$G$17</f>
        <v>3417.8815028899999</v>
      </c>
    </row>
    <row r="71" spans="1:27" ht="15.75" x14ac:dyDescent="0.2">
      <c r="A71" s="35">
        <f t="shared" si="1"/>
        <v>43701</v>
      </c>
      <c r="B71" s="36">
        <f>SUMIFS(СВЦЭМ!$C$33:$C$776,СВЦЭМ!$A$33:$A$776,$A71,СВЦЭМ!$B$33:$B$776,B$47)+'СЕТ СН'!$G$9+СВЦЭМ!$D$10+'СЕТ СН'!$G$5-'СЕТ СН'!$G$17</f>
        <v>3429.7234490599999</v>
      </c>
      <c r="C71" s="36">
        <f>SUMIFS(СВЦЭМ!$C$33:$C$776,СВЦЭМ!$A$33:$A$776,$A71,СВЦЭМ!$B$33:$B$776,C$47)+'СЕТ СН'!$G$9+СВЦЭМ!$D$10+'СЕТ СН'!$G$5-'СЕТ СН'!$G$17</f>
        <v>3466.47373771</v>
      </c>
      <c r="D71" s="36">
        <f>SUMIFS(СВЦЭМ!$C$33:$C$776,СВЦЭМ!$A$33:$A$776,$A71,СВЦЭМ!$B$33:$B$776,D$47)+'СЕТ СН'!$G$9+СВЦЭМ!$D$10+'СЕТ СН'!$G$5-'СЕТ СН'!$G$17</f>
        <v>3491.6616927199998</v>
      </c>
      <c r="E71" s="36">
        <f>SUMIFS(СВЦЭМ!$C$33:$C$776,СВЦЭМ!$A$33:$A$776,$A71,СВЦЭМ!$B$33:$B$776,E$47)+'СЕТ СН'!$G$9+СВЦЭМ!$D$10+'СЕТ СН'!$G$5-'СЕТ СН'!$G$17</f>
        <v>3510.3208594099997</v>
      </c>
      <c r="F71" s="36">
        <f>SUMIFS(СВЦЭМ!$C$33:$C$776,СВЦЭМ!$A$33:$A$776,$A71,СВЦЭМ!$B$33:$B$776,F$47)+'СЕТ СН'!$G$9+СВЦЭМ!$D$10+'СЕТ СН'!$G$5-'СЕТ СН'!$G$17</f>
        <v>3512.0468421399996</v>
      </c>
      <c r="G71" s="36">
        <f>SUMIFS(СВЦЭМ!$C$33:$C$776,СВЦЭМ!$A$33:$A$776,$A71,СВЦЭМ!$B$33:$B$776,G$47)+'СЕТ СН'!$G$9+СВЦЭМ!$D$10+'СЕТ СН'!$G$5-'СЕТ СН'!$G$17</f>
        <v>3506.8608854299996</v>
      </c>
      <c r="H71" s="36">
        <f>SUMIFS(СВЦЭМ!$C$33:$C$776,СВЦЭМ!$A$33:$A$776,$A71,СВЦЭМ!$B$33:$B$776,H$47)+'СЕТ СН'!$G$9+СВЦЭМ!$D$10+'СЕТ СН'!$G$5-'СЕТ СН'!$G$17</f>
        <v>3477.8607477899996</v>
      </c>
      <c r="I71" s="36">
        <f>SUMIFS(СВЦЭМ!$C$33:$C$776,СВЦЭМ!$A$33:$A$776,$A71,СВЦЭМ!$B$33:$B$776,I$47)+'СЕТ СН'!$G$9+СВЦЭМ!$D$10+'СЕТ СН'!$G$5-'СЕТ СН'!$G$17</f>
        <v>3439.3300133599996</v>
      </c>
      <c r="J71" s="36">
        <f>SUMIFS(СВЦЭМ!$C$33:$C$776,СВЦЭМ!$A$33:$A$776,$A71,СВЦЭМ!$B$33:$B$776,J$47)+'СЕТ СН'!$G$9+СВЦЭМ!$D$10+'СЕТ СН'!$G$5-'СЕТ СН'!$G$17</f>
        <v>3386.6338934099999</v>
      </c>
      <c r="K71" s="36">
        <f>SUMIFS(СВЦЭМ!$C$33:$C$776,СВЦЭМ!$A$33:$A$776,$A71,СВЦЭМ!$B$33:$B$776,K$47)+'СЕТ СН'!$G$9+СВЦЭМ!$D$10+'СЕТ СН'!$G$5-'СЕТ СН'!$G$17</f>
        <v>3334.8834844099997</v>
      </c>
      <c r="L71" s="36">
        <f>SUMIFS(СВЦЭМ!$C$33:$C$776,СВЦЭМ!$A$33:$A$776,$A71,СВЦЭМ!$B$33:$B$776,L$47)+'СЕТ СН'!$G$9+СВЦЭМ!$D$10+'СЕТ СН'!$G$5-'СЕТ СН'!$G$17</f>
        <v>3327.9079512499998</v>
      </c>
      <c r="M71" s="36">
        <f>SUMIFS(СВЦЭМ!$C$33:$C$776,СВЦЭМ!$A$33:$A$776,$A71,СВЦЭМ!$B$33:$B$776,M$47)+'СЕТ СН'!$G$9+СВЦЭМ!$D$10+'СЕТ СН'!$G$5-'СЕТ СН'!$G$17</f>
        <v>3321.9035440099997</v>
      </c>
      <c r="N71" s="36">
        <f>SUMIFS(СВЦЭМ!$C$33:$C$776,СВЦЭМ!$A$33:$A$776,$A71,СВЦЭМ!$B$33:$B$776,N$47)+'СЕТ СН'!$G$9+СВЦЭМ!$D$10+'СЕТ СН'!$G$5-'СЕТ СН'!$G$17</f>
        <v>3341.4467900999998</v>
      </c>
      <c r="O71" s="36">
        <f>SUMIFS(СВЦЭМ!$C$33:$C$776,СВЦЭМ!$A$33:$A$776,$A71,СВЦЭМ!$B$33:$B$776,O$47)+'СЕТ СН'!$G$9+СВЦЭМ!$D$10+'СЕТ СН'!$G$5-'СЕТ СН'!$G$17</f>
        <v>3351.4373625199996</v>
      </c>
      <c r="P71" s="36">
        <f>SUMIFS(СВЦЭМ!$C$33:$C$776,СВЦЭМ!$A$33:$A$776,$A71,СВЦЭМ!$B$33:$B$776,P$47)+'СЕТ СН'!$G$9+СВЦЭМ!$D$10+'СЕТ СН'!$G$5-'СЕТ СН'!$G$17</f>
        <v>3354.3030149899996</v>
      </c>
      <c r="Q71" s="36">
        <f>SUMIFS(СВЦЭМ!$C$33:$C$776,СВЦЭМ!$A$33:$A$776,$A71,СВЦЭМ!$B$33:$B$776,Q$47)+'СЕТ СН'!$G$9+СВЦЭМ!$D$10+'СЕТ СН'!$G$5-'СЕТ СН'!$G$17</f>
        <v>3369.1937709899998</v>
      </c>
      <c r="R71" s="36">
        <f>SUMIFS(СВЦЭМ!$C$33:$C$776,СВЦЭМ!$A$33:$A$776,$A71,СВЦЭМ!$B$33:$B$776,R$47)+'СЕТ СН'!$G$9+СВЦЭМ!$D$10+'СЕТ СН'!$G$5-'СЕТ СН'!$G$17</f>
        <v>3339.9798976699999</v>
      </c>
      <c r="S71" s="36">
        <f>SUMIFS(СВЦЭМ!$C$33:$C$776,СВЦЭМ!$A$33:$A$776,$A71,СВЦЭМ!$B$33:$B$776,S$47)+'СЕТ СН'!$G$9+СВЦЭМ!$D$10+'СЕТ СН'!$G$5-'СЕТ СН'!$G$17</f>
        <v>3302.9968123999997</v>
      </c>
      <c r="T71" s="36">
        <f>SUMIFS(СВЦЭМ!$C$33:$C$776,СВЦЭМ!$A$33:$A$776,$A71,СВЦЭМ!$B$33:$B$776,T$47)+'СЕТ СН'!$G$9+СВЦЭМ!$D$10+'СЕТ СН'!$G$5-'СЕТ СН'!$G$17</f>
        <v>3290.3244703199998</v>
      </c>
      <c r="U71" s="36">
        <f>SUMIFS(СВЦЭМ!$C$33:$C$776,СВЦЭМ!$A$33:$A$776,$A71,СВЦЭМ!$B$33:$B$776,U$47)+'СЕТ СН'!$G$9+СВЦЭМ!$D$10+'СЕТ СН'!$G$5-'СЕТ СН'!$G$17</f>
        <v>3284.9705395999999</v>
      </c>
      <c r="V71" s="36">
        <f>SUMIFS(СВЦЭМ!$C$33:$C$776,СВЦЭМ!$A$33:$A$776,$A71,СВЦЭМ!$B$33:$B$776,V$47)+'СЕТ СН'!$G$9+СВЦЭМ!$D$10+'СЕТ СН'!$G$5-'СЕТ СН'!$G$17</f>
        <v>3293.7686538099997</v>
      </c>
      <c r="W71" s="36">
        <f>SUMIFS(СВЦЭМ!$C$33:$C$776,СВЦЭМ!$A$33:$A$776,$A71,СВЦЭМ!$B$33:$B$776,W$47)+'СЕТ СН'!$G$9+СВЦЭМ!$D$10+'СЕТ СН'!$G$5-'СЕТ СН'!$G$17</f>
        <v>3299.4355699599996</v>
      </c>
      <c r="X71" s="36">
        <f>SUMIFS(СВЦЭМ!$C$33:$C$776,СВЦЭМ!$A$33:$A$776,$A71,СВЦЭМ!$B$33:$B$776,X$47)+'СЕТ СН'!$G$9+СВЦЭМ!$D$10+'СЕТ СН'!$G$5-'СЕТ СН'!$G$17</f>
        <v>3291.6758524999996</v>
      </c>
      <c r="Y71" s="36">
        <f>SUMIFS(СВЦЭМ!$C$33:$C$776,СВЦЭМ!$A$33:$A$776,$A71,СВЦЭМ!$B$33:$B$776,Y$47)+'СЕТ СН'!$G$9+СВЦЭМ!$D$10+'СЕТ СН'!$G$5-'СЕТ СН'!$G$17</f>
        <v>3358.2819157999998</v>
      </c>
    </row>
    <row r="72" spans="1:27" ht="15.75" x14ac:dyDescent="0.2">
      <c r="A72" s="35">
        <f t="shared" si="1"/>
        <v>43702</v>
      </c>
      <c r="B72" s="36">
        <f>SUMIFS(СВЦЭМ!$C$33:$C$776,СВЦЭМ!$A$33:$A$776,$A72,СВЦЭМ!$B$33:$B$776,B$47)+'СЕТ СН'!$G$9+СВЦЭМ!$D$10+'СЕТ СН'!$G$5-'СЕТ СН'!$G$17</f>
        <v>3412.1142143299999</v>
      </c>
      <c r="C72" s="36">
        <f>SUMIFS(СВЦЭМ!$C$33:$C$776,СВЦЭМ!$A$33:$A$776,$A72,СВЦЭМ!$B$33:$B$776,C$47)+'СЕТ СН'!$G$9+СВЦЭМ!$D$10+'СЕТ СН'!$G$5-'СЕТ СН'!$G$17</f>
        <v>3446.1859369199997</v>
      </c>
      <c r="D72" s="36">
        <f>SUMIFS(СВЦЭМ!$C$33:$C$776,СВЦЭМ!$A$33:$A$776,$A72,СВЦЭМ!$B$33:$B$776,D$47)+'СЕТ СН'!$G$9+СВЦЭМ!$D$10+'СЕТ СН'!$G$5-'СЕТ СН'!$G$17</f>
        <v>3451.6616709899999</v>
      </c>
      <c r="E72" s="36">
        <f>SUMIFS(СВЦЭМ!$C$33:$C$776,СВЦЭМ!$A$33:$A$776,$A72,СВЦЭМ!$B$33:$B$776,E$47)+'СЕТ СН'!$G$9+СВЦЭМ!$D$10+'СЕТ СН'!$G$5-'СЕТ СН'!$G$17</f>
        <v>3456.21060984</v>
      </c>
      <c r="F72" s="36">
        <f>SUMIFS(СВЦЭМ!$C$33:$C$776,СВЦЭМ!$A$33:$A$776,$A72,СВЦЭМ!$B$33:$B$776,F$47)+'СЕТ СН'!$G$9+СВЦЭМ!$D$10+'СЕТ СН'!$G$5-'СЕТ СН'!$G$17</f>
        <v>3453.6091415599999</v>
      </c>
      <c r="G72" s="36">
        <f>SUMIFS(СВЦЭМ!$C$33:$C$776,СВЦЭМ!$A$33:$A$776,$A72,СВЦЭМ!$B$33:$B$776,G$47)+'СЕТ СН'!$G$9+СВЦЭМ!$D$10+'СЕТ СН'!$G$5-'СЕТ СН'!$G$17</f>
        <v>3454.2018687299997</v>
      </c>
      <c r="H72" s="36">
        <f>SUMIFS(СВЦЭМ!$C$33:$C$776,СВЦЭМ!$A$33:$A$776,$A72,СВЦЭМ!$B$33:$B$776,H$47)+'СЕТ СН'!$G$9+СВЦЭМ!$D$10+'СЕТ СН'!$G$5-'СЕТ СН'!$G$17</f>
        <v>3442.3922377499998</v>
      </c>
      <c r="I72" s="36">
        <f>SUMIFS(СВЦЭМ!$C$33:$C$776,СВЦЭМ!$A$33:$A$776,$A72,СВЦЭМ!$B$33:$B$776,I$47)+'СЕТ СН'!$G$9+СВЦЭМ!$D$10+'СЕТ СН'!$G$5-'СЕТ СН'!$G$17</f>
        <v>3437.4978532999999</v>
      </c>
      <c r="J72" s="36">
        <f>SUMIFS(СВЦЭМ!$C$33:$C$776,СВЦЭМ!$A$33:$A$776,$A72,СВЦЭМ!$B$33:$B$776,J$47)+'СЕТ СН'!$G$9+СВЦЭМ!$D$10+'СЕТ СН'!$G$5-'СЕТ СН'!$G$17</f>
        <v>3395.6353057599999</v>
      </c>
      <c r="K72" s="36">
        <f>SUMIFS(СВЦЭМ!$C$33:$C$776,СВЦЭМ!$A$33:$A$776,$A72,СВЦЭМ!$B$33:$B$776,K$47)+'СЕТ СН'!$G$9+СВЦЭМ!$D$10+'СЕТ СН'!$G$5-'СЕТ СН'!$G$17</f>
        <v>3352.2770763299995</v>
      </c>
      <c r="L72" s="36">
        <f>SUMIFS(СВЦЭМ!$C$33:$C$776,СВЦЭМ!$A$33:$A$776,$A72,СВЦЭМ!$B$33:$B$776,L$47)+'СЕТ СН'!$G$9+СВЦЭМ!$D$10+'СЕТ СН'!$G$5-'СЕТ СН'!$G$17</f>
        <v>3324.86624235</v>
      </c>
      <c r="M72" s="36">
        <f>SUMIFS(СВЦЭМ!$C$33:$C$776,СВЦЭМ!$A$33:$A$776,$A72,СВЦЭМ!$B$33:$B$776,M$47)+'СЕТ СН'!$G$9+СВЦЭМ!$D$10+'СЕТ СН'!$G$5-'СЕТ СН'!$G$17</f>
        <v>3323.1174033199995</v>
      </c>
      <c r="N72" s="36">
        <f>SUMIFS(СВЦЭМ!$C$33:$C$776,СВЦЭМ!$A$33:$A$776,$A72,СВЦЭМ!$B$33:$B$776,N$47)+'СЕТ СН'!$G$9+СВЦЭМ!$D$10+'СЕТ СН'!$G$5-'СЕТ СН'!$G$17</f>
        <v>3337.8932355399998</v>
      </c>
      <c r="O72" s="36">
        <f>SUMIFS(СВЦЭМ!$C$33:$C$776,СВЦЭМ!$A$33:$A$776,$A72,СВЦЭМ!$B$33:$B$776,O$47)+'СЕТ СН'!$G$9+СВЦЭМ!$D$10+'СЕТ СН'!$G$5-'СЕТ СН'!$G$17</f>
        <v>3354.2685858299997</v>
      </c>
      <c r="P72" s="36">
        <f>SUMIFS(СВЦЭМ!$C$33:$C$776,СВЦЭМ!$A$33:$A$776,$A72,СВЦЭМ!$B$33:$B$776,P$47)+'СЕТ СН'!$G$9+СВЦЭМ!$D$10+'СЕТ СН'!$G$5-'СЕТ СН'!$G$17</f>
        <v>3369.0464902999997</v>
      </c>
      <c r="Q72" s="36">
        <f>SUMIFS(СВЦЭМ!$C$33:$C$776,СВЦЭМ!$A$33:$A$776,$A72,СВЦЭМ!$B$33:$B$776,Q$47)+'СЕТ СН'!$G$9+СВЦЭМ!$D$10+'СЕТ СН'!$G$5-'СЕТ СН'!$G$17</f>
        <v>3380.4694916099997</v>
      </c>
      <c r="R72" s="36">
        <f>SUMIFS(СВЦЭМ!$C$33:$C$776,СВЦЭМ!$A$33:$A$776,$A72,СВЦЭМ!$B$33:$B$776,R$47)+'СЕТ СН'!$G$9+СВЦЭМ!$D$10+'СЕТ СН'!$G$5-'СЕТ СН'!$G$17</f>
        <v>3343.3528816899998</v>
      </c>
      <c r="S72" s="36">
        <f>SUMIFS(СВЦЭМ!$C$33:$C$776,СВЦЭМ!$A$33:$A$776,$A72,СВЦЭМ!$B$33:$B$776,S$47)+'СЕТ СН'!$G$9+СВЦЭМ!$D$10+'СЕТ СН'!$G$5-'СЕТ СН'!$G$17</f>
        <v>3306.1896889599998</v>
      </c>
      <c r="T72" s="36">
        <f>SUMIFS(СВЦЭМ!$C$33:$C$776,СВЦЭМ!$A$33:$A$776,$A72,СВЦЭМ!$B$33:$B$776,T$47)+'СЕТ СН'!$G$9+СВЦЭМ!$D$10+'СЕТ СН'!$G$5-'СЕТ СН'!$G$17</f>
        <v>3319.5787798499996</v>
      </c>
      <c r="U72" s="36">
        <f>SUMIFS(СВЦЭМ!$C$33:$C$776,СВЦЭМ!$A$33:$A$776,$A72,СВЦЭМ!$B$33:$B$776,U$47)+'СЕТ СН'!$G$9+СВЦЭМ!$D$10+'СЕТ СН'!$G$5-'СЕТ СН'!$G$17</f>
        <v>3322.8616562299999</v>
      </c>
      <c r="V72" s="36">
        <f>SUMIFS(СВЦЭМ!$C$33:$C$776,СВЦЭМ!$A$33:$A$776,$A72,СВЦЭМ!$B$33:$B$776,V$47)+'СЕТ СН'!$G$9+СВЦЭМ!$D$10+'СЕТ СН'!$G$5-'СЕТ СН'!$G$17</f>
        <v>3299.1240741199999</v>
      </c>
      <c r="W72" s="36">
        <f>SUMIFS(СВЦЭМ!$C$33:$C$776,СВЦЭМ!$A$33:$A$776,$A72,СВЦЭМ!$B$33:$B$776,W$47)+'СЕТ СН'!$G$9+СВЦЭМ!$D$10+'СЕТ СН'!$G$5-'СЕТ СН'!$G$17</f>
        <v>3302.7654238599998</v>
      </c>
      <c r="X72" s="36">
        <f>SUMIFS(СВЦЭМ!$C$33:$C$776,СВЦЭМ!$A$33:$A$776,$A72,СВЦЭМ!$B$33:$B$776,X$47)+'СЕТ СН'!$G$9+СВЦЭМ!$D$10+'СЕТ СН'!$G$5-'СЕТ СН'!$G$17</f>
        <v>3312.9841434799996</v>
      </c>
      <c r="Y72" s="36">
        <f>SUMIFS(СВЦЭМ!$C$33:$C$776,СВЦЭМ!$A$33:$A$776,$A72,СВЦЭМ!$B$33:$B$776,Y$47)+'СЕТ СН'!$G$9+СВЦЭМ!$D$10+'СЕТ СН'!$G$5-'СЕТ СН'!$G$17</f>
        <v>3390.9546851999999</v>
      </c>
    </row>
    <row r="73" spans="1:27" ht="15.75" x14ac:dyDescent="0.2">
      <c r="A73" s="35">
        <f t="shared" si="1"/>
        <v>43703</v>
      </c>
      <c r="B73" s="36">
        <f>SUMIFS(СВЦЭМ!$C$33:$C$776,СВЦЭМ!$A$33:$A$776,$A73,СВЦЭМ!$B$33:$B$776,B$47)+'СЕТ СН'!$G$9+СВЦЭМ!$D$10+'СЕТ СН'!$G$5-'СЕТ СН'!$G$17</f>
        <v>3495.7353219099996</v>
      </c>
      <c r="C73" s="36">
        <f>SUMIFS(СВЦЭМ!$C$33:$C$776,СВЦЭМ!$A$33:$A$776,$A73,СВЦЭМ!$B$33:$B$776,C$47)+'СЕТ СН'!$G$9+СВЦЭМ!$D$10+'СЕТ СН'!$G$5-'СЕТ СН'!$G$17</f>
        <v>3543.14796664</v>
      </c>
      <c r="D73" s="36">
        <f>SUMIFS(СВЦЭМ!$C$33:$C$776,СВЦЭМ!$A$33:$A$776,$A73,СВЦЭМ!$B$33:$B$776,D$47)+'СЕТ СН'!$G$9+СВЦЭМ!$D$10+'СЕТ СН'!$G$5-'СЕТ СН'!$G$17</f>
        <v>3569.9482355699997</v>
      </c>
      <c r="E73" s="36">
        <f>SUMIFS(СВЦЭМ!$C$33:$C$776,СВЦЭМ!$A$33:$A$776,$A73,СВЦЭМ!$B$33:$B$776,E$47)+'СЕТ СН'!$G$9+СВЦЭМ!$D$10+'СЕТ СН'!$G$5-'СЕТ СН'!$G$17</f>
        <v>3572.7141132499996</v>
      </c>
      <c r="F73" s="36">
        <f>SUMIFS(СВЦЭМ!$C$33:$C$776,СВЦЭМ!$A$33:$A$776,$A73,СВЦЭМ!$B$33:$B$776,F$47)+'СЕТ СН'!$G$9+СВЦЭМ!$D$10+'СЕТ СН'!$G$5-'СЕТ СН'!$G$17</f>
        <v>3565.3852916099995</v>
      </c>
      <c r="G73" s="36">
        <f>SUMIFS(СВЦЭМ!$C$33:$C$776,СВЦЭМ!$A$33:$A$776,$A73,СВЦЭМ!$B$33:$B$776,G$47)+'СЕТ СН'!$G$9+СВЦЭМ!$D$10+'СЕТ СН'!$G$5-'СЕТ СН'!$G$17</f>
        <v>3534.2991197799997</v>
      </c>
      <c r="H73" s="36">
        <f>SUMIFS(СВЦЭМ!$C$33:$C$776,СВЦЭМ!$A$33:$A$776,$A73,СВЦЭМ!$B$33:$B$776,H$47)+'СЕТ СН'!$G$9+СВЦЭМ!$D$10+'СЕТ СН'!$G$5-'СЕТ СН'!$G$17</f>
        <v>3504.8841249099996</v>
      </c>
      <c r="I73" s="36">
        <f>SUMIFS(СВЦЭМ!$C$33:$C$776,СВЦЭМ!$A$33:$A$776,$A73,СВЦЭМ!$B$33:$B$776,I$47)+'СЕТ СН'!$G$9+СВЦЭМ!$D$10+'СЕТ СН'!$G$5-'СЕТ СН'!$G$17</f>
        <v>3455.9373773499997</v>
      </c>
      <c r="J73" s="36">
        <f>SUMIFS(СВЦЭМ!$C$33:$C$776,СВЦЭМ!$A$33:$A$776,$A73,СВЦЭМ!$B$33:$B$776,J$47)+'СЕТ СН'!$G$9+СВЦЭМ!$D$10+'СЕТ СН'!$G$5-'СЕТ СН'!$G$17</f>
        <v>3409.7205955899999</v>
      </c>
      <c r="K73" s="36">
        <f>SUMIFS(СВЦЭМ!$C$33:$C$776,СВЦЭМ!$A$33:$A$776,$A73,СВЦЭМ!$B$33:$B$776,K$47)+'СЕТ СН'!$G$9+СВЦЭМ!$D$10+'СЕТ СН'!$G$5-'СЕТ СН'!$G$17</f>
        <v>3379.8355838799998</v>
      </c>
      <c r="L73" s="36">
        <f>SUMIFS(СВЦЭМ!$C$33:$C$776,СВЦЭМ!$A$33:$A$776,$A73,СВЦЭМ!$B$33:$B$776,L$47)+'СЕТ СН'!$G$9+СВЦЭМ!$D$10+'СЕТ СН'!$G$5-'СЕТ СН'!$G$17</f>
        <v>3363.5763111299998</v>
      </c>
      <c r="M73" s="36">
        <f>SUMIFS(СВЦЭМ!$C$33:$C$776,СВЦЭМ!$A$33:$A$776,$A73,СВЦЭМ!$B$33:$B$776,M$47)+'СЕТ СН'!$G$9+СВЦЭМ!$D$10+'СЕТ СН'!$G$5-'СЕТ СН'!$G$17</f>
        <v>3360.3801611899999</v>
      </c>
      <c r="N73" s="36">
        <f>SUMIFS(СВЦЭМ!$C$33:$C$776,СВЦЭМ!$A$33:$A$776,$A73,СВЦЭМ!$B$33:$B$776,N$47)+'СЕТ СН'!$G$9+СВЦЭМ!$D$10+'СЕТ СН'!$G$5-'СЕТ СН'!$G$17</f>
        <v>3356.3681346599997</v>
      </c>
      <c r="O73" s="36">
        <f>SUMIFS(СВЦЭМ!$C$33:$C$776,СВЦЭМ!$A$33:$A$776,$A73,СВЦЭМ!$B$33:$B$776,O$47)+'СЕТ СН'!$G$9+СВЦЭМ!$D$10+'СЕТ СН'!$G$5-'СЕТ СН'!$G$17</f>
        <v>3355.1779817999995</v>
      </c>
      <c r="P73" s="36">
        <f>SUMIFS(СВЦЭМ!$C$33:$C$776,СВЦЭМ!$A$33:$A$776,$A73,СВЦЭМ!$B$33:$B$776,P$47)+'СЕТ СН'!$G$9+СВЦЭМ!$D$10+'СЕТ СН'!$G$5-'СЕТ СН'!$G$17</f>
        <v>3351.6927377299999</v>
      </c>
      <c r="Q73" s="36">
        <f>SUMIFS(СВЦЭМ!$C$33:$C$776,СВЦЭМ!$A$33:$A$776,$A73,СВЦЭМ!$B$33:$B$776,Q$47)+'СЕТ СН'!$G$9+СВЦЭМ!$D$10+'СЕТ СН'!$G$5-'СЕТ СН'!$G$17</f>
        <v>3359.56377625</v>
      </c>
      <c r="R73" s="36">
        <f>SUMIFS(СВЦЭМ!$C$33:$C$776,СВЦЭМ!$A$33:$A$776,$A73,СВЦЭМ!$B$33:$B$776,R$47)+'СЕТ СН'!$G$9+СВЦЭМ!$D$10+'СЕТ СН'!$G$5-'СЕТ СН'!$G$17</f>
        <v>3332.0729269199996</v>
      </c>
      <c r="S73" s="36">
        <f>SUMIFS(СВЦЭМ!$C$33:$C$776,СВЦЭМ!$A$33:$A$776,$A73,СВЦЭМ!$B$33:$B$776,S$47)+'СЕТ СН'!$G$9+СВЦЭМ!$D$10+'СЕТ СН'!$G$5-'СЕТ СН'!$G$17</f>
        <v>3359.8896869299997</v>
      </c>
      <c r="T73" s="36">
        <f>SUMIFS(СВЦЭМ!$C$33:$C$776,СВЦЭМ!$A$33:$A$776,$A73,СВЦЭМ!$B$33:$B$776,T$47)+'СЕТ СН'!$G$9+СВЦЭМ!$D$10+'СЕТ СН'!$G$5-'СЕТ СН'!$G$17</f>
        <v>3365.5110469599999</v>
      </c>
      <c r="U73" s="36">
        <f>SUMIFS(СВЦЭМ!$C$33:$C$776,СВЦЭМ!$A$33:$A$776,$A73,СВЦЭМ!$B$33:$B$776,U$47)+'СЕТ СН'!$G$9+СВЦЭМ!$D$10+'СЕТ СН'!$G$5-'СЕТ СН'!$G$17</f>
        <v>3368.6627549199998</v>
      </c>
      <c r="V73" s="36">
        <f>SUMIFS(СВЦЭМ!$C$33:$C$776,СВЦЭМ!$A$33:$A$776,$A73,СВЦЭМ!$B$33:$B$776,V$47)+'СЕТ СН'!$G$9+СВЦЭМ!$D$10+'СЕТ СН'!$G$5-'СЕТ СН'!$G$17</f>
        <v>3379.7514462099998</v>
      </c>
      <c r="W73" s="36">
        <f>SUMIFS(СВЦЭМ!$C$33:$C$776,СВЦЭМ!$A$33:$A$776,$A73,СВЦЭМ!$B$33:$B$776,W$47)+'СЕТ СН'!$G$9+СВЦЭМ!$D$10+'СЕТ СН'!$G$5-'СЕТ СН'!$G$17</f>
        <v>3384.0746230899999</v>
      </c>
      <c r="X73" s="36">
        <f>SUMIFS(СВЦЭМ!$C$33:$C$776,СВЦЭМ!$A$33:$A$776,$A73,СВЦЭМ!$B$33:$B$776,X$47)+'СЕТ СН'!$G$9+СВЦЭМ!$D$10+'СЕТ СН'!$G$5-'СЕТ СН'!$G$17</f>
        <v>3345.4744919199998</v>
      </c>
      <c r="Y73" s="36">
        <f>SUMIFS(СВЦЭМ!$C$33:$C$776,СВЦЭМ!$A$33:$A$776,$A73,СВЦЭМ!$B$33:$B$776,Y$47)+'СЕТ СН'!$G$9+СВЦЭМ!$D$10+'СЕТ СН'!$G$5-'СЕТ СН'!$G$17</f>
        <v>3396.2521066999998</v>
      </c>
    </row>
    <row r="74" spans="1:27" ht="15.75" x14ac:dyDescent="0.2">
      <c r="A74" s="35">
        <f t="shared" si="1"/>
        <v>43704</v>
      </c>
      <c r="B74" s="36">
        <f>SUMIFS(СВЦЭМ!$C$33:$C$776,СВЦЭМ!$A$33:$A$776,$A74,СВЦЭМ!$B$33:$B$776,B$47)+'СЕТ СН'!$G$9+СВЦЭМ!$D$10+'СЕТ СН'!$G$5-'СЕТ СН'!$G$17</f>
        <v>3365.5365741399996</v>
      </c>
      <c r="C74" s="36">
        <f>SUMIFS(СВЦЭМ!$C$33:$C$776,СВЦЭМ!$A$33:$A$776,$A74,СВЦЭМ!$B$33:$B$776,C$47)+'СЕТ СН'!$G$9+СВЦЭМ!$D$10+'СЕТ СН'!$G$5-'СЕТ СН'!$G$17</f>
        <v>3413.7307604399998</v>
      </c>
      <c r="D74" s="36">
        <f>SUMIFS(СВЦЭМ!$C$33:$C$776,СВЦЭМ!$A$33:$A$776,$A74,СВЦЭМ!$B$33:$B$776,D$47)+'СЕТ СН'!$G$9+СВЦЭМ!$D$10+'СЕТ СН'!$G$5-'СЕТ СН'!$G$17</f>
        <v>3450.0776331199995</v>
      </c>
      <c r="E74" s="36">
        <f>SUMIFS(СВЦЭМ!$C$33:$C$776,СВЦЭМ!$A$33:$A$776,$A74,СВЦЭМ!$B$33:$B$776,E$47)+'СЕТ СН'!$G$9+СВЦЭМ!$D$10+'СЕТ СН'!$G$5-'СЕТ СН'!$G$17</f>
        <v>3459.2207414799996</v>
      </c>
      <c r="F74" s="36">
        <f>SUMIFS(СВЦЭМ!$C$33:$C$776,СВЦЭМ!$A$33:$A$776,$A74,СВЦЭМ!$B$33:$B$776,F$47)+'СЕТ СН'!$G$9+СВЦЭМ!$D$10+'СЕТ СН'!$G$5-'СЕТ СН'!$G$17</f>
        <v>3457.8732142499998</v>
      </c>
      <c r="G74" s="36">
        <f>SUMIFS(СВЦЭМ!$C$33:$C$776,СВЦЭМ!$A$33:$A$776,$A74,СВЦЭМ!$B$33:$B$776,G$47)+'СЕТ СН'!$G$9+СВЦЭМ!$D$10+'СЕТ СН'!$G$5-'СЕТ СН'!$G$17</f>
        <v>3434.0475853499997</v>
      </c>
      <c r="H74" s="36">
        <f>SUMIFS(СВЦЭМ!$C$33:$C$776,СВЦЭМ!$A$33:$A$776,$A74,СВЦЭМ!$B$33:$B$776,H$47)+'СЕТ СН'!$G$9+СВЦЭМ!$D$10+'СЕТ СН'!$G$5-'СЕТ СН'!$G$17</f>
        <v>3423.9324039099997</v>
      </c>
      <c r="I74" s="36">
        <f>SUMIFS(СВЦЭМ!$C$33:$C$776,СВЦЭМ!$A$33:$A$776,$A74,СВЦЭМ!$B$33:$B$776,I$47)+'СЕТ СН'!$G$9+СВЦЭМ!$D$10+'СЕТ СН'!$G$5-'СЕТ СН'!$G$17</f>
        <v>3382.6842763999998</v>
      </c>
      <c r="J74" s="36">
        <f>SUMIFS(СВЦЭМ!$C$33:$C$776,СВЦЭМ!$A$33:$A$776,$A74,СВЦЭМ!$B$33:$B$776,J$47)+'СЕТ СН'!$G$9+СВЦЭМ!$D$10+'СЕТ СН'!$G$5-'СЕТ СН'!$G$17</f>
        <v>3420.6252007199996</v>
      </c>
      <c r="K74" s="36">
        <f>SUMIFS(СВЦЭМ!$C$33:$C$776,СВЦЭМ!$A$33:$A$776,$A74,СВЦЭМ!$B$33:$B$776,K$47)+'СЕТ СН'!$G$9+СВЦЭМ!$D$10+'СЕТ СН'!$G$5-'СЕТ СН'!$G$17</f>
        <v>3453.0664853799999</v>
      </c>
      <c r="L74" s="36">
        <f>SUMIFS(СВЦЭМ!$C$33:$C$776,СВЦЭМ!$A$33:$A$776,$A74,СВЦЭМ!$B$33:$B$776,L$47)+'СЕТ СН'!$G$9+СВЦЭМ!$D$10+'СЕТ СН'!$G$5-'СЕТ СН'!$G$17</f>
        <v>3450.1005548899998</v>
      </c>
      <c r="M74" s="36">
        <f>SUMIFS(СВЦЭМ!$C$33:$C$776,СВЦЭМ!$A$33:$A$776,$A74,СВЦЭМ!$B$33:$B$776,M$47)+'СЕТ СН'!$G$9+СВЦЭМ!$D$10+'СЕТ СН'!$G$5-'СЕТ СН'!$G$17</f>
        <v>3455.1460126899997</v>
      </c>
      <c r="N74" s="36">
        <f>SUMIFS(СВЦЭМ!$C$33:$C$776,СВЦЭМ!$A$33:$A$776,$A74,СВЦЭМ!$B$33:$B$776,N$47)+'СЕТ СН'!$G$9+СВЦЭМ!$D$10+'СЕТ СН'!$G$5-'СЕТ СН'!$G$17</f>
        <v>3465.7597077099999</v>
      </c>
      <c r="O74" s="36">
        <f>SUMIFS(СВЦЭМ!$C$33:$C$776,СВЦЭМ!$A$33:$A$776,$A74,СВЦЭМ!$B$33:$B$776,O$47)+'СЕТ СН'!$G$9+СВЦЭМ!$D$10+'СЕТ СН'!$G$5-'СЕТ СН'!$G$17</f>
        <v>3453.5704845699997</v>
      </c>
      <c r="P74" s="36">
        <f>SUMIFS(СВЦЭМ!$C$33:$C$776,СВЦЭМ!$A$33:$A$776,$A74,СВЦЭМ!$B$33:$B$776,P$47)+'СЕТ СН'!$G$9+СВЦЭМ!$D$10+'СЕТ СН'!$G$5-'СЕТ СН'!$G$17</f>
        <v>3457.59144363</v>
      </c>
      <c r="Q74" s="36">
        <f>SUMIFS(СВЦЭМ!$C$33:$C$776,СВЦЭМ!$A$33:$A$776,$A74,СВЦЭМ!$B$33:$B$776,Q$47)+'СЕТ СН'!$G$9+СВЦЭМ!$D$10+'СЕТ СН'!$G$5-'СЕТ СН'!$G$17</f>
        <v>3458.8332572399995</v>
      </c>
      <c r="R74" s="36">
        <f>SUMIFS(СВЦЭМ!$C$33:$C$776,СВЦЭМ!$A$33:$A$776,$A74,СВЦЭМ!$B$33:$B$776,R$47)+'СЕТ СН'!$G$9+СВЦЭМ!$D$10+'СЕТ СН'!$G$5-'СЕТ СН'!$G$17</f>
        <v>3464.4792188699998</v>
      </c>
      <c r="S74" s="36">
        <f>SUMIFS(СВЦЭМ!$C$33:$C$776,СВЦЭМ!$A$33:$A$776,$A74,СВЦЭМ!$B$33:$B$776,S$47)+'СЕТ СН'!$G$9+СВЦЭМ!$D$10+'СЕТ СН'!$G$5-'СЕТ СН'!$G$17</f>
        <v>3506.1914647899998</v>
      </c>
      <c r="T74" s="36">
        <f>SUMIFS(СВЦЭМ!$C$33:$C$776,СВЦЭМ!$A$33:$A$776,$A74,СВЦЭМ!$B$33:$B$776,T$47)+'СЕТ СН'!$G$9+СВЦЭМ!$D$10+'СЕТ СН'!$G$5-'СЕТ СН'!$G$17</f>
        <v>3511.6032931099999</v>
      </c>
      <c r="U74" s="36">
        <f>SUMIFS(СВЦЭМ!$C$33:$C$776,СВЦЭМ!$A$33:$A$776,$A74,СВЦЭМ!$B$33:$B$776,U$47)+'СЕТ СН'!$G$9+СВЦЭМ!$D$10+'СЕТ СН'!$G$5-'СЕТ СН'!$G$17</f>
        <v>3514.3889441699998</v>
      </c>
      <c r="V74" s="36">
        <f>SUMIFS(СВЦЭМ!$C$33:$C$776,СВЦЭМ!$A$33:$A$776,$A74,СВЦЭМ!$B$33:$B$776,V$47)+'СЕТ СН'!$G$9+СВЦЭМ!$D$10+'СЕТ СН'!$G$5-'СЕТ СН'!$G$17</f>
        <v>3532.7459633099998</v>
      </c>
      <c r="W74" s="36">
        <f>SUMIFS(СВЦЭМ!$C$33:$C$776,СВЦЭМ!$A$33:$A$776,$A74,СВЦЭМ!$B$33:$B$776,W$47)+'СЕТ СН'!$G$9+СВЦЭМ!$D$10+'СЕТ СН'!$G$5-'СЕТ СН'!$G$17</f>
        <v>3528.6846951399998</v>
      </c>
      <c r="X74" s="36">
        <f>SUMIFS(СВЦЭМ!$C$33:$C$776,СВЦЭМ!$A$33:$A$776,$A74,СВЦЭМ!$B$33:$B$776,X$47)+'СЕТ СН'!$G$9+СВЦЭМ!$D$10+'СЕТ СН'!$G$5-'СЕТ СН'!$G$17</f>
        <v>3498.18976423</v>
      </c>
      <c r="Y74" s="36">
        <f>SUMIFS(СВЦЭМ!$C$33:$C$776,СВЦЭМ!$A$33:$A$776,$A74,СВЦЭМ!$B$33:$B$776,Y$47)+'СЕТ СН'!$G$9+СВЦЭМ!$D$10+'СЕТ СН'!$G$5-'СЕТ СН'!$G$17</f>
        <v>3434.9706878099996</v>
      </c>
    </row>
    <row r="75" spans="1:27" ht="15.75" x14ac:dyDescent="0.2">
      <c r="A75" s="35">
        <f t="shared" si="1"/>
        <v>43705</v>
      </c>
      <c r="B75" s="36">
        <f>SUMIFS(СВЦЭМ!$C$33:$C$776,СВЦЭМ!$A$33:$A$776,$A75,СВЦЭМ!$B$33:$B$776,B$47)+'СЕТ СН'!$G$9+СВЦЭМ!$D$10+'СЕТ СН'!$G$5-'СЕТ СН'!$G$17</f>
        <v>3408.2710729299997</v>
      </c>
      <c r="C75" s="36">
        <f>SUMIFS(СВЦЭМ!$C$33:$C$776,СВЦЭМ!$A$33:$A$776,$A75,СВЦЭМ!$B$33:$B$776,C$47)+'СЕТ СН'!$G$9+СВЦЭМ!$D$10+'СЕТ СН'!$G$5-'СЕТ СН'!$G$17</f>
        <v>3430.2603681499995</v>
      </c>
      <c r="D75" s="36">
        <f>SUMIFS(СВЦЭМ!$C$33:$C$776,СВЦЭМ!$A$33:$A$776,$A75,СВЦЭМ!$B$33:$B$776,D$47)+'СЕТ СН'!$G$9+СВЦЭМ!$D$10+'СЕТ СН'!$G$5-'СЕТ СН'!$G$17</f>
        <v>3464.6323894699999</v>
      </c>
      <c r="E75" s="36">
        <f>SUMIFS(СВЦЭМ!$C$33:$C$776,СВЦЭМ!$A$33:$A$776,$A75,СВЦЭМ!$B$33:$B$776,E$47)+'СЕТ СН'!$G$9+СВЦЭМ!$D$10+'СЕТ СН'!$G$5-'СЕТ СН'!$G$17</f>
        <v>3470.9528392599996</v>
      </c>
      <c r="F75" s="36">
        <f>SUMIFS(СВЦЭМ!$C$33:$C$776,СВЦЭМ!$A$33:$A$776,$A75,СВЦЭМ!$B$33:$B$776,F$47)+'СЕТ СН'!$G$9+СВЦЭМ!$D$10+'СЕТ СН'!$G$5-'СЕТ СН'!$G$17</f>
        <v>3471.4451876899998</v>
      </c>
      <c r="G75" s="36">
        <f>SUMIFS(СВЦЭМ!$C$33:$C$776,СВЦЭМ!$A$33:$A$776,$A75,СВЦЭМ!$B$33:$B$776,G$47)+'СЕТ СН'!$G$9+СВЦЭМ!$D$10+'СЕТ СН'!$G$5-'СЕТ СН'!$G$17</f>
        <v>3445.5806194899997</v>
      </c>
      <c r="H75" s="36">
        <f>SUMIFS(СВЦЭМ!$C$33:$C$776,СВЦЭМ!$A$33:$A$776,$A75,СВЦЭМ!$B$33:$B$776,H$47)+'СЕТ СН'!$G$9+СВЦЭМ!$D$10+'СЕТ СН'!$G$5-'СЕТ СН'!$G$17</f>
        <v>3417.5409236699998</v>
      </c>
      <c r="I75" s="36">
        <f>SUMIFS(СВЦЭМ!$C$33:$C$776,СВЦЭМ!$A$33:$A$776,$A75,СВЦЭМ!$B$33:$B$776,I$47)+'СЕТ СН'!$G$9+СВЦЭМ!$D$10+'СЕТ СН'!$G$5-'СЕТ СН'!$G$17</f>
        <v>3417.7368201899999</v>
      </c>
      <c r="J75" s="36">
        <f>SUMIFS(СВЦЭМ!$C$33:$C$776,СВЦЭМ!$A$33:$A$776,$A75,СВЦЭМ!$B$33:$B$776,J$47)+'СЕТ СН'!$G$9+СВЦЭМ!$D$10+'СЕТ СН'!$G$5-'СЕТ СН'!$G$17</f>
        <v>3411.4362740299998</v>
      </c>
      <c r="K75" s="36">
        <f>SUMIFS(СВЦЭМ!$C$33:$C$776,СВЦЭМ!$A$33:$A$776,$A75,СВЦЭМ!$B$33:$B$776,K$47)+'СЕТ СН'!$G$9+СВЦЭМ!$D$10+'СЕТ СН'!$G$5-'СЕТ СН'!$G$17</f>
        <v>3446.8257888099997</v>
      </c>
      <c r="L75" s="36">
        <f>SUMIFS(СВЦЭМ!$C$33:$C$776,СВЦЭМ!$A$33:$A$776,$A75,СВЦЭМ!$B$33:$B$776,L$47)+'СЕТ СН'!$G$9+СВЦЭМ!$D$10+'СЕТ СН'!$G$5-'СЕТ СН'!$G$17</f>
        <v>3467.3763028199996</v>
      </c>
      <c r="M75" s="36">
        <f>SUMIFS(СВЦЭМ!$C$33:$C$776,СВЦЭМ!$A$33:$A$776,$A75,СВЦЭМ!$B$33:$B$776,M$47)+'СЕТ СН'!$G$9+СВЦЭМ!$D$10+'СЕТ СН'!$G$5-'СЕТ СН'!$G$17</f>
        <v>3473.2781429099996</v>
      </c>
      <c r="N75" s="36">
        <f>SUMIFS(СВЦЭМ!$C$33:$C$776,СВЦЭМ!$A$33:$A$776,$A75,СВЦЭМ!$B$33:$B$776,N$47)+'СЕТ СН'!$G$9+СВЦЭМ!$D$10+'СЕТ СН'!$G$5-'СЕТ СН'!$G$17</f>
        <v>3465.2768001599998</v>
      </c>
      <c r="O75" s="36">
        <f>SUMIFS(СВЦЭМ!$C$33:$C$776,СВЦЭМ!$A$33:$A$776,$A75,СВЦЭМ!$B$33:$B$776,O$47)+'СЕТ СН'!$G$9+СВЦЭМ!$D$10+'СЕТ СН'!$G$5-'СЕТ СН'!$G$17</f>
        <v>3453.5392656099998</v>
      </c>
      <c r="P75" s="36">
        <f>SUMIFS(СВЦЭМ!$C$33:$C$776,СВЦЭМ!$A$33:$A$776,$A75,СВЦЭМ!$B$33:$B$776,P$47)+'СЕТ СН'!$G$9+СВЦЭМ!$D$10+'СЕТ СН'!$G$5-'СЕТ СН'!$G$17</f>
        <v>3460.7936945499996</v>
      </c>
      <c r="Q75" s="36">
        <f>SUMIFS(СВЦЭМ!$C$33:$C$776,СВЦЭМ!$A$33:$A$776,$A75,СВЦЭМ!$B$33:$B$776,Q$47)+'СЕТ СН'!$G$9+СВЦЭМ!$D$10+'СЕТ СН'!$G$5-'СЕТ СН'!$G$17</f>
        <v>3450.1998199399995</v>
      </c>
      <c r="R75" s="36">
        <f>SUMIFS(СВЦЭМ!$C$33:$C$776,СВЦЭМ!$A$33:$A$776,$A75,СВЦЭМ!$B$33:$B$776,R$47)+'СЕТ СН'!$G$9+СВЦЭМ!$D$10+'СЕТ СН'!$G$5-'СЕТ СН'!$G$17</f>
        <v>3484.94363772</v>
      </c>
      <c r="S75" s="36">
        <f>SUMIFS(СВЦЭМ!$C$33:$C$776,СВЦЭМ!$A$33:$A$776,$A75,СВЦЭМ!$B$33:$B$776,S$47)+'СЕТ СН'!$G$9+СВЦЭМ!$D$10+'СЕТ СН'!$G$5-'СЕТ СН'!$G$17</f>
        <v>3528.1933464099998</v>
      </c>
      <c r="T75" s="36">
        <f>SUMIFS(СВЦЭМ!$C$33:$C$776,СВЦЭМ!$A$33:$A$776,$A75,СВЦЭМ!$B$33:$B$776,T$47)+'СЕТ СН'!$G$9+СВЦЭМ!$D$10+'СЕТ СН'!$G$5-'СЕТ СН'!$G$17</f>
        <v>3531.8700075799998</v>
      </c>
      <c r="U75" s="36">
        <f>SUMIFS(СВЦЭМ!$C$33:$C$776,СВЦЭМ!$A$33:$A$776,$A75,СВЦЭМ!$B$33:$B$776,U$47)+'СЕТ СН'!$G$9+СВЦЭМ!$D$10+'СЕТ СН'!$G$5-'СЕТ СН'!$G$17</f>
        <v>3529.21638128</v>
      </c>
      <c r="V75" s="36">
        <f>SUMIFS(СВЦЭМ!$C$33:$C$776,СВЦЭМ!$A$33:$A$776,$A75,СВЦЭМ!$B$33:$B$776,V$47)+'СЕТ СН'!$G$9+СВЦЭМ!$D$10+'СЕТ СН'!$G$5-'СЕТ СН'!$G$17</f>
        <v>3534.6067659799996</v>
      </c>
      <c r="W75" s="36">
        <f>SUMIFS(СВЦЭМ!$C$33:$C$776,СВЦЭМ!$A$33:$A$776,$A75,СВЦЭМ!$B$33:$B$776,W$47)+'СЕТ СН'!$G$9+СВЦЭМ!$D$10+'СЕТ СН'!$G$5-'СЕТ СН'!$G$17</f>
        <v>3542.89659476</v>
      </c>
      <c r="X75" s="36">
        <f>SUMIFS(СВЦЭМ!$C$33:$C$776,СВЦЭМ!$A$33:$A$776,$A75,СВЦЭМ!$B$33:$B$776,X$47)+'СЕТ СН'!$G$9+СВЦЭМ!$D$10+'СЕТ СН'!$G$5-'СЕТ СН'!$G$17</f>
        <v>3517.5406757599999</v>
      </c>
      <c r="Y75" s="36">
        <f>SUMIFS(СВЦЭМ!$C$33:$C$776,СВЦЭМ!$A$33:$A$776,$A75,СВЦЭМ!$B$33:$B$776,Y$47)+'СЕТ СН'!$G$9+СВЦЭМ!$D$10+'СЕТ СН'!$G$5-'СЕТ СН'!$G$17</f>
        <v>3424.9936982899999</v>
      </c>
    </row>
    <row r="76" spans="1:27" ht="15.75" x14ac:dyDescent="0.2">
      <c r="A76" s="35">
        <f t="shared" si="1"/>
        <v>43706</v>
      </c>
      <c r="B76" s="36">
        <f>SUMIFS(СВЦЭМ!$C$33:$C$776,СВЦЭМ!$A$33:$A$776,$A76,СВЦЭМ!$B$33:$B$776,B$47)+'СЕТ СН'!$G$9+СВЦЭМ!$D$10+'СЕТ СН'!$G$5-'СЕТ СН'!$G$17</f>
        <v>3423.6153181599998</v>
      </c>
      <c r="C76" s="36">
        <f>SUMIFS(СВЦЭМ!$C$33:$C$776,СВЦЭМ!$A$33:$A$776,$A76,СВЦЭМ!$B$33:$B$776,C$47)+'СЕТ СН'!$G$9+СВЦЭМ!$D$10+'СЕТ СН'!$G$5-'СЕТ СН'!$G$17</f>
        <v>3445.8402961199999</v>
      </c>
      <c r="D76" s="36">
        <f>SUMIFS(СВЦЭМ!$C$33:$C$776,СВЦЭМ!$A$33:$A$776,$A76,СВЦЭМ!$B$33:$B$776,D$47)+'СЕТ СН'!$G$9+СВЦЭМ!$D$10+'СЕТ СН'!$G$5-'СЕТ СН'!$G$17</f>
        <v>3470.3660282399997</v>
      </c>
      <c r="E76" s="36">
        <f>SUMIFS(СВЦЭМ!$C$33:$C$776,СВЦЭМ!$A$33:$A$776,$A76,СВЦЭМ!$B$33:$B$776,E$47)+'СЕТ СН'!$G$9+СВЦЭМ!$D$10+'СЕТ СН'!$G$5-'СЕТ СН'!$G$17</f>
        <v>3484.4877239799998</v>
      </c>
      <c r="F76" s="36">
        <f>SUMIFS(СВЦЭМ!$C$33:$C$776,СВЦЭМ!$A$33:$A$776,$A76,СВЦЭМ!$B$33:$B$776,F$47)+'СЕТ СН'!$G$9+СВЦЭМ!$D$10+'СЕТ СН'!$G$5-'СЕТ СН'!$G$17</f>
        <v>3504.5701760099996</v>
      </c>
      <c r="G76" s="36">
        <f>SUMIFS(СВЦЭМ!$C$33:$C$776,СВЦЭМ!$A$33:$A$776,$A76,СВЦЭМ!$B$33:$B$776,G$47)+'СЕТ СН'!$G$9+СВЦЭМ!$D$10+'СЕТ СН'!$G$5-'СЕТ СН'!$G$17</f>
        <v>3482.6364996299999</v>
      </c>
      <c r="H76" s="36">
        <f>SUMIFS(СВЦЭМ!$C$33:$C$776,СВЦЭМ!$A$33:$A$776,$A76,СВЦЭМ!$B$33:$B$776,H$47)+'СЕТ СН'!$G$9+СВЦЭМ!$D$10+'СЕТ СН'!$G$5-'СЕТ СН'!$G$17</f>
        <v>3452.9615048799997</v>
      </c>
      <c r="I76" s="36">
        <f>SUMIFS(СВЦЭМ!$C$33:$C$776,СВЦЭМ!$A$33:$A$776,$A76,СВЦЭМ!$B$33:$B$776,I$47)+'СЕТ СН'!$G$9+СВЦЭМ!$D$10+'СЕТ СН'!$G$5-'СЕТ СН'!$G$17</f>
        <v>3419.9291426599998</v>
      </c>
      <c r="J76" s="36">
        <f>SUMIFS(СВЦЭМ!$C$33:$C$776,СВЦЭМ!$A$33:$A$776,$A76,СВЦЭМ!$B$33:$B$776,J$47)+'СЕТ СН'!$G$9+СВЦЭМ!$D$10+'СЕТ СН'!$G$5-'СЕТ СН'!$G$17</f>
        <v>3448.7954076099995</v>
      </c>
      <c r="K76" s="36">
        <f>SUMIFS(СВЦЭМ!$C$33:$C$776,СВЦЭМ!$A$33:$A$776,$A76,СВЦЭМ!$B$33:$B$776,K$47)+'СЕТ СН'!$G$9+СВЦЭМ!$D$10+'СЕТ СН'!$G$5-'СЕТ СН'!$G$17</f>
        <v>3459.7111244299999</v>
      </c>
      <c r="L76" s="36">
        <f>SUMIFS(СВЦЭМ!$C$33:$C$776,СВЦЭМ!$A$33:$A$776,$A76,СВЦЭМ!$B$33:$B$776,L$47)+'СЕТ СН'!$G$9+СВЦЭМ!$D$10+'СЕТ СН'!$G$5-'СЕТ СН'!$G$17</f>
        <v>3470.3381739799997</v>
      </c>
      <c r="M76" s="36">
        <f>SUMIFS(СВЦЭМ!$C$33:$C$776,СВЦЭМ!$A$33:$A$776,$A76,СВЦЭМ!$B$33:$B$776,M$47)+'СЕТ СН'!$G$9+СВЦЭМ!$D$10+'СЕТ СН'!$G$5-'СЕТ СН'!$G$17</f>
        <v>3465.4818551999997</v>
      </c>
      <c r="N76" s="36">
        <f>SUMIFS(СВЦЭМ!$C$33:$C$776,СВЦЭМ!$A$33:$A$776,$A76,СВЦЭМ!$B$33:$B$776,N$47)+'СЕТ СН'!$G$9+СВЦЭМ!$D$10+'СЕТ СН'!$G$5-'СЕТ СН'!$G$17</f>
        <v>3452.4647744699996</v>
      </c>
      <c r="O76" s="36">
        <f>SUMIFS(СВЦЭМ!$C$33:$C$776,СВЦЭМ!$A$33:$A$776,$A76,СВЦЭМ!$B$33:$B$776,O$47)+'СЕТ СН'!$G$9+СВЦЭМ!$D$10+'СЕТ СН'!$G$5-'СЕТ СН'!$G$17</f>
        <v>3455.9803285199996</v>
      </c>
      <c r="P76" s="36">
        <f>SUMIFS(СВЦЭМ!$C$33:$C$776,СВЦЭМ!$A$33:$A$776,$A76,СВЦЭМ!$B$33:$B$776,P$47)+'СЕТ СН'!$G$9+СВЦЭМ!$D$10+'СЕТ СН'!$G$5-'СЕТ СН'!$G$17</f>
        <v>3466.1169839199997</v>
      </c>
      <c r="Q76" s="36">
        <f>SUMIFS(СВЦЭМ!$C$33:$C$776,СВЦЭМ!$A$33:$A$776,$A76,СВЦЭМ!$B$33:$B$776,Q$47)+'СЕТ СН'!$G$9+СВЦЭМ!$D$10+'СЕТ СН'!$G$5-'СЕТ СН'!$G$17</f>
        <v>3462.7530882599999</v>
      </c>
      <c r="R76" s="36">
        <f>SUMIFS(СВЦЭМ!$C$33:$C$776,СВЦЭМ!$A$33:$A$776,$A76,СВЦЭМ!$B$33:$B$776,R$47)+'СЕТ СН'!$G$9+СВЦЭМ!$D$10+'СЕТ СН'!$G$5-'СЕТ СН'!$G$17</f>
        <v>3486.0321559699996</v>
      </c>
      <c r="S76" s="36">
        <f>SUMIFS(СВЦЭМ!$C$33:$C$776,СВЦЭМ!$A$33:$A$776,$A76,СВЦЭМ!$B$33:$B$776,S$47)+'СЕТ СН'!$G$9+СВЦЭМ!$D$10+'СЕТ СН'!$G$5-'СЕТ СН'!$G$17</f>
        <v>3520.2497381199996</v>
      </c>
      <c r="T76" s="36">
        <f>SUMIFS(СВЦЭМ!$C$33:$C$776,СВЦЭМ!$A$33:$A$776,$A76,СВЦЭМ!$B$33:$B$776,T$47)+'СЕТ СН'!$G$9+СВЦЭМ!$D$10+'СЕТ СН'!$G$5-'СЕТ СН'!$G$17</f>
        <v>3522.4369888799997</v>
      </c>
      <c r="U76" s="36">
        <f>SUMIFS(СВЦЭМ!$C$33:$C$776,СВЦЭМ!$A$33:$A$776,$A76,СВЦЭМ!$B$33:$B$776,U$47)+'СЕТ СН'!$G$9+СВЦЭМ!$D$10+'СЕТ СН'!$G$5-'СЕТ СН'!$G$17</f>
        <v>3535.02375493</v>
      </c>
      <c r="V76" s="36">
        <f>SUMIFS(СВЦЭМ!$C$33:$C$776,СВЦЭМ!$A$33:$A$776,$A76,СВЦЭМ!$B$33:$B$776,V$47)+'СЕТ СН'!$G$9+СВЦЭМ!$D$10+'СЕТ СН'!$G$5-'СЕТ СН'!$G$17</f>
        <v>3530.6211106599999</v>
      </c>
      <c r="W76" s="36">
        <f>SUMIFS(СВЦЭМ!$C$33:$C$776,СВЦЭМ!$A$33:$A$776,$A76,СВЦЭМ!$B$33:$B$776,W$47)+'СЕТ СН'!$G$9+СВЦЭМ!$D$10+'СЕТ СН'!$G$5-'СЕТ СН'!$G$17</f>
        <v>3529.9632986899996</v>
      </c>
      <c r="X76" s="36">
        <f>SUMIFS(СВЦЭМ!$C$33:$C$776,СВЦЭМ!$A$33:$A$776,$A76,СВЦЭМ!$B$33:$B$776,X$47)+'СЕТ СН'!$G$9+СВЦЭМ!$D$10+'СЕТ СН'!$G$5-'СЕТ СН'!$G$17</f>
        <v>3490.5407814</v>
      </c>
      <c r="Y76" s="36">
        <f>SUMIFS(СВЦЭМ!$C$33:$C$776,СВЦЭМ!$A$33:$A$776,$A76,СВЦЭМ!$B$33:$B$776,Y$47)+'СЕТ СН'!$G$9+СВЦЭМ!$D$10+'СЕТ СН'!$G$5-'СЕТ СН'!$G$17</f>
        <v>3426.68293662</v>
      </c>
    </row>
    <row r="77" spans="1:27" ht="15.75" x14ac:dyDescent="0.2">
      <c r="A77" s="35">
        <f t="shared" si="1"/>
        <v>43707</v>
      </c>
      <c r="B77" s="36">
        <f>SUMIFS(СВЦЭМ!$C$33:$C$776,СВЦЭМ!$A$33:$A$776,$A77,СВЦЭМ!$B$33:$B$776,B$47)+'СЕТ СН'!$G$9+СВЦЭМ!$D$10+'СЕТ СН'!$G$5-'СЕТ СН'!$G$17</f>
        <v>3484.0537945599999</v>
      </c>
      <c r="C77" s="36">
        <f>SUMIFS(СВЦЭМ!$C$33:$C$776,СВЦЭМ!$A$33:$A$776,$A77,СВЦЭМ!$B$33:$B$776,C$47)+'СЕТ СН'!$G$9+СВЦЭМ!$D$10+'СЕТ СН'!$G$5-'СЕТ СН'!$G$17</f>
        <v>3492.8875192699998</v>
      </c>
      <c r="D77" s="36">
        <f>SUMIFS(СВЦЭМ!$C$33:$C$776,СВЦЭМ!$A$33:$A$776,$A77,СВЦЭМ!$B$33:$B$776,D$47)+'СЕТ СН'!$G$9+СВЦЭМ!$D$10+'СЕТ СН'!$G$5-'СЕТ СН'!$G$17</f>
        <v>3527.5241784199998</v>
      </c>
      <c r="E77" s="36">
        <f>SUMIFS(СВЦЭМ!$C$33:$C$776,СВЦЭМ!$A$33:$A$776,$A77,СВЦЭМ!$B$33:$B$776,E$47)+'СЕТ СН'!$G$9+СВЦЭМ!$D$10+'СЕТ СН'!$G$5-'СЕТ СН'!$G$17</f>
        <v>3550.7328249299999</v>
      </c>
      <c r="F77" s="36">
        <f>SUMIFS(СВЦЭМ!$C$33:$C$776,СВЦЭМ!$A$33:$A$776,$A77,СВЦЭМ!$B$33:$B$776,F$47)+'СЕТ СН'!$G$9+СВЦЭМ!$D$10+'СЕТ СН'!$G$5-'СЕТ СН'!$G$17</f>
        <v>3582.2313146699998</v>
      </c>
      <c r="G77" s="36">
        <f>SUMIFS(СВЦЭМ!$C$33:$C$776,СВЦЭМ!$A$33:$A$776,$A77,СВЦЭМ!$B$33:$B$776,G$47)+'СЕТ СН'!$G$9+СВЦЭМ!$D$10+'СЕТ СН'!$G$5-'СЕТ СН'!$G$17</f>
        <v>3553.73301808</v>
      </c>
      <c r="H77" s="36">
        <f>SUMIFS(СВЦЭМ!$C$33:$C$776,СВЦЭМ!$A$33:$A$776,$A77,СВЦЭМ!$B$33:$B$776,H$47)+'СЕТ СН'!$G$9+СВЦЭМ!$D$10+'СЕТ СН'!$G$5-'СЕТ СН'!$G$17</f>
        <v>3509.0423035999997</v>
      </c>
      <c r="I77" s="36">
        <f>SUMIFS(СВЦЭМ!$C$33:$C$776,СВЦЭМ!$A$33:$A$776,$A77,СВЦЭМ!$B$33:$B$776,I$47)+'СЕТ СН'!$G$9+СВЦЭМ!$D$10+'СЕТ СН'!$G$5-'СЕТ СН'!$G$17</f>
        <v>3432.07107731</v>
      </c>
      <c r="J77" s="36">
        <f>SUMIFS(СВЦЭМ!$C$33:$C$776,СВЦЭМ!$A$33:$A$776,$A77,СВЦЭМ!$B$33:$B$776,J$47)+'СЕТ СН'!$G$9+СВЦЭМ!$D$10+'СЕТ СН'!$G$5-'СЕТ СН'!$G$17</f>
        <v>3402.8995175299997</v>
      </c>
      <c r="K77" s="36">
        <f>SUMIFS(СВЦЭМ!$C$33:$C$776,СВЦЭМ!$A$33:$A$776,$A77,СВЦЭМ!$B$33:$B$776,K$47)+'СЕТ СН'!$G$9+СВЦЭМ!$D$10+'СЕТ СН'!$G$5-'СЕТ СН'!$G$17</f>
        <v>3420.5177847199998</v>
      </c>
      <c r="L77" s="36">
        <f>SUMIFS(СВЦЭМ!$C$33:$C$776,СВЦЭМ!$A$33:$A$776,$A77,СВЦЭМ!$B$33:$B$776,L$47)+'СЕТ СН'!$G$9+СВЦЭМ!$D$10+'СЕТ СН'!$G$5-'СЕТ СН'!$G$17</f>
        <v>3440.9037326199996</v>
      </c>
      <c r="M77" s="36">
        <f>SUMIFS(СВЦЭМ!$C$33:$C$776,СВЦЭМ!$A$33:$A$776,$A77,СВЦЭМ!$B$33:$B$776,M$47)+'СЕТ СН'!$G$9+СВЦЭМ!$D$10+'СЕТ СН'!$G$5-'СЕТ СН'!$G$17</f>
        <v>3442.4840386999999</v>
      </c>
      <c r="N77" s="36">
        <f>SUMIFS(СВЦЭМ!$C$33:$C$776,СВЦЭМ!$A$33:$A$776,$A77,СВЦЭМ!$B$33:$B$776,N$47)+'СЕТ СН'!$G$9+СВЦЭМ!$D$10+'СЕТ СН'!$G$5-'СЕТ СН'!$G$17</f>
        <v>3429.3077877299997</v>
      </c>
      <c r="O77" s="36">
        <f>SUMIFS(СВЦЭМ!$C$33:$C$776,СВЦЭМ!$A$33:$A$776,$A77,СВЦЭМ!$B$33:$B$776,O$47)+'СЕТ СН'!$G$9+СВЦЭМ!$D$10+'СЕТ СН'!$G$5-'СЕТ СН'!$G$17</f>
        <v>3443.31034912</v>
      </c>
      <c r="P77" s="36">
        <f>SUMIFS(СВЦЭМ!$C$33:$C$776,СВЦЭМ!$A$33:$A$776,$A77,СВЦЭМ!$B$33:$B$776,P$47)+'СЕТ СН'!$G$9+СВЦЭМ!$D$10+'СЕТ СН'!$G$5-'СЕТ СН'!$G$17</f>
        <v>3463.8860128399997</v>
      </c>
      <c r="Q77" s="36">
        <f>SUMIFS(СВЦЭМ!$C$33:$C$776,СВЦЭМ!$A$33:$A$776,$A77,СВЦЭМ!$B$33:$B$776,Q$47)+'СЕТ СН'!$G$9+СВЦЭМ!$D$10+'СЕТ СН'!$G$5-'СЕТ СН'!$G$17</f>
        <v>3446.4800926899998</v>
      </c>
      <c r="R77" s="36">
        <f>SUMIFS(СВЦЭМ!$C$33:$C$776,СВЦЭМ!$A$33:$A$776,$A77,СВЦЭМ!$B$33:$B$776,R$47)+'СЕТ СН'!$G$9+СВЦЭМ!$D$10+'СЕТ СН'!$G$5-'СЕТ СН'!$G$17</f>
        <v>3475.5245102699996</v>
      </c>
      <c r="S77" s="36">
        <f>SUMIFS(СВЦЭМ!$C$33:$C$776,СВЦЭМ!$A$33:$A$776,$A77,СВЦЭМ!$B$33:$B$776,S$47)+'СЕТ СН'!$G$9+СВЦЭМ!$D$10+'СЕТ СН'!$G$5-'СЕТ СН'!$G$17</f>
        <v>3529.93756269</v>
      </c>
      <c r="T77" s="36">
        <f>SUMIFS(СВЦЭМ!$C$33:$C$776,СВЦЭМ!$A$33:$A$776,$A77,СВЦЭМ!$B$33:$B$776,T$47)+'СЕТ СН'!$G$9+СВЦЭМ!$D$10+'СЕТ СН'!$G$5-'СЕТ СН'!$G$17</f>
        <v>3539.5283012099999</v>
      </c>
      <c r="U77" s="36">
        <f>SUMIFS(СВЦЭМ!$C$33:$C$776,СВЦЭМ!$A$33:$A$776,$A77,СВЦЭМ!$B$33:$B$776,U$47)+'СЕТ СН'!$G$9+СВЦЭМ!$D$10+'СЕТ СН'!$G$5-'СЕТ СН'!$G$17</f>
        <v>3516.81520026</v>
      </c>
      <c r="V77" s="36">
        <f>SUMIFS(СВЦЭМ!$C$33:$C$776,СВЦЭМ!$A$33:$A$776,$A77,СВЦЭМ!$B$33:$B$776,V$47)+'СЕТ СН'!$G$9+СВЦЭМ!$D$10+'СЕТ СН'!$G$5-'СЕТ СН'!$G$17</f>
        <v>3510.4100630799999</v>
      </c>
      <c r="W77" s="36">
        <f>SUMIFS(СВЦЭМ!$C$33:$C$776,СВЦЭМ!$A$33:$A$776,$A77,СВЦЭМ!$B$33:$B$776,W$47)+'СЕТ СН'!$G$9+СВЦЭМ!$D$10+'СЕТ СН'!$G$5-'СЕТ СН'!$G$17</f>
        <v>3533.4310306299999</v>
      </c>
      <c r="X77" s="36">
        <f>SUMIFS(СВЦЭМ!$C$33:$C$776,СВЦЭМ!$A$33:$A$776,$A77,СВЦЭМ!$B$33:$B$776,X$47)+'СЕТ СН'!$G$9+СВЦЭМ!$D$10+'СЕТ СН'!$G$5-'СЕТ СН'!$G$17</f>
        <v>3505.9307048599999</v>
      </c>
      <c r="Y77" s="36">
        <f>SUMIFS(СВЦЭМ!$C$33:$C$776,СВЦЭМ!$A$33:$A$776,$A77,СВЦЭМ!$B$33:$B$776,Y$47)+'СЕТ СН'!$G$9+СВЦЭМ!$D$10+'СЕТ СН'!$G$5-'СЕТ СН'!$G$17</f>
        <v>3415.9396470399997</v>
      </c>
      <c r="AA77" s="37"/>
    </row>
    <row r="78" spans="1:27" ht="15.75" x14ac:dyDescent="0.2">
      <c r="A78" s="35">
        <f t="shared" si="1"/>
        <v>43708</v>
      </c>
      <c r="B78" s="36">
        <f>SUMIFS(СВЦЭМ!$C$33:$C$776,СВЦЭМ!$A$33:$A$776,$A78,СВЦЭМ!$B$33:$B$776,B$47)+'СЕТ СН'!$G$9+СВЦЭМ!$D$10+'СЕТ СН'!$G$5-'СЕТ СН'!$G$17</f>
        <v>3442.8131274299999</v>
      </c>
      <c r="C78" s="36">
        <f>SUMIFS(СВЦЭМ!$C$33:$C$776,СВЦЭМ!$A$33:$A$776,$A78,СВЦЭМ!$B$33:$B$776,C$47)+'СЕТ СН'!$G$9+СВЦЭМ!$D$10+'СЕТ СН'!$G$5-'СЕТ СН'!$G$17</f>
        <v>3506.4148024299998</v>
      </c>
      <c r="D78" s="36">
        <f>SUMIFS(СВЦЭМ!$C$33:$C$776,СВЦЭМ!$A$33:$A$776,$A78,СВЦЭМ!$B$33:$B$776,D$47)+'СЕТ СН'!$G$9+СВЦЭМ!$D$10+'СЕТ СН'!$G$5-'СЕТ СН'!$G$17</f>
        <v>3529.86556234</v>
      </c>
      <c r="E78" s="36">
        <f>SUMIFS(СВЦЭМ!$C$33:$C$776,СВЦЭМ!$A$33:$A$776,$A78,СВЦЭМ!$B$33:$B$776,E$47)+'СЕТ СН'!$G$9+СВЦЭМ!$D$10+'СЕТ СН'!$G$5-'СЕТ СН'!$G$17</f>
        <v>3546.8226153199998</v>
      </c>
      <c r="F78" s="36">
        <f>SUMIFS(СВЦЭМ!$C$33:$C$776,СВЦЭМ!$A$33:$A$776,$A78,СВЦЭМ!$B$33:$B$776,F$47)+'СЕТ СН'!$G$9+СВЦЭМ!$D$10+'СЕТ СН'!$G$5-'СЕТ СН'!$G$17</f>
        <v>3554.0016104699998</v>
      </c>
      <c r="G78" s="36">
        <f>SUMIFS(СВЦЭМ!$C$33:$C$776,СВЦЭМ!$A$33:$A$776,$A78,СВЦЭМ!$B$33:$B$776,G$47)+'СЕТ СН'!$G$9+СВЦЭМ!$D$10+'СЕТ СН'!$G$5-'СЕТ СН'!$G$17</f>
        <v>3542.4549807499998</v>
      </c>
      <c r="H78" s="36">
        <f>SUMIFS(СВЦЭМ!$C$33:$C$776,СВЦЭМ!$A$33:$A$776,$A78,СВЦЭМ!$B$33:$B$776,H$47)+'СЕТ СН'!$G$9+СВЦЭМ!$D$10+'СЕТ СН'!$G$5-'СЕТ СН'!$G$17</f>
        <v>3524.8368130499998</v>
      </c>
      <c r="I78" s="36">
        <f>SUMIFS(СВЦЭМ!$C$33:$C$776,СВЦЭМ!$A$33:$A$776,$A78,СВЦЭМ!$B$33:$B$776,I$47)+'СЕТ СН'!$G$9+СВЦЭМ!$D$10+'СЕТ СН'!$G$5-'СЕТ СН'!$G$17</f>
        <v>3472.9644836099997</v>
      </c>
      <c r="J78" s="36">
        <f>SUMIFS(СВЦЭМ!$C$33:$C$776,СВЦЭМ!$A$33:$A$776,$A78,СВЦЭМ!$B$33:$B$776,J$47)+'СЕТ СН'!$G$9+СВЦЭМ!$D$10+'СЕТ СН'!$G$5-'СЕТ СН'!$G$17</f>
        <v>3406.7992588199995</v>
      </c>
      <c r="K78" s="36">
        <f>SUMIFS(СВЦЭМ!$C$33:$C$776,СВЦЭМ!$A$33:$A$776,$A78,СВЦЭМ!$B$33:$B$776,K$47)+'СЕТ СН'!$G$9+СВЦЭМ!$D$10+'СЕТ СН'!$G$5-'СЕТ СН'!$G$17</f>
        <v>3362.2984735699997</v>
      </c>
      <c r="L78" s="36">
        <f>SUMIFS(СВЦЭМ!$C$33:$C$776,СВЦЭМ!$A$33:$A$776,$A78,СВЦЭМ!$B$33:$B$776,L$47)+'СЕТ СН'!$G$9+СВЦЭМ!$D$10+'СЕТ СН'!$G$5-'СЕТ СН'!$G$17</f>
        <v>3226.9888929099998</v>
      </c>
      <c r="M78" s="36">
        <f>SUMIFS(СВЦЭМ!$C$33:$C$776,СВЦЭМ!$A$33:$A$776,$A78,СВЦЭМ!$B$33:$B$776,M$47)+'СЕТ СН'!$G$9+СВЦЭМ!$D$10+'СЕТ СН'!$G$5-'СЕТ СН'!$G$17</f>
        <v>3223.4183483299998</v>
      </c>
      <c r="N78" s="36">
        <f>SUMIFS(СВЦЭМ!$C$33:$C$776,СВЦЭМ!$A$33:$A$776,$A78,СВЦЭМ!$B$33:$B$776,N$47)+'СЕТ СН'!$G$9+СВЦЭМ!$D$10+'СЕТ СН'!$G$5-'СЕТ СН'!$G$17</f>
        <v>3223.3184836299997</v>
      </c>
      <c r="O78" s="36">
        <f>SUMIFS(СВЦЭМ!$C$33:$C$776,СВЦЭМ!$A$33:$A$776,$A78,СВЦЭМ!$B$33:$B$776,O$47)+'СЕТ СН'!$G$9+СВЦЭМ!$D$10+'СЕТ СН'!$G$5-'СЕТ СН'!$G$17</f>
        <v>3224.1699237999997</v>
      </c>
      <c r="P78" s="36">
        <f>SUMIFS(СВЦЭМ!$C$33:$C$776,СВЦЭМ!$A$33:$A$776,$A78,СВЦЭМ!$B$33:$B$776,P$47)+'СЕТ СН'!$G$9+СВЦЭМ!$D$10+'СЕТ СН'!$G$5-'СЕТ СН'!$G$17</f>
        <v>3229.1039180199996</v>
      </c>
      <c r="Q78" s="36">
        <f>SUMIFS(СВЦЭМ!$C$33:$C$776,СВЦЭМ!$A$33:$A$776,$A78,СВЦЭМ!$B$33:$B$776,Q$47)+'СЕТ СН'!$G$9+СВЦЭМ!$D$10+'СЕТ СН'!$G$5-'СЕТ СН'!$G$17</f>
        <v>3235.5282331999997</v>
      </c>
      <c r="R78" s="36">
        <f>SUMIFS(СВЦЭМ!$C$33:$C$776,СВЦЭМ!$A$33:$A$776,$A78,СВЦЭМ!$B$33:$B$776,R$47)+'СЕТ СН'!$G$9+СВЦЭМ!$D$10+'СЕТ СН'!$G$5-'СЕТ СН'!$G$17</f>
        <v>3197.0827125099995</v>
      </c>
      <c r="S78" s="36">
        <f>SUMIFS(СВЦЭМ!$C$33:$C$776,СВЦЭМ!$A$33:$A$776,$A78,СВЦЭМ!$B$33:$B$776,S$47)+'СЕТ СН'!$G$9+СВЦЭМ!$D$10+'СЕТ СН'!$G$5-'СЕТ СН'!$G$17</f>
        <v>3278.95942027</v>
      </c>
      <c r="T78" s="36">
        <f>SUMIFS(СВЦЭМ!$C$33:$C$776,СВЦЭМ!$A$33:$A$776,$A78,СВЦЭМ!$B$33:$B$776,T$47)+'СЕТ СН'!$G$9+СВЦЭМ!$D$10+'СЕТ СН'!$G$5-'СЕТ СН'!$G$17</f>
        <v>3249.3581454299997</v>
      </c>
      <c r="U78" s="36">
        <f>SUMIFS(СВЦЭМ!$C$33:$C$776,СВЦЭМ!$A$33:$A$776,$A78,СВЦЭМ!$B$33:$B$776,U$47)+'СЕТ СН'!$G$9+СВЦЭМ!$D$10+'СЕТ СН'!$G$5-'СЕТ СН'!$G$17</f>
        <v>3241.08233311</v>
      </c>
      <c r="V78" s="36">
        <f>SUMIFS(СВЦЭМ!$C$33:$C$776,СВЦЭМ!$A$33:$A$776,$A78,СВЦЭМ!$B$33:$B$776,V$47)+'СЕТ СН'!$G$9+СВЦЭМ!$D$10+'СЕТ СН'!$G$5-'СЕТ СН'!$G$17</f>
        <v>3236.9226252999997</v>
      </c>
      <c r="W78" s="36">
        <f>SUMIFS(СВЦЭМ!$C$33:$C$776,СВЦЭМ!$A$33:$A$776,$A78,СВЦЭМ!$B$33:$B$776,W$47)+'СЕТ СН'!$G$9+СВЦЭМ!$D$10+'СЕТ СН'!$G$5-'СЕТ СН'!$G$17</f>
        <v>3232.82283104</v>
      </c>
      <c r="X78" s="36">
        <f>SUMIFS(СВЦЭМ!$C$33:$C$776,СВЦЭМ!$A$33:$A$776,$A78,СВЦЭМ!$B$33:$B$776,X$47)+'СЕТ СН'!$G$9+СВЦЭМ!$D$10+'СЕТ СН'!$G$5-'СЕТ СН'!$G$17</f>
        <v>3252.2487195199997</v>
      </c>
      <c r="Y78" s="36">
        <f>SUMIFS(СВЦЭМ!$C$33:$C$776,СВЦЭМ!$A$33:$A$776,$A78,СВЦЭМ!$B$33:$B$776,Y$47)+'СЕТ СН'!$G$9+СВЦЭМ!$D$10+'СЕТ СН'!$G$5-'СЕТ СН'!$G$17</f>
        <v>3328.6499386699998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СН'!$H$9+СВЦЭМ!$D$10+'СЕТ СН'!$H$5-'СЕТ СН'!$H$17</f>
        <v>3604.5770160799998</v>
      </c>
      <c r="C84" s="36">
        <f>SUMIFS(СВЦЭМ!$C$33:$C$776,СВЦЭМ!$A$33:$A$776,$A84,СВЦЭМ!$B$33:$B$776,C$83)+'СЕТ СН'!$H$9+СВЦЭМ!$D$10+'СЕТ СН'!$H$5-'СЕТ СН'!$H$17</f>
        <v>3714.7241602899999</v>
      </c>
      <c r="D84" s="36">
        <f>SUMIFS(СВЦЭМ!$C$33:$C$776,СВЦЭМ!$A$33:$A$776,$A84,СВЦЭМ!$B$33:$B$776,D$83)+'СЕТ СН'!$H$9+СВЦЭМ!$D$10+'СЕТ СН'!$H$5-'СЕТ СН'!$H$17</f>
        <v>3750.90935962</v>
      </c>
      <c r="E84" s="36">
        <f>SUMIFS(СВЦЭМ!$C$33:$C$776,СВЦЭМ!$A$33:$A$776,$A84,СВЦЭМ!$B$33:$B$776,E$83)+'СЕТ СН'!$H$9+СВЦЭМ!$D$10+'СЕТ СН'!$H$5-'СЕТ СН'!$H$17</f>
        <v>3800.0551286199998</v>
      </c>
      <c r="F84" s="36">
        <f>SUMIFS(СВЦЭМ!$C$33:$C$776,СВЦЭМ!$A$33:$A$776,$A84,СВЦЭМ!$B$33:$B$776,F$83)+'СЕТ СН'!$H$9+СВЦЭМ!$D$10+'СЕТ СН'!$H$5-'СЕТ СН'!$H$17</f>
        <v>3828.0113272600001</v>
      </c>
      <c r="G84" s="36">
        <f>SUMIFS(СВЦЭМ!$C$33:$C$776,СВЦЭМ!$A$33:$A$776,$A84,СВЦЭМ!$B$33:$B$776,G$83)+'СЕТ СН'!$H$9+СВЦЭМ!$D$10+'СЕТ СН'!$H$5-'СЕТ СН'!$H$17</f>
        <v>3776.44148086</v>
      </c>
      <c r="H84" s="36">
        <f>SUMIFS(СВЦЭМ!$C$33:$C$776,СВЦЭМ!$A$33:$A$776,$A84,СВЦЭМ!$B$33:$B$776,H$83)+'СЕТ СН'!$H$9+СВЦЭМ!$D$10+'СЕТ СН'!$H$5-'СЕТ СН'!$H$17</f>
        <v>3727.9859893099997</v>
      </c>
      <c r="I84" s="36">
        <f>SUMIFS(СВЦЭМ!$C$33:$C$776,СВЦЭМ!$A$33:$A$776,$A84,СВЦЭМ!$B$33:$B$776,I$83)+'СЕТ СН'!$H$9+СВЦЭМ!$D$10+'СЕТ СН'!$H$5-'СЕТ СН'!$H$17</f>
        <v>3680.5377194099997</v>
      </c>
      <c r="J84" s="36">
        <f>SUMIFS(СВЦЭМ!$C$33:$C$776,СВЦЭМ!$A$33:$A$776,$A84,СВЦЭМ!$B$33:$B$776,J$83)+'СЕТ СН'!$H$9+СВЦЭМ!$D$10+'СЕТ СН'!$H$5-'СЕТ СН'!$H$17</f>
        <v>3717.8080864499998</v>
      </c>
      <c r="K84" s="36">
        <f>SUMIFS(СВЦЭМ!$C$33:$C$776,СВЦЭМ!$A$33:$A$776,$A84,СВЦЭМ!$B$33:$B$776,K$83)+'СЕТ СН'!$H$9+СВЦЭМ!$D$10+'СЕТ СН'!$H$5-'СЕТ СН'!$H$17</f>
        <v>3737.7671166399996</v>
      </c>
      <c r="L84" s="36">
        <f>SUMIFS(СВЦЭМ!$C$33:$C$776,СВЦЭМ!$A$33:$A$776,$A84,СВЦЭМ!$B$33:$B$776,L$83)+'СЕТ СН'!$H$9+СВЦЭМ!$D$10+'СЕТ СН'!$H$5-'СЕТ СН'!$H$17</f>
        <v>3759.0238694599998</v>
      </c>
      <c r="M84" s="36">
        <f>SUMIFS(СВЦЭМ!$C$33:$C$776,СВЦЭМ!$A$33:$A$776,$A84,СВЦЭМ!$B$33:$B$776,M$83)+'СЕТ СН'!$H$9+СВЦЭМ!$D$10+'СЕТ СН'!$H$5-'СЕТ СН'!$H$17</f>
        <v>3744.8604102299996</v>
      </c>
      <c r="N84" s="36">
        <f>SUMIFS(СВЦЭМ!$C$33:$C$776,СВЦЭМ!$A$33:$A$776,$A84,СВЦЭМ!$B$33:$B$776,N$83)+'СЕТ СН'!$H$9+СВЦЭМ!$D$10+'СЕТ СН'!$H$5-'СЕТ СН'!$H$17</f>
        <v>3727.1518330099998</v>
      </c>
      <c r="O84" s="36">
        <f>SUMIFS(СВЦЭМ!$C$33:$C$776,СВЦЭМ!$A$33:$A$776,$A84,СВЦЭМ!$B$33:$B$776,O$83)+'СЕТ СН'!$H$9+СВЦЭМ!$D$10+'СЕТ СН'!$H$5-'СЕТ СН'!$H$17</f>
        <v>3746.64497222</v>
      </c>
      <c r="P84" s="36">
        <f>SUMIFS(СВЦЭМ!$C$33:$C$776,СВЦЭМ!$A$33:$A$776,$A84,СВЦЭМ!$B$33:$B$776,P$83)+'СЕТ СН'!$H$9+СВЦЭМ!$D$10+'СЕТ СН'!$H$5-'СЕТ СН'!$H$17</f>
        <v>3738.0842031499997</v>
      </c>
      <c r="Q84" s="36">
        <f>SUMIFS(СВЦЭМ!$C$33:$C$776,СВЦЭМ!$A$33:$A$776,$A84,СВЦЭМ!$B$33:$B$776,Q$83)+'СЕТ СН'!$H$9+СВЦЭМ!$D$10+'СЕТ СН'!$H$5-'СЕТ СН'!$H$17</f>
        <v>3741.8079887999997</v>
      </c>
      <c r="R84" s="36">
        <f>SUMIFS(СВЦЭМ!$C$33:$C$776,СВЦЭМ!$A$33:$A$776,$A84,СВЦЭМ!$B$33:$B$776,R$83)+'СЕТ СН'!$H$9+СВЦЭМ!$D$10+'СЕТ СН'!$H$5-'СЕТ СН'!$H$17</f>
        <v>3753.1094938799997</v>
      </c>
      <c r="S84" s="36">
        <f>SUMIFS(СВЦЭМ!$C$33:$C$776,СВЦЭМ!$A$33:$A$776,$A84,СВЦЭМ!$B$33:$B$776,S$83)+'СЕТ СН'!$H$9+СВЦЭМ!$D$10+'СЕТ СН'!$H$5-'СЕТ СН'!$H$17</f>
        <v>3754.2323300999997</v>
      </c>
      <c r="T84" s="36">
        <f>SUMIFS(СВЦЭМ!$C$33:$C$776,СВЦЭМ!$A$33:$A$776,$A84,СВЦЭМ!$B$33:$B$776,T$83)+'СЕТ СН'!$H$9+СВЦЭМ!$D$10+'СЕТ СН'!$H$5-'СЕТ СН'!$H$17</f>
        <v>3735.4773850699999</v>
      </c>
      <c r="U84" s="36">
        <f>SUMIFS(СВЦЭМ!$C$33:$C$776,СВЦЭМ!$A$33:$A$776,$A84,СВЦЭМ!$B$33:$B$776,U$83)+'СЕТ СН'!$H$9+СВЦЭМ!$D$10+'СЕТ СН'!$H$5-'СЕТ СН'!$H$17</f>
        <v>3725.97590537</v>
      </c>
      <c r="V84" s="36">
        <f>SUMIFS(СВЦЭМ!$C$33:$C$776,СВЦЭМ!$A$33:$A$776,$A84,СВЦЭМ!$B$33:$B$776,V$83)+'СЕТ СН'!$H$9+СВЦЭМ!$D$10+'СЕТ СН'!$H$5-'СЕТ СН'!$H$17</f>
        <v>3734.1456609899997</v>
      </c>
      <c r="W84" s="36">
        <f>SUMIFS(СВЦЭМ!$C$33:$C$776,СВЦЭМ!$A$33:$A$776,$A84,СВЦЭМ!$B$33:$B$776,W$83)+'СЕТ СН'!$H$9+СВЦЭМ!$D$10+'СЕТ СН'!$H$5-'СЕТ СН'!$H$17</f>
        <v>3730.3091187199998</v>
      </c>
      <c r="X84" s="36">
        <f>SUMIFS(СВЦЭМ!$C$33:$C$776,СВЦЭМ!$A$33:$A$776,$A84,СВЦЭМ!$B$33:$B$776,X$83)+'СЕТ СН'!$H$9+СВЦЭМ!$D$10+'СЕТ СН'!$H$5-'СЕТ СН'!$H$17</f>
        <v>3708.6376105700001</v>
      </c>
      <c r="Y84" s="36">
        <f>SUMIFS(СВЦЭМ!$C$33:$C$776,СВЦЭМ!$A$33:$A$776,$A84,СВЦЭМ!$B$33:$B$776,Y$83)+'СЕТ СН'!$H$9+СВЦЭМ!$D$10+'СЕТ СН'!$H$5-'СЕТ СН'!$H$17</f>
        <v>3682.0876762199996</v>
      </c>
    </row>
    <row r="85" spans="1:25" ht="15.75" x14ac:dyDescent="0.2">
      <c r="A85" s="35">
        <f>A84+1</f>
        <v>43679</v>
      </c>
      <c r="B85" s="36">
        <f>SUMIFS(СВЦЭМ!$C$33:$C$776,СВЦЭМ!$A$33:$A$776,$A85,СВЦЭМ!$B$33:$B$776,B$83)+'СЕТ СН'!$H$9+СВЦЭМ!$D$10+'СЕТ СН'!$H$5-'СЕТ СН'!$H$17</f>
        <v>3647.7141541399997</v>
      </c>
      <c r="C85" s="36">
        <f>SUMIFS(СВЦЭМ!$C$33:$C$776,СВЦЭМ!$A$33:$A$776,$A85,СВЦЭМ!$B$33:$B$776,C$83)+'СЕТ СН'!$H$9+СВЦЭМ!$D$10+'СЕТ СН'!$H$5-'СЕТ СН'!$H$17</f>
        <v>3678.78820688</v>
      </c>
      <c r="D85" s="36">
        <f>SUMIFS(СВЦЭМ!$C$33:$C$776,СВЦЭМ!$A$33:$A$776,$A85,СВЦЭМ!$B$33:$B$776,D$83)+'СЕТ СН'!$H$9+СВЦЭМ!$D$10+'СЕТ СН'!$H$5-'СЕТ СН'!$H$17</f>
        <v>3690.10098698</v>
      </c>
      <c r="E85" s="36">
        <f>SUMIFS(СВЦЭМ!$C$33:$C$776,СВЦЭМ!$A$33:$A$776,$A85,СВЦЭМ!$B$33:$B$776,E$83)+'СЕТ СН'!$H$9+СВЦЭМ!$D$10+'СЕТ СН'!$H$5-'СЕТ СН'!$H$17</f>
        <v>3712.9020532899999</v>
      </c>
      <c r="F85" s="36">
        <f>SUMIFS(СВЦЭМ!$C$33:$C$776,СВЦЭМ!$A$33:$A$776,$A85,СВЦЭМ!$B$33:$B$776,F$83)+'СЕТ СН'!$H$9+СВЦЭМ!$D$10+'СЕТ СН'!$H$5-'СЕТ СН'!$H$17</f>
        <v>3733.9913402100001</v>
      </c>
      <c r="G85" s="36">
        <f>SUMIFS(СВЦЭМ!$C$33:$C$776,СВЦЭМ!$A$33:$A$776,$A85,СВЦЭМ!$B$33:$B$776,G$83)+'СЕТ СН'!$H$9+СВЦЭМ!$D$10+'СЕТ СН'!$H$5-'СЕТ СН'!$H$17</f>
        <v>3703.1383122399998</v>
      </c>
      <c r="H85" s="36">
        <f>SUMIFS(СВЦЭМ!$C$33:$C$776,СВЦЭМ!$A$33:$A$776,$A85,СВЦЭМ!$B$33:$B$776,H$83)+'СЕТ СН'!$H$9+СВЦЭМ!$D$10+'СЕТ СН'!$H$5-'СЕТ СН'!$H$17</f>
        <v>3656.1654041699999</v>
      </c>
      <c r="I85" s="36">
        <f>SUMIFS(СВЦЭМ!$C$33:$C$776,СВЦЭМ!$A$33:$A$776,$A85,СВЦЭМ!$B$33:$B$776,I$83)+'СЕТ СН'!$H$9+СВЦЭМ!$D$10+'СЕТ СН'!$H$5-'СЕТ СН'!$H$17</f>
        <v>3662.3246137399997</v>
      </c>
      <c r="J85" s="36">
        <f>SUMIFS(СВЦЭМ!$C$33:$C$776,СВЦЭМ!$A$33:$A$776,$A85,СВЦЭМ!$B$33:$B$776,J$83)+'СЕТ СН'!$H$9+СВЦЭМ!$D$10+'СЕТ СН'!$H$5-'СЕТ СН'!$H$17</f>
        <v>3700.0906229599996</v>
      </c>
      <c r="K85" s="36">
        <f>SUMIFS(СВЦЭМ!$C$33:$C$776,СВЦЭМ!$A$33:$A$776,$A85,СВЦЭМ!$B$33:$B$776,K$83)+'СЕТ СН'!$H$9+СВЦЭМ!$D$10+'СЕТ СН'!$H$5-'СЕТ СН'!$H$17</f>
        <v>3720.5451378600001</v>
      </c>
      <c r="L85" s="36">
        <f>SUMIFS(СВЦЭМ!$C$33:$C$776,СВЦЭМ!$A$33:$A$776,$A85,СВЦЭМ!$B$33:$B$776,L$83)+'СЕТ СН'!$H$9+СВЦЭМ!$D$10+'СЕТ СН'!$H$5-'СЕТ СН'!$H$17</f>
        <v>3717.6312456699998</v>
      </c>
      <c r="M85" s="36">
        <f>SUMIFS(СВЦЭМ!$C$33:$C$776,СВЦЭМ!$A$33:$A$776,$A85,СВЦЭМ!$B$33:$B$776,M$83)+'СЕТ СН'!$H$9+СВЦЭМ!$D$10+'СЕТ СН'!$H$5-'СЕТ СН'!$H$17</f>
        <v>3713.6682737399997</v>
      </c>
      <c r="N85" s="36">
        <f>SUMIFS(СВЦЭМ!$C$33:$C$776,СВЦЭМ!$A$33:$A$776,$A85,СВЦЭМ!$B$33:$B$776,N$83)+'СЕТ СН'!$H$9+СВЦЭМ!$D$10+'СЕТ СН'!$H$5-'СЕТ СН'!$H$17</f>
        <v>3718.3481114399997</v>
      </c>
      <c r="O85" s="36">
        <f>SUMIFS(СВЦЭМ!$C$33:$C$776,СВЦЭМ!$A$33:$A$776,$A85,СВЦЭМ!$B$33:$B$776,O$83)+'СЕТ СН'!$H$9+СВЦЭМ!$D$10+'СЕТ СН'!$H$5-'СЕТ СН'!$H$17</f>
        <v>3720.6968292499996</v>
      </c>
      <c r="P85" s="36">
        <f>SUMIFS(СВЦЭМ!$C$33:$C$776,СВЦЭМ!$A$33:$A$776,$A85,СВЦЭМ!$B$33:$B$776,P$83)+'СЕТ СН'!$H$9+СВЦЭМ!$D$10+'СЕТ СН'!$H$5-'СЕТ СН'!$H$17</f>
        <v>3721.8066770999999</v>
      </c>
      <c r="Q85" s="36">
        <f>SUMIFS(СВЦЭМ!$C$33:$C$776,СВЦЭМ!$A$33:$A$776,$A85,СВЦЭМ!$B$33:$B$776,Q$83)+'СЕТ СН'!$H$9+СВЦЭМ!$D$10+'СЕТ СН'!$H$5-'СЕТ СН'!$H$17</f>
        <v>3719.7348224399998</v>
      </c>
      <c r="R85" s="36">
        <f>SUMIFS(СВЦЭМ!$C$33:$C$776,СВЦЭМ!$A$33:$A$776,$A85,СВЦЭМ!$B$33:$B$776,R$83)+'СЕТ СН'!$H$9+СВЦЭМ!$D$10+'СЕТ СН'!$H$5-'СЕТ СН'!$H$17</f>
        <v>3714.2596728999997</v>
      </c>
      <c r="S85" s="36">
        <f>SUMIFS(СВЦЭМ!$C$33:$C$776,СВЦЭМ!$A$33:$A$776,$A85,СВЦЭМ!$B$33:$B$776,S$83)+'СЕТ СН'!$H$9+СВЦЭМ!$D$10+'СЕТ СН'!$H$5-'СЕТ СН'!$H$17</f>
        <v>3710.5868640199997</v>
      </c>
      <c r="T85" s="36">
        <f>SUMIFS(СВЦЭМ!$C$33:$C$776,СВЦЭМ!$A$33:$A$776,$A85,СВЦЭМ!$B$33:$B$776,T$83)+'СЕТ СН'!$H$9+СВЦЭМ!$D$10+'СЕТ СН'!$H$5-'СЕТ СН'!$H$17</f>
        <v>3706.50519093</v>
      </c>
      <c r="U85" s="36">
        <f>SUMIFS(СВЦЭМ!$C$33:$C$776,СВЦЭМ!$A$33:$A$776,$A85,СВЦЭМ!$B$33:$B$776,U$83)+'СЕТ СН'!$H$9+СВЦЭМ!$D$10+'СЕТ СН'!$H$5-'СЕТ СН'!$H$17</f>
        <v>3698.1927325500001</v>
      </c>
      <c r="V85" s="36">
        <f>SUMIFS(СВЦЭМ!$C$33:$C$776,СВЦЭМ!$A$33:$A$776,$A85,СВЦЭМ!$B$33:$B$776,V$83)+'СЕТ СН'!$H$9+СВЦЭМ!$D$10+'СЕТ СН'!$H$5-'СЕТ СН'!$H$17</f>
        <v>3706.2006602499996</v>
      </c>
      <c r="W85" s="36">
        <f>SUMIFS(СВЦЭМ!$C$33:$C$776,СВЦЭМ!$A$33:$A$776,$A85,СВЦЭМ!$B$33:$B$776,W$83)+'СЕТ СН'!$H$9+СВЦЭМ!$D$10+'СЕТ СН'!$H$5-'СЕТ СН'!$H$17</f>
        <v>3708.4701847899996</v>
      </c>
      <c r="X85" s="36">
        <f>SUMIFS(СВЦЭМ!$C$33:$C$776,СВЦЭМ!$A$33:$A$776,$A85,СВЦЭМ!$B$33:$B$776,X$83)+'СЕТ СН'!$H$9+СВЦЭМ!$D$10+'СЕТ СН'!$H$5-'СЕТ СН'!$H$17</f>
        <v>3689.6885991499998</v>
      </c>
      <c r="Y85" s="36">
        <f>SUMIFS(СВЦЭМ!$C$33:$C$776,СВЦЭМ!$A$33:$A$776,$A85,СВЦЭМ!$B$33:$B$776,Y$83)+'СЕТ СН'!$H$9+СВЦЭМ!$D$10+'СЕТ СН'!$H$5-'СЕТ СН'!$H$17</f>
        <v>3655.89847921</v>
      </c>
    </row>
    <row r="86" spans="1:25" ht="15.75" x14ac:dyDescent="0.2">
      <c r="A86" s="35">
        <f t="shared" ref="A86:A114" si="2">A85+1</f>
        <v>43680</v>
      </c>
      <c r="B86" s="36">
        <f>SUMIFS(СВЦЭМ!$C$33:$C$776,СВЦЭМ!$A$33:$A$776,$A86,СВЦЭМ!$B$33:$B$776,B$83)+'СЕТ СН'!$H$9+СВЦЭМ!$D$10+'СЕТ СН'!$H$5-'СЕТ СН'!$H$17</f>
        <v>3637.7172131799998</v>
      </c>
      <c r="C86" s="36">
        <f>SUMIFS(СВЦЭМ!$C$33:$C$776,СВЦЭМ!$A$33:$A$776,$A86,СВЦЭМ!$B$33:$B$776,C$83)+'СЕТ СН'!$H$9+СВЦЭМ!$D$10+'СЕТ СН'!$H$5-'СЕТ СН'!$H$17</f>
        <v>3656.0349777900001</v>
      </c>
      <c r="D86" s="36">
        <f>SUMIFS(СВЦЭМ!$C$33:$C$776,СВЦЭМ!$A$33:$A$776,$A86,СВЦЭМ!$B$33:$B$776,D$83)+'СЕТ СН'!$H$9+СВЦЭМ!$D$10+'СЕТ СН'!$H$5-'СЕТ СН'!$H$17</f>
        <v>3688.16689451</v>
      </c>
      <c r="E86" s="36">
        <f>SUMIFS(СВЦЭМ!$C$33:$C$776,СВЦЭМ!$A$33:$A$776,$A86,СВЦЭМ!$B$33:$B$776,E$83)+'СЕТ СН'!$H$9+СВЦЭМ!$D$10+'СЕТ СН'!$H$5-'СЕТ СН'!$H$17</f>
        <v>3695.2576696299998</v>
      </c>
      <c r="F86" s="36">
        <f>SUMIFS(СВЦЭМ!$C$33:$C$776,СВЦЭМ!$A$33:$A$776,$A86,СВЦЭМ!$B$33:$B$776,F$83)+'СЕТ СН'!$H$9+СВЦЭМ!$D$10+'СЕТ СН'!$H$5-'СЕТ СН'!$H$17</f>
        <v>3707.0893738</v>
      </c>
      <c r="G86" s="36">
        <f>SUMIFS(СВЦЭМ!$C$33:$C$776,СВЦЭМ!$A$33:$A$776,$A86,СВЦЭМ!$B$33:$B$776,G$83)+'СЕТ СН'!$H$9+СВЦЭМ!$D$10+'СЕТ СН'!$H$5-'СЕТ СН'!$H$17</f>
        <v>3691.0829758</v>
      </c>
      <c r="H86" s="36">
        <f>SUMIFS(СВЦЭМ!$C$33:$C$776,СВЦЭМ!$A$33:$A$776,$A86,СВЦЭМ!$B$33:$B$776,H$83)+'СЕТ СН'!$H$9+СВЦЭМ!$D$10+'СЕТ СН'!$H$5-'СЕТ СН'!$H$17</f>
        <v>3680.9898848499997</v>
      </c>
      <c r="I86" s="36">
        <f>SUMIFS(СВЦЭМ!$C$33:$C$776,СВЦЭМ!$A$33:$A$776,$A86,СВЦЭМ!$B$33:$B$776,I$83)+'СЕТ СН'!$H$9+СВЦЭМ!$D$10+'СЕТ СН'!$H$5-'СЕТ СН'!$H$17</f>
        <v>3644.3213523999998</v>
      </c>
      <c r="J86" s="36">
        <f>SUMIFS(СВЦЭМ!$C$33:$C$776,СВЦЭМ!$A$33:$A$776,$A86,СВЦЭМ!$B$33:$B$776,J$83)+'СЕТ СН'!$H$9+СВЦЭМ!$D$10+'СЕТ СН'!$H$5-'СЕТ СН'!$H$17</f>
        <v>3569.01115377</v>
      </c>
      <c r="K86" s="36">
        <f>SUMIFS(СВЦЭМ!$C$33:$C$776,СВЦЭМ!$A$33:$A$776,$A86,СВЦЭМ!$B$33:$B$776,K$83)+'СЕТ СН'!$H$9+СВЦЭМ!$D$10+'СЕТ СН'!$H$5-'СЕТ СН'!$H$17</f>
        <v>3563.6096022900001</v>
      </c>
      <c r="L86" s="36">
        <f>SUMIFS(СВЦЭМ!$C$33:$C$776,СВЦЭМ!$A$33:$A$776,$A86,СВЦЭМ!$B$33:$B$776,L$83)+'СЕТ СН'!$H$9+СВЦЭМ!$D$10+'СЕТ СН'!$H$5-'СЕТ СН'!$H$17</f>
        <v>3582.7061105399998</v>
      </c>
      <c r="M86" s="36">
        <f>SUMIFS(СВЦЭМ!$C$33:$C$776,СВЦЭМ!$A$33:$A$776,$A86,СВЦЭМ!$B$33:$B$776,M$83)+'СЕТ СН'!$H$9+СВЦЭМ!$D$10+'СЕТ СН'!$H$5-'СЕТ СН'!$H$17</f>
        <v>3585.4827933500001</v>
      </c>
      <c r="N86" s="36">
        <f>SUMIFS(СВЦЭМ!$C$33:$C$776,СВЦЭМ!$A$33:$A$776,$A86,СВЦЭМ!$B$33:$B$776,N$83)+'СЕТ СН'!$H$9+СВЦЭМ!$D$10+'СЕТ СН'!$H$5-'СЕТ СН'!$H$17</f>
        <v>3594.9395574499999</v>
      </c>
      <c r="O86" s="36">
        <f>SUMIFS(СВЦЭМ!$C$33:$C$776,СВЦЭМ!$A$33:$A$776,$A86,СВЦЭМ!$B$33:$B$776,O$83)+'СЕТ СН'!$H$9+СВЦЭМ!$D$10+'СЕТ СН'!$H$5-'СЕТ СН'!$H$17</f>
        <v>3608.5103028799999</v>
      </c>
      <c r="P86" s="36">
        <f>SUMIFS(СВЦЭМ!$C$33:$C$776,СВЦЭМ!$A$33:$A$776,$A86,СВЦЭМ!$B$33:$B$776,P$83)+'СЕТ СН'!$H$9+СВЦЭМ!$D$10+'СЕТ СН'!$H$5-'СЕТ СН'!$H$17</f>
        <v>3616.87859484</v>
      </c>
      <c r="Q86" s="36">
        <f>SUMIFS(СВЦЭМ!$C$33:$C$776,СВЦЭМ!$A$33:$A$776,$A86,СВЦЭМ!$B$33:$B$776,Q$83)+'СЕТ СН'!$H$9+СВЦЭМ!$D$10+'СЕТ СН'!$H$5-'СЕТ СН'!$H$17</f>
        <v>3616.4125936999999</v>
      </c>
      <c r="R86" s="36">
        <f>SUMIFS(СВЦЭМ!$C$33:$C$776,СВЦЭМ!$A$33:$A$776,$A86,СВЦЭМ!$B$33:$B$776,R$83)+'СЕТ СН'!$H$9+СВЦЭМ!$D$10+'СЕТ СН'!$H$5-'СЕТ СН'!$H$17</f>
        <v>3621.7764702899999</v>
      </c>
      <c r="S86" s="36">
        <f>SUMIFS(СВЦЭМ!$C$33:$C$776,СВЦЭМ!$A$33:$A$776,$A86,СВЦЭМ!$B$33:$B$776,S$83)+'СЕТ СН'!$H$9+СВЦЭМ!$D$10+'СЕТ СН'!$H$5-'СЕТ СН'!$H$17</f>
        <v>3609.1626278499998</v>
      </c>
      <c r="T86" s="36">
        <f>SUMIFS(СВЦЭМ!$C$33:$C$776,СВЦЭМ!$A$33:$A$776,$A86,СВЦЭМ!$B$33:$B$776,T$83)+'СЕТ СН'!$H$9+СВЦЭМ!$D$10+'СЕТ СН'!$H$5-'СЕТ СН'!$H$17</f>
        <v>3611.2904663499999</v>
      </c>
      <c r="U86" s="36">
        <f>SUMIFS(СВЦЭМ!$C$33:$C$776,СВЦЭМ!$A$33:$A$776,$A86,СВЦЭМ!$B$33:$B$776,U$83)+'СЕТ СН'!$H$9+СВЦЭМ!$D$10+'СЕТ СН'!$H$5-'СЕТ СН'!$H$17</f>
        <v>3596.0988360599999</v>
      </c>
      <c r="V86" s="36">
        <f>SUMIFS(СВЦЭМ!$C$33:$C$776,СВЦЭМ!$A$33:$A$776,$A86,СВЦЭМ!$B$33:$B$776,V$83)+'СЕТ СН'!$H$9+СВЦЭМ!$D$10+'СЕТ СН'!$H$5-'СЕТ СН'!$H$17</f>
        <v>3593.6273256199997</v>
      </c>
      <c r="W86" s="36">
        <f>SUMIFS(СВЦЭМ!$C$33:$C$776,СВЦЭМ!$A$33:$A$776,$A86,СВЦЭМ!$B$33:$B$776,W$83)+'СЕТ СН'!$H$9+СВЦЭМ!$D$10+'СЕТ СН'!$H$5-'СЕТ СН'!$H$17</f>
        <v>3600.0777258999997</v>
      </c>
      <c r="X86" s="36">
        <f>SUMIFS(СВЦЭМ!$C$33:$C$776,СВЦЭМ!$A$33:$A$776,$A86,СВЦЭМ!$B$33:$B$776,X$83)+'СЕТ СН'!$H$9+СВЦЭМ!$D$10+'СЕТ СН'!$H$5-'СЕТ СН'!$H$17</f>
        <v>3581.1442684099998</v>
      </c>
      <c r="Y86" s="36">
        <f>SUMIFS(СВЦЭМ!$C$33:$C$776,СВЦЭМ!$A$33:$A$776,$A86,СВЦЭМ!$B$33:$B$776,Y$83)+'СЕТ СН'!$H$9+СВЦЭМ!$D$10+'СЕТ СН'!$H$5-'СЕТ СН'!$H$17</f>
        <v>3600.7966311199998</v>
      </c>
    </row>
    <row r="87" spans="1:25" ht="15.75" x14ac:dyDescent="0.2">
      <c r="A87" s="35">
        <f t="shared" si="2"/>
        <v>43681</v>
      </c>
      <c r="B87" s="36">
        <f>SUMIFS(СВЦЭМ!$C$33:$C$776,СВЦЭМ!$A$33:$A$776,$A87,СВЦЭМ!$B$33:$B$776,B$83)+'СЕТ СН'!$H$9+СВЦЭМ!$D$10+'СЕТ СН'!$H$5-'СЕТ СН'!$H$17</f>
        <v>3591.7593763599998</v>
      </c>
      <c r="C87" s="36">
        <f>SUMIFS(СВЦЭМ!$C$33:$C$776,СВЦЭМ!$A$33:$A$776,$A87,СВЦЭМ!$B$33:$B$776,C$83)+'СЕТ СН'!$H$9+СВЦЭМ!$D$10+'СЕТ СН'!$H$5-'СЕТ СН'!$H$17</f>
        <v>3636.06720322</v>
      </c>
      <c r="D87" s="36">
        <f>SUMIFS(СВЦЭМ!$C$33:$C$776,СВЦЭМ!$A$33:$A$776,$A87,СВЦЭМ!$B$33:$B$776,D$83)+'СЕТ СН'!$H$9+СВЦЭМ!$D$10+'СЕТ СН'!$H$5-'СЕТ СН'!$H$17</f>
        <v>3646.3970239699997</v>
      </c>
      <c r="E87" s="36">
        <f>SUMIFS(СВЦЭМ!$C$33:$C$776,СВЦЭМ!$A$33:$A$776,$A87,СВЦЭМ!$B$33:$B$776,E$83)+'СЕТ СН'!$H$9+СВЦЭМ!$D$10+'СЕТ СН'!$H$5-'СЕТ СН'!$H$17</f>
        <v>3670.51779614</v>
      </c>
      <c r="F87" s="36">
        <f>SUMIFS(СВЦЭМ!$C$33:$C$776,СВЦЭМ!$A$33:$A$776,$A87,СВЦЭМ!$B$33:$B$776,F$83)+'СЕТ СН'!$H$9+СВЦЭМ!$D$10+'СЕТ СН'!$H$5-'СЕТ СН'!$H$17</f>
        <v>3674.8551185399997</v>
      </c>
      <c r="G87" s="36">
        <f>SUMIFS(СВЦЭМ!$C$33:$C$776,СВЦЭМ!$A$33:$A$776,$A87,СВЦЭМ!$B$33:$B$776,G$83)+'СЕТ СН'!$H$9+СВЦЭМ!$D$10+'СЕТ СН'!$H$5-'СЕТ СН'!$H$17</f>
        <v>3689.0717110400001</v>
      </c>
      <c r="H87" s="36">
        <f>SUMIFS(СВЦЭМ!$C$33:$C$776,СВЦЭМ!$A$33:$A$776,$A87,СВЦЭМ!$B$33:$B$776,H$83)+'СЕТ СН'!$H$9+СВЦЭМ!$D$10+'СЕТ СН'!$H$5-'СЕТ СН'!$H$17</f>
        <v>3660.4213542399998</v>
      </c>
      <c r="I87" s="36">
        <f>SUMIFS(СВЦЭМ!$C$33:$C$776,СВЦЭМ!$A$33:$A$776,$A87,СВЦЭМ!$B$33:$B$776,I$83)+'СЕТ СН'!$H$9+СВЦЭМ!$D$10+'СЕТ СН'!$H$5-'СЕТ СН'!$H$17</f>
        <v>3632.1806268099999</v>
      </c>
      <c r="J87" s="36">
        <f>SUMIFS(СВЦЭМ!$C$33:$C$776,СВЦЭМ!$A$33:$A$776,$A87,СВЦЭМ!$B$33:$B$776,J$83)+'СЕТ СН'!$H$9+СВЦЭМ!$D$10+'СЕТ СН'!$H$5-'СЕТ СН'!$H$17</f>
        <v>3580.1216627599997</v>
      </c>
      <c r="K87" s="36">
        <f>SUMIFS(СВЦЭМ!$C$33:$C$776,СВЦЭМ!$A$33:$A$776,$A87,СВЦЭМ!$B$33:$B$776,K$83)+'СЕТ СН'!$H$9+СВЦЭМ!$D$10+'СЕТ СН'!$H$5-'СЕТ СН'!$H$17</f>
        <v>3585.7862395399998</v>
      </c>
      <c r="L87" s="36">
        <f>SUMIFS(СВЦЭМ!$C$33:$C$776,СВЦЭМ!$A$33:$A$776,$A87,СВЦЭМ!$B$33:$B$776,L$83)+'СЕТ СН'!$H$9+СВЦЭМ!$D$10+'СЕТ СН'!$H$5-'СЕТ СН'!$H$17</f>
        <v>3601.70234347</v>
      </c>
      <c r="M87" s="36">
        <f>SUMIFS(СВЦЭМ!$C$33:$C$776,СВЦЭМ!$A$33:$A$776,$A87,СВЦЭМ!$B$33:$B$776,M$83)+'СЕТ СН'!$H$9+СВЦЭМ!$D$10+'СЕТ СН'!$H$5-'СЕТ СН'!$H$17</f>
        <v>3609.4723788299998</v>
      </c>
      <c r="N87" s="36">
        <f>SUMIFS(СВЦЭМ!$C$33:$C$776,СВЦЭМ!$A$33:$A$776,$A87,СВЦЭМ!$B$33:$B$776,N$83)+'СЕТ СН'!$H$9+СВЦЭМ!$D$10+'СЕТ СН'!$H$5-'СЕТ СН'!$H$17</f>
        <v>3613.9429680999997</v>
      </c>
      <c r="O87" s="36">
        <f>SUMIFS(СВЦЭМ!$C$33:$C$776,СВЦЭМ!$A$33:$A$776,$A87,СВЦЭМ!$B$33:$B$776,O$83)+'СЕТ СН'!$H$9+СВЦЭМ!$D$10+'СЕТ СН'!$H$5-'СЕТ СН'!$H$17</f>
        <v>3594.66148441</v>
      </c>
      <c r="P87" s="36">
        <f>SUMIFS(СВЦЭМ!$C$33:$C$776,СВЦЭМ!$A$33:$A$776,$A87,СВЦЭМ!$B$33:$B$776,P$83)+'СЕТ СН'!$H$9+СВЦЭМ!$D$10+'СЕТ СН'!$H$5-'СЕТ СН'!$H$17</f>
        <v>3602.0078688099998</v>
      </c>
      <c r="Q87" s="36">
        <f>SUMIFS(СВЦЭМ!$C$33:$C$776,СВЦЭМ!$A$33:$A$776,$A87,СВЦЭМ!$B$33:$B$776,Q$83)+'СЕТ СН'!$H$9+СВЦЭМ!$D$10+'СЕТ СН'!$H$5-'СЕТ СН'!$H$17</f>
        <v>3600.1846492799996</v>
      </c>
      <c r="R87" s="36">
        <f>SUMIFS(СВЦЭМ!$C$33:$C$776,СВЦЭМ!$A$33:$A$776,$A87,СВЦЭМ!$B$33:$B$776,R$83)+'СЕТ СН'!$H$9+СВЦЭМ!$D$10+'СЕТ СН'!$H$5-'СЕТ СН'!$H$17</f>
        <v>3558.2426640599997</v>
      </c>
      <c r="S87" s="36">
        <f>SUMIFS(СВЦЭМ!$C$33:$C$776,СВЦЭМ!$A$33:$A$776,$A87,СВЦЭМ!$B$33:$B$776,S$83)+'СЕТ СН'!$H$9+СВЦЭМ!$D$10+'СЕТ СН'!$H$5-'СЕТ СН'!$H$17</f>
        <v>3525.7495059799999</v>
      </c>
      <c r="T87" s="36">
        <f>SUMIFS(СВЦЭМ!$C$33:$C$776,СВЦЭМ!$A$33:$A$776,$A87,СВЦЭМ!$B$33:$B$776,T$83)+'СЕТ СН'!$H$9+СВЦЭМ!$D$10+'СЕТ СН'!$H$5-'СЕТ СН'!$H$17</f>
        <v>3519.7399739799998</v>
      </c>
      <c r="U87" s="36">
        <f>SUMIFS(СВЦЭМ!$C$33:$C$776,СВЦЭМ!$A$33:$A$776,$A87,СВЦЭМ!$B$33:$B$776,U$83)+'СЕТ СН'!$H$9+СВЦЭМ!$D$10+'СЕТ СН'!$H$5-'СЕТ СН'!$H$17</f>
        <v>3513.28361602</v>
      </c>
      <c r="V87" s="36">
        <f>SUMIFS(СВЦЭМ!$C$33:$C$776,СВЦЭМ!$A$33:$A$776,$A87,СВЦЭМ!$B$33:$B$776,V$83)+'СЕТ СН'!$H$9+СВЦЭМ!$D$10+'СЕТ СН'!$H$5-'СЕТ СН'!$H$17</f>
        <v>3516.43405089</v>
      </c>
      <c r="W87" s="36">
        <f>SUMIFS(СВЦЭМ!$C$33:$C$776,СВЦЭМ!$A$33:$A$776,$A87,СВЦЭМ!$B$33:$B$776,W$83)+'СЕТ СН'!$H$9+СВЦЭМ!$D$10+'СЕТ СН'!$H$5-'СЕТ СН'!$H$17</f>
        <v>3525.2543050199997</v>
      </c>
      <c r="X87" s="36">
        <f>SUMIFS(СВЦЭМ!$C$33:$C$776,СВЦЭМ!$A$33:$A$776,$A87,СВЦЭМ!$B$33:$B$776,X$83)+'СЕТ СН'!$H$9+СВЦЭМ!$D$10+'СЕТ СН'!$H$5-'СЕТ СН'!$H$17</f>
        <v>3500.4020718299998</v>
      </c>
      <c r="Y87" s="36">
        <f>SUMIFS(СВЦЭМ!$C$33:$C$776,СВЦЭМ!$A$33:$A$776,$A87,СВЦЭМ!$B$33:$B$776,Y$83)+'СЕТ СН'!$H$9+СВЦЭМ!$D$10+'СЕТ СН'!$H$5-'СЕТ СН'!$H$17</f>
        <v>3492.7464910299996</v>
      </c>
    </row>
    <row r="88" spans="1:25" ht="15.75" x14ac:dyDescent="0.2">
      <c r="A88" s="35">
        <f t="shared" si="2"/>
        <v>43682</v>
      </c>
      <c r="B88" s="36">
        <f>SUMIFS(СВЦЭМ!$C$33:$C$776,СВЦЭМ!$A$33:$A$776,$A88,СВЦЭМ!$B$33:$B$776,B$83)+'СЕТ СН'!$H$9+СВЦЭМ!$D$10+'СЕТ СН'!$H$5-'СЕТ СН'!$H$17</f>
        <v>3586.3867649599997</v>
      </c>
      <c r="C88" s="36">
        <f>SUMIFS(СВЦЭМ!$C$33:$C$776,СВЦЭМ!$A$33:$A$776,$A88,СВЦЭМ!$B$33:$B$776,C$83)+'СЕТ СН'!$H$9+СВЦЭМ!$D$10+'СЕТ СН'!$H$5-'СЕТ СН'!$H$17</f>
        <v>3618.6862649499999</v>
      </c>
      <c r="D88" s="36">
        <f>SUMIFS(СВЦЭМ!$C$33:$C$776,СВЦЭМ!$A$33:$A$776,$A88,СВЦЭМ!$B$33:$B$776,D$83)+'СЕТ СН'!$H$9+СВЦЭМ!$D$10+'СЕТ СН'!$H$5-'СЕТ СН'!$H$17</f>
        <v>3645.9298061099998</v>
      </c>
      <c r="E88" s="36">
        <f>SUMIFS(СВЦЭМ!$C$33:$C$776,СВЦЭМ!$A$33:$A$776,$A88,СВЦЭМ!$B$33:$B$776,E$83)+'СЕТ СН'!$H$9+СВЦЭМ!$D$10+'СЕТ СН'!$H$5-'СЕТ СН'!$H$17</f>
        <v>3656.84250092</v>
      </c>
      <c r="F88" s="36">
        <f>SUMIFS(СВЦЭМ!$C$33:$C$776,СВЦЭМ!$A$33:$A$776,$A88,СВЦЭМ!$B$33:$B$776,F$83)+'СЕТ СН'!$H$9+СВЦЭМ!$D$10+'СЕТ СН'!$H$5-'СЕТ СН'!$H$17</f>
        <v>3651.1187105099998</v>
      </c>
      <c r="G88" s="36">
        <f>SUMIFS(СВЦЭМ!$C$33:$C$776,СВЦЭМ!$A$33:$A$776,$A88,СВЦЭМ!$B$33:$B$776,G$83)+'СЕТ СН'!$H$9+СВЦЭМ!$D$10+'СЕТ СН'!$H$5-'СЕТ СН'!$H$17</f>
        <v>3646.2741284399999</v>
      </c>
      <c r="H88" s="36">
        <f>SUMIFS(СВЦЭМ!$C$33:$C$776,СВЦЭМ!$A$33:$A$776,$A88,СВЦЭМ!$B$33:$B$776,H$83)+'СЕТ СН'!$H$9+СВЦЭМ!$D$10+'СЕТ СН'!$H$5-'СЕТ СН'!$H$17</f>
        <v>3606.4873384599996</v>
      </c>
      <c r="I88" s="36">
        <f>SUMIFS(СВЦЭМ!$C$33:$C$776,СВЦЭМ!$A$33:$A$776,$A88,СВЦЭМ!$B$33:$B$776,I$83)+'СЕТ СН'!$H$9+СВЦЭМ!$D$10+'СЕТ СН'!$H$5-'СЕТ СН'!$H$17</f>
        <v>3591.9426283799999</v>
      </c>
      <c r="J88" s="36">
        <f>SUMIFS(СВЦЭМ!$C$33:$C$776,СВЦЭМ!$A$33:$A$776,$A88,СВЦЭМ!$B$33:$B$776,J$83)+'СЕТ СН'!$H$9+СВЦЭМ!$D$10+'СЕТ СН'!$H$5-'СЕТ СН'!$H$17</f>
        <v>3584.6644927899997</v>
      </c>
      <c r="K88" s="36">
        <f>SUMIFS(СВЦЭМ!$C$33:$C$776,СВЦЭМ!$A$33:$A$776,$A88,СВЦЭМ!$B$33:$B$776,K$83)+'СЕТ СН'!$H$9+СВЦЭМ!$D$10+'СЕТ СН'!$H$5-'СЕТ СН'!$H$17</f>
        <v>3603.5653794299997</v>
      </c>
      <c r="L88" s="36">
        <f>SUMIFS(СВЦЭМ!$C$33:$C$776,СВЦЭМ!$A$33:$A$776,$A88,СВЦЭМ!$B$33:$B$776,L$83)+'СЕТ СН'!$H$9+СВЦЭМ!$D$10+'СЕТ СН'!$H$5-'СЕТ СН'!$H$17</f>
        <v>3608.8595381199998</v>
      </c>
      <c r="M88" s="36">
        <f>SUMIFS(СВЦЭМ!$C$33:$C$776,СВЦЭМ!$A$33:$A$776,$A88,СВЦЭМ!$B$33:$B$776,M$83)+'СЕТ СН'!$H$9+СВЦЭМ!$D$10+'СЕТ СН'!$H$5-'СЕТ СН'!$H$17</f>
        <v>3616.5652895200001</v>
      </c>
      <c r="N88" s="36">
        <f>SUMIFS(СВЦЭМ!$C$33:$C$776,СВЦЭМ!$A$33:$A$776,$A88,СВЦЭМ!$B$33:$B$776,N$83)+'СЕТ СН'!$H$9+СВЦЭМ!$D$10+'СЕТ СН'!$H$5-'СЕТ СН'!$H$17</f>
        <v>3615.0770658499996</v>
      </c>
      <c r="O88" s="36">
        <f>SUMIFS(СВЦЭМ!$C$33:$C$776,СВЦЭМ!$A$33:$A$776,$A88,СВЦЭМ!$B$33:$B$776,O$83)+'СЕТ СН'!$H$9+СВЦЭМ!$D$10+'СЕТ СН'!$H$5-'СЕТ СН'!$H$17</f>
        <v>3618.5071925399998</v>
      </c>
      <c r="P88" s="36">
        <f>SUMIFS(СВЦЭМ!$C$33:$C$776,СВЦЭМ!$A$33:$A$776,$A88,СВЦЭМ!$B$33:$B$776,P$83)+'СЕТ СН'!$H$9+СВЦЭМ!$D$10+'СЕТ СН'!$H$5-'СЕТ СН'!$H$17</f>
        <v>3628.8584214399998</v>
      </c>
      <c r="Q88" s="36">
        <f>SUMIFS(СВЦЭМ!$C$33:$C$776,СВЦЭМ!$A$33:$A$776,$A88,СВЦЭМ!$B$33:$B$776,Q$83)+'СЕТ СН'!$H$9+СВЦЭМ!$D$10+'СЕТ СН'!$H$5-'СЕТ СН'!$H$17</f>
        <v>3625.8708043199999</v>
      </c>
      <c r="R88" s="36">
        <f>SUMIFS(СВЦЭМ!$C$33:$C$776,СВЦЭМ!$A$33:$A$776,$A88,СВЦЭМ!$B$33:$B$776,R$83)+'СЕТ СН'!$H$9+СВЦЭМ!$D$10+'СЕТ СН'!$H$5-'СЕТ СН'!$H$17</f>
        <v>3593.7641130299999</v>
      </c>
      <c r="S88" s="36">
        <f>SUMIFS(СВЦЭМ!$C$33:$C$776,СВЦЭМ!$A$33:$A$776,$A88,СВЦЭМ!$B$33:$B$776,S$83)+'СЕТ СН'!$H$9+СВЦЭМ!$D$10+'СЕТ СН'!$H$5-'СЕТ СН'!$H$17</f>
        <v>3548.2703785599997</v>
      </c>
      <c r="T88" s="36">
        <f>SUMIFS(СВЦЭМ!$C$33:$C$776,СВЦЭМ!$A$33:$A$776,$A88,СВЦЭМ!$B$33:$B$776,T$83)+'СЕТ СН'!$H$9+СВЦЭМ!$D$10+'СЕТ СН'!$H$5-'СЕТ СН'!$H$17</f>
        <v>3545.2115288099999</v>
      </c>
      <c r="U88" s="36">
        <f>SUMIFS(СВЦЭМ!$C$33:$C$776,СВЦЭМ!$A$33:$A$776,$A88,СВЦЭМ!$B$33:$B$776,U$83)+'СЕТ СН'!$H$9+СВЦЭМ!$D$10+'СЕТ СН'!$H$5-'СЕТ СН'!$H$17</f>
        <v>3537.6111906199999</v>
      </c>
      <c r="V88" s="36">
        <f>SUMIFS(СВЦЭМ!$C$33:$C$776,СВЦЭМ!$A$33:$A$776,$A88,СВЦЭМ!$B$33:$B$776,V$83)+'СЕТ СН'!$H$9+СВЦЭМ!$D$10+'СЕТ СН'!$H$5-'СЕТ СН'!$H$17</f>
        <v>3546.42587323</v>
      </c>
      <c r="W88" s="36">
        <f>SUMIFS(СВЦЭМ!$C$33:$C$776,СВЦЭМ!$A$33:$A$776,$A88,СВЦЭМ!$B$33:$B$776,W$83)+'СЕТ СН'!$H$9+СВЦЭМ!$D$10+'СЕТ СН'!$H$5-'СЕТ СН'!$H$17</f>
        <v>3545.8884973099998</v>
      </c>
      <c r="X88" s="36">
        <f>SUMIFS(СВЦЭМ!$C$33:$C$776,СВЦЭМ!$A$33:$A$776,$A88,СВЦЭМ!$B$33:$B$776,X$83)+'СЕТ СН'!$H$9+СВЦЭМ!$D$10+'СЕТ СН'!$H$5-'СЕТ СН'!$H$17</f>
        <v>3528.5449699199999</v>
      </c>
      <c r="Y88" s="36">
        <f>SUMIFS(СВЦЭМ!$C$33:$C$776,СВЦЭМ!$A$33:$A$776,$A88,СВЦЭМ!$B$33:$B$776,Y$83)+'СЕТ СН'!$H$9+СВЦЭМ!$D$10+'СЕТ СН'!$H$5-'СЕТ СН'!$H$17</f>
        <v>3531.1677067399996</v>
      </c>
    </row>
    <row r="89" spans="1:25" ht="15.75" x14ac:dyDescent="0.2">
      <c r="A89" s="35">
        <f t="shared" si="2"/>
        <v>43683</v>
      </c>
      <c r="B89" s="36">
        <f>SUMIFS(СВЦЭМ!$C$33:$C$776,СВЦЭМ!$A$33:$A$776,$A89,СВЦЭМ!$B$33:$B$776,B$83)+'СЕТ СН'!$H$9+СВЦЭМ!$D$10+'СЕТ СН'!$H$5-'СЕТ СН'!$H$17</f>
        <v>3588.9825230299998</v>
      </c>
      <c r="C89" s="36">
        <f>SUMIFS(СВЦЭМ!$C$33:$C$776,СВЦЭМ!$A$33:$A$776,$A89,СВЦЭМ!$B$33:$B$776,C$83)+'СЕТ СН'!$H$9+СВЦЭМ!$D$10+'СЕТ СН'!$H$5-'СЕТ СН'!$H$17</f>
        <v>3629.0138495599999</v>
      </c>
      <c r="D89" s="36">
        <f>SUMIFS(СВЦЭМ!$C$33:$C$776,СВЦЭМ!$A$33:$A$776,$A89,СВЦЭМ!$B$33:$B$776,D$83)+'СЕТ СН'!$H$9+СВЦЭМ!$D$10+'СЕТ СН'!$H$5-'СЕТ СН'!$H$17</f>
        <v>3644.8198481199997</v>
      </c>
      <c r="E89" s="36">
        <f>SUMIFS(СВЦЭМ!$C$33:$C$776,СВЦЭМ!$A$33:$A$776,$A89,СВЦЭМ!$B$33:$B$776,E$83)+'СЕТ СН'!$H$9+СВЦЭМ!$D$10+'СЕТ СН'!$H$5-'СЕТ СН'!$H$17</f>
        <v>3659.31883651</v>
      </c>
      <c r="F89" s="36">
        <f>SUMIFS(СВЦЭМ!$C$33:$C$776,СВЦЭМ!$A$33:$A$776,$A89,СВЦЭМ!$B$33:$B$776,F$83)+'СЕТ СН'!$H$9+СВЦЭМ!$D$10+'СЕТ СН'!$H$5-'СЕТ СН'!$H$17</f>
        <v>3671.5498668499999</v>
      </c>
      <c r="G89" s="36">
        <f>SUMIFS(СВЦЭМ!$C$33:$C$776,СВЦЭМ!$A$33:$A$776,$A89,СВЦЭМ!$B$33:$B$776,G$83)+'СЕТ СН'!$H$9+СВЦЭМ!$D$10+'СЕТ СН'!$H$5-'СЕТ СН'!$H$17</f>
        <v>3643.4530193999999</v>
      </c>
      <c r="H89" s="36">
        <f>SUMIFS(СВЦЭМ!$C$33:$C$776,СВЦЭМ!$A$33:$A$776,$A89,СВЦЭМ!$B$33:$B$776,H$83)+'СЕТ СН'!$H$9+СВЦЭМ!$D$10+'СЕТ СН'!$H$5-'СЕТ СН'!$H$17</f>
        <v>3611.03583205</v>
      </c>
      <c r="I89" s="36">
        <f>SUMIFS(СВЦЭМ!$C$33:$C$776,СВЦЭМ!$A$33:$A$776,$A89,СВЦЭМ!$B$33:$B$776,I$83)+'СЕТ СН'!$H$9+СВЦЭМ!$D$10+'СЕТ СН'!$H$5-'СЕТ СН'!$H$17</f>
        <v>3557.1506111799999</v>
      </c>
      <c r="J89" s="36">
        <f>SUMIFS(СВЦЭМ!$C$33:$C$776,СВЦЭМ!$A$33:$A$776,$A89,СВЦЭМ!$B$33:$B$776,J$83)+'СЕТ СН'!$H$9+СВЦЭМ!$D$10+'СЕТ СН'!$H$5-'СЕТ СН'!$H$17</f>
        <v>3597.6161073200001</v>
      </c>
      <c r="K89" s="36">
        <f>SUMIFS(СВЦЭМ!$C$33:$C$776,СВЦЭМ!$A$33:$A$776,$A89,СВЦЭМ!$B$33:$B$776,K$83)+'СЕТ СН'!$H$9+СВЦЭМ!$D$10+'СЕТ СН'!$H$5-'СЕТ СН'!$H$17</f>
        <v>3631.1233126799998</v>
      </c>
      <c r="L89" s="36">
        <f>SUMIFS(СВЦЭМ!$C$33:$C$776,СВЦЭМ!$A$33:$A$776,$A89,СВЦЭМ!$B$33:$B$776,L$83)+'СЕТ СН'!$H$9+СВЦЭМ!$D$10+'СЕТ СН'!$H$5-'СЕТ СН'!$H$17</f>
        <v>3637.6195241799996</v>
      </c>
      <c r="M89" s="36">
        <f>SUMIFS(СВЦЭМ!$C$33:$C$776,СВЦЭМ!$A$33:$A$776,$A89,СВЦЭМ!$B$33:$B$776,M$83)+'СЕТ СН'!$H$9+СВЦЭМ!$D$10+'СЕТ СН'!$H$5-'СЕТ СН'!$H$17</f>
        <v>3633.7414375799999</v>
      </c>
      <c r="N89" s="36">
        <f>SUMIFS(СВЦЭМ!$C$33:$C$776,СВЦЭМ!$A$33:$A$776,$A89,СВЦЭМ!$B$33:$B$776,N$83)+'СЕТ СН'!$H$9+СВЦЭМ!$D$10+'СЕТ СН'!$H$5-'СЕТ СН'!$H$17</f>
        <v>3636.2622353199999</v>
      </c>
      <c r="O89" s="36">
        <f>SUMIFS(СВЦЭМ!$C$33:$C$776,СВЦЭМ!$A$33:$A$776,$A89,СВЦЭМ!$B$33:$B$776,O$83)+'СЕТ СН'!$H$9+СВЦЭМ!$D$10+'СЕТ СН'!$H$5-'СЕТ СН'!$H$17</f>
        <v>3634.2428115799999</v>
      </c>
      <c r="P89" s="36">
        <f>SUMIFS(СВЦЭМ!$C$33:$C$776,СВЦЭМ!$A$33:$A$776,$A89,СВЦЭМ!$B$33:$B$776,P$83)+'СЕТ СН'!$H$9+СВЦЭМ!$D$10+'СЕТ СН'!$H$5-'СЕТ СН'!$H$17</f>
        <v>3644.3780204</v>
      </c>
      <c r="Q89" s="36">
        <f>SUMIFS(СВЦЭМ!$C$33:$C$776,СВЦЭМ!$A$33:$A$776,$A89,СВЦЭМ!$B$33:$B$776,Q$83)+'СЕТ СН'!$H$9+СВЦЭМ!$D$10+'СЕТ СН'!$H$5-'СЕТ СН'!$H$17</f>
        <v>3641.53511493</v>
      </c>
      <c r="R89" s="36">
        <f>SUMIFS(СВЦЭМ!$C$33:$C$776,СВЦЭМ!$A$33:$A$776,$A89,СВЦЭМ!$B$33:$B$776,R$83)+'СЕТ СН'!$H$9+СВЦЭМ!$D$10+'СЕТ СН'!$H$5-'СЕТ СН'!$H$17</f>
        <v>3590.9285672999999</v>
      </c>
      <c r="S89" s="36">
        <f>SUMIFS(СВЦЭМ!$C$33:$C$776,СВЦЭМ!$A$33:$A$776,$A89,СВЦЭМ!$B$33:$B$776,S$83)+'СЕТ СН'!$H$9+СВЦЭМ!$D$10+'СЕТ СН'!$H$5-'СЕТ СН'!$H$17</f>
        <v>3543.84818907</v>
      </c>
      <c r="T89" s="36">
        <f>SUMIFS(СВЦЭМ!$C$33:$C$776,СВЦЭМ!$A$33:$A$776,$A89,СВЦЭМ!$B$33:$B$776,T$83)+'СЕТ СН'!$H$9+СВЦЭМ!$D$10+'СЕТ СН'!$H$5-'СЕТ СН'!$H$17</f>
        <v>3534.7286918299997</v>
      </c>
      <c r="U89" s="36">
        <f>SUMIFS(СВЦЭМ!$C$33:$C$776,СВЦЭМ!$A$33:$A$776,$A89,СВЦЭМ!$B$33:$B$776,U$83)+'СЕТ СН'!$H$9+СВЦЭМ!$D$10+'СЕТ СН'!$H$5-'СЕТ СН'!$H$17</f>
        <v>3533.4036006399997</v>
      </c>
      <c r="V89" s="36">
        <f>SUMIFS(СВЦЭМ!$C$33:$C$776,СВЦЭМ!$A$33:$A$776,$A89,СВЦЭМ!$B$33:$B$776,V$83)+'СЕТ СН'!$H$9+СВЦЭМ!$D$10+'СЕТ СН'!$H$5-'СЕТ СН'!$H$17</f>
        <v>3536.9683876999998</v>
      </c>
      <c r="W89" s="36">
        <f>SUMIFS(СВЦЭМ!$C$33:$C$776,СВЦЭМ!$A$33:$A$776,$A89,СВЦЭМ!$B$33:$B$776,W$83)+'СЕТ СН'!$H$9+СВЦЭМ!$D$10+'СЕТ СН'!$H$5-'СЕТ СН'!$H$17</f>
        <v>3536.68878894</v>
      </c>
      <c r="X89" s="36">
        <f>SUMIFS(СВЦЭМ!$C$33:$C$776,СВЦЭМ!$A$33:$A$776,$A89,СВЦЭМ!$B$33:$B$776,X$83)+'СЕТ СН'!$H$9+СВЦЭМ!$D$10+'СЕТ СН'!$H$5-'СЕТ СН'!$H$17</f>
        <v>3517.6248367899998</v>
      </c>
      <c r="Y89" s="36">
        <f>SUMIFS(СВЦЭМ!$C$33:$C$776,СВЦЭМ!$A$33:$A$776,$A89,СВЦЭМ!$B$33:$B$776,Y$83)+'СЕТ СН'!$H$9+СВЦЭМ!$D$10+'СЕТ СН'!$H$5-'СЕТ СН'!$H$17</f>
        <v>3527.1089296399996</v>
      </c>
    </row>
    <row r="90" spans="1:25" ht="15.75" x14ac:dyDescent="0.2">
      <c r="A90" s="35">
        <f t="shared" si="2"/>
        <v>43684</v>
      </c>
      <c r="B90" s="36">
        <f>SUMIFS(СВЦЭМ!$C$33:$C$776,СВЦЭМ!$A$33:$A$776,$A90,СВЦЭМ!$B$33:$B$776,B$83)+'СЕТ СН'!$H$9+СВЦЭМ!$D$10+'СЕТ СН'!$H$5-'СЕТ СН'!$H$17</f>
        <v>3593.4520687899999</v>
      </c>
      <c r="C90" s="36">
        <f>SUMIFS(СВЦЭМ!$C$33:$C$776,СВЦЭМ!$A$33:$A$776,$A90,СВЦЭМ!$B$33:$B$776,C$83)+'СЕТ СН'!$H$9+СВЦЭМ!$D$10+'СЕТ СН'!$H$5-'СЕТ СН'!$H$17</f>
        <v>3601.2762637599999</v>
      </c>
      <c r="D90" s="36">
        <f>SUMIFS(СВЦЭМ!$C$33:$C$776,СВЦЭМ!$A$33:$A$776,$A90,СВЦЭМ!$B$33:$B$776,D$83)+'СЕТ СН'!$H$9+СВЦЭМ!$D$10+'СЕТ СН'!$H$5-'СЕТ СН'!$H$17</f>
        <v>3626.1504585599996</v>
      </c>
      <c r="E90" s="36">
        <f>SUMIFS(СВЦЭМ!$C$33:$C$776,СВЦЭМ!$A$33:$A$776,$A90,СВЦЭМ!$B$33:$B$776,E$83)+'СЕТ СН'!$H$9+СВЦЭМ!$D$10+'СЕТ СН'!$H$5-'СЕТ СН'!$H$17</f>
        <v>3632.8361501299996</v>
      </c>
      <c r="F90" s="36">
        <f>SUMIFS(СВЦЭМ!$C$33:$C$776,СВЦЭМ!$A$33:$A$776,$A90,СВЦЭМ!$B$33:$B$776,F$83)+'СЕТ СН'!$H$9+СВЦЭМ!$D$10+'СЕТ СН'!$H$5-'СЕТ СН'!$H$17</f>
        <v>3637.6303782799996</v>
      </c>
      <c r="G90" s="36">
        <f>SUMIFS(СВЦЭМ!$C$33:$C$776,СВЦЭМ!$A$33:$A$776,$A90,СВЦЭМ!$B$33:$B$776,G$83)+'СЕТ СН'!$H$9+СВЦЭМ!$D$10+'СЕТ СН'!$H$5-'СЕТ СН'!$H$17</f>
        <v>3628.6267341599996</v>
      </c>
      <c r="H90" s="36">
        <f>SUMIFS(СВЦЭМ!$C$33:$C$776,СВЦЭМ!$A$33:$A$776,$A90,СВЦЭМ!$B$33:$B$776,H$83)+'СЕТ СН'!$H$9+СВЦЭМ!$D$10+'СЕТ СН'!$H$5-'СЕТ СН'!$H$17</f>
        <v>3596.2663113199997</v>
      </c>
      <c r="I90" s="36">
        <f>SUMIFS(СВЦЭМ!$C$33:$C$776,СВЦЭМ!$A$33:$A$776,$A90,СВЦЭМ!$B$33:$B$776,I$83)+'СЕТ СН'!$H$9+СВЦЭМ!$D$10+'СЕТ СН'!$H$5-'СЕТ СН'!$H$17</f>
        <v>3579.0265751399997</v>
      </c>
      <c r="J90" s="36">
        <f>SUMIFS(СВЦЭМ!$C$33:$C$776,СВЦЭМ!$A$33:$A$776,$A90,СВЦЭМ!$B$33:$B$776,J$83)+'СЕТ СН'!$H$9+СВЦЭМ!$D$10+'СЕТ СН'!$H$5-'СЕТ СН'!$H$17</f>
        <v>3600.90730945</v>
      </c>
      <c r="K90" s="36">
        <f>SUMIFS(СВЦЭМ!$C$33:$C$776,СВЦЭМ!$A$33:$A$776,$A90,СВЦЭМ!$B$33:$B$776,K$83)+'СЕТ СН'!$H$9+СВЦЭМ!$D$10+'СЕТ СН'!$H$5-'СЕТ СН'!$H$17</f>
        <v>3618.3056604099997</v>
      </c>
      <c r="L90" s="36">
        <f>SUMIFS(СВЦЭМ!$C$33:$C$776,СВЦЭМ!$A$33:$A$776,$A90,СВЦЭМ!$B$33:$B$776,L$83)+'СЕТ СН'!$H$9+СВЦЭМ!$D$10+'СЕТ СН'!$H$5-'СЕТ СН'!$H$17</f>
        <v>3617.8956154699999</v>
      </c>
      <c r="M90" s="36">
        <f>SUMIFS(СВЦЭМ!$C$33:$C$776,СВЦЭМ!$A$33:$A$776,$A90,СВЦЭМ!$B$33:$B$776,M$83)+'СЕТ СН'!$H$9+СВЦЭМ!$D$10+'СЕТ СН'!$H$5-'СЕТ СН'!$H$17</f>
        <v>3623.2855229199999</v>
      </c>
      <c r="N90" s="36">
        <f>SUMIFS(СВЦЭМ!$C$33:$C$776,СВЦЭМ!$A$33:$A$776,$A90,СВЦЭМ!$B$33:$B$776,N$83)+'СЕТ СН'!$H$9+СВЦЭМ!$D$10+'СЕТ СН'!$H$5-'СЕТ СН'!$H$17</f>
        <v>3614.9804185599996</v>
      </c>
      <c r="O90" s="36">
        <f>SUMIFS(СВЦЭМ!$C$33:$C$776,СВЦЭМ!$A$33:$A$776,$A90,СВЦЭМ!$B$33:$B$776,O$83)+'СЕТ СН'!$H$9+СВЦЭМ!$D$10+'СЕТ СН'!$H$5-'СЕТ СН'!$H$17</f>
        <v>3620.22342394</v>
      </c>
      <c r="P90" s="36">
        <f>SUMIFS(СВЦЭМ!$C$33:$C$776,СВЦЭМ!$A$33:$A$776,$A90,СВЦЭМ!$B$33:$B$776,P$83)+'СЕТ СН'!$H$9+СВЦЭМ!$D$10+'СЕТ СН'!$H$5-'СЕТ СН'!$H$17</f>
        <v>3624.1859062999997</v>
      </c>
      <c r="Q90" s="36">
        <f>SUMIFS(СВЦЭМ!$C$33:$C$776,СВЦЭМ!$A$33:$A$776,$A90,СВЦЭМ!$B$33:$B$776,Q$83)+'СЕТ СН'!$H$9+СВЦЭМ!$D$10+'СЕТ СН'!$H$5-'СЕТ СН'!$H$17</f>
        <v>3623.7541696799999</v>
      </c>
      <c r="R90" s="36">
        <f>SUMIFS(СВЦЭМ!$C$33:$C$776,СВЦЭМ!$A$33:$A$776,$A90,СВЦЭМ!$B$33:$B$776,R$83)+'СЕТ СН'!$H$9+СВЦЭМ!$D$10+'СЕТ СН'!$H$5-'СЕТ СН'!$H$17</f>
        <v>3582.3203398799997</v>
      </c>
      <c r="S90" s="36">
        <f>SUMIFS(СВЦЭМ!$C$33:$C$776,СВЦЭМ!$A$33:$A$776,$A90,СВЦЭМ!$B$33:$B$776,S$83)+'СЕТ СН'!$H$9+СВЦЭМ!$D$10+'СЕТ СН'!$H$5-'СЕТ СН'!$H$17</f>
        <v>3541.5578442599999</v>
      </c>
      <c r="T90" s="36">
        <f>SUMIFS(СВЦЭМ!$C$33:$C$776,СВЦЭМ!$A$33:$A$776,$A90,СВЦЭМ!$B$33:$B$776,T$83)+'СЕТ СН'!$H$9+СВЦЭМ!$D$10+'СЕТ СН'!$H$5-'СЕТ СН'!$H$17</f>
        <v>3528.1178192399998</v>
      </c>
      <c r="U90" s="36">
        <f>SUMIFS(СВЦЭМ!$C$33:$C$776,СВЦЭМ!$A$33:$A$776,$A90,СВЦЭМ!$B$33:$B$776,U$83)+'СЕТ СН'!$H$9+СВЦЭМ!$D$10+'СЕТ СН'!$H$5-'СЕТ СН'!$H$17</f>
        <v>3531.2396936</v>
      </c>
      <c r="V90" s="36">
        <f>SUMIFS(СВЦЭМ!$C$33:$C$776,СВЦЭМ!$A$33:$A$776,$A90,СВЦЭМ!$B$33:$B$776,V$83)+'СЕТ СН'!$H$9+СВЦЭМ!$D$10+'СЕТ СН'!$H$5-'СЕТ СН'!$H$17</f>
        <v>3527.7977152699996</v>
      </c>
      <c r="W90" s="36">
        <f>SUMIFS(СВЦЭМ!$C$33:$C$776,СВЦЭМ!$A$33:$A$776,$A90,СВЦЭМ!$B$33:$B$776,W$83)+'СЕТ СН'!$H$9+СВЦЭМ!$D$10+'СЕТ СН'!$H$5-'СЕТ СН'!$H$17</f>
        <v>3535.7951534399999</v>
      </c>
      <c r="X90" s="36">
        <f>SUMIFS(СВЦЭМ!$C$33:$C$776,СВЦЭМ!$A$33:$A$776,$A90,СВЦЭМ!$B$33:$B$776,X$83)+'СЕТ СН'!$H$9+СВЦЭМ!$D$10+'СЕТ СН'!$H$5-'СЕТ СН'!$H$17</f>
        <v>3507.8017944499998</v>
      </c>
      <c r="Y90" s="36">
        <f>SUMIFS(СВЦЭМ!$C$33:$C$776,СВЦЭМ!$A$33:$A$776,$A90,СВЦЭМ!$B$33:$B$776,Y$83)+'СЕТ СН'!$H$9+СВЦЭМ!$D$10+'СЕТ СН'!$H$5-'СЕТ СН'!$H$17</f>
        <v>3535.9496487500001</v>
      </c>
    </row>
    <row r="91" spans="1:25" ht="15.75" x14ac:dyDescent="0.2">
      <c r="A91" s="35">
        <f t="shared" si="2"/>
        <v>43685</v>
      </c>
      <c r="B91" s="36">
        <f>SUMIFS(СВЦЭМ!$C$33:$C$776,СВЦЭМ!$A$33:$A$776,$A91,СВЦЭМ!$B$33:$B$776,B$83)+'СЕТ СН'!$H$9+СВЦЭМ!$D$10+'СЕТ СН'!$H$5-'СЕТ СН'!$H$17</f>
        <v>3624.7995721499997</v>
      </c>
      <c r="C91" s="36">
        <f>SUMIFS(СВЦЭМ!$C$33:$C$776,СВЦЭМ!$A$33:$A$776,$A91,СВЦЭМ!$B$33:$B$776,C$83)+'СЕТ СН'!$H$9+СВЦЭМ!$D$10+'СЕТ СН'!$H$5-'СЕТ СН'!$H$17</f>
        <v>3667.36158419</v>
      </c>
      <c r="D91" s="36">
        <f>SUMIFS(СВЦЭМ!$C$33:$C$776,СВЦЭМ!$A$33:$A$776,$A91,СВЦЭМ!$B$33:$B$776,D$83)+'СЕТ СН'!$H$9+СВЦЭМ!$D$10+'СЕТ СН'!$H$5-'СЕТ СН'!$H$17</f>
        <v>3695.9437303799996</v>
      </c>
      <c r="E91" s="36">
        <f>SUMIFS(СВЦЭМ!$C$33:$C$776,СВЦЭМ!$A$33:$A$776,$A91,СВЦЭМ!$B$33:$B$776,E$83)+'СЕТ СН'!$H$9+СВЦЭМ!$D$10+'СЕТ СН'!$H$5-'СЕТ СН'!$H$17</f>
        <v>3717.9640197899998</v>
      </c>
      <c r="F91" s="36">
        <f>SUMIFS(СВЦЭМ!$C$33:$C$776,СВЦЭМ!$A$33:$A$776,$A91,СВЦЭМ!$B$33:$B$776,F$83)+'СЕТ СН'!$H$9+СВЦЭМ!$D$10+'СЕТ СН'!$H$5-'СЕТ СН'!$H$17</f>
        <v>3761.3387261199996</v>
      </c>
      <c r="G91" s="36">
        <f>SUMIFS(СВЦЭМ!$C$33:$C$776,СВЦЭМ!$A$33:$A$776,$A91,СВЦЭМ!$B$33:$B$776,G$83)+'СЕТ СН'!$H$9+СВЦЭМ!$D$10+'СЕТ СН'!$H$5-'СЕТ СН'!$H$17</f>
        <v>3741.387651</v>
      </c>
      <c r="H91" s="36">
        <f>SUMIFS(СВЦЭМ!$C$33:$C$776,СВЦЭМ!$A$33:$A$776,$A91,СВЦЭМ!$B$33:$B$776,H$83)+'СЕТ СН'!$H$9+СВЦЭМ!$D$10+'СЕТ СН'!$H$5-'СЕТ СН'!$H$17</f>
        <v>3705.1171252300001</v>
      </c>
      <c r="I91" s="36">
        <f>SUMIFS(СВЦЭМ!$C$33:$C$776,СВЦЭМ!$A$33:$A$776,$A91,СВЦЭМ!$B$33:$B$776,I$83)+'СЕТ СН'!$H$9+СВЦЭМ!$D$10+'СЕТ СН'!$H$5-'СЕТ СН'!$H$17</f>
        <v>3650.4075809699998</v>
      </c>
      <c r="J91" s="36">
        <f>SUMIFS(СВЦЭМ!$C$33:$C$776,СВЦЭМ!$A$33:$A$776,$A91,СВЦЭМ!$B$33:$B$776,J$83)+'СЕТ СН'!$H$9+СВЦЭМ!$D$10+'СЕТ СН'!$H$5-'СЕТ СН'!$H$17</f>
        <v>3608.1325124</v>
      </c>
      <c r="K91" s="36">
        <f>SUMIFS(СВЦЭМ!$C$33:$C$776,СВЦЭМ!$A$33:$A$776,$A91,СВЦЭМ!$B$33:$B$776,K$83)+'СЕТ СН'!$H$9+СВЦЭМ!$D$10+'СЕТ СН'!$H$5-'СЕТ СН'!$H$17</f>
        <v>3639.7958124999996</v>
      </c>
      <c r="L91" s="36">
        <f>SUMIFS(СВЦЭМ!$C$33:$C$776,СВЦЭМ!$A$33:$A$776,$A91,СВЦЭМ!$B$33:$B$776,L$83)+'СЕТ СН'!$H$9+СВЦЭМ!$D$10+'СЕТ СН'!$H$5-'СЕТ СН'!$H$17</f>
        <v>3649.4939553199997</v>
      </c>
      <c r="M91" s="36">
        <f>SUMIFS(СВЦЭМ!$C$33:$C$776,СВЦЭМ!$A$33:$A$776,$A91,СВЦЭМ!$B$33:$B$776,M$83)+'СЕТ СН'!$H$9+СВЦЭМ!$D$10+'СЕТ СН'!$H$5-'СЕТ СН'!$H$17</f>
        <v>3648.9848361999998</v>
      </c>
      <c r="N91" s="36">
        <f>SUMIFS(СВЦЭМ!$C$33:$C$776,СВЦЭМ!$A$33:$A$776,$A91,СВЦЭМ!$B$33:$B$776,N$83)+'СЕТ СН'!$H$9+СВЦЭМ!$D$10+'СЕТ СН'!$H$5-'СЕТ СН'!$H$17</f>
        <v>3637.1906614199997</v>
      </c>
      <c r="O91" s="36">
        <f>SUMIFS(СВЦЭМ!$C$33:$C$776,СВЦЭМ!$A$33:$A$776,$A91,СВЦЭМ!$B$33:$B$776,O$83)+'СЕТ СН'!$H$9+СВЦЭМ!$D$10+'СЕТ СН'!$H$5-'СЕТ СН'!$H$17</f>
        <v>3650.0075170399996</v>
      </c>
      <c r="P91" s="36">
        <f>SUMIFS(СВЦЭМ!$C$33:$C$776,СВЦЭМ!$A$33:$A$776,$A91,СВЦЭМ!$B$33:$B$776,P$83)+'СЕТ СН'!$H$9+СВЦЭМ!$D$10+'СЕТ СН'!$H$5-'СЕТ СН'!$H$17</f>
        <v>3651.8506773700001</v>
      </c>
      <c r="Q91" s="36">
        <f>SUMIFS(СВЦЭМ!$C$33:$C$776,СВЦЭМ!$A$33:$A$776,$A91,СВЦЭМ!$B$33:$B$776,Q$83)+'СЕТ СН'!$H$9+СВЦЭМ!$D$10+'СЕТ СН'!$H$5-'СЕТ СН'!$H$17</f>
        <v>3654.1197965000001</v>
      </c>
      <c r="R91" s="36">
        <f>SUMIFS(СВЦЭМ!$C$33:$C$776,СВЦЭМ!$A$33:$A$776,$A91,СВЦЭМ!$B$33:$B$776,R$83)+'СЕТ СН'!$H$9+СВЦЭМ!$D$10+'СЕТ СН'!$H$5-'СЕТ СН'!$H$17</f>
        <v>3603.3396499800001</v>
      </c>
      <c r="S91" s="36">
        <f>SUMIFS(СВЦЭМ!$C$33:$C$776,СВЦЭМ!$A$33:$A$776,$A91,СВЦЭМ!$B$33:$B$776,S$83)+'СЕТ СН'!$H$9+СВЦЭМ!$D$10+'СЕТ СН'!$H$5-'СЕТ СН'!$H$17</f>
        <v>3583.9368046</v>
      </c>
      <c r="T91" s="36">
        <f>SUMIFS(СВЦЭМ!$C$33:$C$776,СВЦЭМ!$A$33:$A$776,$A91,СВЦЭМ!$B$33:$B$776,T$83)+'СЕТ СН'!$H$9+СВЦЭМ!$D$10+'СЕТ СН'!$H$5-'СЕТ СН'!$H$17</f>
        <v>3583.70892039</v>
      </c>
      <c r="U91" s="36">
        <f>SUMIFS(СВЦЭМ!$C$33:$C$776,СВЦЭМ!$A$33:$A$776,$A91,СВЦЭМ!$B$33:$B$776,U$83)+'СЕТ СН'!$H$9+СВЦЭМ!$D$10+'СЕТ СН'!$H$5-'СЕТ СН'!$H$17</f>
        <v>3547.25095444</v>
      </c>
      <c r="V91" s="36">
        <f>SUMIFS(СВЦЭМ!$C$33:$C$776,СВЦЭМ!$A$33:$A$776,$A91,СВЦЭМ!$B$33:$B$776,V$83)+'СЕТ СН'!$H$9+СВЦЭМ!$D$10+'СЕТ СН'!$H$5-'СЕТ СН'!$H$17</f>
        <v>3548.3692086199999</v>
      </c>
      <c r="W91" s="36">
        <f>SUMIFS(СВЦЭМ!$C$33:$C$776,СВЦЭМ!$A$33:$A$776,$A91,СВЦЭМ!$B$33:$B$776,W$83)+'СЕТ СН'!$H$9+СВЦЭМ!$D$10+'СЕТ СН'!$H$5-'СЕТ СН'!$H$17</f>
        <v>3549.9240459299999</v>
      </c>
      <c r="X91" s="36">
        <f>SUMIFS(СВЦЭМ!$C$33:$C$776,СВЦЭМ!$A$33:$A$776,$A91,СВЦЭМ!$B$33:$B$776,X$83)+'СЕТ СН'!$H$9+СВЦЭМ!$D$10+'СЕТ СН'!$H$5-'СЕТ СН'!$H$17</f>
        <v>3530.1893822499997</v>
      </c>
      <c r="Y91" s="36">
        <f>SUMIFS(СВЦЭМ!$C$33:$C$776,СВЦЭМ!$A$33:$A$776,$A91,СВЦЭМ!$B$33:$B$776,Y$83)+'СЕТ СН'!$H$9+СВЦЭМ!$D$10+'СЕТ СН'!$H$5-'СЕТ СН'!$H$17</f>
        <v>3555.6512962199999</v>
      </c>
    </row>
    <row r="92" spans="1:25" ht="15.75" x14ac:dyDescent="0.2">
      <c r="A92" s="35">
        <f t="shared" si="2"/>
        <v>43686</v>
      </c>
      <c r="B92" s="36">
        <f>SUMIFS(СВЦЭМ!$C$33:$C$776,СВЦЭМ!$A$33:$A$776,$A92,СВЦЭМ!$B$33:$B$776,B$83)+'СЕТ СН'!$H$9+СВЦЭМ!$D$10+'СЕТ СН'!$H$5-'СЕТ СН'!$H$17</f>
        <v>3647.2339532400001</v>
      </c>
      <c r="C92" s="36">
        <f>SUMIFS(СВЦЭМ!$C$33:$C$776,СВЦЭМ!$A$33:$A$776,$A92,СВЦЭМ!$B$33:$B$776,C$83)+'СЕТ СН'!$H$9+СВЦЭМ!$D$10+'СЕТ СН'!$H$5-'СЕТ СН'!$H$17</f>
        <v>3689.6624502300001</v>
      </c>
      <c r="D92" s="36">
        <f>SUMIFS(СВЦЭМ!$C$33:$C$776,СВЦЭМ!$A$33:$A$776,$A92,СВЦЭМ!$B$33:$B$776,D$83)+'СЕТ СН'!$H$9+СВЦЭМ!$D$10+'СЕТ СН'!$H$5-'СЕТ СН'!$H$17</f>
        <v>3717.94767116</v>
      </c>
      <c r="E92" s="36">
        <f>SUMIFS(СВЦЭМ!$C$33:$C$776,СВЦЭМ!$A$33:$A$776,$A92,СВЦЭМ!$B$33:$B$776,E$83)+'СЕТ СН'!$H$9+СВЦЭМ!$D$10+'СЕТ СН'!$H$5-'СЕТ СН'!$H$17</f>
        <v>3735.1831955999996</v>
      </c>
      <c r="F92" s="36">
        <f>SUMIFS(СВЦЭМ!$C$33:$C$776,СВЦЭМ!$A$33:$A$776,$A92,СВЦЭМ!$B$33:$B$776,F$83)+'СЕТ СН'!$H$9+СВЦЭМ!$D$10+'СЕТ СН'!$H$5-'СЕТ СН'!$H$17</f>
        <v>3745.3327930099999</v>
      </c>
      <c r="G92" s="36">
        <f>SUMIFS(СВЦЭМ!$C$33:$C$776,СВЦЭМ!$A$33:$A$776,$A92,СВЦЭМ!$B$33:$B$776,G$83)+'СЕТ СН'!$H$9+СВЦЭМ!$D$10+'СЕТ СН'!$H$5-'СЕТ СН'!$H$17</f>
        <v>3730.1876956599999</v>
      </c>
      <c r="H92" s="36">
        <f>SUMIFS(СВЦЭМ!$C$33:$C$776,СВЦЭМ!$A$33:$A$776,$A92,СВЦЭМ!$B$33:$B$776,H$83)+'СЕТ СН'!$H$9+СВЦЭМ!$D$10+'СЕТ СН'!$H$5-'СЕТ СН'!$H$17</f>
        <v>3703.3811010099998</v>
      </c>
      <c r="I92" s="36">
        <f>SUMIFS(СВЦЭМ!$C$33:$C$776,СВЦЭМ!$A$33:$A$776,$A92,СВЦЭМ!$B$33:$B$776,I$83)+'СЕТ СН'!$H$9+СВЦЭМ!$D$10+'СЕТ СН'!$H$5-'СЕТ СН'!$H$17</f>
        <v>3670.1335183299998</v>
      </c>
      <c r="J92" s="36">
        <f>SUMIFS(СВЦЭМ!$C$33:$C$776,СВЦЭМ!$A$33:$A$776,$A92,СВЦЭМ!$B$33:$B$776,J$83)+'СЕТ СН'!$H$9+СВЦЭМ!$D$10+'СЕТ СН'!$H$5-'СЕТ СН'!$H$17</f>
        <v>3621.3116328299998</v>
      </c>
      <c r="K92" s="36">
        <f>SUMIFS(СВЦЭМ!$C$33:$C$776,СВЦЭМ!$A$33:$A$776,$A92,СВЦЭМ!$B$33:$B$776,K$83)+'СЕТ СН'!$H$9+СВЦЭМ!$D$10+'СЕТ СН'!$H$5-'СЕТ СН'!$H$17</f>
        <v>3644.2517698399997</v>
      </c>
      <c r="L92" s="36">
        <f>SUMIFS(СВЦЭМ!$C$33:$C$776,СВЦЭМ!$A$33:$A$776,$A92,СВЦЭМ!$B$33:$B$776,L$83)+'СЕТ СН'!$H$9+СВЦЭМ!$D$10+'СЕТ СН'!$H$5-'СЕТ СН'!$H$17</f>
        <v>3656.3637903399999</v>
      </c>
      <c r="M92" s="36">
        <f>SUMIFS(СВЦЭМ!$C$33:$C$776,СВЦЭМ!$A$33:$A$776,$A92,СВЦЭМ!$B$33:$B$776,M$83)+'СЕТ СН'!$H$9+СВЦЭМ!$D$10+'СЕТ СН'!$H$5-'СЕТ СН'!$H$17</f>
        <v>3652.7787298499998</v>
      </c>
      <c r="N92" s="36">
        <f>SUMIFS(СВЦЭМ!$C$33:$C$776,СВЦЭМ!$A$33:$A$776,$A92,СВЦЭМ!$B$33:$B$776,N$83)+'СЕТ СН'!$H$9+СВЦЭМ!$D$10+'СЕТ СН'!$H$5-'СЕТ СН'!$H$17</f>
        <v>3643.3281463799999</v>
      </c>
      <c r="O92" s="36">
        <f>SUMIFS(СВЦЭМ!$C$33:$C$776,СВЦЭМ!$A$33:$A$776,$A92,СВЦЭМ!$B$33:$B$776,O$83)+'СЕТ СН'!$H$9+СВЦЭМ!$D$10+'СЕТ СН'!$H$5-'СЕТ СН'!$H$17</f>
        <v>3644.3256568500001</v>
      </c>
      <c r="P92" s="36">
        <f>SUMIFS(СВЦЭМ!$C$33:$C$776,СВЦЭМ!$A$33:$A$776,$A92,СВЦЭМ!$B$33:$B$776,P$83)+'СЕТ СН'!$H$9+СВЦЭМ!$D$10+'СЕТ СН'!$H$5-'СЕТ СН'!$H$17</f>
        <v>3668.3490305699997</v>
      </c>
      <c r="Q92" s="36">
        <f>SUMIFS(СВЦЭМ!$C$33:$C$776,СВЦЭМ!$A$33:$A$776,$A92,СВЦЭМ!$B$33:$B$776,Q$83)+'СЕТ СН'!$H$9+СВЦЭМ!$D$10+'СЕТ СН'!$H$5-'СЕТ СН'!$H$17</f>
        <v>3668.8475590600001</v>
      </c>
      <c r="R92" s="36">
        <f>SUMIFS(СВЦЭМ!$C$33:$C$776,СВЦЭМ!$A$33:$A$776,$A92,СВЦЭМ!$B$33:$B$776,R$83)+'СЕТ СН'!$H$9+СВЦЭМ!$D$10+'СЕТ СН'!$H$5-'СЕТ СН'!$H$17</f>
        <v>3627.6266135299998</v>
      </c>
      <c r="S92" s="36">
        <f>SUMIFS(СВЦЭМ!$C$33:$C$776,СВЦЭМ!$A$33:$A$776,$A92,СВЦЭМ!$B$33:$B$776,S$83)+'СЕТ СН'!$H$9+СВЦЭМ!$D$10+'СЕТ СН'!$H$5-'СЕТ СН'!$H$17</f>
        <v>3580.83124731</v>
      </c>
      <c r="T92" s="36">
        <f>SUMIFS(СВЦЭМ!$C$33:$C$776,СВЦЭМ!$A$33:$A$776,$A92,СВЦЭМ!$B$33:$B$776,T$83)+'СЕТ СН'!$H$9+СВЦЭМ!$D$10+'СЕТ СН'!$H$5-'СЕТ СН'!$H$17</f>
        <v>3570.0510582799998</v>
      </c>
      <c r="U92" s="36">
        <f>SUMIFS(СВЦЭМ!$C$33:$C$776,СВЦЭМ!$A$33:$A$776,$A92,СВЦЭМ!$B$33:$B$776,U$83)+'СЕТ СН'!$H$9+СВЦЭМ!$D$10+'СЕТ СН'!$H$5-'СЕТ СН'!$H$17</f>
        <v>3572.3892895399999</v>
      </c>
      <c r="V92" s="36">
        <f>SUMIFS(СВЦЭМ!$C$33:$C$776,СВЦЭМ!$A$33:$A$776,$A92,СВЦЭМ!$B$33:$B$776,V$83)+'СЕТ СН'!$H$9+СВЦЭМ!$D$10+'СЕТ СН'!$H$5-'СЕТ СН'!$H$17</f>
        <v>3546.3339601399998</v>
      </c>
      <c r="W92" s="36">
        <f>SUMIFS(СВЦЭМ!$C$33:$C$776,СВЦЭМ!$A$33:$A$776,$A92,СВЦЭМ!$B$33:$B$776,W$83)+'СЕТ СН'!$H$9+СВЦЭМ!$D$10+'СЕТ СН'!$H$5-'СЕТ СН'!$H$17</f>
        <v>3552.8903937</v>
      </c>
      <c r="X92" s="36">
        <f>SUMIFS(СВЦЭМ!$C$33:$C$776,СВЦЭМ!$A$33:$A$776,$A92,СВЦЭМ!$B$33:$B$776,X$83)+'СЕТ СН'!$H$9+СВЦЭМ!$D$10+'СЕТ СН'!$H$5-'СЕТ СН'!$H$17</f>
        <v>3526.9948111899998</v>
      </c>
      <c r="Y92" s="36">
        <f>SUMIFS(СВЦЭМ!$C$33:$C$776,СВЦЭМ!$A$33:$A$776,$A92,СВЦЭМ!$B$33:$B$776,Y$83)+'СЕТ СН'!$H$9+СВЦЭМ!$D$10+'СЕТ СН'!$H$5-'СЕТ СН'!$H$17</f>
        <v>3585.1663984099996</v>
      </c>
    </row>
    <row r="93" spans="1:25" ht="15.75" x14ac:dyDescent="0.2">
      <c r="A93" s="35">
        <f t="shared" si="2"/>
        <v>43687</v>
      </c>
      <c r="B93" s="36">
        <f>SUMIFS(СВЦЭМ!$C$33:$C$776,СВЦЭМ!$A$33:$A$776,$A93,СВЦЭМ!$B$33:$B$776,B$83)+'СЕТ СН'!$H$9+СВЦЭМ!$D$10+'СЕТ СН'!$H$5-'СЕТ СН'!$H$17</f>
        <v>3714.7756167399998</v>
      </c>
      <c r="C93" s="36">
        <f>SUMIFS(СВЦЭМ!$C$33:$C$776,СВЦЭМ!$A$33:$A$776,$A93,СВЦЭМ!$B$33:$B$776,C$83)+'СЕТ СН'!$H$9+СВЦЭМ!$D$10+'СЕТ СН'!$H$5-'СЕТ СН'!$H$17</f>
        <v>3716.2407911999999</v>
      </c>
      <c r="D93" s="36">
        <f>SUMIFS(СВЦЭМ!$C$33:$C$776,СВЦЭМ!$A$33:$A$776,$A93,СВЦЭМ!$B$33:$B$776,D$83)+'СЕТ СН'!$H$9+СВЦЭМ!$D$10+'СЕТ СН'!$H$5-'СЕТ СН'!$H$17</f>
        <v>3729.97543404</v>
      </c>
      <c r="E93" s="36">
        <f>SUMIFS(СВЦЭМ!$C$33:$C$776,СВЦЭМ!$A$33:$A$776,$A93,СВЦЭМ!$B$33:$B$776,E$83)+'СЕТ СН'!$H$9+СВЦЭМ!$D$10+'СЕТ СН'!$H$5-'СЕТ СН'!$H$17</f>
        <v>3749.2540098999998</v>
      </c>
      <c r="F93" s="36">
        <f>SUMIFS(СВЦЭМ!$C$33:$C$776,СВЦЭМ!$A$33:$A$776,$A93,СВЦЭМ!$B$33:$B$776,F$83)+'СЕТ СН'!$H$9+СВЦЭМ!$D$10+'СЕТ СН'!$H$5-'СЕТ СН'!$H$17</f>
        <v>3767.4215417599999</v>
      </c>
      <c r="G93" s="36">
        <f>SUMIFS(СВЦЭМ!$C$33:$C$776,СВЦЭМ!$A$33:$A$776,$A93,СВЦЭМ!$B$33:$B$776,G$83)+'СЕТ СН'!$H$9+СВЦЭМ!$D$10+'СЕТ СН'!$H$5-'СЕТ СН'!$H$17</f>
        <v>3742.2952547299997</v>
      </c>
      <c r="H93" s="36">
        <f>SUMIFS(СВЦЭМ!$C$33:$C$776,СВЦЭМ!$A$33:$A$776,$A93,СВЦЭМ!$B$33:$B$776,H$83)+'СЕТ СН'!$H$9+СВЦЭМ!$D$10+'СЕТ СН'!$H$5-'СЕТ СН'!$H$17</f>
        <v>3701.61924662</v>
      </c>
      <c r="I93" s="36">
        <f>SUMIFS(СВЦЭМ!$C$33:$C$776,СВЦЭМ!$A$33:$A$776,$A93,СВЦЭМ!$B$33:$B$776,I$83)+'СЕТ СН'!$H$9+СВЦЭМ!$D$10+'СЕТ СН'!$H$5-'СЕТ СН'!$H$17</f>
        <v>3723.8841431699998</v>
      </c>
      <c r="J93" s="36">
        <f>SUMIFS(СВЦЭМ!$C$33:$C$776,СВЦЭМ!$A$33:$A$776,$A93,СВЦЭМ!$B$33:$B$776,J$83)+'СЕТ СН'!$H$9+СВЦЭМ!$D$10+'СЕТ СН'!$H$5-'СЕТ СН'!$H$17</f>
        <v>3620.0370856299996</v>
      </c>
      <c r="K93" s="36">
        <f>SUMIFS(СВЦЭМ!$C$33:$C$776,СВЦЭМ!$A$33:$A$776,$A93,СВЦЭМ!$B$33:$B$776,K$83)+'СЕТ СН'!$H$9+СВЦЭМ!$D$10+'СЕТ СН'!$H$5-'СЕТ СН'!$H$17</f>
        <v>3645.7175278099999</v>
      </c>
      <c r="L93" s="36">
        <f>SUMIFS(СВЦЭМ!$C$33:$C$776,СВЦЭМ!$A$33:$A$776,$A93,СВЦЭМ!$B$33:$B$776,L$83)+'СЕТ СН'!$H$9+СВЦЭМ!$D$10+'СЕТ СН'!$H$5-'СЕТ СН'!$H$17</f>
        <v>3658.0391156799997</v>
      </c>
      <c r="M93" s="36">
        <f>SUMIFS(СВЦЭМ!$C$33:$C$776,СВЦЭМ!$A$33:$A$776,$A93,СВЦЭМ!$B$33:$B$776,M$83)+'СЕТ СН'!$H$9+СВЦЭМ!$D$10+'СЕТ СН'!$H$5-'СЕТ СН'!$H$17</f>
        <v>3654.6336433799997</v>
      </c>
      <c r="N93" s="36">
        <f>SUMIFS(СВЦЭМ!$C$33:$C$776,СВЦЭМ!$A$33:$A$776,$A93,СВЦЭМ!$B$33:$B$776,N$83)+'СЕТ СН'!$H$9+СВЦЭМ!$D$10+'СЕТ СН'!$H$5-'СЕТ СН'!$H$17</f>
        <v>3653.3823480499996</v>
      </c>
      <c r="O93" s="36">
        <f>SUMIFS(СВЦЭМ!$C$33:$C$776,СВЦЭМ!$A$33:$A$776,$A93,СВЦЭМ!$B$33:$B$776,O$83)+'СЕТ СН'!$H$9+СВЦЭМ!$D$10+'СЕТ СН'!$H$5-'СЕТ СН'!$H$17</f>
        <v>3649.3337481399999</v>
      </c>
      <c r="P93" s="36">
        <f>SUMIFS(СВЦЭМ!$C$33:$C$776,СВЦЭМ!$A$33:$A$776,$A93,СВЦЭМ!$B$33:$B$776,P$83)+'СЕТ СН'!$H$9+СВЦЭМ!$D$10+'СЕТ СН'!$H$5-'СЕТ СН'!$H$17</f>
        <v>3649.3520758899999</v>
      </c>
      <c r="Q93" s="36">
        <f>SUMIFS(СВЦЭМ!$C$33:$C$776,СВЦЭМ!$A$33:$A$776,$A93,СВЦЭМ!$B$33:$B$776,Q$83)+'СЕТ СН'!$H$9+СВЦЭМ!$D$10+'СЕТ СН'!$H$5-'СЕТ СН'!$H$17</f>
        <v>3660.41643406</v>
      </c>
      <c r="R93" s="36">
        <f>SUMIFS(СВЦЭМ!$C$33:$C$776,СВЦЭМ!$A$33:$A$776,$A93,СВЦЭМ!$B$33:$B$776,R$83)+'СЕТ СН'!$H$9+СВЦЭМ!$D$10+'СЕТ СН'!$H$5-'СЕТ СН'!$H$17</f>
        <v>3609.0002534099999</v>
      </c>
      <c r="S93" s="36">
        <f>SUMIFS(СВЦЭМ!$C$33:$C$776,СВЦЭМ!$A$33:$A$776,$A93,СВЦЭМ!$B$33:$B$776,S$83)+'СЕТ СН'!$H$9+СВЦЭМ!$D$10+'СЕТ СН'!$H$5-'СЕТ СН'!$H$17</f>
        <v>3603.6132705199998</v>
      </c>
      <c r="T93" s="36">
        <f>SUMIFS(СВЦЭМ!$C$33:$C$776,СВЦЭМ!$A$33:$A$776,$A93,СВЦЭМ!$B$33:$B$776,T$83)+'СЕТ СН'!$H$9+СВЦЭМ!$D$10+'СЕТ СН'!$H$5-'СЕТ СН'!$H$17</f>
        <v>3604.4111530999999</v>
      </c>
      <c r="U93" s="36">
        <f>SUMIFS(СВЦЭМ!$C$33:$C$776,СВЦЭМ!$A$33:$A$776,$A93,СВЦЭМ!$B$33:$B$776,U$83)+'СЕТ СН'!$H$9+СВЦЭМ!$D$10+'СЕТ СН'!$H$5-'СЕТ СН'!$H$17</f>
        <v>3593.0136120999996</v>
      </c>
      <c r="V93" s="36">
        <f>SUMIFS(СВЦЭМ!$C$33:$C$776,СВЦЭМ!$A$33:$A$776,$A93,СВЦЭМ!$B$33:$B$776,V$83)+'СЕТ СН'!$H$9+СВЦЭМ!$D$10+'СЕТ СН'!$H$5-'СЕТ СН'!$H$17</f>
        <v>3594.4832117799997</v>
      </c>
      <c r="W93" s="36">
        <f>SUMIFS(СВЦЭМ!$C$33:$C$776,СВЦЭМ!$A$33:$A$776,$A93,СВЦЭМ!$B$33:$B$776,W$83)+'СЕТ СН'!$H$9+СВЦЭМ!$D$10+'СЕТ СН'!$H$5-'СЕТ СН'!$H$17</f>
        <v>3618.1394669000001</v>
      </c>
      <c r="X93" s="36">
        <f>SUMIFS(СВЦЭМ!$C$33:$C$776,СВЦЭМ!$A$33:$A$776,$A93,СВЦЭМ!$B$33:$B$776,X$83)+'СЕТ СН'!$H$9+СВЦЭМ!$D$10+'СЕТ СН'!$H$5-'СЕТ СН'!$H$17</f>
        <v>3593.88017971</v>
      </c>
      <c r="Y93" s="36">
        <f>SUMIFS(СВЦЭМ!$C$33:$C$776,СВЦЭМ!$A$33:$A$776,$A93,СВЦЭМ!$B$33:$B$776,Y$83)+'СЕТ СН'!$H$9+СВЦЭМ!$D$10+'СЕТ СН'!$H$5-'СЕТ СН'!$H$17</f>
        <v>3593.7060347099996</v>
      </c>
    </row>
    <row r="94" spans="1:25" ht="15.75" x14ac:dyDescent="0.2">
      <c r="A94" s="35">
        <f t="shared" si="2"/>
        <v>43688</v>
      </c>
      <c r="B94" s="36">
        <f>SUMIFS(СВЦЭМ!$C$33:$C$776,СВЦЭМ!$A$33:$A$776,$A94,СВЦЭМ!$B$33:$B$776,B$83)+'СЕТ СН'!$H$9+СВЦЭМ!$D$10+'СЕТ СН'!$H$5-'СЕТ СН'!$H$17</f>
        <v>3698.37353059</v>
      </c>
      <c r="C94" s="36">
        <f>SUMIFS(СВЦЭМ!$C$33:$C$776,СВЦЭМ!$A$33:$A$776,$A94,СВЦЭМ!$B$33:$B$776,C$83)+'СЕТ СН'!$H$9+СВЦЭМ!$D$10+'СЕТ СН'!$H$5-'СЕТ СН'!$H$17</f>
        <v>3728.7820667999999</v>
      </c>
      <c r="D94" s="36">
        <f>SUMIFS(СВЦЭМ!$C$33:$C$776,СВЦЭМ!$A$33:$A$776,$A94,СВЦЭМ!$B$33:$B$776,D$83)+'СЕТ СН'!$H$9+СВЦЭМ!$D$10+'СЕТ СН'!$H$5-'СЕТ СН'!$H$17</f>
        <v>3754.4793809399998</v>
      </c>
      <c r="E94" s="36">
        <f>SUMIFS(СВЦЭМ!$C$33:$C$776,СВЦЭМ!$A$33:$A$776,$A94,СВЦЭМ!$B$33:$B$776,E$83)+'СЕТ СН'!$H$9+СВЦЭМ!$D$10+'СЕТ СН'!$H$5-'СЕТ СН'!$H$17</f>
        <v>3755.6197156899998</v>
      </c>
      <c r="F94" s="36">
        <f>SUMIFS(СВЦЭМ!$C$33:$C$776,СВЦЭМ!$A$33:$A$776,$A94,СВЦЭМ!$B$33:$B$776,F$83)+'СЕТ СН'!$H$9+СВЦЭМ!$D$10+'СЕТ СН'!$H$5-'СЕТ СН'!$H$17</f>
        <v>3780.9644158999999</v>
      </c>
      <c r="G94" s="36">
        <f>SUMIFS(СВЦЭМ!$C$33:$C$776,СВЦЭМ!$A$33:$A$776,$A94,СВЦЭМ!$B$33:$B$776,G$83)+'СЕТ СН'!$H$9+СВЦЭМ!$D$10+'СЕТ СН'!$H$5-'СЕТ СН'!$H$17</f>
        <v>3768.68559994</v>
      </c>
      <c r="H94" s="36">
        <f>SUMIFS(СВЦЭМ!$C$33:$C$776,СВЦЭМ!$A$33:$A$776,$A94,СВЦЭМ!$B$33:$B$776,H$83)+'СЕТ СН'!$H$9+СВЦЭМ!$D$10+'СЕТ СН'!$H$5-'СЕТ СН'!$H$17</f>
        <v>3753.4412895999999</v>
      </c>
      <c r="I94" s="36">
        <f>SUMIFS(СВЦЭМ!$C$33:$C$776,СВЦЭМ!$A$33:$A$776,$A94,СВЦЭМ!$B$33:$B$776,I$83)+'СЕТ СН'!$H$9+СВЦЭМ!$D$10+'СЕТ СН'!$H$5-'СЕТ СН'!$H$17</f>
        <v>3724.4145582199999</v>
      </c>
      <c r="J94" s="36">
        <f>SUMIFS(СВЦЭМ!$C$33:$C$776,СВЦЭМ!$A$33:$A$776,$A94,СВЦЭМ!$B$33:$B$776,J$83)+'СЕТ СН'!$H$9+СВЦЭМ!$D$10+'СЕТ СН'!$H$5-'СЕТ СН'!$H$17</f>
        <v>3654.2599584999998</v>
      </c>
      <c r="K94" s="36">
        <f>SUMIFS(СВЦЭМ!$C$33:$C$776,СВЦЭМ!$A$33:$A$776,$A94,СВЦЭМ!$B$33:$B$776,K$83)+'СЕТ СН'!$H$9+СВЦЭМ!$D$10+'СЕТ СН'!$H$5-'СЕТ СН'!$H$17</f>
        <v>3628.2906954499999</v>
      </c>
      <c r="L94" s="36">
        <f>SUMIFS(СВЦЭМ!$C$33:$C$776,СВЦЭМ!$A$33:$A$776,$A94,СВЦЭМ!$B$33:$B$776,L$83)+'СЕТ СН'!$H$9+СВЦЭМ!$D$10+'СЕТ СН'!$H$5-'СЕТ СН'!$H$17</f>
        <v>3649.4515171099997</v>
      </c>
      <c r="M94" s="36">
        <f>SUMIFS(СВЦЭМ!$C$33:$C$776,СВЦЭМ!$A$33:$A$776,$A94,СВЦЭМ!$B$33:$B$776,M$83)+'СЕТ СН'!$H$9+СВЦЭМ!$D$10+'СЕТ СН'!$H$5-'СЕТ СН'!$H$17</f>
        <v>3651.2674726199998</v>
      </c>
      <c r="N94" s="36">
        <f>SUMIFS(СВЦЭМ!$C$33:$C$776,СВЦЭМ!$A$33:$A$776,$A94,СВЦЭМ!$B$33:$B$776,N$83)+'СЕТ СН'!$H$9+СВЦЭМ!$D$10+'СЕТ СН'!$H$5-'СЕТ СН'!$H$17</f>
        <v>3644.8201485</v>
      </c>
      <c r="O94" s="36">
        <f>SUMIFS(СВЦЭМ!$C$33:$C$776,СВЦЭМ!$A$33:$A$776,$A94,СВЦЭМ!$B$33:$B$776,O$83)+'СЕТ СН'!$H$9+СВЦЭМ!$D$10+'СЕТ СН'!$H$5-'СЕТ СН'!$H$17</f>
        <v>3646.7338296799999</v>
      </c>
      <c r="P94" s="36">
        <f>SUMIFS(СВЦЭМ!$C$33:$C$776,СВЦЭМ!$A$33:$A$776,$A94,СВЦЭМ!$B$33:$B$776,P$83)+'СЕТ СН'!$H$9+СВЦЭМ!$D$10+'СЕТ СН'!$H$5-'СЕТ СН'!$H$17</f>
        <v>3641.8242952099999</v>
      </c>
      <c r="Q94" s="36">
        <f>SUMIFS(СВЦЭМ!$C$33:$C$776,СВЦЭМ!$A$33:$A$776,$A94,СВЦЭМ!$B$33:$B$776,Q$83)+'СЕТ СН'!$H$9+СВЦЭМ!$D$10+'СЕТ СН'!$H$5-'СЕТ СН'!$H$17</f>
        <v>3639.05927995</v>
      </c>
      <c r="R94" s="36">
        <f>SUMIFS(СВЦЭМ!$C$33:$C$776,СВЦЭМ!$A$33:$A$776,$A94,СВЦЭМ!$B$33:$B$776,R$83)+'СЕТ СН'!$H$9+СВЦЭМ!$D$10+'СЕТ СН'!$H$5-'СЕТ СН'!$H$17</f>
        <v>3606.24236827</v>
      </c>
      <c r="S94" s="36">
        <f>SUMIFS(СВЦЭМ!$C$33:$C$776,СВЦЭМ!$A$33:$A$776,$A94,СВЦЭМ!$B$33:$B$776,S$83)+'СЕТ СН'!$H$9+СВЦЭМ!$D$10+'СЕТ СН'!$H$5-'СЕТ СН'!$H$17</f>
        <v>3606.3651091399997</v>
      </c>
      <c r="T94" s="36">
        <f>SUMIFS(СВЦЭМ!$C$33:$C$776,СВЦЭМ!$A$33:$A$776,$A94,СВЦЭМ!$B$33:$B$776,T$83)+'СЕТ СН'!$H$9+СВЦЭМ!$D$10+'СЕТ СН'!$H$5-'СЕТ СН'!$H$17</f>
        <v>3609.1390724799999</v>
      </c>
      <c r="U94" s="36">
        <f>SUMIFS(СВЦЭМ!$C$33:$C$776,СВЦЭМ!$A$33:$A$776,$A94,СВЦЭМ!$B$33:$B$776,U$83)+'СЕТ СН'!$H$9+СВЦЭМ!$D$10+'СЕТ СН'!$H$5-'СЕТ СН'!$H$17</f>
        <v>3614.5551375699997</v>
      </c>
      <c r="V94" s="36">
        <f>SUMIFS(СВЦЭМ!$C$33:$C$776,СВЦЭМ!$A$33:$A$776,$A94,СВЦЭМ!$B$33:$B$776,V$83)+'СЕТ СН'!$H$9+СВЦЭМ!$D$10+'СЕТ СН'!$H$5-'СЕТ СН'!$H$17</f>
        <v>3623.6962141099998</v>
      </c>
      <c r="W94" s="36">
        <f>SUMIFS(СВЦЭМ!$C$33:$C$776,СВЦЭМ!$A$33:$A$776,$A94,СВЦЭМ!$B$33:$B$776,W$83)+'СЕТ СН'!$H$9+СВЦЭМ!$D$10+'СЕТ СН'!$H$5-'СЕТ СН'!$H$17</f>
        <v>3635.2880328599999</v>
      </c>
      <c r="X94" s="36">
        <f>SUMIFS(СВЦЭМ!$C$33:$C$776,СВЦЭМ!$A$33:$A$776,$A94,СВЦЭМ!$B$33:$B$776,X$83)+'СЕТ СН'!$H$9+СВЦЭМ!$D$10+'СЕТ СН'!$H$5-'СЕТ СН'!$H$17</f>
        <v>3603.3168612499999</v>
      </c>
      <c r="Y94" s="36">
        <f>SUMIFS(СВЦЭМ!$C$33:$C$776,СВЦЭМ!$A$33:$A$776,$A94,СВЦЭМ!$B$33:$B$776,Y$83)+'СЕТ СН'!$H$9+СВЦЭМ!$D$10+'СЕТ СН'!$H$5-'СЕТ СН'!$H$17</f>
        <v>3592.0057637800001</v>
      </c>
    </row>
    <row r="95" spans="1:25" ht="15.75" x14ac:dyDescent="0.2">
      <c r="A95" s="35">
        <f t="shared" si="2"/>
        <v>43689</v>
      </c>
      <c r="B95" s="36">
        <f>SUMIFS(СВЦЭМ!$C$33:$C$776,СВЦЭМ!$A$33:$A$776,$A95,СВЦЭМ!$B$33:$B$776,B$83)+'СЕТ СН'!$H$9+СВЦЭМ!$D$10+'СЕТ СН'!$H$5-'СЕТ СН'!$H$17</f>
        <v>3669.3636230299999</v>
      </c>
      <c r="C95" s="36">
        <f>SUMIFS(СВЦЭМ!$C$33:$C$776,СВЦЭМ!$A$33:$A$776,$A95,СВЦЭМ!$B$33:$B$776,C$83)+'СЕТ СН'!$H$9+СВЦЭМ!$D$10+'СЕТ СН'!$H$5-'СЕТ СН'!$H$17</f>
        <v>3707.7517933299996</v>
      </c>
      <c r="D95" s="36">
        <f>SUMIFS(СВЦЭМ!$C$33:$C$776,СВЦЭМ!$A$33:$A$776,$A95,СВЦЭМ!$B$33:$B$776,D$83)+'СЕТ СН'!$H$9+СВЦЭМ!$D$10+'СЕТ СН'!$H$5-'СЕТ СН'!$H$17</f>
        <v>3755.7776665199999</v>
      </c>
      <c r="E95" s="36">
        <f>SUMIFS(СВЦЭМ!$C$33:$C$776,СВЦЭМ!$A$33:$A$776,$A95,СВЦЭМ!$B$33:$B$776,E$83)+'СЕТ СН'!$H$9+СВЦЭМ!$D$10+'СЕТ СН'!$H$5-'СЕТ СН'!$H$17</f>
        <v>3766.6717957599999</v>
      </c>
      <c r="F95" s="36">
        <f>SUMIFS(СВЦЭМ!$C$33:$C$776,СВЦЭМ!$A$33:$A$776,$A95,СВЦЭМ!$B$33:$B$776,F$83)+'СЕТ СН'!$H$9+СВЦЭМ!$D$10+'СЕТ СН'!$H$5-'СЕТ СН'!$H$17</f>
        <v>3777.1939118999999</v>
      </c>
      <c r="G95" s="36">
        <f>SUMIFS(СВЦЭМ!$C$33:$C$776,СВЦЭМ!$A$33:$A$776,$A95,СВЦЭМ!$B$33:$B$776,G$83)+'СЕТ СН'!$H$9+СВЦЭМ!$D$10+'СЕТ СН'!$H$5-'СЕТ СН'!$H$17</f>
        <v>3759.8236507799998</v>
      </c>
      <c r="H95" s="36">
        <f>SUMIFS(СВЦЭМ!$C$33:$C$776,СВЦЭМ!$A$33:$A$776,$A95,СВЦЭМ!$B$33:$B$776,H$83)+'СЕТ СН'!$H$9+СВЦЭМ!$D$10+'СЕТ СН'!$H$5-'СЕТ СН'!$H$17</f>
        <v>3734.6023210499998</v>
      </c>
      <c r="I95" s="36">
        <f>SUMIFS(СВЦЭМ!$C$33:$C$776,СВЦЭМ!$A$33:$A$776,$A95,СВЦЭМ!$B$33:$B$776,I$83)+'СЕТ СН'!$H$9+СВЦЭМ!$D$10+'СЕТ СН'!$H$5-'СЕТ СН'!$H$17</f>
        <v>3685.6961266600001</v>
      </c>
      <c r="J95" s="36">
        <f>SUMIFS(СВЦЭМ!$C$33:$C$776,СВЦЭМ!$A$33:$A$776,$A95,СВЦЭМ!$B$33:$B$776,J$83)+'СЕТ СН'!$H$9+СВЦЭМ!$D$10+'СЕТ СН'!$H$5-'СЕТ СН'!$H$17</f>
        <v>3659.63493853</v>
      </c>
      <c r="K95" s="36">
        <f>SUMIFS(СВЦЭМ!$C$33:$C$776,СВЦЭМ!$A$33:$A$776,$A95,СВЦЭМ!$B$33:$B$776,K$83)+'СЕТ СН'!$H$9+СВЦЭМ!$D$10+'СЕТ СН'!$H$5-'СЕТ СН'!$H$17</f>
        <v>3687.7836220299996</v>
      </c>
      <c r="L95" s="36">
        <f>SUMIFS(СВЦЭМ!$C$33:$C$776,СВЦЭМ!$A$33:$A$776,$A95,СВЦЭМ!$B$33:$B$776,L$83)+'СЕТ СН'!$H$9+СВЦЭМ!$D$10+'СЕТ СН'!$H$5-'СЕТ СН'!$H$17</f>
        <v>3691.4666177899999</v>
      </c>
      <c r="M95" s="36">
        <f>SUMIFS(СВЦЭМ!$C$33:$C$776,СВЦЭМ!$A$33:$A$776,$A95,СВЦЭМ!$B$33:$B$776,M$83)+'СЕТ СН'!$H$9+СВЦЭМ!$D$10+'СЕТ СН'!$H$5-'СЕТ СН'!$H$17</f>
        <v>3687.1512948299996</v>
      </c>
      <c r="N95" s="36">
        <f>SUMIFS(СВЦЭМ!$C$33:$C$776,СВЦЭМ!$A$33:$A$776,$A95,СВЦЭМ!$B$33:$B$776,N$83)+'СЕТ СН'!$H$9+СВЦЭМ!$D$10+'СЕТ СН'!$H$5-'СЕТ СН'!$H$17</f>
        <v>3675.6188512299996</v>
      </c>
      <c r="O95" s="36">
        <f>SUMIFS(СВЦЭМ!$C$33:$C$776,СВЦЭМ!$A$33:$A$776,$A95,СВЦЭМ!$B$33:$B$776,O$83)+'СЕТ СН'!$H$9+СВЦЭМ!$D$10+'СЕТ СН'!$H$5-'СЕТ СН'!$H$17</f>
        <v>3695.6930810599997</v>
      </c>
      <c r="P95" s="36">
        <f>SUMIFS(СВЦЭМ!$C$33:$C$776,СВЦЭМ!$A$33:$A$776,$A95,СВЦЭМ!$B$33:$B$776,P$83)+'СЕТ СН'!$H$9+СВЦЭМ!$D$10+'СЕТ СН'!$H$5-'СЕТ СН'!$H$17</f>
        <v>3692.4746193199999</v>
      </c>
      <c r="Q95" s="36">
        <f>SUMIFS(СВЦЭМ!$C$33:$C$776,СВЦЭМ!$A$33:$A$776,$A95,СВЦЭМ!$B$33:$B$776,Q$83)+'СЕТ СН'!$H$9+СВЦЭМ!$D$10+'СЕТ СН'!$H$5-'СЕТ СН'!$H$17</f>
        <v>3689.1315619899997</v>
      </c>
      <c r="R95" s="36">
        <f>SUMIFS(СВЦЭМ!$C$33:$C$776,СВЦЭМ!$A$33:$A$776,$A95,СВЦЭМ!$B$33:$B$776,R$83)+'СЕТ СН'!$H$9+СВЦЭМ!$D$10+'СЕТ СН'!$H$5-'СЕТ СН'!$H$17</f>
        <v>3648.1566909899998</v>
      </c>
      <c r="S95" s="36">
        <f>SUMIFS(СВЦЭМ!$C$33:$C$776,СВЦЭМ!$A$33:$A$776,$A95,СВЦЭМ!$B$33:$B$776,S$83)+'СЕТ СН'!$H$9+СВЦЭМ!$D$10+'СЕТ СН'!$H$5-'СЕТ СН'!$H$17</f>
        <v>3637.8647904899999</v>
      </c>
      <c r="T95" s="36">
        <f>SUMIFS(СВЦЭМ!$C$33:$C$776,СВЦЭМ!$A$33:$A$776,$A95,СВЦЭМ!$B$33:$B$776,T$83)+'СЕТ СН'!$H$9+СВЦЭМ!$D$10+'СЕТ СН'!$H$5-'СЕТ СН'!$H$17</f>
        <v>3640.3118966699999</v>
      </c>
      <c r="U95" s="36">
        <f>SUMIFS(СВЦЭМ!$C$33:$C$776,СВЦЭМ!$A$33:$A$776,$A95,СВЦЭМ!$B$33:$B$776,U$83)+'СЕТ СН'!$H$9+СВЦЭМ!$D$10+'СЕТ СН'!$H$5-'СЕТ СН'!$H$17</f>
        <v>3627.6436217599999</v>
      </c>
      <c r="V95" s="36">
        <f>SUMIFS(СВЦЭМ!$C$33:$C$776,СВЦЭМ!$A$33:$A$776,$A95,СВЦЭМ!$B$33:$B$776,V$83)+'СЕТ СН'!$H$9+СВЦЭМ!$D$10+'СЕТ СН'!$H$5-'СЕТ СН'!$H$17</f>
        <v>3622.8298936499996</v>
      </c>
      <c r="W95" s="36">
        <f>SUMIFS(СВЦЭМ!$C$33:$C$776,СВЦЭМ!$A$33:$A$776,$A95,СВЦЭМ!$B$33:$B$776,W$83)+'СЕТ СН'!$H$9+СВЦЭМ!$D$10+'СЕТ СН'!$H$5-'СЕТ СН'!$H$17</f>
        <v>3624.9340455199999</v>
      </c>
      <c r="X95" s="36">
        <f>SUMIFS(СВЦЭМ!$C$33:$C$776,СВЦЭМ!$A$33:$A$776,$A95,СВЦЭМ!$B$33:$B$776,X$83)+'СЕТ СН'!$H$9+СВЦЭМ!$D$10+'СЕТ СН'!$H$5-'СЕТ СН'!$H$17</f>
        <v>3594.77522331</v>
      </c>
      <c r="Y95" s="36">
        <f>SUMIFS(СВЦЭМ!$C$33:$C$776,СВЦЭМ!$A$33:$A$776,$A95,СВЦЭМ!$B$33:$B$776,Y$83)+'СЕТ СН'!$H$9+СВЦЭМ!$D$10+'СЕТ СН'!$H$5-'СЕТ СН'!$H$17</f>
        <v>3642.2328874199998</v>
      </c>
    </row>
    <row r="96" spans="1:25" ht="15.75" x14ac:dyDescent="0.2">
      <c r="A96" s="35">
        <f t="shared" si="2"/>
        <v>43690</v>
      </c>
      <c r="B96" s="36">
        <f>SUMIFS(СВЦЭМ!$C$33:$C$776,СВЦЭМ!$A$33:$A$776,$A96,СВЦЭМ!$B$33:$B$776,B$83)+'СЕТ СН'!$H$9+СВЦЭМ!$D$10+'СЕТ СН'!$H$5-'СЕТ СН'!$H$17</f>
        <v>3710.9113414499998</v>
      </c>
      <c r="C96" s="36">
        <f>SUMIFS(СВЦЭМ!$C$33:$C$776,СВЦЭМ!$A$33:$A$776,$A96,СВЦЭМ!$B$33:$B$776,C$83)+'СЕТ СН'!$H$9+СВЦЭМ!$D$10+'СЕТ СН'!$H$5-'СЕТ СН'!$H$17</f>
        <v>3769.8930867199997</v>
      </c>
      <c r="D96" s="36">
        <f>SUMIFS(СВЦЭМ!$C$33:$C$776,СВЦЭМ!$A$33:$A$776,$A96,СВЦЭМ!$B$33:$B$776,D$83)+'СЕТ СН'!$H$9+СВЦЭМ!$D$10+'СЕТ СН'!$H$5-'СЕТ СН'!$H$17</f>
        <v>3792.7199102799996</v>
      </c>
      <c r="E96" s="36">
        <f>SUMIFS(СВЦЭМ!$C$33:$C$776,СВЦЭМ!$A$33:$A$776,$A96,СВЦЭМ!$B$33:$B$776,E$83)+'СЕТ СН'!$H$9+СВЦЭМ!$D$10+'СЕТ СН'!$H$5-'СЕТ СН'!$H$17</f>
        <v>3782.8869336399998</v>
      </c>
      <c r="F96" s="36">
        <f>SUMIFS(СВЦЭМ!$C$33:$C$776,СВЦЭМ!$A$33:$A$776,$A96,СВЦЭМ!$B$33:$B$776,F$83)+'СЕТ СН'!$H$9+СВЦЭМ!$D$10+'СЕТ СН'!$H$5-'СЕТ СН'!$H$17</f>
        <v>3788.77626921</v>
      </c>
      <c r="G96" s="36">
        <f>SUMIFS(СВЦЭМ!$C$33:$C$776,СВЦЭМ!$A$33:$A$776,$A96,СВЦЭМ!$B$33:$B$776,G$83)+'СЕТ СН'!$H$9+СВЦЭМ!$D$10+'СЕТ СН'!$H$5-'СЕТ СН'!$H$17</f>
        <v>3779.60597022</v>
      </c>
      <c r="H96" s="36">
        <f>SUMIFS(СВЦЭМ!$C$33:$C$776,СВЦЭМ!$A$33:$A$776,$A96,СВЦЭМ!$B$33:$B$776,H$83)+'СЕТ СН'!$H$9+СВЦЭМ!$D$10+'СЕТ СН'!$H$5-'СЕТ СН'!$H$17</f>
        <v>3739.5098807199997</v>
      </c>
      <c r="I96" s="36">
        <f>SUMIFS(СВЦЭМ!$C$33:$C$776,СВЦЭМ!$A$33:$A$776,$A96,СВЦЭМ!$B$33:$B$776,I$83)+'СЕТ СН'!$H$9+СВЦЭМ!$D$10+'СЕТ СН'!$H$5-'СЕТ СН'!$H$17</f>
        <v>3700.29027279</v>
      </c>
      <c r="J96" s="36">
        <f>SUMIFS(СВЦЭМ!$C$33:$C$776,СВЦЭМ!$A$33:$A$776,$A96,СВЦЭМ!$B$33:$B$776,J$83)+'СЕТ СН'!$H$9+СВЦЭМ!$D$10+'СЕТ СН'!$H$5-'СЕТ СН'!$H$17</f>
        <v>3688.5095968400001</v>
      </c>
      <c r="K96" s="36">
        <f>SUMIFS(СВЦЭМ!$C$33:$C$776,СВЦЭМ!$A$33:$A$776,$A96,СВЦЭМ!$B$33:$B$776,K$83)+'СЕТ СН'!$H$9+СВЦЭМ!$D$10+'СЕТ СН'!$H$5-'СЕТ СН'!$H$17</f>
        <v>3639.0376766599998</v>
      </c>
      <c r="L96" s="36">
        <f>SUMIFS(СВЦЭМ!$C$33:$C$776,СВЦЭМ!$A$33:$A$776,$A96,СВЦЭМ!$B$33:$B$776,L$83)+'СЕТ СН'!$H$9+СВЦЭМ!$D$10+'СЕТ СН'!$H$5-'СЕТ СН'!$H$17</f>
        <v>3643.5621672299999</v>
      </c>
      <c r="M96" s="36">
        <f>SUMIFS(СВЦЭМ!$C$33:$C$776,СВЦЭМ!$A$33:$A$776,$A96,СВЦЭМ!$B$33:$B$776,M$83)+'СЕТ СН'!$H$9+СВЦЭМ!$D$10+'СЕТ СН'!$H$5-'СЕТ СН'!$H$17</f>
        <v>3642.4446239099998</v>
      </c>
      <c r="N96" s="36">
        <f>SUMIFS(СВЦЭМ!$C$33:$C$776,СВЦЭМ!$A$33:$A$776,$A96,СВЦЭМ!$B$33:$B$776,N$83)+'СЕТ СН'!$H$9+СВЦЭМ!$D$10+'СЕТ СН'!$H$5-'СЕТ СН'!$H$17</f>
        <v>3632.9021478799996</v>
      </c>
      <c r="O96" s="36">
        <f>SUMIFS(СВЦЭМ!$C$33:$C$776,СВЦЭМ!$A$33:$A$776,$A96,СВЦЭМ!$B$33:$B$776,O$83)+'СЕТ СН'!$H$9+СВЦЭМ!$D$10+'СЕТ СН'!$H$5-'СЕТ СН'!$H$17</f>
        <v>3639.9591986099999</v>
      </c>
      <c r="P96" s="36">
        <f>SUMIFS(СВЦЭМ!$C$33:$C$776,СВЦЭМ!$A$33:$A$776,$A96,СВЦЭМ!$B$33:$B$776,P$83)+'СЕТ СН'!$H$9+СВЦЭМ!$D$10+'СЕТ СН'!$H$5-'СЕТ СН'!$H$17</f>
        <v>3642.1605820199998</v>
      </c>
      <c r="Q96" s="36">
        <f>SUMIFS(СВЦЭМ!$C$33:$C$776,СВЦЭМ!$A$33:$A$776,$A96,СВЦЭМ!$B$33:$B$776,Q$83)+'СЕТ СН'!$H$9+СВЦЭМ!$D$10+'СЕТ СН'!$H$5-'СЕТ СН'!$H$17</f>
        <v>3631.29141682</v>
      </c>
      <c r="R96" s="36">
        <f>SUMIFS(СВЦЭМ!$C$33:$C$776,СВЦЭМ!$A$33:$A$776,$A96,СВЦЭМ!$B$33:$B$776,R$83)+'СЕТ СН'!$H$9+СВЦЭМ!$D$10+'СЕТ СН'!$H$5-'СЕТ СН'!$H$17</f>
        <v>3591.1052549999999</v>
      </c>
      <c r="S96" s="36">
        <f>SUMIFS(СВЦЭМ!$C$33:$C$776,СВЦЭМ!$A$33:$A$776,$A96,СВЦЭМ!$B$33:$B$776,S$83)+'СЕТ СН'!$H$9+СВЦЭМ!$D$10+'СЕТ СН'!$H$5-'СЕТ СН'!$H$17</f>
        <v>3592.79307109</v>
      </c>
      <c r="T96" s="36">
        <f>SUMIFS(СВЦЭМ!$C$33:$C$776,СВЦЭМ!$A$33:$A$776,$A96,СВЦЭМ!$B$33:$B$776,T$83)+'СЕТ СН'!$H$9+СВЦЭМ!$D$10+'СЕТ СН'!$H$5-'СЕТ СН'!$H$17</f>
        <v>3596.0579954499999</v>
      </c>
      <c r="U96" s="36">
        <f>SUMIFS(СВЦЭМ!$C$33:$C$776,СВЦЭМ!$A$33:$A$776,$A96,СВЦЭМ!$B$33:$B$776,U$83)+'СЕТ СН'!$H$9+СВЦЭМ!$D$10+'СЕТ СН'!$H$5-'СЕТ СН'!$H$17</f>
        <v>3592.6572796099999</v>
      </c>
      <c r="V96" s="36">
        <f>SUMIFS(СВЦЭМ!$C$33:$C$776,СВЦЭМ!$A$33:$A$776,$A96,СВЦЭМ!$B$33:$B$776,V$83)+'СЕТ СН'!$H$9+СВЦЭМ!$D$10+'СЕТ СН'!$H$5-'СЕТ СН'!$H$17</f>
        <v>3597.4601797699997</v>
      </c>
      <c r="W96" s="36">
        <f>SUMIFS(СВЦЭМ!$C$33:$C$776,СВЦЭМ!$A$33:$A$776,$A96,СВЦЭМ!$B$33:$B$776,W$83)+'СЕТ СН'!$H$9+СВЦЭМ!$D$10+'СЕТ СН'!$H$5-'СЕТ СН'!$H$17</f>
        <v>3599.4488810599996</v>
      </c>
      <c r="X96" s="36">
        <f>SUMIFS(СВЦЭМ!$C$33:$C$776,СВЦЭМ!$A$33:$A$776,$A96,СВЦЭМ!$B$33:$B$776,X$83)+'СЕТ СН'!$H$9+СВЦЭМ!$D$10+'СЕТ СН'!$H$5-'СЕТ СН'!$H$17</f>
        <v>3565.9709536800001</v>
      </c>
      <c r="Y96" s="36">
        <f>SUMIFS(СВЦЭМ!$C$33:$C$776,СВЦЭМ!$A$33:$A$776,$A96,СВЦЭМ!$B$33:$B$776,Y$83)+'СЕТ СН'!$H$9+СВЦЭМ!$D$10+'СЕТ СН'!$H$5-'СЕТ СН'!$H$17</f>
        <v>3596.38974616</v>
      </c>
    </row>
    <row r="97" spans="1:25" ht="15.75" x14ac:dyDescent="0.2">
      <c r="A97" s="35">
        <f t="shared" si="2"/>
        <v>43691</v>
      </c>
      <c r="B97" s="36">
        <f>SUMIFS(СВЦЭМ!$C$33:$C$776,СВЦЭМ!$A$33:$A$776,$A97,СВЦЭМ!$B$33:$B$776,B$83)+'СЕТ СН'!$H$9+СВЦЭМ!$D$10+'СЕТ СН'!$H$5-'СЕТ СН'!$H$17</f>
        <v>3688.21073269</v>
      </c>
      <c r="C97" s="36">
        <f>SUMIFS(СВЦЭМ!$C$33:$C$776,СВЦЭМ!$A$33:$A$776,$A97,СВЦЭМ!$B$33:$B$776,C$83)+'СЕТ СН'!$H$9+СВЦЭМ!$D$10+'СЕТ СН'!$H$5-'СЕТ СН'!$H$17</f>
        <v>3700.6988679699998</v>
      </c>
      <c r="D97" s="36">
        <f>SUMIFS(СВЦЭМ!$C$33:$C$776,СВЦЭМ!$A$33:$A$776,$A97,СВЦЭМ!$B$33:$B$776,D$83)+'СЕТ СН'!$H$9+СВЦЭМ!$D$10+'СЕТ СН'!$H$5-'СЕТ СН'!$H$17</f>
        <v>3697.8684324799997</v>
      </c>
      <c r="E97" s="36">
        <f>SUMIFS(СВЦЭМ!$C$33:$C$776,СВЦЭМ!$A$33:$A$776,$A97,СВЦЭМ!$B$33:$B$776,E$83)+'СЕТ СН'!$H$9+СВЦЭМ!$D$10+'СЕТ СН'!$H$5-'СЕТ СН'!$H$17</f>
        <v>3705.4946262099998</v>
      </c>
      <c r="F97" s="36">
        <f>SUMIFS(СВЦЭМ!$C$33:$C$776,СВЦЭМ!$A$33:$A$776,$A97,СВЦЭМ!$B$33:$B$776,F$83)+'СЕТ СН'!$H$9+СВЦЭМ!$D$10+'СЕТ СН'!$H$5-'СЕТ СН'!$H$17</f>
        <v>3700.4556686199999</v>
      </c>
      <c r="G97" s="36">
        <f>SUMIFS(СВЦЭМ!$C$33:$C$776,СВЦЭМ!$A$33:$A$776,$A97,СВЦЭМ!$B$33:$B$776,G$83)+'СЕТ СН'!$H$9+СВЦЭМ!$D$10+'СЕТ СН'!$H$5-'СЕТ СН'!$H$17</f>
        <v>3685.1605298599998</v>
      </c>
      <c r="H97" s="36">
        <f>SUMIFS(СВЦЭМ!$C$33:$C$776,СВЦЭМ!$A$33:$A$776,$A97,СВЦЭМ!$B$33:$B$776,H$83)+'СЕТ СН'!$H$9+СВЦЭМ!$D$10+'СЕТ СН'!$H$5-'СЕТ СН'!$H$17</f>
        <v>3666.7601099699996</v>
      </c>
      <c r="I97" s="36">
        <f>SUMIFS(СВЦЭМ!$C$33:$C$776,СВЦЭМ!$A$33:$A$776,$A97,СВЦЭМ!$B$33:$B$776,I$83)+'СЕТ СН'!$H$9+СВЦЭМ!$D$10+'СЕТ СН'!$H$5-'СЕТ СН'!$H$17</f>
        <v>3612.5680213400001</v>
      </c>
      <c r="J97" s="36">
        <f>SUMIFS(СВЦЭМ!$C$33:$C$776,СВЦЭМ!$A$33:$A$776,$A97,СВЦЭМ!$B$33:$B$776,J$83)+'СЕТ СН'!$H$9+СВЦЭМ!$D$10+'СЕТ СН'!$H$5-'СЕТ СН'!$H$17</f>
        <v>3603.51287886</v>
      </c>
      <c r="K97" s="36">
        <f>SUMIFS(СВЦЭМ!$C$33:$C$776,СВЦЭМ!$A$33:$A$776,$A97,СВЦЭМ!$B$33:$B$776,K$83)+'СЕТ СН'!$H$9+СВЦЭМ!$D$10+'СЕТ СН'!$H$5-'СЕТ СН'!$H$17</f>
        <v>3628.6704494299997</v>
      </c>
      <c r="L97" s="36">
        <f>SUMIFS(СВЦЭМ!$C$33:$C$776,СВЦЭМ!$A$33:$A$776,$A97,СВЦЭМ!$B$33:$B$776,L$83)+'СЕТ СН'!$H$9+СВЦЭМ!$D$10+'СЕТ СН'!$H$5-'СЕТ СН'!$H$17</f>
        <v>3626.7324865000001</v>
      </c>
      <c r="M97" s="36">
        <f>SUMIFS(СВЦЭМ!$C$33:$C$776,СВЦЭМ!$A$33:$A$776,$A97,СВЦЭМ!$B$33:$B$776,M$83)+'СЕТ СН'!$H$9+СВЦЭМ!$D$10+'СЕТ СН'!$H$5-'СЕТ СН'!$H$17</f>
        <v>3633.7043846399997</v>
      </c>
      <c r="N97" s="36">
        <f>SUMIFS(СВЦЭМ!$C$33:$C$776,СВЦЭМ!$A$33:$A$776,$A97,СВЦЭМ!$B$33:$B$776,N$83)+'СЕТ СН'!$H$9+СВЦЭМ!$D$10+'СЕТ СН'!$H$5-'СЕТ СН'!$H$17</f>
        <v>3612.1704367799998</v>
      </c>
      <c r="O97" s="36">
        <f>SUMIFS(СВЦЭМ!$C$33:$C$776,СВЦЭМ!$A$33:$A$776,$A97,СВЦЭМ!$B$33:$B$776,O$83)+'СЕТ СН'!$H$9+СВЦЭМ!$D$10+'СЕТ СН'!$H$5-'СЕТ СН'!$H$17</f>
        <v>3640.9068901000001</v>
      </c>
      <c r="P97" s="36">
        <f>SUMIFS(СВЦЭМ!$C$33:$C$776,СВЦЭМ!$A$33:$A$776,$A97,СВЦЭМ!$B$33:$B$776,P$83)+'СЕТ СН'!$H$9+СВЦЭМ!$D$10+'СЕТ СН'!$H$5-'СЕТ СН'!$H$17</f>
        <v>3615.4673871999998</v>
      </c>
      <c r="Q97" s="36">
        <f>SUMIFS(СВЦЭМ!$C$33:$C$776,СВЦЭМ!$A$33:$A$776,$A97,СВЦЭМ!$B$33:$B$776,Q$83)+'СЕТ СН'!$H$9+СВЦЭМ!$D$10+'СЕТ СН'!$H$5-'СЕТ СН'!$H$17</f>
        <v>3619.1175310399999</v>
      </c>
      <c r="R97" s="36">
        <f>SUMIFS(СВЦЭМ!$C$33:$C$776,СВЦЭМ!$A$33:$A$776,$A97,СВЦЭМ!$B$33:$B$776,R$83)+'СЕТ СН'!$H$9+СВЦЭМ!$D$10+'СЕТ СН'!$H$5-'СЕТ СН'!$H$17</f>
        <v>3582.6449496699997</v>
      </c>
      <c r="S97" s="36">
        <f>SUMIFS(СВЦЭМ!$C$33:$C$776,СВЦЭМ!$A$33:$A$776,$A97,СВЦЭМ!$B$33:$B$776,S$83)+'СЕТ СН'!$H$9+СВЦЭМ!$D$10+'СЕТ СН'!$H$5-'СЕТ СН'!$H$17</f>
        <v>3593.6935220099999</v>
      </c>
      <c r="T97" s="36">
        <f>SUMIFS(СВЦЭМ!$C$33:$C$776,СВЦЭМ!$A$33:$A$776,$A97,СВЦЭМ!$B$33:$B$776,T$83)+'СЕТ СН'!$H$9+СВЦЭМ!$D$10+'СЕТ СН'!$H$5-'СЕТ СН'!$H$17</f>
        <v>3595.6268462600001</v>
      </c>
      <c r="U97" s="36">
        <f>SUMIFS(СВЦЭМ!$C$33:$C$776,СВЦЭМ!$A$33:$A$776,$A97,СВЦЭМ!$B$33:$B$776,U$83)+'СЕТ СН'!$H$9+СВЦЭМ!$D$10+'СЕТ СН'!$H$5-'СЕТ СН'!$H$17</f>
        <v>3590.0578294899997</v>
      </c>
      <c r="V97" s="36">
        <f>SUMIFS(СВЦЭМ!$C$33:$C$776,СВЦЭМ!$A$33:$A$776,$A97,СВЦЭМ!$B$33:$B$776,V$83)+'СЕТ СН'!$H$9+СВЦЭМ!$D$10+'СЕТ СН'!$H$5-'СЕТ СН'!$H$17</f>
        <v>3603.4851206999997</v>
      </c>
      <c r="W97" s="36">
        <f>SUMIFS(СВЦЭМ!$C$33:$C$776,СВЦЭМ!$A$33:$A$776,$A97,СВЦЭМ!$B$33:$B$776,W$83)+'СЕТ СН'!$H$9+СВЦЭМ!$D$10+'СЕТ СН'!$H$5-'СЕТ СН'!$H$17</f>
        <v>3615.8483283400001</v>
      </c>
      <c r="X97" s="36">
        <f>SUMIFS(СВЦЭМ!$C$33:$C$776,СВЦЭМ!$A$33:$A$776,$A97,СВЦЭМ!$B$33:$B$776,X$83)+'СЕТ СН'!$H$9+СВЦЭМ!$D$10+'СЕТ СН'!$H$5-'СЕТ СН'!$H$17</f>
        <v>3579.7101072699998</v>
      </c>
      <c r="Y97" s="36">
        <f>SUMIFS(СВЦЭМ!$C$33:$C$776,СВЦЭМ!$A$33:$A$776,$A97,СВЦЭМ!$B$33:$B$776,Y$83)+'СЕТ СН'!$H$9+СВЦЭМ!$D$10+'СЕТ СН'!$H$5-'СЕТ СН'!$H$17</f>
        <v>3559.2937582899999</v>
      </c>
    </row>
    <row r="98" spans="1:25" ht="15.75" x14ac:dyDescent="0.2">
      <c r="A98" s="35">
        <f t="shared" si="2"/>
        <v>43692</v>
      </c>
      <c r="B98" s="36">
        <f>SUMIFS(СВЦЭМ!$C$33:$C$776,СВЦЭМ!$A$33:$A$776,$A98,СВЦЭМ!$B$33:$B$776,B$83)+'СЕТ СН'!$H$9+СВЦЭМ!$D$10+'СЕТ СН'!$H$5-'СЕТ СН'!$H$17</f>
        <v>3576.7207463599998</v>
      </c>
      <c r="C98" s="36">
        <f>SUMIFS(СВЦЭМ!$C$33:$C$776,СВЦЭМ!$A$33:$A$776,$A98,СВЦЭМ!$B$33:$B$776,C$83)+'СЕТ СН'!$H$9+СВЦЭМ!$D$10+'СЕТ СН'!$H$5-'СЕТ СН'!$H$17</f>
        <v>3625.1677144699997</v>
      </c>
      <c r="D98" s="36">
        <f>SUMIFS(СВЦЭМ!$C$33:$C$776,СВЦЭМ!$A$33:$A$776,$A98,СВЦЭМ!$B$33:$B$776,D$83)+'СЕТ СН'!$H$9+СВЦЭМ!$D$10+'СЕТ СН'!$H$5-'СЕТ СН'!$H$17</f>
        <v>3641.6305330199998</v>
      </c>
      <c r="E98" s="36">
        <f>SUMIFS(СВЦЭМ!$C$33:$C$776,СВЦЭМ!$A$33:$A$776,$A98,СВЦЭМ!$B$33:$B$776,E$83)+'СЕТ СН'!$H$9+СВЦЭМ!$D$10+'СЕТ СН'!$H$5-'СЕТ СН'!$H$17</f>
        <v>3652.32552343</v>
      </c>
      <c r="F98" s="36">
        <f>SUMIFS(СВЦЭМ!$C$33:$C$776,СВЦЭМ!$A$33:$A$776,$A98,СВЦЭМ!$B$33:$B$776,F$83)+'СЕТ СН'!$H$9+СВЦЭМ!$D$10+'СЕТ СН'!$H$5-'СЕТ СН'!$H$17</f>
        <v>3652.3545682899999</v>
      </c>
      <c r="G98" s="36">
        <f>SUMIFS(СВЦЭМ!$C$33:$C$776,СВЦЭМ!$A$33:$A$776,$A98,СВЦЭМ!$B$33:$B$776,G$83)+'СЕТ СН'!$H$9+СВЦЭМ!$D$10+'СЕТ СН'!$H$5-'СЕТ СН'!$H$17</f>
        <v>3646.0038095499999</v>
      </c>
      <c r="H98" s="36">
        <f>SUMIFS(СВЦЭМ!$C$33:$C$776,СВЦЭМ!$A$33:$A$776,$A98,СВЦЭМ!$B$33:$B$776,H$83)+'СЕТ СН'!$H$9+СВЦЭМ!$D$10+'СЕТ СН'!$H$5-'СЕТ СН'!$H$17</f>
        <v>3612.3765214499999</v>
      </c>
      <c r="I98" s="36">
        <f>SUMIFS(СВЦЭМ!$C$33:$C$776,СВЦЭМ!$A$33:$A$776,$A98,СВЦЭМ!$B$33:$B$776,I$83)+'СЕТ СН'!$H$9+СВЦЭМ!$D$10+'СЕТ СН'!$H$5-'СЕТ СН'!$H$17</f>
        <v>3582.4936004499996</v>
      </c>
      <c r="J98" s="36">
        <f>SUMIFS(СВЦЭМ!$C$33:$C$776,СВЦЭМ!$A$33:$A$776,$A98,СВЦЭМ!$B$33:$B$776,J$83)+'СЕТ СН'!$H$9+СВЦЭМ!$D$10+'СЕТ СН'!$H$5-'СЕТ СН'!$H$17</f>
        <v>3590.3941454299998</v>
      </c>
      <c r="K98" s="36">
        <f>SUMIFS(СВЦЭМ!$C$33:$C$776,СВЦЭМ!$A$33:$A$776,$A98,СВЦЭМ!$B$33:$B$776,K$83)+'СЕТ СН'!$H$9+СВЦЭМ!$D$10+'СЕТ СН'!$H$5-'СЕТ СН'!$H$17</f>
        <v>3604.2757513299998</v>
      </c>
      <c r="L98" s="36">
        <f>SUMIFS(СВЦЭМ!$C$33:$C$776,СВЦЭМ!$A$33:$A$776,$A98,СВЦЭМ!$B$33:$B$776,L$83)+'СЕТ СН'!$H$9+СВЦЭМ!$D$10+'СЕТ СН'!$H$5-'СЕТ СН'!$H$17</f>
        <v>3603.7620190999996</v>
      </c>
      <c r="M98" s="36">
        <f>SUMIFS(СВЦЭМ!$C$33:$C$776,СВЦЭМ!$A$33:$A$776,$A98,СВЦЭМ!$B$33:$B$776,M$83)+'СЕТ СН'!$H$9+СВЦЭМ!$D$10+'СЕТ СН'!$H$5-'СЕТ СН'!$H$17</f>
        <v>3596.1639629499996</v>
      </c>
      <c r="N98" s="36">
        <f>SUMIFS(СВЦЭМ!$C$33:$C$776,СВЦЭМ!$A$33:$A$776,$A98,СВЦЭМ!$B$33:$B$776,N$83)+'СЕТ СН'!$H$9+СВЦЭМ!$D$10+'СЕТ СН'!$H$5-'СЕТ СН'!$H$17</f>
        <v>3588.1570232499998</v>
      </c>
      <c r="O98" s="36">
        <f>SUMIFS(СВЦЭМ!$C$33:$C$776,СВЦЭМ!$A$33:$A$776,$A98,СВЦЭМ!$B$33:$B$776,O$83)+'СЕТ СН'!$H$9+СВЦЭМ!$D$10+'СЕТ СН'!$H$5-'СЕТ СН'!$H$17</f>
        <v>3605.1861639099998</v>
      </c>
      <c r="P98" s="36">
        <f>SUMIFS(СВЦЭМ!$C$33:$C$776,СВЦЭМ!$A$33:$A$776,$A98,СВЦЭМ!$B$33:$B$776,P$83)+'СЕТ СН'!$H$9+СВЦЭМ!$D$10+'СЕТ СН'!$H$5-'СЕТ СН'!$H$17</f>
        <v>3610.72928164</v>
      </c>
      <c r="Q98" s="36">
        <f>SUMIFS(СВЦЭМ!$C$33:$C$776,СВЦЭМ!$A$33:$A$776,$A98,СВЦЭМ!$B$33:$B$776,Q$83)+'СЕТ СН'!$H$9+СВЦЭМ!$D$10+'СЕТ СН'!$H$5-'СЕТ СН'!$H$17</f>
        <v>3615.94165703</v>
      </c>
      <c r="R98" s="36">
        <f>SUMIFS(СВЦЭМ!$C$33:$C$776,СВЦЭМ!$A$33:$A$776,$A98,СВЦЭМ!$B$33:$B$776,R$83)+'СЕТ СН'!$H$9+СВЦЭМ!$D$10+'СЕТ СН'!$H$5-'СЕТ СН'!$H$17</f>
        <v>3627.2790637099997</v>
      </c>
      <c r="S98" s="36">
        <f>SUMIFS(СВЦЭМ!$C$33:$C$776,СВЦЭМ!$A$33:$A$776,$A98,СВЦЭМ!$B$33:$B$776,S$83)+'СЕТ СН'!$H$9+СВЦЭМ!$D$10+'СЕТ СН'!$H$5-'СЕТ СН'!$H$17</f>
        <v>3637.6632967400001</v>
      </c>
      <c r="T98" s="36">
        <f>SUMIFS(СВЦЭМ!$C$33:$C$776,СВЦЭМ!$A$33:$A$776,$A98,СВЦЭМ!$B$33:$B$776,T$83)+'СЕТ СН'!$H$9+СВЦЭМ!$D$10+'СЕТ СН'!$H$5-'СЕТ СН'!$H$17</f>
        <v>3640.6189776499996</v>
      </c>
      <c r="U98" s="36">
        <f>SUMIFS(СВЦЭМ!$C$33:$C$776,СВЦЭМ!$A$33:$A$776,$A98,СВЦЭМ!$B$33:$B$776,U$83)+'СЕТ СН'!$H$9+СВЦЭМ!$D$10+'СЕТ СН'!$H$5-'СЕТ СН'!$H$17</f>
        <v>3640.1406853199996</v>
      </c>
      <c r="V98" s="36">
        <f>SUMIFS(СВЦЭМ!$C$33:$C$776,СВЦЭМ!$A$33:$A$776,$A98,СВЦЭМ!$B$33:$B$776,V$83)+'СЕТ СН'!$H$9+СВЦЭМ!$D$10+'СЕТ СН'!$H$5-'СЕТ СН'!$H$17</f>
        <v>3648.78175087</v>
      </c>
      <c r="W98" s="36">
        <f>SUMIFS(СВЦЭМ!$C$33:$C$776,СВЦЭМ!$A$33:$A$776,$A98,СВЦЭМ!$B$33:$B$776,W$83)+'СЕТ СН'!$H$9+СВЦЭМ!$D$10+'СЕТ СН'!$H$5-'СЕТ СН'!$H$17</f>
        <v>3656.9007613899998</v>
      </c>
      <c r="X98" s="36">
        <f>SUMIFS(СВЦЭМ!$C$33:$C$776,СВЦЭМ!$A$33:$A$776,$A98,СВЦЭМ!$B$33:$B$776,X$83)+'СЕТ СН'!$H$9+СВЦЭМ!$D$10+'СЕТ СН'!$H$5-'СЕТ СН'!$H$17</f>
        <v>3619.7784677299996</v>
      </c>
      <c r="Y98" s="36">
        <f>SUMIFS(СВЦЭМ!$C$33:$C$776,СВЦЭМ!$A$33:$A$776,$A98,СВЦЭМ!$B$33:$B$776,Y$83)+'СЕТ СН'!$H$9+СВЦЭМ!$D$10+'СЕТ СН'!$H$5-'СЕТ СН'!$H$17</f>
        <v>3556.9071833799999</v>
      </c>
    </row>
    <row r="99" spans="1:25" ht="15.75" x14ac:dyDescent="0.2">
      <c r="A99" s="35">
        <f t="shared" si="2"/>
        <v>43693</v>
      </c>
      <c r="B99" s="36">
        <f>SUMIFS(СВЦЭМ!$C$33:$C$776,СВЦЭМ!$A$33:$A$776,$A99,СВЦЭМ!$B$33:$B$776,B$83)+'СЕТ СН'!$H$9+СВЦЭМ!$D$10+'СЕТ СН'!$H$5-'СЕТ СН'!$H$17</f>
        <v>3666.16446593</v>
      </c>
      <c r="C99" s="36">
        <f>SUMIFS(СВЦЭМ!$C$33:$C$776,СВЦЭМ!$A$33:$A$776,$A99,СВЦЭМ!$B$33:$B$776,C$83)+'СЕТ СН'!$H$9+СВЦЭМ!$D$10+'СЕТ СН'!$H$5-'СЕТ СН'!$H$17</f>
        <v>3711.2778561799996</v>
      </c>
      <c r="D99" s="36">
        <f>SUMIFS(СВЦЭМ!$C$33:$C$776,СВЦЭМ!$A$33:$A$776,$A99,СВЦЭМ!$B$33:$B$776,D$83)+'СЕТ СН'!$H$9+СВЦЭМ!$D$10+'СЕТ СН'!$H$5-'СЕТ СН'!$H$17</f>
        <v>3743.2165509399997</v>
      </c>
      <c r="E99" s="36">
        <f>SUMIFS(СВЦЭМ!$C$33:$C$776,СВЦЭМ!$A$33:$A$776,$A99,СВЦЭМ!$B$33:$B$776,E$83)+'СЕТ СН'!$H$9+СВЦЭМ!$D$10+'СЕТ СН'!$H$5-'СЕТ СН'!$H$17</f>
        <v>3754.3594417199997</v>
      </c>
      <c r="F99" s="36">
        <f>SUMIFS(СВЦЭМ!$C$33:$C$776,СВЦЭМ!$A$33:$A$776,$A99,СВЦЭМ!$B$33:$B$776,F$83)+'СЕТ СН'!$H$9+СВЦЭМ!$D$10+'СЕТ СН'!$H$5-'СЕТ СН'!$H$17</f>
        <v>3747.2220415199999</v>
      </c>
      <c r="G99" s="36">
        <f>SUMIFS(СВЦЭМ!$C$33:$C$776,СВЦЭМ!$A$33:$A$776,$A99,СВЦЭМ!$B$33:$B$776,G$83)+'СЕТ СН'!$H$9+СВЦЭМ!$D$10+'СЕТ СН'!$H$5-'СЕТ СН'!$H$17</f>
        <v>3718.1793597599999</v>
      </c>
      <c r="H99" s="36">
        <f>SUMIFS(СВЦЭМ!$C$33:$C$776,СВЦЭМ!$A$33:$A$776,$A99,СВЦЭМ!$B$33:$B$776,H$83)+'СЕТ СН'!$H$9+СВЦЭМ!$D$10+'СЕТ СН'!$H$5-'СЕТ СН'!$H$17</f>
        <v>3691.8086393599997</v>
      </c>
      <c r="I99" s="36">
        <f>SUMIFS(СВЦЭМ!$C$33:$C$776,СВЦЭМ!$A$33:$A$776,$A99,СВЦЭМ!$B$33:$B$776,I$83)+'СЕТ СН'!$H$9+СВЦЭМ!$D$10+'СЕТ СН'!$H$5-'СЕТ СН'!$H$17</f>
        <v>3630.4447004099998</v>
      </c>
      <c r="J99" s="36">
        <f>SUMIFS(СВЦЭМ!$C$33:$C$776,СВЦЭМ!$A$33:$A$776,$A99,СВЦЭМ!$B$33:$B$776,J$83)+'СЕТ СН'!$H$9+СВЦЭМ!$D$10+'СЕТ СН'!$H$5-'СЕТ СН'!$H$17</f>
        <v>3605.3806293099997</v>
      </c>
      <c r="K99" s="36">
        <f>SUMIFS(СВЦЭМ!$C$33:$C$776,СВЦЭМ!$A$33:$A$776,$A99,СВЦЭМ!$B$33:$B$776,K$83)+'СЕТ СН'!$H$9+СВЦЭМ!$D$10+'СЕТ СН'!$H$5-'СЕТ СН'!$H$17</f>
        <v>3624.8487527799998</v>
      </c>
      <c r="L99" s="36">
        <f>SUMIFS(СВЦЭМ!$C$33:$C$776,СВЦЭМ!$A$33:$A$776,$A99,СВЦЭМ!$B$33:$B$776,L$83)+'СЕТ СН'!$H$9+СВЦЭМ!$D$10+'СЕТ СН'!$H$5-'СЕТ СН'!$H$17</f>
        <v>3628.8716566899998</v>
      </c>
      <c r="M99" s="36">
        <f>SUMIFS(СВЦЭМ!$C$33:$C$776,СВЦЭМ!$A$33:$A$776,$A99,СВЦЭМ!$B$33:$B$776,M$83)+'СЕТ СН'!$H$9+СВЦЭМ!$D$10+'СЕТ СН'!$H$5-'СЕТ СН'!$H$17</f>
        <v>3615.5602615600001</v>
      </c>
      <c r="N99" s="36">
        <f>SUMIFS(СВЦЭМ!$C$33:$C$776,СВЦЭМ!$A$33:$A$776,$A99,СВЦЭМ!$B$33:$B$776,N$83)+'СЕТ СН'!$H$9+СВЦЭМ!$D$10+'СЕТ СН'!$H$5-'СЕТ СН'!$H$17</f>
        <v>3601.6304959999998</v>
      </c>
      <c r="O99" s="36">
        <f>SUMIFS(СВЦЭМ!$C$33:$C$776,СВЦЭМ!$A$33:$A$776,$A99,СВЦЭМ!$B$33:$B$776,O$83)+'СЕТ СН'!$H$9+СВЦЭМ!$D$10+'СЕТ СН'!$H$5-'СЕТ СН'!$H$17</f>
        <v>3618.3077766299998</v>
      </c>
      <c r="P99" s="36">
        <f>SUMIFS(СВЦЭМ!$C$33:$C$776,СВЦЭМ!$A$33:$A$776,$A99,СВЦЭМ!$B$33:$B$776,P$83)+'СЕТ СН'!$H$9+СВЦЭМ!$D$10+'СЕТ СН'!$H$5-'СЕТ СН'!$H$17</f>
        <v>3628.6886213099997</v>
      </c>
      <c r="Q99" s="36">
        <f>SUMIFS(СВЦЭМ!$C$33:$C$776,СВЦЭМ!$A$33:$A$776,$A99,СВЦЭМ!$B$33:$B$776,Q$83)+'СЕТ СН'!$H$9+СВЦЭМ!$D$10+'СЕТ СН'!$H$5-'СЕТ СН'!$H$17</f>
        <v>3627.5771440399999</v>
      </c>
      <c r="R99" s="36">
        <f>SUMIFS(СВЦЭМ!$C$33:$C$776,СВЦЭМ!$A$33:$A$776,$A99,СВЦЭМ!$B$33:$B$776,R$83)+'СЕТ СН'!$H$9+СВЦЭМ!$D$10+'СЕТ СН'!$H$5-'СЕТ СН'!$H$17</f>
        <v>3594.4233798799996</v>
      </c>
      <c r="S99" s="36">
        <f>SUMIFS(СВЦЭМ!$C$33:$C$776,СВЦЭМ!$A$33:$A$776,$A99,СВЦЭМ!$B$33:$B$776,S$83)+'СЕТ СН'!$H$9+СВЦЭМ!$D$10+'СЕТ СН'!$H$5-'СЕТ СН'!$H$17</f>
        <v>3581.8753091499998</v>
      </c>
      <c r="T99" s="36">
        <f>SUMIFS(СВЦЭМ!$C$33:$C$776,СВЦЭМ!$A$33:$A$776,$A99,СВЦЭМ!$B$33:$B$776,T$83)+'СЕТ СН'!$H$9+СВЦЭМ!$D$10+'СЕТ СН'!$H$5-'СЕТ СН'!$H$17</f>
        <v>3592.3629064399997</v>
      </c>
      <c r="U99" s="36">
        <f>SUMIFS(СВЦЭМ!$C$33:$C$776,СВЦЭМ!$A$33:$A$776,$A99,СВЦЭМ!$B$33:$B$776,U$83)+'СЕТ СН'!$H$9+СВЦЭМ!$D$10+'СЕТ СН'!$H$5-'СЕТ СН'!$H$17</f>
        <v>3596.36882513</v>
      </c>
      <c r="V99" s="36">
        <f>SUMIFS(СВЦЭМ!$C$33:$C$776,СВЦЭМ!$A$33:$A$776,$A99,СВЦЭМ!$B$33:$B$776,V$83)+'СЕТ СН'!$H$9+СВЦЭМ!$D$10+'СЕТ СН'!$H$5-'СЕТ СН'!$H$17</f>
        <v>3599.3594583599997</v>
      </c>
      <c r="W99" s="36">
        <f>SUMIFS(СВЦЭМ!$C$33:$C$776,СВЦЭМ!$A$33:$A$776,$A99,СВЦЭМ!$B$33:$B$776,W$83)+'СЕТ СН'!$H$9+СВЦЭМ!$D$10+'СЕТ СН'!$H$5-'СЕТ СН'!$H$17</f>
        <v>3589.9708145999998</v>
      </c>
      <c r="X99" s="36">
        <f>SUMIFS(СВЦЭМ!$C$33:$C$776,СВЦЭМ!$A$33:$A$776,$A99,СВЦЭМ!$B$33:$B$776,X$83)+'СЕТ СН'!$H$9+СВЦЭМ!$D$10+'СЕТ СН'!$H$5-'СЕТ СН'!$H$17</f>
        <v>3562.1890944899997</v>
      </c>
      <c r="Y99" s="36">
        <f>SUMIFS(СВЦЭМ!$C$33:$C$776,СВЦЭМ!$A$33:$A$776,$A99,СВЦЭМ!$B$33:$B$776,Y$83)+'СЕТ СН'!$H$9+СВЦЭМ!$D$10+'СЕТ СН'!$H$5-'СЕТ СН'!$H$17</f>
        <v>3545.4510090399999</v>
      </c>
    </row>
    <row r="100" spans="1:25" ht="15.75" x14ac:dyDescent="0.2">
      <c r="A100" s="35">
        <f t="shared" si="2"/>
        <v>43694</v>
      </c>
      <c r="B100" s="36">
        <f>SUMIFS(СВЦЭМ!$C$33:$C$776,СВЦЭМ!$A$33:$A$776,$A100,СВЦЭМ!$B$33:$B$776,B$83)+'СЕТ СН'!$H$9+СВЦЭМ!$D$10+'СЕТ СН'!$H$5-'СЕТ СН'!$H$17</f>
        <v>3715.9173618599998</v>
      </c>
      <c r="C100" s="36">
        <f>SUMIFS(СВЦЭМ!$C$33:$C$776,СВЦЭМ!$A$33:$A$776,$A100,СВЦЭМ!$B$33:$B$776,C$83)+'СЕТ СН'!$H$9+СВЦЭМ!$D$10+'СЕТ СН'!$H$5-'СЕТ СН'!$H$17</f>
        <v>3804.9061011399999</v>
      </c>
      <c r="D100" s="36">
        <f>SUMIFS(СВЦЭМ!$C$33:$C$776,СВЦЭМ!$A$33:$A$776,$A100,СВЦЭМ!$B$33:$B$776,D$83)+'СЕТ СН'!$H$9+СВЦЭМ!$D$10+'СЕТ СН'!$H$5-'СЕТ СН'!$H$17</f>
        <v>3818.63294748</v>
      </c>
      <c r="E100" s="36">
        <f>SUMIFS(СВЦЭМ!$C$33:$C$776,СВЦЭМ!$A$33:$A$776,$A100,СВЦЭМ!$B$33:$B$776,E$83)+'СЕТ СН'!$H$9+СВЦЭМ!$D$10+'СЕТ СН'!$H$5-'СЕТ СН'!$H$17</f>
        <v>3851.2716442599999</v>
      </c>
      <c r="F100" s="36">
        <f>SUMIFS(СВЦЭМ!$C$33:$C$776,СВЦЭМ!$A$33:$A$776,$A100,СВЦЭМ!$B$33:$B$776,F$83)+'СЕТ СН'!$H$9+СВЦЭМ!$D$10+'СЕТ СН'!$H$5-'СЕТ СН'!$H$17</f>
        <v>3849.7530674</v>
      </c>
      <c r="G100" s="36">
        <f>SUMIFS(СВЦЭМ!$C$33:$C$776,СВЦЭМ!$A$33:$A$776,$A100,СВЦЭМ!$B$33:$B$776,G$83)+'СЕТ СН'!$H$9+СВЦЭМ!$D$10+'СЕТ СН'!$H$5-'СЕТ СН'!$H$17</f>
        <v>3823.2846092</v>
      </c>
      <c r="H100" s="36">
        <f>SUMIFS(СВЦЭМ!$C$33:$C$776,СВЦЭМ!$A$33:$A$776,$A100,СВЦЭМ!$B$33:$B$776,H$83)+'СЕТ СН'!$H$9+СВЦЭМ!$D$10+'СЕТ СН'!$H$5-'СЕТ СН'!$H$17</f>
        <v>3787.6075324599997</v>
      </c>
      <c r="I100" s="36">
        <f>SUMIFS(СВЦЭМ!$C$33:$C$776,СВЦЭМ!$A$33:$A$776,$A100,СВЦЭМ!$B$33:$B$776,I$83)+'СЕТ СН'!$H$9+СВЦЭМ!$D$10+'СЕТ СН'!$H$5-'СЕТ СН'!$H$17</f>
        <v>3710.9690904099998</v>
      </c>
      <c r="J100" s="36">
        <f>SUMIFS(СВЦЭМ!$C$33:$C$776,СВЦЭМ!$A$33:$A$776,$A100,СВЦЭМ!$B$33:$B$776,J$83)+'СЕТ СН'!$H$9+СВЦЭМ!$D$10+'СЕТ СН'!$H$5-'СЕТ СН'!$H$17</f>
        <v>3623.3344123099996</v>
      </c>
      <c r="K100" s="36">
        <f>SUMIFS(СВЦЭМ!$C$33:$C$776,СВЦЭМ!$A$33:$A$776,$A100,СВЦЭМ!$B$33:$B$776,K$83)+'СЕТ СН'!$H$9+СВЦЭМ!$D$10+'СЕТ СН'!$H$5-'СЕТ СН'!$H$17</f>
        <v>3580.8805574399998</v>
      </c>
      <c r="L100" s="36">
        <f>SUMIFS(СВЦЭМ!$C$33:$C$776,СВЦЭМ!$A$33:$A$776,$A100,СВЦЭМ!$B$33:$B$776,L$83)+'СЕТ СН'!$H$9+СВЦЭМ!$D$10+'СЕТ СН'!$H$5-'СЕТ СН'!$H$17</f>
        <v>3589.9632761399998</v>
      </c>
      <c r="M100" s="36">
        <f>SUMIFS(СВЦЭМ!$C$33:$C$776,СВЦЭМ!$A$33:$A$776,$A100,СВЦЭМ!$B$33:$B$776,M$83)+'СЕТ СН'!$H$9+СВЦЭМ!$D$10+'СЕТ СН'!$H$5-'СЕТ СН'!$H$17</f>
        <v>3591.2043893599998</v>
      </c>
      <c r="N100" s="36">
        <f>SUMIFS(СВЦЭМ!$C$33:$C$776,СВЦЭМ!$A$33:$A$776,$A100,СВЦЭМ!$B$33:$B$776,N$83)+'СЕТ СН'!$H$9+СВЦЭМ!$D$10+'СЕТ СН'!$H$5-'СЕТ СН'!$H$17</f>
        <v>3592.4604747999997</v>
      </c>
      <c r="O100" s="36">
        <f>SUMIFS(СВЦЭМ!$C$33:$C$776,СВЦЭМ!$A$33:$A$776,$A100,СВЦЭМ!$B$33:$B$776,O$83)+'СЕТ СН'!$H$9+СВЦЭМ!$D$10+'СЕТ СН'!$H$5-'СЕТ СН'!$H$17</f>
        <v>3590.30632737</v>
      </c>
      <c r="P100" s="36">
        <f>SUMIFS(СВЦЭМ!$C$33:$C$776,СВЦЭМ!$A$33:$A$776,$A100,СВЦЭМ!$B$33:$B$776,P$83)+'СЕТ СН'!$H$9+СВЦЭМ!$D$10+'СЕТ СН'!$H$5-'СЕТ СН'!$H$17</f>
        <v>3585.5023217499997</v>
      </c>
      <c r="Q100" s="36">
        <f>SUMIFS(СВЦЭМ!$C$33:$C$776,СВЦЭМ!$A$33:$A$776,$A100,СВЦЭМ!$B$33:$B$776,Q$83)+'СЕТ СН'!$H$9+СВЦЭМ!$D$10+'СЕТ СН'!$H$5-'СЕТ СН'!$H$17</f>
        <v>3601.8899205999996</v>
      </c>
      <c r="R100" s="36">
        <f>SUMIFS(СВЦЭМ!$C$33:$C$776,СВЦЭМ!$A$33:$A$776,$A100,СВЦЭМ!$B$33:$B$776,R$83)+'СЕТ СН'!$H$9+СВЦЭМ!$D$10+'СЕТ СН'!$H$5-'СЕТ СН'!$H$17</f>
        <v>3557.9775828399997</v>
      </c>
      <c r="S100" s="36">
        <f>SUMIFS(СВЦЭМ!$C$33:$C$776,СВЦЭМ!$A$33:$A$776,$A100,СВЦЭМ!$B$33:$B$776,S$83)+'СЕТ СН'!$H$9+СВЦЭМ!$D$10+'СЕТ СН'!$H$5-'СЕТ СН'!$H$17</f>
        <v>3556.5748630999997</v>
      </c>
      <c r="T100" s="36">
        <f>SUMIFS(СВЦЭМ!$C$33:$C$776,СВЦЭМ!$A$33:$A$776,$A100,СВЦЭМ!$B$33:$B$776,T$83)+'СЕТ СН'!$H$9+СВЦЭМ!$D$10+'СЕТ СН'!$H$5-'СЕТ СН'!$H$17</f>
        <v>3554.1284829599999</v>
      </c>
      <c r="U100" s="36">
        <f>SUMIFS(СВЦЭМ!$C$33:$C$776,СВЦЭМ!$A$33:$A$776,$A100,СВЦЭМ!$B$33:$B$776,U$83)+'СЕТ СН'!$H$9+СВЦЭМ!$D$10+'СЕТ СН'!$H$5-'СЕТ СН'!$H$17</f>
        <v>3559.2258346399999</v>
      </c>
      <c r="V100" s="36">
        <f>SUMIFS(СВЦЭМ!$C$33:$C$776,СВЦЭМ!$A$33:$A$776,$A100,СВЦЭМ!$B$33:$B$776,V$83)+'СЕТ СН'!$H$9+СВЦЭМ!$D$10+'СЕТ СН'!$H$5-'СЕТ СН'!$H$17</f>
        <v>3568.26338971</v>
      </c>
      <c r="W100" s="36">
        <f>SUMIFS(СВЦЭМ!$C$33:$C$776,СВЦЭМ!$A$33:$A$776,$A100,СВЦЭМ!$B$33:$B$776,W$83)+'СЕТ СН'!$H$9+СВЦЭМ!$D$10+'СЕТ СН'!$H$5-'СЕТ СН'!$H$17</f>
        <v>3573.5151850599996</v>
      </c>
      <c r="X100" s="36">
        <f>SUMIFS(СВЦЭМ!$C$33:$C$776,СВЦЭМ!$A$33:$A$776,$A100,СВЦЭМ!$B$33:$B$776,X$83)+'СЕТ СН'!$H$9+СВЦЭМ!$D$10+'СЕТ СН'!$H$5-'СЕТ СН'!$H$17</f>
        <v>3532.90056663</v>
      </c>
      <c r="Y100" s="36">
        <f>SUMIFS(СВЦЭМ!$C$33:$C$776,СВЦЭМ!$A$33:$A$776,$A100,СВЦЭМ!$B$33:$B$776,Y$83)+'СЕТ СН'!$H$9+СВЦЭМ!$D$10+'СЕТ СН'!$H$5-'СЕТ СН'!$H$17</f>
        <v>3522.37529154</v>
      </c>
    </row>
    <row r="101" spans="1:25" ht="15.75" x14ac:dyDescent="0.2">
      <c r="A101" s="35">
        <f t="shared" si="2"/>
        <v>43695</v>
      </c>
      <c r="B101" s="36">
        <f>SUMIFS(СВЦЭМ!$C$33:$C$776,СВЦЭМ!$A$33:$A$776,$A101,СВЦЭМ!$B$33:$B$776,B$83)+'СЕТ СН'!$H$9+СВЦЭМ!$D$10+'СЕТ СН'!$H$5-'СЕТ СН'!$H$17</f>
        <v>3592.5011970299997</v>
      </c>
      <c r="C101" s="36">
        <f>SUMIFS(СВЦЭМ!$C$33:$C$776,СВЦЭМ!$A$33:$A$776,$A101,СВЦЭМ!$B$33:$B$776,C$83)+'СЕТ СН'!$H$9+СВЦЭМ!$D$10+'СЕТ СН'!$H$5-'СЕТ СН'!$H$17</f>
        <v>3620.3538392199998</v>
      </c>
      <c r="D101" s="36">
        <f>SUMIFS(СВЦЭМ!$C$33:$C$776,СВЦЭМ!$A$33:$A$776,$A101,СВЦЭМ!$B$33:$B$776,D$83)+'СЕТ СН'!$H$9+СВЦЭМ!$D$10+'СЕТ СН'!$H$5-'СЕТ СН'!$H$17</f>
        <v>3666.2055702299999</v>
      </c>
      <c r="E101" s="36">
        <f>SUMIFS(СВЦЭМ!$C$33:$C$776,СВЦЭМ!$A$33:$A$776,$A101,СВЦЭМ!$B$33:$B$776,E$83)+'СЕТ СН'!$H$9+СВЦЭМ!$D$10+'СЕТ СН'!$H$5-'СЕТ СН'!$H$17</f>
        <v>3674.1684750599998</v>
      </c>
      <c r="F101" s="36">
        <f>SUMIFS(СВЦЭМ!$C$33:$C$776,СВЦЭМ!$A$33:$A$776,$A101,СВЦЭМ!$B$33:$B$776,F$83)+'СЕТ СН'!$H$9+СВЦЭМ!$D$10+'СЕТ СН'!$H$5-'СЕТ СН'!$H$17</f>
        <v>3683.5425927899996</v>
      </c>
      <c r="G101" s="36">
        <f>SUMIFS(СВЦЭМ!$C$33:$C$776,СВЦЭМ!$A$33:$A$776,$A101,СВЦЭМ!$B$33:$B$776,G$83)+'СЕТ СН'!$H$9+СВЦЭМ!$D$10+'СЕТ СН'!$H$5-'СЕТ СН'!$H$17</f>
        <v>3662.6286823</v>
      </c>
      <c r="H101" s="36">
        <f>SUMIFS(СВЦЭМ!$C$33:$C$776,СВЦЭМ!$A$33:$A$776,$A101,СВЦЭМ!$B$33:$B$776,H$83)+'СЕТ СН'!$H$9+СВЦЭМ!$D$10+'СЕТ СН'!$H$5-'СЕТ СН'!$H$17</f>
        <v>3656.1183960799999</v>
      </c>
      <c r="I101" s="36">
        <f>SUMIFS(СВЦЭМ!$C$33:$C$776,СВЦЭМ!$A$33:$A$776,$A101,СВЦЭМ!$B$33:$B$776,I$83)+'СЕТ СН'!$H$9+СВЦЭМ!$D$10+'СЕТ СН'!$H$5-'СЕТ СН'!$H$17</f>
        <v>3643.5267382499997</v>
      </c>
      <c r="J101" s="36">
        <f>SUMIFS(СВЦЭМ!$C$33:$C$776,СВЦЭМ!$A$33:$A$776,$A101,СВЦЭМ!$B$33:$B$776,J$83)+'СЕТ СН'!$H$9+СВЦЭМ!$D$10+'СЕТ СН'!$H$5-'СЕТ СН'!$H$17</f>
        <v>3634.5799628899999</v>
      </c>
      <c r="K101" s="36">
        <f>SUMIFS(СВЦЭМ!$C$33:$C$776,СВЦЭМ!$A$33:$A$776,$A101,СВЦЭМ!$B$33:$B$776,K$83)+'СЕТ СН'!$H$9+СВЦЭМ!$D$10+'СЕТ СН'!$H$5-'СЕТ СН'!$H$17</f>
        <v>3586.2790981999997</v>
      </c>
      <c r="L101" s="36">
        <f>SUMIFS(СВЦЭМ!$C$33:$C$776,СВЦЭМ!$A$33:$A$776,$A101,СВЦЭМ!$B$33:$B$776,L$83)+'СЕТ СН'!$H$9+СВЦЭМ!$D$10+'СЕТ СН'!$H$5-'СЕТ СН'!$H$17</f>
        <v>3589.8768954899997</v>
      </c>
      <c r="M101" s="36">
        <f>SUMIFS(СВЦЭМ!$C$33:$C$776,СВЦЭМ!$A$33:$A$776,$A101,СВЦЭМ!$B$33:$B$776,M$83)+'СЕТ СН'!$H$9+СВЦЭМ!$D$10+'СЕТ СН'!$H$5-'СЕТ СН'!$H$17</f>
        <v>3590.6407955499999</v>
      </c>
      <c r="N101" s="36">
        <f>SUMIFS(СВЦЭМ!$C$33:$C$776,СВЦЭМ!$A$33:$A$776,$A101,СВЦЭМ!$B$33:$B$776,N$83)+'СЕТ СН'!$H$9+СВЦЭМ!$D$10+'СЕТ СН'!$H$5-'СЕТ СН'!$H$17</f>
        <v>3579.4366617199998</v>
      </c>
      <c r="O101" s="36">
        <f>SUMIFS(СВЦЭМ!$C$33:$C$776,СВЦЭМ!$A$33:$A$776,$A101,СВЦЭМ!$B$33:$B$776,O$83)+'СЕТ СН'!$H$9+СВЦЭМ!$D$10+'СЕТ СН'!$H$5-'СЕТ СН'!$H$17</f>
        <v>3575.8864165199998</v>
      </c>
      <c r="P101" s="36">
        <f>SUMIFS(СВЦЭМ!$C$33:$C$776,СВЦЭМ!$A$33:$A$776,$A101,СВЦЭМ!$B$33:$B$776,P$83)+'СЕТ СН'!$H$9+СВЦЭМ!$D$10+'СЕТ СН'!$H$5-'СЕТ СН'!$H$17</f>
        <v>3565.3223716499997</v>
      </c>
      <c r="Q101" s="36">
        <f>SUMIFS(СВЦЭМ!$C$33:$C$776,СВЦЭМ!$A$33:$A$776,$A101,СВЦЭМ!$B$33:$B$776,Q$83)+'СЕТ СН'!$H$9+СВЦЭМ!$D$10+'СЕТ СН'!$H$5-'СЕТ СН'!$H$17</f>
        <v>3569.7160507599997</v>
      </c>
      <c r="R101" s="36">
        <f>SUMIFS(СВЦЭМ!$C$33:$C$776,СВЦЭМ!$A$33:$A$776,$A101,СВЦЭМ!$B$33:$B$776,R$83)+'СЕТ СН'!$H$9+СВЦЭМ!$D$10+'СЕТ СН'!$H$5-'СЕТ СН'!$H$17</f>
        <v>3536.1888844799996</v>
      </c>
      <c r="S101" s="36">
        <f>SUMIFS(СВЦЭМ!$C$33:$C$776,СВЦЭМ!$A$33:$A$776,$A101,СВЦЭМ!$B$33:$B$776,S$83)+'СЕТ СН'!$H$9+СВЦЭМ!$D$10+'СЕТ СН'!$H$5-'СЕТ СН'!$H$17</f>
        <v>3548.9594395599997</v>
      </c>
      <c r="T101" s="36">
        <f>SUMIFS(СВЦЭМ!$C$33:$C$776,СВЦЭМ!$A$33:$A$776,$A101,СВЦЭМ!$B$33:$B$776,T$83)+'СЕТ СН'!$H$9+СВЦЭМ!$D$10+'СЕТ СН'!$H$5-'СЕТ СН'!$H$17</f>
        <v>3558.8374002399996</v>
      </c>
      <c r="U101" s="36">
        <f>SUMIFS(СВЦЭМ!$C$33:$C$776,СВЦЭМ!$A$33:$A$776,$A101,СВЦЭМ!$B$33:$B$776,U$83)+'СЕТ СН'!$H$9+СВЦЭМ!$D$10+'СЕТ СН'!$H$5-'СЕТ СН'!$H$17</f>
        <v>3566.9884529599999</v>
      </c>
      <c r="V101" s="36">
        <f>SUMIFS(СВЦЭМ!$C$33:$C$776,СВЦЭМ!$A$33:$A$776,$A101,СВЦЭМ!$B$33:$B$776,V$83)+'СЕТ СН'!$H$9+СВЦЭМ!$D$10+'СЕТ СН'!$H$5-'СЕТ СН'!$H$17</f>
        <v>3576.4176831899999</v>
      </c>
      <c r="W101" s="36">
        <f>SUMIFS(СВЦЭМ!$C$33:$C$776,СВЦЭМ!$A$33:$A$776,$A101,СВЦЭМ!$B$33:$B$776,W$83)+'СЕТ СН'!$H$9+СВЦЭМ!$D$10+'СЕТ СН'!$H$5-'СЕТ СН'!$H$17</f>
        <v>3585.9734157499997</v>
      </c>
      <c r="X101" s="36">
        <f>SUMIFS(СВЦЭМ!$C$33:$C$776,СВЦЭМ!$A$33:$A$776,$A101,СВЦЭМ!$B$33:$B$776,X$83)+'СЕТ СН'!$H$9+СВЦЭМ!$D$10+'СЕТ СН'!$H$5-'СЕТ СН'!$H$17</f>
        <v>3554.5969223299999</v>
      </c>
      <c r="Y101" s="36">
        <f>SUMIFS(СВЦЭМ!$C$33:$C$776,СВЦЭМ!$A$33:$A$776,$A101,СВЦЭМ!$B$33:$B$776,Y$83)+'СЕТ СН'!$H$9+СВЦЭМ!$D$10+'СЕТ СН'!$H$5-'СЕТ СН'!$H$17</f>
        <v>3583.9290747999999</v>
      </c>
    </row>
    <row r="102" spans="1:25" ht="15.75" x14ac:dyDescent="0.2">
      <c r="A102" s="35">
        <f t="shared" si="2"/>
        <v>43696</v>
      </c>
      <c r="B102" s="36">
        <f>SUMIFS(СВЦЭМ!$C$33:$C$776,СВЦЭМ!$A$33:$A$776,$A102,СВЦЭМ!$B$33:$B$776,B$83)+'СЕТ СН'!$H$9+СВЦЭМ!$D$10+'СЕТ СН'!$H$5-'СЕТ СН'!$H$17</f>
        <v>3631.2354282599999</v>
      </c>
      <c r="C102" s="36">
        <f>SUMIFS(СВЦЭМ!$C$33:$C$776,СВЦЭМ!$A$33:$A$776,$A102,СВЦЭМ!$B$33:$B$776,C$83)+'СЕТ СН'!$H$9+СВЦЭМ!$D$10+'СЕТ СН'!$H$5-'СЕТ СН'!$H$17</f>
        <v>3672.7410068199997</v>
      </c>
      <c r="D102" s="36">
        <f>SUMIFS(СВЦЭМ!$C$33:$C$776,СВЦЭМ!$A$33:$A$776,$A102,СВЦЭМ!$B$33:$B$776,D$83)+'СЕТ СН'!$H$9+СВЦЭМ!$D$10+'СЕТ СН'!$H$5-'СЕТ СН'!$H$17</f>
        <v>3706.3560395699997</v>
      </c>
      <c r="E102" s="36">
        <f>SUMIFS(СВЦЭМ!$C$33:$C$776,СВЦЭМ!$A$33:$A$776,$A102,СВЦЭМ!$B$33:$B$776,E$83)+'СЕТ СН'!$H$9+СВЦЭМ!$D$10+'СЕТ СН'!$H$5-'СЕТ СН'!$H$17</f>
        <v>3721.4188581799999</v>
      </c>
      <c r="F102" s="36">
        <f>SUMIFS(СВЦЭМ!$C$33:$C$776,СВЦЭМ!$A$33:$A$776,$A102,СВЦЭМ!$B$33:$B$776,F$83)+'СЕТ СН'!$H$9+СВЦЭМ!$D$10+'СЕТ СН'!$H$5-'СЕТ СН'!$H$17</f>
        <v>3718.0814817299997</v>
      </c>
      <c r="G102" s="36">
        <f>SUMIFS(СВЦЭМ!$C$33:$C$776,СВЦЭМ!$A$33:$A$776,$A102,СВЦЭМ!$B$33:$B$776,G$83)+'СЕТ СН'!$H$9+СВЦЭМ!$D$10+'СЕТ СН'!$H$5-'СЕТ СН'!$H$17</f>
        <v>3693.7707447899998</v>
      </c>
      <c r="H102" s="36">
        <f>SUMIFS(СВЦЭМ!$C$33:$C$776,СВЦЭМ!$A$33:$A$776,$A102,СВЦЭМ!$B$33:$B$776,H$83)+'СЕТ СН'!$H$9+СВЦЭМ!$D$10+'СЕТ СН'!$H$5-'СЕТ СН'!$H$17</f>
        <v>3652.5812623900001</v>
      </c>
      <c r="I102" s="36">
        <f>SUMIFS(СВЦЭМ!$C$33:$C$776,СВЦЭМ!$A$33:$A$776,$A102,СВЦЭМ!$B$33:$B$776,I$83)+'СЕТ СН'!$H$9+СВЦЭМ!$D$10+'СЕТ СН'!$H$5-'СЕТ СН'!$H$17</f>
        <v>3601.4730824399999</v>
      </c>
      <c r="J102" s="36">
        <f>SUMIFS(СВЦЭМ!$C$33:$C$776,СВЦЭМ!$A$33:$A$776,$A102,СВЦЭМ!$B$33:$B$776,J$83)+'СЕТ СН'!$H$9+СВЦЭМ!$D$10+'СЕТ СН'!$H$5-'СЕТ СН'!$H$17</f>
        <v>3635.2925006699998</v>
      </c>
      <c r="K102" s="36">
        <f>SUMIFS(СВЦЭМ!$C$33:$C$776,СВЦЭМ!$A$33:$A$776,$A102,СВЦЭМ!$B$33:$B$776,K$83)+'СЕТ СН'!$H$9+СВЦЭМ!$D$10+'СЕТ СН'!$H$5-'СЕТ СН'!$H$17</f>
        <v>3677.8845891000001</v>
      </c>
      <c r="L102" s="36">
        <f>SUMIFS(СВЦЭМ!$C$33:$C$776,СВЦЭМ!$A$33:$A$776,$A102,СВЦЭМ!$B$33:$B$776,L$83)+'СЕТ СН'!$H$9+СВЦЭМ!$D$10+'СЕТ СН'!$H$5-'СЕТ СН'!$H$17</f>
        <v>3676.5405285999996</v>
      </c>
      <c r="M102" s="36">
        <f>SUMIFS(СВЦЭМ!$C$33:$C$776,СВЦЭМ!$A$33:$A$776,$A102,СВЦЭМ!$B$33:$B$776,M$83)+'СЕТ СН'!$H$9+СВЦЭМ!$D$10+'СЕТ СН'!$H$5-'СЕТ СН'!$H$17</f>
        <v>3675.7743433099999</v>
      </c>
      <c r="N102" s="36">
        <f>SUMIFS(СВЦЭМ!$C$33:$C$776,СВЦЭМ!$A$33:$A$776,$A102,СВЦЭМ!$B$33:$B$776,N$83)+'СЕТ СН'!$H$9+СВЦЭМ!$D$10+'СЕТ СН'!$H$5-'СЕТ СН'!$H$17</f>
        <v>3672.46785271</v>
      </c>
      <c r="O102" s="36">
        <f>SUMIFS(СВЦЭМ!$C$33:$C$776,СВЦЭМ!$A$33:$A$776,$A102,СВЦЭМ!$B$33:$B$776,O$83)+'СЕТ СН'!$H$9+СВЦЭМ!$D$10+'СЕТ СН'!$H$5-'СЕТ СН'!$H$17</f>
        <v>3682.7053787300001</v>
      </c>
      <c r="P102" s="36">
        <f>SUMIFS(СВЦЭМ!$C$33:$C$776,СВЦЭМ!$A$33:$A$776,$A102,СВЦЭМ!$B$33:$B$776,P$83)+'СЕТ СН'!$H$9+СВЦЭМ!$D$10+'СЕТ СН'!$H$5-'СЕТ СН'!$H$17</f>
        <v>3687.2306131099999</v>
      </c>
      <c r="Q102" s="36">
        <f>SUMIFS(СВЦЭМ!$C$33:$C$776,СВЦЭМ!$A$33:$A$776,$A102,СВЦЭМ!$B$33:$B$776,Q$83)+'СЕТ СН'!$H$9+СВЦЭМ!$D$10+'СЕТ СН'!$H$5-'СЕТ СН'!$H$17</f>
        <v>3676.6978009099998</v>
      </c>
      <c r="R102" s="36">
        <f>SUMIFS(СВЦЭМ!$C$33:$C$776,СВЦЭМ!$A$33:$A$776,$A102,СВЦЭМ!$B$33:$B$776,R$83)+'СЕТ СН'!$H$9+СВЦЭМ!$D$10+'СЕТ СН'!$H$5-'СЕТ СН'!$H$17</f>
        <v>3700.8525425199996</v>
      </c>
      <c r="S102" s="36">
        <f>SUMIFS(СВЦЭМ!$C$33:$C$776,СВЦЭМ!$A$33:$A$776,$A102,СВЦЭМ!$B$33:$B$776,S$83)+'СЕТ СН'!$H$9+СВЦЭМ!$D$10+'СЕТ СН'!$H$5-'СЕТ СН'!$H$17</f>
        <v>3739.7777608199999</v>
      </c>
      <c r="T102" s="36">
        <f>SUMIFS(СВЦЭМ!$C$33:$C$776,СВЦЭМ!$A$33:$A$776,$A102,СВЦЭМ!$B$33:$B$776,T$83)+'СЕТ СН'!$H$9+СВЦЭМ!$D$10+'СЕТ СН'!$H$5-'СЕТ СН'!$H$17</f>
        <v>3739.2304084799998</v>
      </c>
      <c r="U102" s="36">
        <f>SUMIFS(СВЦЭМ!$C$33:$C$776,СВЦЭМ!$A$33:$A$776,$A102,СВЦЭМ!$B$33:$B$776,U$83)+'СЕТ СН'!$H$9+СВЦЭМ!$D$10+'СЕТ СН'!$H$5-'СЕТ СН'!$H$17</f>
        <v>3737.6481981500001</v>
      </c>
      <c r="V102" s="36">
        <f>SUMIFS(СВЦЭМ!$C$33:$C$776,СВЦЭМ!$A$33:$A$776,$A102,СВЦЭМ!$B$33:$B$776,V$83)+'СЕТ СН'!$H$9+СВЦЭМ!$D$10+'СЕТ СН'!$H$5-'СЕТ СН'!$H$17</f>
        <v>3732.4922997699996</v>
      </c>
      <c r="W102" s="36">
        <f>SUMIFS(СВЦЭМ!$C$33:$C$776,СВЦЭМ!$A$33:$A$776,$A102,СВЦЭМ!$B$33:$B$776,W$83)+'СЕТ СН'!$H$9+СВЦЭМ!$D$10+'СЕТ СН'!$H$5-'СЕТ СН'!$H$17</f>
        <v>3742.4961858699999</v>
      </c>
      <c r="X102" s="36">
        <f>SUMIFS(СВЦЭМ!$C$33:$C$776,СВЦЭМ!$A$33:$A$776,$A102,СВЦЭМ!$B$33:$B$776,X$83)+'СЕТ СН'!$H$9+СВЦЭМ!$D$10+'СЕТ СН'!$H$5-'СЕТ СН'!$H$17</f>
        <v>3816.3368935200001</v>
      </c>
      <c r="Y102" s="36">
        <f>SUMIFS(СВЦЭМ!$C$33:$C$776,СВЦЭМ!$A$33:$A$776,$A102,СВЦЭМ!$B$33:$B$776,Y$83)+'СЕТ СН'!$H$9+СВЦЭМ!$D$10+'СЕТ СН'!$H$5-'СЕТ СН'!$H$17</f>
        <v>3737.71199695</v>
      </c>
    </row>
    <row r="103" spans="1:25" ht="15.75" x14ac:dyDescent="0.2">
      <c r="A103" s="35">
        <f t="shared" si="2"/>
        <v>43697</v>
      </c>
      <c r="B103" s="36">
        <f>SUMIFS(СВЦЭМ!$C$33:$C$776,СВЦЭМ!$A$33:$A$776,$A103,СВЦЭМ!$B$33:$B$776,B$83)+'СЕТ СН'!$H$9+СВЦЭМ!$D$10+'СЕТ СН'!$H$5-'СЕТ СН'!$H$17</f>
        <v>3594.2180810699997</v>
      </c>
      <c r="C103" s="36">
        <f>SUMIFS(СВЦЭМ!$C$33:$C$776,СВЦЭМ!$A$33:$A$776,$A103,СВЦЭМ!$B$33:$B$776,C$83)+'СЕТ СН'!$H$9+СВЦЭМ!$D$10+'СЕТ СН'!$H$5-'СЕТ СН'!$H$17</f>
        <v>3627.9509714799997</v>
      </c>
      <c r="D103" s="36">
        <f>SUMIFS(СВЦЭМ!$C$33:$C$776,СВЦЭМ!$A$33:$A$776,$A103,СВЦЭМ!$B$33:$B$776,D$83)+'СЕТ СН'!$H$9+СВЦЭМ!$D$10+'СЕТ СН'!$H$5-'СЕТ СН'!$H$17</f>
        <v>3672.5121671799998</v>
      </c>
      <c r="E103" s="36">
        <f>SUMIFS(СВЦЭМ!$C$33:$C$776,СВЦЭМ!$A$33:$A$776,$A103,СВЦЭМ!$B$33:$B$776,E$83)+'СЕТ СН'!$H$9+СВЦЭМ!$D$10+'СЕТ СН'!$H$5-'СЕТ СН'!$H$17</f>
        <v>3682.1699689099996</v>
      </c>
      <c r="F103" s="36">
        <f>SUMIFS(СВЦЭМ!$C$33:$C$776,СВЦЭМ!$A$33:$A$776,$A103,СВЦЭМ!$B$33:$B$776,F$83)+'СЕТ СН'!$H$9+СВЦЭМ!$D$10+'СЕТ СН'!$H$5-'СЕТ СН'!$H$17</f>
        <v>3687.8274563299997</v>
      </c>
      <c r="G103" s="36">
        <f>SUMIFS(СВЦЭМ!$C$33:$C$776,СВЦЭМ!$A$33:$A$776,$A103,СВЦЭМ!$B$33:$B$776,G$83)+'СЕТ СН'!$H$9+СВЦЭМ!$D$10+'СЕТ СН'!$H$5-'СЕТ СН'!$H$17</f>
        <v>3663.2351062799999</v>
      </c>
      <c r="H103" s="36">
        <f>SUMIFS(СВЦЭМ!$C$33:$C$776,СВЦЭМ!$A$33:$A$776,$A103,СВЦЭМ!$B$33:$B$776,H$83)+'СЕТ СН'!$H$9+СВЦЭМ!$D$10+'СЕТ СН'!$H$5-'СЕТ СН'!$H$17</f>
        <v>3628.4937519299997</v>
      </c>
      <c r="I103" s="36">
        <f>SUMIFS(СВЦЭМ!$C$33:$C$776,СВЦЭМ!$A$33:$A$776,$A103,СВЦЭМ!$B$33:$B$776,I$83)+'СЕТ СН'!$H$9+СВЦЭМ!$D$10+'СЕТ СН'!$H$5-'СЕТ СН'!$H$17</f>
        <v>3579.43550779</v>
      </c>
      <c r="J103" s="36">
        <f>SUMIFS(СВЦЭМ!$C$33:$C$776,СВЦЭМ!$A$33:$A$776,$A103,СВЦЭМ!$B$33:$B$776,J$83)+'СЕТ СН'!$H$9+СВЦЭМ!$D$10+'СЕТ СН'!$H$5-'СЕТ СН'!$H$17</f>
        <v>3572.62968963</v>
      </c>
      <c r="K103" s="36">
        <f>SUMIFS(СВЦЭМ!$C$33:$C$776,СВЦЭМ!$A$33:$A$776,$A103,СВЦЭМ!$B$33:$B$776,K$83)+'СЕТ СН'!$H$9+СВЦЭМ!$D$10+'СЕТ СН'!$H$5-'СЕТ СН'!$H$17</f>
        <v>3593.2541193799998</v>
      </c>
      <c r="L103" s="36">
        <f>SUMIFS(СВЦЭМ!$C$33:$C$776,СВЦЭМ!$A$33:$A$776,$A103,СВЦЭМ!$B$33:$B$776,L$83)+'СЕТ СН'!$H$9+СВЦЭМ!$D$10+'СЕТ СН'!$H$5-'СЕТ СН'!$H$17</f>
        <v>3595.5738951699996</v>
      </c>
      <c r="M103" s="36">
        <f>SUMIFS(СВЦЭМ!$C$33:$C$776,СВЦЭМ!$A$33:$A$776,$A103,СВЦЭМ!$B$33:$B$776,M$83)+'СЕТ СН'!$H$9+СВЦЭМ!$D$10+'СЕТ СН'!$H$5-'СЕТ СН'!$H$17</f>
        <v>3591.9009368699999</v>
      </c>
      <c r="N103" s="36">
        <f>SUMIFS(СВЦЭМ!$C$33:$C$776,СВЦЭМ!$A$33:$A$776,$A103,СВЦЭМ!$B$33:$B$776,N$83)+'СЕТ СН'!$H$9+СВЦЭМ!$D$10+'СЕТ СН'!$H$5-'СЕТ СН'!$H$17</f>
        <v>3581.6043702699999</v>
      </c>
      <c r="O103" s="36">
        <f>SUMIFS(СВЦЭМ!$C$33:$C$776,СВЦЭМ!$A$33:$A$776,$A103,СВЦЭМ!$B$33:$B$776,O$83)+'СЕТ СН'!$H$9+СВЦЭМ!$D$10+'СЕТ СН'!$H$5-'СЕТ СН'!$H$17</f>
        <v>3586.5084193299999</v>
      </c>
      <c r="P103" s="36">
        <f>SUMIFS(СВЦЭМ!$C$33:$C$776,СВЦЭМ!$A$33:$A$776,$A103,СВЦЭМ!$B$33:$B$776,P$83)+'СЕТ СН'!$H$9+СВЦЭМ!$D$10+'СЕТ СН'!$H$5-'СЕТ СН'!$H$17</f>
        <v>3594.0110019699996</v>
      </c>
      <c r="Q103" s="36">
        <f>SUMIFS(СВЦЭМ!$C$33:$C$776,СВЦЭМ!$A$33:$A$776,$A103,СВЦЭМ!$B$33:$B$776,Q$83)+'СЕТ СН'!$H$9+СВЦЭМ!$D$10+'СЕТ СН'!$H$5-'СЕТ СН'!$H$17</f>
        <v>3593.3916019499998</v>
      </c>
      <c r="R103" s="36">
        <f>SUMIFS(СВЦЭМ!$C$33:$C$776,СВЦЭМ!$A$33:$A$776,$A103,СВЦЭМ!$B$33:$B$776,R$83)+'СЕТ СН'!$H$9+СВЦЭМ!$D$10+'СЕТ СН'!$H$5-'СЕТ СН'!$H$17</f>
        <v>3657.1506668699999</v>
      </c>
      <c r="S103" s="36">
        <f>SUMIFS(СВЦЭМ!$C$33:$C$776,СВЦЭМ!$A$33:$A$776,$A103,СВЦЭМ!$B$33:$B$776,S$83)+'СЕТ СН'!$H$9+СВЦЭМ!$D$10+'СЕТ СН'!$H$5-'СЕТ СН'!$H$17</f>
        <v>3570.31506141</v>
      </c>
      <c r="T103" s="36">
        <f>SUMIFS(СВЦЭМ!$C$33:$C$776,СВЦЭМ!$A$33:$A$776,$A103,СВЦЭМ!$B$33:$B$776,T$83)+'СЕТ СН'!$H$9+СВЦЭМ!$D$10+'СЕТ СН'!$H$5-'СЕТ СН'!$H$17</f>
        <v>3578.7281767699997</v>
      </c>
      <c r="U103" s="36">
        <f>SUMIFS(СВЦЭМ!$C$33:$C$776,СВЦЭМ!$A$33:$A$776,$A103,СВЦЭМ!$B$33:$B$776,U$83)+'СЕТ СН'!$H$9+СВЦЭМ!$D$10+'СЕТ СН'!$H$5-'СЕТ СН'!$H$17</f>
        <v>3580.52909533</v>
      </c>
      <c r="V103" s="36">
        <f>SUMIFS(СВЦЭМ!$C$33:$C$776,СВЦЭМ!$A$33:$A$776,$A103,СВЦЭМ!$B$33:$B$776,V$83)+'СЕТ СН'!$H$9+СВЦЭМ!$D$10+'СЕТ СН'!$H$5-'СЕТ СН'!$H$17</f>
        <v>3592.4600258999999</v>
      </c>
      <c r="W103" s="36">
        <f>SUMIFS(СВЦЭМ!$C$33:$C$776,СВЦЭМ!$A$33:$A$776,$A103,СВЦЭМ!$B$33:$B$776,W$83)+'СЕТ СН'!$H$9+СВЦЭМ!$D$10+'СЕТ СН'!$H$5-'СЕТ СН'!$H$17</f>
        <v>3601.9220638999996</v>
      </c>
      <c r="X103" s="36">
        <f>SUMIFS(СВЦЭМ!$C$33:$C$776,СВЦЭМ!$A$33:$A$776,$A103,СВЦЭМ!$B$33:$B$776,X$83)+'СЕТ СН'!$H$9+СВЦЭМ!$D$10+'СЕТ СН'!$H$5-'СЕТ СН'!$H$17</f>
        <v>3565.4005647099998</v>
      </c>
      <c r="Y103" s="36">
        <f>SUMIFS(СВЦЭМ!$C$33:$C$776,СВЦЭМ!$A$33:$A$776,$A103,СВЦЭМ!$B$33:$B$776,Y$83)+'СЕТ СН'!$H$9+СВЦЭМ!$D$10+'СЕТ СН'!$H$5-'СЕТ СН'!$H$17</f>
        <v>3521.1071567199997</v>
      </c>
    </row>
    <row r="104" spans="1:25" ht="15.75" x14ac:dyDescent="0.2">
      <c r="A104" s="35">
        <f t="shared" si="2"/>
        <v>43698</v>
      </c>
      <c r="B104" s="36">
        <f>SUMIFS(СВЦЭМ!$C$33:$C$776,СВЦЭМ!$A$33:$A$776,$A104,СВЦЭМ!$B$33:$B$776,B$83)+'СЕТ СН'!$H$9+СВЦЭМ!$D$10+'СЕТ СН'!$H$5-'СЕТ СН'!$H$17</f>
        <v>3585.7386456300001</v>
      </c>
      <c r="C104" s="36">
        <f>SUMIFS(СВЦЭМ!$C$33:$C$776,СВЦЭМ!$A$33:$A$776,$A104,СВЦЭМ!$B$33:$B$776,C$83)+'СЕТ СН'!$H$9+СВЦЭМ!$D$10+'СЕТ СН'!$H$5-'СЕТ СН'!$H$17</f>
        <v>3630.0652049299997</v>
      </c>
      <c r="D104" s="36">
        <f>SUMIFS(СВЦЭМ!$C$33:$C$776,СВЦЭМ!$A$33:$A$776,$A104,СВЦЭМ!$B$33:$B$776,D$83)+'СЕТ СН'!$H$9+СВЦЭМ!$D$10+'СЕТ СН'!$H$5-'СЕТ СН'!$H$17</f>
        <v>3649.8173963899999</v>
      </c>
      <c r="E104" s="36">
        <f>SUMIFS(СВЦЭМ!$C$33:$C$776,СВЦЭМ!$A$33:$A$776,$A104,СВЦЭМ!$B$33:$B$776,E$83)+'СЕТ СН'!$H$9+СВЦЭМ!$D$10+'СЕТ СН'!$H$5-'СЕТ СН'!$H$17</f>
        <v>3657.1420826999997</v>
      </c>
      <c r="F104" s="36">
        <f>SUMIFS(СВЦЭМ!$C$33:$C$776,СВЦЭМ!$A$33:$A$776,$A104,СВЦЭМ!$B$33:$B$776,F$83)+'СЕТ СН'!$H$9+СВЦЭМ!$D$10+'СЕТ СН'!$H$5-'СЕТ СН'!$H$17</f>
        <v>3662.3388218800001</v>
      </c>
      <c r="G104" s="36">
        <f>SUMIFS(СВЦЭМ!$C$33:$C$776,СВЦЭМ!$A$33:$A$776,$A104,СВЦЭМ!$B$33:$B$776,G$83)+'СЕТ СН'!$H$9+СВЦЭМ!$D$10+'СЕТ СН'!$H$5-'СЕТ СН'!$H$17</f>
        <v>3632.5151927699999</v>
      </c>
      <c r="H104" s="36">
        <f>SUMIFS(СВЦЭМ!$C$33:$C$776,СВЦЭМ!$A$33:$A$776,$A104,СВЦЭМ!$B$33:$B$776,H$83)+'СЕТ СН'!$H$9+СВЦЭМ!$D$10+'СЕТ СН'!$H$5-'СЕТ СН'!$H$17</f>
        <v>3587.2407467200001</v>
      </c>
      <c r="I104" s="36">
        <f>SUMIFS(СВЦЭМ!$C$33:$C$776,СВЦЭМ!$A$33:$A$776,$A104,СВЦЭМ!$B$33:$B$776,I$83)+'СЕТ СН'!$H$9+СВЦЭМ!$D$10+'СЕТ СН'!$H$5-'СЕТ СН'!$H$17</f>
        <v>3525.7849899899998</v>
      </c>
      <c r="J104" s="36">
        <f>SUMIFS(СВЦЭМ!$C$33:$C$776,СВЦЭМ!$A$33:$A$776,$A104,СВЦЭМ!$B$33:$B$776,J$83)+'СЕТ СН'!$H$9+СВЦЭМ!$D$10+'СЕТ СН'!$H$5-'СЕТ СН'!$H$17</f>
        <v>3541.1649375799998</v>
      </c>
      <c r="K104" s="36">
        <f>SUMIFS(СВЦЭМ!$C$33:$C$776,СВЦЭМ!$A$33:$A$776,$A104,СВЦЭМ!$B$33:$B$776,K$83)+'СЕТ СН'!$H$9+СВЦЭМ!$D$10+'СЕТ СН'!$H$5-'СЕТ СН'!$H$17</f>
        <v>3568.6113072199996</v>
      </c>
      <c r="L104" s="36">
        <f>SUMIFS(СВЦЭМ!$C$33:$C$776,СВЦЭМ!$A$33:$A$776,$A104,СВЦЭМ!$B$33:$B$776,L$83)+'СЕТ СН'!$H$9+СВЦЭМ!$D$10+'СЕТ СН'!$H$5-'СЕТ СН'!$H$17</f>
        <v>3577.9131531499997</v>
      </c>
      <c r="M104" s="36">
        <f>SUMIFS(СВЦЭМ!$C$33:$C$776,СВЦЭМ!$A$33:$A$776,$A104,СВЦЭМ!$B$33:$B$776,M$83)+'СЕТ СН'!$H$9+СВЦЭМ!$D$10+'СЕТ СН'!$H$5-'СЕТ СН'!$H$17</f>
        <v>3576.2160003700001</v>
      </c>
      <c r="N104" s="36">
        <f>SUMIFS(СВЦЭМ!$C$33:$C$776,СВЦЭМ!$A$33:$A$776,$A104,СВЦЭМ!$B$33:$B$776,N$83)+'СЕТ СН'!$H$9+СВЦЭМ!$D$10+'СЕТ СН'!$H$5-'СЕТ СН'!$H$17</f>
        <v>3574.491223</v>
      </c>
      <c r="O104" s="36">
        <f>SUMIFS(СВЦЭМ!$C$33:$C$776,СВЦЭМ!$A$33:$A$776,$A104,СВЦЭМ!$B$33:$B$776,O$83)+'СЕТ СН'!$H$9+СВЦЭМ!$D$10+'СЕТ СН'!$H$5-'СЕТ СН'!$H$17</f>
        <v>3623.6546799899997</v>
      </c>
      <c r="P104" s="36">
        <f>SUMIFS(СВЦЭМ!$C$33:$C$776,СВЦЭМ!$A$33:$A$776,$A104,СВЦЭМ!$B$33:$B$776,P$83)+'СЕТ СН'!$H$9+СВЦЭМ!$D$10+'СЕТ СН'!$H$5-'СЕТ СН'!$H$17</f>
        <v>3604.7009521099999</v>
      </c>
      <c r="Q104" s="36">
        <f>SUMIFS(СВЦЭМ!$C$33:$C$776,СВЦЭМ!$A$33:$A$776,$A104,СВЦЭМ!$B$33:$B$776,Q$83)+'СЕТ СН'!$H$9+СВЦЭМ!$D$10+'СЕТ СН'!$H$5-'СЕТ СН'!$H$17</f>
        <v>3618.4264983399999</v>
      </c>
      <c r="R104" s="36">
        <f>SUMIFS(СВЦЭМ!$C$33:$C$776,СВЦЭМ!$A$33:$A$776,$A104,СВЦЭМ!$B$33:$B$776,R$83)+'СЕТ СН'!$H$9+СВЦЭМ!$D$10+'СЕТ СН'!$H$5-'СЕТ СН'!$H$17</f>
        <v>3616.30175087</v>
      </c>
      <c r="S104" s="36">
        <f>SUMIFS(СВЦЭМ!$C$33:$C$776,СВЦЭМ!$A$33:$A$776,$A104,СВЦЭМ!$B$33:$B$776,S$83)+'СЕТ СН'!$H$9+СВЦЭМ!$D$10+'СЕТ СН'!$H$5-'СЕТ СН'!$H$17</f>
        <v>3623.76198879</v>
      </c>
      <c r="T104" s="36">
        <f>SUMIFS(СВЦЭМ!$C$33:$C$776,СВЦЭМ!$A$33:$A$776,$A104,СВЦЭМ!$B$33:$B$776,T$83)+'СЕТ СН'!$H$9+СВЦЭМ!$D$10+'СЕТ СН'!$H$5-'СЕТ СН'!$H$17</f>
        <v>3595.9142812199998</v>
      </c>
      <c r="U104" s="36">
        <f>SUMIFS(СВЦЭМ!$C$33:$C$776,СВЦЭМ!$A$33:$A$776,$A104,СВЦЭМ!$B$33:$B$776,U$83)+'СЕТ СН'!$H$9+СВЦЭМ!$D$10+'СЕТ СН'!$H$5-'СЕТ СН'!$H$17</f>
        <v>3516.5535622299999</v>
      </c>
      <c r="V104" s="36">
        <f>SUMIFS(СВЦЭМ!$C$33:$C$776,СВЦЭМ!$A$33:$A$776,$A104,СВЦЭМ!$B$33:$B$776,V$83)+'СЕТ СН'!$H$9+СВЦЭМ!$D$10+'СЕТ СН'!$H$5-'СЕТ СН'!$H$17</f>
        <v>3528.0795211499999</v>
      </c>
      <c r="W104" s="36">
        <f>SUMIFS(СВЦЭМ!$C$33:$C$776,СВЦЭМ!$A$33:$A$776,$A104,СВЦЭМ!$B$33:$B$776,W$83)+'СЕТ СН'!$H$9+СВЦЭМ!$D$10+'СЕТ СН'!$H$5-'СЕТ СН'!$H$17</f>
        <v>3533.8128230399998</v>
      </c>
      <c r="X104" s="36">
        <f>SUMIFS(СВЦЭМ!$C$33:$C$776,СВЦЭМ!$A$33:$A$776,$A104,СВЦЭМ!$B$33:$B$776,X$83)+'СЕТ СН'!$H$9+СВЦЭМ!$D$10+'СЕТ СН'!$H$5-'СЕТ СН'!$H$17</f>
        <v>3489.2207503899999</v>
      </c>
      <c r="Y104" s="36">
        <f>SUMIFS(СВЦЭМ!$C$33:$C$776,СВЦЭМ!$A$33:$A$776,$A104,СВЦЭМ!$B$33:$B$776,Y$83)+'СЕТ СН'!$H$9+СВЦЭМ!$D$10+'СЕТ СН'!$H$5-'СЕТ СН'!$H$17</f>
        <v>3509.1985344</v>
      </c>
    </row>
    <row r="105" spans="1:25" ht="15.75" x14ac:dyDescent="0.2">
      <c r="A105" s="35">
        <f t="shared" si="2"/>
        <v>43699</v>
      </c>
      <c r="B105" s="36">
        <f>SUMIFS(СВЦЭМ!$C$33:$C$776,СВЦЭМ!$A$33:$A$776,$A105,СВЦЭМ!$B$33:$B$776,B$83)+'СЕТ СН'!$H$9+СВЦЭМ!$D$10+'СЕТ СН'!$H$5-'СЕТ СН'!$H$17</f>
        <v>3616.7527047200001</v>
      </c>
      <c r="C105" s="36">
        <f>SUMIFS(СВЦЭМ!$C$33:$C$776,СВЦЭМ!$A$33:$A$776,$A105,СВЦЭМ!$B$33:$B$776,C$83)+'СЕТ СН'!$H$9+СВЦЭМ!$D$10+'СЕТ СН'!$H$5-'СЕТ СН'!$H$17</f>
        <v>3659.0282992799998</v>
      </c>
      <c r="D105" s="36">
        <f>SUMIFS(СВЦЭМ!$C$33:$C$776,СВЦЭМ!$A$33:$A$776,$A105,СВЦЭМ!$B$33:$B$776,D$83)+'СЕТ СН'!$H$9+СВЦЭМ!$D$10+'СЕТ СН'!$H$5-'СЕТ СН'!$H$17</f>
        <v>3678.05224168</v>
      </c>
      <c r="E105" s="36">
        <f>SUMIFS(СВЦЭМ!$C$33:$C$776,СВЦЭМ!$A$33:$A$776,$A105,СВЦЭМ!$B$33:$B$776,E$83)+'СЕТ СН'!$H$9+СВЦЭМ!$D$10+'СЕТ СН'!$H$5-'СЕТ СН'!$H$17</f>
        <v>3680.1133270800001</v>
      </c>
      <c r="F105" s="36">
        <f>SUMIFS(СВЦЭМ!$C$33:$C$776,СВЦЭМ!$A$33:$A$776,$A105,СВЦЭМ!$B$33:$B$776,F$83)+'СЕТ СН'!$H$9+СВЦЭМ!$D$10+'СЕТ СН'!$H$5-'СЕТ СН'!$H$17</f>
        <v>3686.74822133</v>
      </c>
      <c r="G105" s="36">
        <f>SUMIFS(СВЦЭМ!$C$33:$C$776,СВЦЭМ!$A$33:$A$776,$A105,СВЦЭМ!$B$33:$B$776,G$83)+'СЕТ СН'!$H$9+СВЦЭМ!$D$10+'СЕТ СН'!$H$5-'СЕТ СН'!$H$17</f>
        <v>3661.4740991499998</v>
      </c>
      <c r="H105" s="36">
        <f>SUMIFS(СВЦЭМ!$C$33:$C$776,СВЦЭМ!$A$33:$A$776,$A105,СВЦЭМ!$B$33:$B$776,H$83)+'СЕТ СН'!$H$9+СВЦЭМ!$D$10+'СЕТ СН'!$H$5-'СЕТ СН'!$H$17</f>
        <v>3628.9810925499996</v>
      </c>
      <c r="I105" s="36">
        <f>SUMIFS(СВЦЭМ!$C$33:$C$776,СВЦЭМ!$A$33:$A$776,$A105,СВЦЭМ!$B$33:$B$776,I$83)+'СЕТ СН'!$H$9+СВЦЭМ!$D$10+'СЕТ СН'!$H$5-'СЕТ СН'!$H$17</f>
        <v>3581.2538833399999</v>
      </c>
      <c r="J105" s="36">
        <f>SUMIFS(СВЦЭМ!$C$33:$C$776,СВЦЭМ!$A$33:$A$776,$A105,СВЦЭМ!$B$33:$B$776,J$83)+'СЕТ СН'!$H$9+СВЦЭМ!$D$10+'СЕТ СН'!$H$5-'СЕТ СН'!$H$17</f>
        <v>3550.0611499799998</v>
      </c>
      <c r="K105" s="36">
        <f>SUMIFS(СВЦЭМ!$C$33:$C$776,СВЦЭМ!$A$33:$A$776,$A105,СВЦЭМ!$B$33:$B$776,K$83)+'СЕТ СН'!$H$9+СВЦЭМ!$D$10+'СЕТ СН'!$H$5-'СЕТ СН'!$H$17</f>
        <v>3564.6789148799999</v>
      </c>
      <c r="L105" s="36">
        <f>SUMIFS(СВЦЭМ!$C$33:$C$776,СВЦЭМ!$A$33:$A$776,$A105,СВЦЭМ!$B$33:$B$776,L$83)+'СЕТ СН'!$H$9+СВЦЭМ!$D$10+'СЕТ СН'!$H$5-'СЕТ СН'!$H$17</f>
        <v>3574.0333834399999</v>
      </c>
      <c r="M105" s="36">
        <f>SUMIFS(СВЦЭМ!$C$33:$C$776,СВЦЭМ!$A$33:$A$776,$A105,СВЦЭМ!$B$33:$B$776,M$83)+'СЕТ СН'!$H$9+СВЦЭМ!$D$10+'СЕТ СН'!$H$5-'СЕТ СН'!$H$17</f>
        <v>3572.30792939</v>
      </c>
      <c r="N105" s="36">
        <f>SUMIFS(СВЦЭМ!$C$33:$C$776,СВЦЭМ!$A$33:$A$776,$A105,СВЦЭМ!$B$33:$B$776,N$83)+'СЕТ СН'!$H$9+СВЦЭМ!$D$10+'СЕТ СН'!$H$5-'СЕТ СН'!$H$17</f>
        <v>3559.2236377299996</v>
      </c>
      <c r="O105" s="36">
        <f>SUMIFS(СВЦЭМ!$C$33:$C$776,СВЦЭМ!$A$33:$A$776,$A105,СВЦЭМ!$B$33:$B$776,O$83)+'СЕТ СН'!$H$9+СВЦЭМ!$D$10+'СЕТ СН'!$H$5-'СЕТ СН'!$H$17</f>
        <v>3572.6391343299997</v>
      </c>
      <c r="P105" s="36">
        <f>SUMIFS(СВЦЭМ!$C$33:$C$776,СВЦЭМ!$A$33:$A$776,$A105,СВЦЭМ!$B$33:$B$776,P$83)+'СЕТ СН'!$H$9+СВЦЭМ!$D$10+'СЕТ СН'!$H$5-'СЕТ СН'!$H$17</f>
        <v>3568.8081250299997</v>
      </c>
      <c r="Q105" s="36">
        <f>SUMIFS(СВЦЭМ!$C$33:$C$776,СВЦЭМ!$A$33:$A$776,$A105,СВЦЭМ!$B$33:$B$776,Q$83)+'СЕТ СН'!$H$9+СВЦЭМ!$D$10+'СЕТ СН'!$H$5-'СЕТ СН'!$H$17</f>
        <v>3563.7764725500001</v>
      </c>
      <c r="R105" s="36">
        <f>SUMIFS(СВЦЭМ!$C$33:$C$776,СВЦЭМ!$A$33:$A$776,$A105,СВЦЭМ!$B$33:$B$776,R$83)+'СЕТ СН'!$H$9+СВЦЭМ!$D$10+'СЕТ СН'!$H$5-'СЕТ СН'!$H$17</f>
        <v>3519.0491446400001</v>
      </c>
      <c r="S105" s="36">
        <f>SUMIFS(СВЦЭМ!$C$33:$C$776,СВЦЭМ!$A$33:$A$776,$A105,СВЦЭМ!$B$33:$B$776,S$83)+'СЕТ СН'!$H$9+СВЦЭМ!$D$10+'СЕТ СН'!$H$5-'СЕТ СН'!$H$17</f>
        <v>3494.10051875</v>
      </c>
      <c r="T105" s="36">
        <f>SUMIFS(СВЦЭМ!$C$33:$C$776,СВЦЭМ!$A$33:$A$776,$A105,СВЦЭМ!$B$33:$B$776,T$83)+'СЕТ СН'!$H$9+СВЦЭМ!$D$10+'СЕТ СН'!$H$5-'СЕТ СН'!$H$17</f>
        <v>3481.2347393699997</v>
      </c>
      <c r="U105" s="36">
        <f>SUMIFS(СВЦЭМ!$C$33:$C$776,СВЦЭМ!$A$33:$A$776,$A105,СВЦЭМ!$B$33:$B$776,U$83)+'СЕТ СН'!$H$9+СВЦЭМ!$D$10+'СЕТ СН'!$H$5-'СЕТ СН'!$H$17</f>
        <v>3485.4343288199998</v>
      </c>
      <c r="V105" s="36">
        <f>SUMIFS(СВЦЭМ!$C$33:$C$776,СВЦЭМ!$A$33:$A$776,$A105,СВЦЭМ!$B$33:$B$776,V$83)+'СЕТ СН'!$H$9+СВЦЭМ!$D$10+'СЕТ СН'!$H$5-'СЕТ СН'!$H$17</f>
        <v>3503.6200487599999</v>
      </c>
      <c r="W105" s="36">
        <f>SUMIFS(СВЦЭМ!$C$33:$C$776,СВЦЭМ!$A$33:$A$776,$A105,СВЦЭМ!$B$33:$B$776,W$83)+'СЕТ СН'!$H$9+СВЦЭМ!$D$10+'СЕТ СН'!$H$5-'СЕТ СН'!$H$17</f>
        <v>3505.4372543899999</v>
      </c>
      <c r="X105" s="36">
        <f>SUMIFS(СВЦЭМ!$C$33:$C$776,СВЦЭМ!$A$33:$A$776,$A105,СВЦЭМ!$B$33:$B$776,X$83)+'СЕТ СН'!$H$9+СВЦЭМ!$D$10+'СЕТ СН'!$H$5-'СЕТ СН'!$H$17</f>
        <v>3456.1377658699998</v>
      </c>
      <c r="Y105" s="36">
        <f>SUMIFS(СВЦЭМ!$C$33:$C$776,СВЦЭМ!$A$33:$A$776,$A105,СВЦЭМ!$B$33:$B$776,Y$83)+'СЕТ СН'!$H$9+СВЦЭМ!$D$10+'СЕТ СН'!$H$5-'СЕТ СН'!$H$17</f>
        <v>3481.47675574</v>
      </c>
    </row>
    <row r="106" spans="1:25" ht="15.75" x14ac:dyDescent="0.2">
      <c r="A106" s="35">
        <f t="shared" si="2"/>
        <v>43700</v>
      </c>
      <c r="B106" s="36">
        <f>SUMIFS(СВЦЭМ!$C$33:$C$776,СВЦЭМ!$A$33:$A$776,$A106,СВЦЭМ!$B$33:$B$776,B$83)+'СЕТ СН'!$H$9+СВЦЭМ!$D$10+'СЕТ СН'!$H$5-'СЕТ СН'!$H$17</f>
        <v>3569.4166186799998</v>
      </c>
      <c r="C106" s="36">
        <f>SUMIFS(СВЦЭМ!$C$33:$C$776,СВЦЭМ!$A$33:$A$776,$A106,СВЦЭМ!$B$33:$B$776,C$83)+'СЕТ СН'!$H$9+СВЦЭМ!$D$10+'СЕТ СН'!$H$5-'СЕТ СН'!$H$17</f>
        <v>3601.3973366699997</v>
      </c>
      <c r="D106" s="36">
        <f>SUMIFS(СВЦЭМ!$C$33:$C$776,СВЦЭМ!$A$33:$A$776,$A106,СВЦЭМ!$B$33:$B$776,D$83)+'СЕТ СН'!$H$9+СВЦЭМ!$D$10+'СЕТ СН'!$H$5-'СЕТ СН'!$H$17</f>
        <v>3583.5877010599997</v>
      </c>
      <c r="E106" s="36">
        <f>SUMIFS(СВЦЭМ!$C$33:$C$776,СВЦЭМ!$A$33:$A$776,$A106,СВЦЭМ!$B$33:$B$776,E$83)+'СЕТ СН'!$H$9+СВЦЭМ!$D$10+'СЕТ СН'!$H$5-'СЕТ СН'!$H$17</f>
        <v>3570.9128146200001</v>
      </c>
      <c r="F106" s="36">
        <f>SUMIFS(СВЦЭМ!$C$33:$C$776,СВЦЭМ!$A$33:$A$776,$A106,СВЦЭМ!$B$33:$B$776,F$83)+'СЕТ СН'!$H$9+СВЦЭМ!$D$10+'СЕТ СН'!$H$5-'СЕТ СН'!$H$17</f>
        <v>3572.55681903</v>
      </c>
      <c r="G106" s="36">
        <f>SUMIFS(СВЦЭМ!$C$33:$C$776,СВЦЭМ!$A$33:$A$776,$A106,СВЦЭМ!$B$33:$B$776,G$83)+'СЕТ СН'!$H$9+СВЦЭМ!$D$10+'СЕТ СН'!$H$5-'СЕТ СН'!$H$17</f>
        <v>3581.5920416999998</v>
      </c>
      <c r="H106" s="36">
        <f>SUMIFS(СВЦЭМ!$C$33:$C$776,СВЦЭМ!$A$33:$A$776,$A106,СВЦЭМ!$B$33:$B$776,H$83)+'СЕТ СН'!$H$9+СВЦЭМ!$D$10+'СЕТ СН'!$H$5-'СЕТ СН'!$H$17</f>
        <v>3545.8075522599997</v>
      </c>
      <c r="I106" s="36">
        <f>SUMIFS(СВЦЭМ!$C$33:$C$776,СВЦЭМ!$A$33:$A$776,$A106,СВЦЭМ!$B$33:$B$776,I$83)+'СЕТ СН'!$H$9+СВЦЭМ!$D$10+'СЕТ СН'!$H$5-'СЕТ СН'!$H$17</f>
        <v>3544.0095125499997</v>
      </c>
      <c r="J106" s="36">
        <f>SUMIFS(СВЦЭМ!$C$33:$C$776,СВЦЭМ!$A$33:$A$776,$A106,СВЦЭМ!$B$33:$B$776,J$83)+'СЕТ СН'!$H$9+СВЦЭМ!$D$10+'СЕТ СН'!$H$5-'СЕТ СН'!$H$17</f>
        <v>3580.5306726399999</v>
      </c>
      <c r="K106" s="36">
        <f>SUMIFS(СВЦЭМ!$C$33:$C$776,СВЦЭМ!$A$33:$A$776,$A106,СВЦЭМ!$B$33:$B$776,K$83)+'СЕТ СН'!$H$9+СВЦЭМ!$D$10+'СЕТ СН'!$H$5-'СЕТ СН'!$H$17</f>
        <v>3604.0478233099998</v>
      </c>
      <c r="L106" s="36">
        <f>SUMIFS(СВЦЭМ!$C$33:$C$776,СВЦЭМ!$A$33:$A$776,$A106,СВЦЭМ!$B$33:$B$776,L$83)+'СЕТ СН'!$H$9+СВЦЭМ!$D$10+'СЕТ СН'!$H$5-'СЕТ СН'!$H$17</f>
        <v>3590.4332435799997</v>
      </c>
      <c r="M106" s="36">
        <f>SUMIFS(СВЦЭМ!$C$33:$C$776,СВЦЭМ!$A$33:$A$776,$A106,СВЦЭМ!$B$33:$B$776,M$83)+'СЕТ СН'!$H$9+СВЦЭМ!$D$10+'СЕТ СН'!$H$5-'СЕТ СН'!$H$17</f>
        <v>3589.8515883800001</v>
      </c>
      <c r="N106" s="36">
        <f>SUMIFS(СВЦЭМ!$C$33:$C$776,СВЦЭМ!$A$33:$A$776,$A106,СВЦЭМ!$B$33:$B$776,N$83)+'СЕТ СН'!$H$9+СВЦЭМ!$D$10+'СЕТ СН'!$H$5-'СЕТ СН'!$H$17</f>
        <v>3600.8134929899998</v>
      </c>
      <c r="O106" s="36">
        <f>SUMIFS(СВЦЭМ!$C$33:$C$776,СВЦЭМ!$A$33:$A$776,$A106,СВЦЭМ!$B$33:$B$776,O$83)+'СЕТ СН'!$H$9+СВЦЭМ!$D$10+'СЕТ СН'!$H$5-'СЕТ СН'!$H$17</f>
        <v>3607.0939859</v>
      </c>
      <c r="P106" s="36">
        <f>SUMIFS(СВЦЭМ!$C$33:$C$776,СВЦЭМ!$A$33:$A$776,$A106,СВЦЭМ!$B$33:$B$776,P$83)+'СЕТ СН'!$H$9+СВЦЭМ!$D$10+'СЕТ СН'!$H$5-'СЕТ СН'!$H$17</f>
        <v>3607.7327236399997</v>
      </c>
      <c r="Q106" s="36">
        <f>SUMIFS(СВЦЭМ!$C$33:$C$776,СВЦЭМ!$A$33:$A$776,$A106,СВЦЭМ!$B$33:$B$776,Q$83)+'СЕТ СН'!$H$9+СВЦЭМ!$D$10+'СЕТ СН'!$H$5-'СЕТ СН'!$H$17</f>
        <v>3611.85619804</v>
      </c>
      <c r="R106" s="36">
        <f>SUMIFS(СВЦЭМ!$C$33:$C$776,СВЦЭМ!$A$33:$A$776,$A106,СВЦЭМ!$B$33:$B$776,R$83)+'СЕТ СН'!$H$9+СВЦЭМ!$D$10+'СЕТ СН'!$H$5-'СЕТ СН'!$H$17</f>
        <v>3592.7525708999997</v>
      </c>
      <c r="S106" s="36">
        <f>SUMIFS(СВЦЭМ!$C$33:$C$776,СВЦЭМ!$A$33:$A$776,$A106,СВЦЭМ!$B$33:$B$776,S$83)+'СЕТ СН'!$H$9+СВЦЭМ!$D$10+'СЕТ СН'!$H$5-'СЕТ СН'!$H$17</f>
        <v>3578.8936930699997</v>
      </c>
      <c r="T106" s="36">
        <f>SUMIFS(СВЦЭМ!$C$33:$C$776,СВЦЭМ!$A$33:$A$776,$A106,СВЦЭМ!$B$33:$B$776,T$83)+'СЕТ СН'!$H$9+СВЦЭМ!$D$10+'СЕТ СН'!$H$5-'СЕТ СН'!$H$17</f>
        <v>3570.8782849700001</v>
      </c>
      <c r="U106" s="36">
        <f>SUMIFS(СВЦЭМ!$C$33:$C$776,СВЦЭМ!$A$33:$A$776,$A106,СВЦЭМ!$B$33:$B$776,U$83)+'СЕТ СН'!$H$9+СВЦЭМ!$D$10+'СЕТ СН'!$H$5-'СЕТ СН'!$H$17</f>
        <v>3556.6485856299996</v>
      </c>
      <c r="V106" s="36">
        <f>SUMIFS(СВЦЭМ!$C$33:$C$776,СВЦЭМ!$A$33:$A$776,$A106,СВЦЭМ!$B$33:$B$776,V$83)+'СЕТ СН'!$H$9+СВЦЭМ!$D$10+'СЕТ СН'!$H$5-'СЕТ СН'!$H$17</f>
        <v>3536.84322909</v>
      </c>
      <c r="W106" s="36">
        <f>SUMIFS(СВЦЭМ!$C$33:$C$776,СВЦЭМ!$A$33:$A$776,$A106,СВЦЭМ!$B$33:$B$776,W$83)+'СЕТ СН'!$H$9+СВЦЭМ!$D$10+'СЕТ СН'!$H$5-'СЕТ СН'!$H$17</f>
        <v>3541.08470541</v>
      </c>
      <c r="X106" s="36">
        <f>SUMIFS(СВЦЭМ!$C$33:$C$776,СВЦЭМ!$A$33:$A$776,$A106,СВЦЭМ!$B$33:$B$776,X$83)+'СЕТ СН'!$H$9+СВЦЭМ!$D$10+'СЕТ СН'!$H$5-'СЕТ СН'!$H$17</f>
        <v>3546.1012355099997</v>
      </c>
      <c r="Y106" s="36">
        <f>SUMIFS(СВЦЭМ!$C$33:$C$776,СВЦЭМ!$A$33:$A$776,$A106,СВЦЭМ!$B$33:$B$776,Y$83)+'СЕТ СН'!$H$9+СВЦЭМ!$D$10+'СЕТ СН'!$H$5-'СЕТ СН'!$H$17</f>
        <v>3591.3015028899999</v>
      </c>
    </row>
    <row r="107" spans="1:25" ht="15.75" x14ac:dyDescent="0.2">
      <c r="A107" s="35">
        <f t="shared" si="2"/>
        <v>43701</v>
      </c>
      <c r="B107" s="36">
        <f>SUMIFS(СВЦЭМ!$C$33:$C$776,СВЦЭМ!$A$33:$A$776,$A107,СВЦЭМ!$B$33:$B$776,B$83)+'СЕТ СН'!$H$9+СВЦЭМ!$D$10+'СЕТ СН'!$H$5-'СЕТ СН'!$H$17</f>
        <v>3603.14344906</v>
      </c>
      <c r="C107" s="36">
        <f>SUMIFS(СВЦЭМ!$C$33:$C$776,СВЦЭМ!$A$33:$A$776,$A107,СВЦЭМ!$B$33:$B$776,C$83)+'СЕТ СН'!$H$9+СВЦЭМ!$D$10+'СЕТ СН'!$H$5-'СЕТ СН'!$H$17</f>
        <v>3639.8937377100001</v>
      </c>
      <c r="D107" s="36">
        <f>SUMIFS(СВЦЭМ!$C$33:$C$776,СВЦЭМ!$A$33:$A$776,$A107,СВЦЭМ!$B$33:$B$776,D$83)+'СЕТ СН'!$H$9+СВЦЭМ!$D$10+'СЕТ СН'!$H$5-'СЕТ СН'!$H$17</f>
        <v>3665.0816927199999</v>
      </c>
      <c r="E107" s="36">
        <f>SUMIFS(СВЦЭМ!$C$33:$C$776,СВЦЭМ!$A$33:$A$776,$A107,СВЦЭМ!$B$33:$B$776,E$83)+'СЕТ СН'!$H$9+СВЦЭМ!$D$10+'СЕТ СН'!$H$5-'СЕТ СН'!$H$17</f>
        <v>3683.7408594099998</v>
      </c>
      <c r="F107" s="36">
        <f>SUMIFS(СВЦЭМ!$C$33:$C$776,СВЦЭМ!$A$33:$A$776,$A107,СВЦЭМ!$B$33:$B$776,F$83)+'СЕТ СН'!$H$9+СВЦЭМ!$D$10+'СЕТ СН'!$H$5-'СЕТ СН'!$H$17</f>
        <v>3685.4668421399997</v>
      </c>
      <c r="G107" s="36">
        <f>SUMIFS(СВЦЭМ!$C$33:$C$776,СВЦЭМ!$A$33:$A$776,$A107,СВЦЭМ!$B$33:$B$776,G$83)+'СЕТ СН'!$H$9+СВЦЭМ!$D$10+'СЕТ СН'!$H$5-'СЕТ СН'!$H$17</f>
        <v>3680.2808854299997</v>
      </c>
      <c r="H107" s="36">
        <f>SUMIFS(СВЦЭМ!$C$33:$C$776,СВЦЭМ!$A$33:$A$776,$A107,СВЦЭМ!$B$33:$B$776,H$83)+'СЕТ СН'!$H$9+СВЦЭМ!$D$10+'СЕТ СН'!$H$5-'СЕТ СН'!$H$17</f>
        <v>3651.2807477899996</v>
      </c>
      <c r="I107" s="36">
        <f>SUMIFS(СВЦЭМ!$C$33:$C$776,СВЦЭМ!$A$33:$A$776,$A107,СВЦЭМ!$B$33:$B$776,I$83)+'СЕТ СН'!$H$9+СВЦЭМ!$D$10+'СЕТ СН'!$H$5-'СЕТ СН'!$H$17</f>
        <v>3612.7500133599997</v>
      </c>
      <c r="J107" s="36">
        <f>SUMIFS(СВЦЭМ!$C$33:$C$776,СВЦЭМ!$A$33:$A$776,$A107,СВЦЭМ!$B$33:$B$776,J$83)+'СЕТ СН'!$H$9+СВЦЭМ!$D$10+'СЕТ СН'!$H$5-'СЕТ СН'!$H$17</f>
        <v>3560.05389341</v>
      </c>
      <c r="K107" s="36">
        <f>SUMIFS(СВЦЭМ!$C$33:$C$776,СВЦЭМ!$A$33:$A$776,$A107,СВЦЭМ!$B$33:$B$776,K$83)+'СЕТ СН'!$H$9+СВЦЭМ!$D$10+'СЕТ СН'!$H$5-'СЕТ СН'!$H$17</f>
        <v>3508.3034844099998</v>
      </c>
      <c r="L107" s="36">
        <f>SUMIFS(СВЦЭМ!$C$33:$C$776,СВЦЭМ!$A$33:$A$776,$A107,СВЦЭМ!$B$33:$B$776,L$83)+'СЕТ СН'!$H$9+СВЦЭМ!$D$10+'СЕТ СН'!$H$5-'СЕТ СН'!$H$17</f>
        <v>3501.3279512499998</v>
      </c>
      <c r="M107" s="36">
        <f>SUMIFS(СВЦЭМ!$C$33:$C$776,СВЦЭМ!$A$33:$A$776,$A107,СВЦЭМ!$B$33:$B$776,M$83)+'СЕТ СН'!$H$9+СВЦЭМ!$D$10+'СЕТ СН'!$H$5-'СЕТ СН'!$H$17</f>
        <v>3495.3235440099998</v>
      </c>
      <c r="N107" s="36">
        <f>SUMIFS(СВЦЭМ!$C$33:$C$776,СВЦЭМ!$A$33:$A$776,$A107,СВЦЭМ!$B$33:$B$776,N$83)+'СЕТ СН'!$H$9+СВЦЭМ!$D$10+'СЕТ СН'!$H$5-'СЕТ СН'!$H$17</f>
        <v>3514.8667900999999</v>
      </c>
      <c r="O107" s="36">
        <f>SUMIFS(СВЦЭМ!$C$33:$C$776,СВЦЭМ!$A$33:$A$776,$A107,СВЦЭМ!$B$33:$B$776,O$83)+'СЕТ СН'!$H$9+СВЦЭМ!$D$10+'СЕТ СН'!$H$5-'СЕТ СН'!$H$17</f>
        <v>3524.8573625199997</v>
      </c>
      <c r="P107" s="36">
        <f>SUMIFS(СВЦЭМ!$C$33:$C$776,СВЦЭМ!$A$33:$A$776,$A107,СВЦЭМ!$B$33:$B$776,P$83)+'СЕТ СН'!$H$9+СВЦЭМ!$D$10+'СЕТ СН'!$H$5-'СЕТ СН'!$H$17</f>
        <v>3527.7230149899997</v>
      </c>
      <c r="Q107" s="36">
        <f>SUMIFS(СВЦЭМ!$C$33:$C$776,СВЦЭМ!$A$33:$A$776,$A107,СВЦЭМ!$B$33:$B$776,Q$83)+'СЕТ СН'!$H$9+СВЦЭМ!$D$10+'СЕТ СН'!$H$5-'СЕТ СН'!$H$17</f>
        <v>3542.6137709899999</v>
      </c>
      <c r="R107" s="36">
        <f>SUMIFS(СВЦЭМ!$C$33:$C$776,СВЦЭМ!$A$33:$A$776,$A107,СВЦЭМ!$B$33:$B$776,R$83)+'СЕТ СН'!$H$9+СВЦЭМ!$D$10+'СЕТ СН'!$H$5-'СЕТ СН'!$H$17</f>
        <v>3513.39989767</v>
      </c>
      <c r="S107" s="36">
        <f>SUMIFS(СВЦЭМ!$C$33:$C$776,СВЦЭМ!$A$33:$A$776,$A107,СВЦЭМ!$B$33:$B$776,S$83)+'СЕТ СН'!$H$9+СВЦЭМ!$D$10+'СЕТ СН'!$H$5-'СЕТ СН'!$H$17</f>
        <v>3476.4168123999998</v>
      </c>
      <c r="T107" s="36">
        <f>SUMIFS(СВЦЭМ!$C$33:$C$776,СВЦЭМ!$A$33:$A$776,$A107,СВЦЭМ!$B$33:$B$776,T$83)+'СЕТ СН'!$H$9+СВЦЭМ!$D$10+'СЕТ СН'!$H$5-'СЕТ СН'!$H$17</f>
        <v>3463.7444703199999</v>
      </c>
      <c r="U107" s="36">
        <f>SUMIFS(СВЦЭМ!$C$33:$C$776,СВЦЭМ!$A$33:$A$776,$A107,СВЦЭМ!$B$33:$B$776,U$83)+'СЕТ СН'!$H$9+СВЦЭМ!$D$10+'СЕТ СН'!$H$5-'СЕТ СН'!$H$17</f>
        <v>3458.3905396</v>
      </c>
      <c r="V107" s="36">
        <f>SUMIFS(СВЦЭМ!$C$33:$C$776,СВЦЭМ!$A$33:$A$776,$A107,СВЦЭМ!$B$33:$B$776,V$83)+'СЕТ СН'!$H$9+СВЦЭМ!$D$10+'СЕТ СН'!$H$5-'СЕТ СН'!$H$17</f>
        <v>3467.1886538099998</v>
      </c>
      <c r="W107" s="36">
        <f>SUMIFS(СВЦЭМ!$C$33:$C$776,СВЦЭМ!$A$33:$A$776,$A107,СВЦЭМ!$B$33:$B$776,W$83)+'СЕТ СН'!$H$9+СВЦЭМ!$D$10+'СЕТ СН'!$H$5-'СЕТ СН'!$H$17</f>
        <v>3472.8555699599997</v>
      </c>
      <c r="X107" s="36">
        <f>SUMIFS(СВЦЭМ!$C$33:$C$776,СВЦЭМ!$A$33:$A$776,$A107,СВЦЭМ!$B$33:$B$776,X$83)+'СЕТ СН'!$H$9+СВЦЭМ!$D$10+'СЕТ СН'!$H$5-'СЕТ СН'!$H$17</f>
        <v>3465.0958524999996</v>
      </c>
      <c r="Y107" s="36">
        <f>SUMIFS(СВЦЭМ!$C$33:$C$776,СВЦЭМ!$A$33:$A$776,$A107,СВЦЭМ!$B$33:$B$776,Y$83)+'СЕТ СН'!$H$9+СВЦЭМ!$D$10+'СЕТ СН'!$H$5-'СЕТ СН'!$H$17</f>
        <v>3531.7019157999998</v>
      </c>
    </row>
    <row r="108" spans="1:25" ht="15.75" x14ac:dyDescent="0.2">
      <c r="A108" s="35">
        <f t="shared" si="2"/>
        <v>43702</v>
      </c>
      <c r="B108" s="36">
        <f>SUMIFS(СВЦЭМ!$C$33:$C$776,СВЦЭМ!$A$33:$A$776,$A108,СВЦЭМ!$B$33:$B$776,B$83)+'СЕТ СН'!$H$9+СВЦЭМ!$D$10+'СЕТ СН'!$H$5-'СЕТ СН'!$H$17</f>
        <v>3585.5342143299999</v>
      </c>
      <c r="C108" s="36">
        <f>SUMIFS(СВЦЭМ!$C$33:$C$776,СВЦЭМ!$A$33:$A$776,$A108,СВЦЭМ!$B$33:$B$776,C$83)+'СЕТ СН'!$H$9+СВЦЭМ!$D$10+'СЕТ СН'!$H$5-'СЕТ СН'!$H$17</f>
        <v>3619.6059369199997</v>
      </c>
      <c r="D108" s="36">
        <f>SUMIFS(СВЦЭМ!$C$33:$C$776,СВЦЭМ!$A$33:$A$776,$A108,СВЦЭМ!$B$33:$B$776,D$83)+'СЕТ СН'!$H$9+СВЦЭМ!$D$10+'СЕТ СН'!$H$5-'СЕТ СН'!$H$17</f>
        <v>3625.08167099</v>
      </c>
      <c r="E108" s="36">
        <f>SUMIFS(СВЦЭМ!$C$33:$C$776,СВЦЭМ!$A$33:$A$776,$A108,СВЦЭМ!$B$33:$B$776,E$83)+'СЕТ СН'!$H$9+СВЦЭМ!$D$10+'СЕТ СН'!$H$5-'СЕТ СН'!$H$17</f>
        <v>3629.63060984</v>
      </c>
      <c r="F108" s="36">
        <f>SUMIFS(СВЦЭМ!$C$33:$C$776,СВЦЭМ!$A$33:$A$776,$A108,СВЦЭМ!$B$33:$B$776,F$83)+'СЕТ СН'!$H$9+СВЦЭМ!$D$10+'СЕТ СН'!$H$5-'СЕТ СН'!$H$17</f>
        <v>3627.02914156</v>
      </c>
      <c r="G108" s="36">
        <f>SUMIFS(СВЦЭМ!$C$33:$C$776,СВЦЭМ!$A$33:$A$776,$A108,СВЦЭМ!$B$33:$B$776,G$83)+'СЕТ СН'!$H$9+СВЦЭМ!$D$10+'СЕТ СН'!$H$5-'СЕТ СН'!$H$17</f>
        <v>3627.6218687299997</v>
      </c>
      <c r="H108" s="36">
        <f>SUMIFS(СВЦЭМ!$C$33:$C$776,СВЦЭМ!$A$33:$A$776,$A108,СВЦЭМ!$B$33:$B$776,H$83)+'СЕТ СН'!$H$9+СВЦЭМ!$D$10+'СЕТ СН'!$H$5-'СЕТ СН'!$H$17</f>
        <v>3615.8122377499999</v>
      </c>
      <c r="I108" s="36">
        <f>SUMIFS(СВЦЭМ!$C$33:$C$776,СВЦЭМ!$A$33:$A$776,$A108,СВЦЭМ!$B$33:$B$776,I$83)+'СЕТ СН'!$H$9+СВЦЭМ!$D$10+'СЕТ СН'!$H$5-'СЕТ СН'!$H$17</f>
        <v>3610.9178532999999</v>
      </c>
      <c r="J108" s="36">
        <f>SUMIFS(СВЦЭМ!$C$33:$C$776,СВЦЭМ!$A$33:$A$776,$A108,СВЦЭМ!$B$33:$B$776,J$83)+'СЕТ СН'!$H$9+СВЦЭМ!$D$10+'СЕТ СН'!$H$5-'СЕТ СН'!$H$17</f>
        <v>3569.05530576</v>
      </c>
      <c r="K108" s="36">
        <f>SUMIFS(СВЦЭМ!$C$33:$C$776,СВЦЭМ!$A$33:$A$776,$A108,СВЦЭМ!$B$33:$B$776,K$83)+'СЕТ СН'!$H$9+СВЦЭМ!$D$10+'СЕТ СН'!$H$5-'СЕТ СН'!$H$17</f>
        <v>3525.6970763299996</v>
      </c>
      <c r="L108" s="36">
        <f>SUMIFS(СВЦЭМ!$C$33:$C$776,СВЦЭМ!$A$33:$A$776,$A108,СВЦЭМ!$B$33:$B$776,L$83)+'СЕТ СН'!$H$9+СВЦЭМ!$D$10+'СЕТ СН'!$H$5-'СЕТ СН'!$H$17</f>
        <v>3498.2862423500001</v>
      </c>
      <c r="M108" s="36">
        <f>SUMIFS(СВЦЭМ!$C$33:$C$776,СВЦЭМ!$A$33:$A$776,$A108,СВЦЭМ!$B$33:$B$776,M$83)+'СЕТ СН'!$H$9+СВЦЭМ!$D$10+'СЕТ СН'!$H$5-'СЕТ СН'!$H$17</f>
        <v>3496.5374033199996</v>
      </c>
      <c r="N108" s="36">
        <f>SUMIFS(СВЦЭМ!$C$33:$C$776,СВЦЭМ!$A$33:$A$776,$A108,СВЦЭМ!$B$33:$B$776,N$83)+'СЕТ СН'!$H$9+СВЦЭМ!$D$10+'СЕТ СН'!$H$5-'СЕТ СН'!$H$17</f>
        <v>3511.3132355399998</v>
      </c>
      <c r="O108" s="36">
        <f>SUMIFS(СВЦЭМ!$C$33:$C$776,СВЦЭМ!$A$33:$A$776,$A108,СВЦЭМ!$B$33:$B$776,O$83)+'СЕТ СН'!$H$9+СВЦЭМ!$D$10+'СЕТ СН'!$H$5-'СЕТ СН'!$H$17</f>
        <v>3527.6885858299997</v>
      </c>
      <c r="P108" s="36">
        <f>SUMIFS(СВЦЭМ!$C$33:$C$776,СВЦЭМ!$A$33:$A$776,$A108,СВЦЭМ!$B$33:$B$776,P$83)+'СЕТ СН'!$H$9+СВЦЭМ!$D$10+'СЕТ СН'!$H$5-'СЕТ СН'!$H$17</f>
        <v>3542.4664902999998</v>
      </c>
      <c r="Q108" s="36">
        <f>SUMIFS(СВЦЭМ!$C$33:$C$776,СВЦЭМ!$A$33:$A$776,$A108,СВЦЭМ!$B$33:$B$776,Q$83)+'СЕТ СН'!$H$9+СВЦЭМ!$D$10+'СЕТ СН'!$H$5-'СЕТ СН'!$H$17</f>
        <v>3553.8894916099998</v>
      </c>
      <c r="R108" s="36">
        <f>SUMIFS(СВЦЭМ!$C$33:$C$776,СВЦЭМ!$A$33:$A$776,$A108,СВЦЭМ!$B$33:$B$776,R$83)+'СЕТ СН'!$H$9+СВЦЭМ!$D$10+'СЕТ СН'!$H$5-'СЕТ СН'!$H$17</f>
        <v>3516.7728816899998</v>
      </c>
      <c r="S108" s="36">
        <f>SUMIFS(СВЦЭМ!$C$33:$C$776,СВЦЭМ!$A$33:$A$776,$A108,СВЦЭМ!$B$33:$B$776,S$83)+'СЕТ СН'!$H$9+СВЦЭМ!$D$10+'СЕТ СН'!$H$5-'СЕТ СН'!$H$17</f>
        <v>3479.6096889599999</v>
      </c>
      <c r="T108" s="36">
        <f>SUMIFS(СВЦЭМ!$C$33:$C$776,СВЦЭМ!$A$33:$A$776,$A108,СВЦЭМ!$B$33:$B$776,T$83)+'СЕТ СН'!$H$9+СВЦЭМ!$D$10+'СЕТ СН'!$H$5-'СЕТ СН'!$H$17</f>
        <v>3492.9987798499997</v>
      </c>
      <c r="U108" s="36">
        <f>SUMIFS(СВЦЭМ!$C$33:$C$776,СВЦЭМ!$A$33:$A$776,$A108,СВЦЭМ!$B$33:$B$776,U$83)+'СЕТ СН'!$H$9+СВЦЭМ!$D$10+'СЕТ СН'!$H$5-'СЕТ СН'!$H$17</f>
        <v>3496.28165623</v>
      </c>
      <c r="V108" s="36">
        <f>SUMIFS(СВЦЭМ!$C$33:$C$776,СВЦЭМ!$A$33:$A$776,$A108,СВЦЭМ!$B$33:$B$776,V$83)+'СЕТ СН'!$H$9+СВЦЭМ!$D$10+'СЕТ СН'!$H$5-'СЕТ СН'!$H$17</f>
        <v>3472.54407412</v>
      </c>
      <c r="W108" s="36">
        <f>SUMIFS(СВЦЭМ!$C$33:$C$776,СВЦЭМ!$A$33:$A$776,$A108,СВЦЭМ!$B$33:$B$776,W$83)+'СЕТ СН'!$H$9+СВЦЭМ!$D$10+'СЕТ СН'!$H$5-'СЕТ СН'!$H$17</f>
        <v>3476.1854238599999</v>
      </c>
      <c r="X108" s="36">
        <f>SUMIFS(СВЦЭМ!$C$33:$C$776,СВЦЭМ!$A$33:$A$776,$A108,СВЦЭМ!$B$33:$B$776,X$83)+'СЕТ СН'!$H$9+СВЦЭМ!$D$10+'СЕТ СН'!$H$5-'СЕТ СН'!$H$17</f>
        <v>3486.4041434799997</v>
      </c>
      <c r="Y108" s="36">
        <f>SUMIFS(СВЦЭМ!$C$33:$C$776,СВЦЭМ!$A$33:$A$776,$A108,СВЦЭМ!$B$33:$B$776,Y$83)+'СЕТ СН'!$H$9+СВЦЭМ!$D$10+'СЕТ СН'!$H$5-'СЕТ СН'!$H$17</f>
        <v>3564.3746851999999</v>
      </c>
    </row>
    <row r="109" spans="1:25" ht="15.75" x14ac:dyDescent="0.2">
      <c r="A109" s="35">
        <f t="shared" si="2"/>
        <v>43703</v>
      </c>
      <c r="B109" s="36">
        <f>SUMIFS(СВЦЭМ!$C$33:$C$776,СВЦЭМ!$A$33:$A$776,$A109,СВЦЭМ!$B$33:$B$776,B$83)+'СЕТ СН'!$H$9+СВЦЭМ!$D$10+'СЕТ СН'!$H$5-'СЕТ СН'!$H$17</f>
        <v>3669.1553219099997</v>
      </c>
      <c r="C109" s="36">
        <f>SUMIFS(СВЦЭМ!$C$33:$C$776,СВЦЭМ!$A$33:$A$776,$A109,СВЦЭМ!$B$33:$B$776,C$83)+'СЕТ СН'!$H$9+СВЦЭМ!$D$10+'СЕТ СН'!$H$5-'СЕТ СН'!$H$17</f>
        <v>3716.5679666400001</v>
      </c>
      <c r="D109" s="36">
        <f>SUMIFS(СВЦЭМ!$C$33:$C$776,СВЦЭМ!$A$33:$A$776,$A109,СВЦЭМ!$B$33:$B$776,D$83)+'СЕТ СН'!$H$9+СВЦЭМ!$D$10+'СЕТ СН'!$H$5-'СЕТ СН'!$H$17</f>
        <v>3743.3682355699998</v>
      </c>
      <c r="E109" s="36">
        <f>SUMIFS(СВЦЭМ!$C$33:$C$776,СВЦЭМ!$A$33:$A$776,$A109,СВЦЭМ!$B$33:$B$776,E$83)+'СЕТ СН'!$H$9+СВЦЭМ!$D$10+'СЕТ СН'!$H$5-'СЕТ СН'!$H$17</f>
        <v>3746.1341132499997</v>
      </c>
      <c r="F109" s="36">
        <f>SUMIFS(СВЦЭМ!$C$33:$C$776,СВЦЭМ!$A$33:$A$776,$A109,СВЦЭМ!$B$33:$B$776,F$83)+'СЕТ СН'!$H$9+СВЦЭМ!$D$10+'СЕТ СН'!$H$5-'СЕТ СН'!$H$17</f>
        <v>3738.8052916099996</v>
      </c>
      <c r="G109" s="36">
        <f>SUMIFS(СВЦЭМ!$C$33:$C$776,СВЦЭМ!$A$33:$A$776,$A109,СВЦЭМ!$B$33:$B$776,G$83)+'СЕТ СН'!$H$9+СВЦЭМ!$D$10+'СЕТ СН'!$H$5-'СЕТ СН'!$H$17</f>
        <v>3707.7191197799998</v>
      </c>
      <c r="H109" s="36">
        <f>SUMIFS(СВЦЭМ!$C$33:$C$776,СВЦЭМ!$A$33:$A$776,$A109,СВЦЭМ!$B$33:$B$776,H$83)+'СЕТ СН'!$H$9+СВЦЭМ!$D$10+'СЕТ СН'!$H$5-'СЕТ СН'!$H$17</f>
        <v>3678.3041249099997</v>
      </c>
      <c r="I109" s="36">
        <f>SUMIFS(СВЦЭМ!$C$33:$C$776,СВЦЭМ!$A$33:$A$776,$A109,СВЦЭМ!$B$33:$B$776,I$83)+'СЕТ СН'!$H$9+СВЦЭМ!$D$10+'СЕТ СН'!$H$5-'СЕТ СН'!$H$17</f>
        <v>3629.3573773499998</v>
      </c>
      <c r="J109" s="36">
        <f>SUMIFS(СВЦЭМ!$C$33:$C$776,СВЦЭМ!$A$33:$A$776,$A109,СВЦЭМ!$B$33:$B$776,J$83)+'СЕТ СН'!$H$9+СВЦЭМ!$D$10+'СЕТ СН'!$H$5-'СЕТ СН'!$H$17</f>
        <v>3583.14059559</v>
      </c>
      <c r="K109" s="36">
        <f>SUMIFS(СВЦЭМ!$C$33:$C$776,СВЦЭМ!$A$33:$A$776,$A109,СВЦЭМ!$B$33:$B$776,K$83)+'СЕТ СН'!$H$9+СВЦЭМ!$D$10+'СЕТ СН'!$H$5-'СЕТ СН'!$H$17</f>
        <v>3553.2555838799999</v>
      </c>
      <c r="L109" s="36">
        <f>SUMIFS(СВЦЭМ!$C$33:$C$776,СВЦЭМ!$A$33:$A$776,$A109,СВЦЭМ!$B$33:$B$776,L$83)+'СЕТ СН'!$H$9+СВЦЭМ!$D$10+'СЕТ СН'!$H$5-'СЕТ СН'!$H$17</f>
        <v>3536.9963111299999</v>
      </c>
      <c r="M109" s="36">
        <f>SUMIFS(СВЦЭМ!$C$33:$C$776,СВЦЭМ!$A$33:$A$776,$A109,СВЦЭМ!$B$33:$B$776,M$83)+'СЕТ СН'!$H$9+СВЦЭМ!$D$10+'СЕТ СН'!$H$5-'СЕТ СН'!$H$17</f>
        <v>3533.8001611899999</v>
      </c>
      <c r="N109" s="36">
        <f>SUMIFS(СВЦЭМ!$C$33:$C$776,СВЦЭМ!$A$33:$A$776,$A109,СВЦЭМ!$B$33:$B$776,N$83)+'СЕТ СН'!$H$9+СВЦЭМ!$D$10+'СЕТ СН'!$H$5-'СЕТ СН'!$H$17</f>
        <v>3529.7881346599997</v>
      </c>
      <c r="O109" s="36">
        <f>SUMIFS(СВЦЭМ!$C$33:$C$776,СВЦЭМ!$A$33:$A$776,$A109,СВЦЭМ!$B$33:$B$776,O$83)+'СЕТ СН'!$H$9+СВЦЭМ!$D$10+'СЕТ СН'!$H$5-'СЕТ СН'!$H$17</f>
        <v>3528.5979817999996</v>
      </c>
      <c r="P109" s="36">
        <f>SUMIFS(СВЦЭМ!$C$33:$C$776,СВЦЭМ!$A$33:$A$776,$A109,СВЦЭМ!$B$33:$B$776,P$83)+'СЕТ СН'!$H$9+СВЦЭМ!$D$10+'СЕТ СН'!$H$5-'СЕТ СН'!$H$17</f>
        <v>3525.1127377299999</v>
      </c>
      <c r="Q109" s="36">
        <f>SUMIFS(СВЦЭМ!$C$33:$C$776,СВЦЭМ!$A$33:$A$776,$A109,СВЦЭМ!$B$33:$B$776,Q$83)+'СЕТ СН'!$H$9+СВЦЭМ!$D$10+'СЕТ СН'!$H$5-'СЕТ СН'!$H$17</f>
        <v>3532.9837762500001</v>
      </c>
      <c r="R109" s="36">
        <f>SUMIFS(СВЦЭМ!$C$33:$C$776,СВЦЭМ!$A$33:$A$776,$A109,СВЦЭМ!$B$33:$B$776,R$83)+'СЕТ СН'!$H$9+СВЦЭМ!$D$10+'СЕТ СН'!$H$5-'СЕТ СН'!$H$17</f>
        <v>3505.4929269199997</v>
      </c>
      <c r="S109" s="36">
        <f>SUMIFS(СВЦЭМ!$C$33:$C$776,СВЦЭМ!$A$33:$A$776,$A109,СВЦЭМ!$B$33:$B$776,S$83)+'СЕТ СН'!$H$9+СВЦЭМ!$D$10+'СЕТ СН'!$H$5-'СЕТ СН'!$H$17</f>
        <v>3533.3096869299998</v>
      </c>
      <c r="T109" s="36">
        <f>SUMIFS(СВЦЭМ!$C$33:$C$776,СВЦЭМ!$A$33:$A$776,$A109,СВЦЭМ!$B$33:$B$776,T$83)+'СЕТ СН'!$H$9+СВЦЭМ!$D$10+'СЕТ СН'!$H$5-'СЕТ СН'!$H$17</f>
        <v>3538.93104696</v>
      </c>
      <c r="U109" s="36">
        <f>SUMIFS(СВЦЭМ!$C$33:$C$776,СВЦЭМ!$A$33:$A$776,$A109,СВЦЭМ!$B$33:$B$776,U$83)+'СЕТ СН'!$H$9+СВЦЭМ!$D$10+'СЕТ СН'!$H$5-'СЕТ СН'!$H$17</f>
        <v>3542.0827549199998</v>
      </c>
      <c r="V109" s="36">
        <f>SUMIFS(СВЦЭМ!$C$33:$C$776,СВЦЭМ!$A$33:$A$776,$A109,СВЦЭМ!$B$33:$B$776,V$83)+'СЕТ СН'!$H$9+СВЦЭМ!$D$10+'СЕТ СН'!$H$5-'СЕТ СН'!$H$17</f>
        <v>3553.1714462099999</v>
      </c>
      <c r="W109" s="36">
        <f>SUMIFS(СВЦЭМ!$C$33:$C$776,СВЦЭМ!$A$33:$A$776,$A109,СВЦЭМ!$B$33:$B$776,W$83)+'СЕТ СН'!$H$9+СВЦЭМ!$D$10+'СЕТ СН'!$H$5-'СЕТ СН'!$H$17</f>
        <v>3557.49462309</v>
      </c>
      <c r="X109" s="36">
        <f>SUMIFS(СВЦЭМ!$C$33:$C$776,СВЦЭМ!$A$33:$A$776,$A109,СВЦЭМ!$B$33:$B$776,X$83)+'СЕТ СН'!$H$9+СВЦЭМ!$D$10+'СЕТ СН'!$H$5-'СЕТ СН'!$H$17</f>
        <v>3518.8944919199998</v>
      </c>
      <c r="Y109" s="36">
        <f>SUMIFS(СВЦЭМ!$C$33:$C$776,СВЦЭМ!$A$33:$A$776,$A109,СВЦЭМ!$B$33:$B$776,Y$83)+'СЕТ СН'!$H$9+СВЦЭМ!$D$10+'СЕТ СН'!$H$5-'СЕТ СН'!$H$17</f>
        <v>3569.6721066999999</v>
      </c>
    </row>
    <row r="110" spans="1:25" ht="15.75" x14ac:dyDescent="0.2">
      <c r="A110" s="35">
        <f t="shared" si="2"/>
        <v>43704</v>
      </c>
      <c r="B110" s="36">
        <f>SUMIFS(СВЦЭМ!$C$33:$C$776,СВЦЭМ!$A$33:$A$776,$A110,СВЦЭМ!$B$33:$B$776,B$83)+'СЕТ СН'!$H$9+СВЦЭМ!$D$10+'СЕТ СН'!$H$5-'СЕТ СН'!$H$17</f>
        <v>3538.9565741399997</v>
      </c>
      <c r="C110" s="36">
        <f>SUMIFS(СВЦЭМ!$C$33:$C$776,СВЦЭМ!$A$33:$A$776,$A110,СВЦЭМ!$B$33:$B$776,C$83)+'СЕТ СН'!$H$9+СВЦЭМ!$D$10+'СЕТ СН'!$H$5-'СЕТ СН'!$H$17</f>
        <v>3587.1507604399999</v>
      </c>
      <c r="D110" s="36">
        <f>SUMIFS(СВЦЭМ!$C$33:$C$776,СВЦЭМ!$A$33:$A$776,$A110,СВЦЭМ!$B$33:$B$776,D$83)+'СЕТ СН'!$H$9+СВЦЭМ!$D$10+'СЕТ СН'!$H$5-'СЕТ СН'!$H$17</f>
        <v>3623.4976331199996</v>
      </c>
      <c r="E110" s="36">
        <f>SUMIFS(СВЦЭМ!$C$33:$C$776,СВЦЭМ!$A$33:$A$776,$A110,СВЦЭМ!$B$33:$B$776,E$83)+'СЕТ СН'!$H$9+СВЦЭМ!$D$10+'СЕТ СН'!$H$5-'СЕТ СН'!$H$17</f>
        <v>3632.6407414799996</v>
      </c>
      <c r="F110" s="36">
        <f>SUMIFS(СВЦЭМ!$C$33:$C$776,СВЦЭМ!$A$33:$A$776,$A110,СВЦЭМ!$B$33:$B$776,F$83)+'СЕТ СН'!$H$9+СВЦЭМ!$D$10+'СЕТ СН'!$H$5-'СЕТ СН'!$H$17</f>
        <v>3631.2932142499999</v>
      </c>
      <c r="G110" s="36">
        <f>SUMIFS(СВЦЭМ!$C$33:$C$776,СВЦЭМ!$A$33:$A$776,$A110,СВЦЭМ!$B$33:$B$776,G$83)+'СЕТ СН'!$H$9+СВЦЭМ!$D$10+'СЕТ СН'!$H$5-'СЕТ СН'!$H$17</f>
        <v>3607.4675853499998</v>
      </c>
      <c r="H110" s="36">
        <f>SUMIFS(СВЦЭМ!$C$33:$C$776,СВЦЭМ!$A$33:$A$776,$A110,СВЦЭМ!$B$33:$B$776,H$83)+'СЕТ СН'!$H$9+СВЦЭМ!$D$10+'СЕТ СН'!$H$5-'СЕТ СН'!$H$17</f>
        <v>3597.3524039099998</v>
      </c>
      <c r="I110" s="36">
        <f>SUMIFS(СВЦЭМ!$C$33:$C$776,СВЦЭМ!$A$33:$A$776,$A110,СВЦЭМ!$B$33:$B$776,I$83)+'СЕТ СН'!$H$9+СВЦЭМ!$D$10+'СЕТ СН'!$H$5-'СЕТ СН'!$H$17</f>
        <v>3556.1042763999999</v>
      </c>
      <c r="J110" s="36">
        <f>SUMIFS(СВЦЭМ!$C$33:$C$776,СВЦЭМ!$A$33:$A$776,$A110,СВЦЭМ!$B$33:$B$776,J$83)+'СЕТ СН'!$H$9+СВЦЭМ!$D$10+'СЕТ СН'!$H$5-'СЕТ СН'!$H$17</f>
        <v>3594.0452007199997</v>
      </c>
      <c r="K110" s="36">
        <f>SUMIFS(СВЦЭМ!$C$33:$C$776,СВЦЭМ!$A$33:$A$776,$A110,СВЦЭМ!$B$33:$B$776,K$83)+'СЕТ СН'!$H$9+СВЦЭМ!$D$10+'СЕТ СН'!$H$5-'СЕТ СН'!$H$17</f>
        <v>3626.48648538</v>
      </c>
      <c r="L110" s="36">
        <f>SUMIFS(СВЦЭМ!$C$33:$C$776,СВЦЭМ!$A$33:$A$776,$A110,СВЦЭМ!$B$33:$B$776,L$83)+'СЕТ СН'!$H$9+СВЦЭМ!$D$10+'СЕТ СН'!$H$5-'СЕТ СН'!$H$17</f>
        <v>3623.5205548899999</v>
      </c>
      <c r="M110" s="36">
        <f>SUMIFS(СВЦЭМ!$C$33:$C$776,СВЦЭМ!$A$33:$A$776,$A110,СВЦЭМ!$B$33:$B$776,M$83)+'СЕТ СН'!$H$9+СВЦЭМ!$D$10+'СЕТ СН'!$H$5-'СЕТ СН'!$H$17</f>
        <v>3628.5660126899998</v>
      </c>
      <c r="N110" s="36">
        <f>SUMIFS(СВЦЭМ!$C$33:$C$776,СВЦЭМ!$A$33:$A$776,$A110,СВЦЭМ!$B$33:$B$776,N$83)+'СЕТ СН'!$H$9+СВЦЭМ!$D$10+'СЕТ СН'!$H$5-'СЕТ СН'!$H$17</f>
        <v>3639.17970771</v>
      </c>
      <c r="O110" s="36">
        <f>SUMIFS(СВЦЭМ!$C$33:$C$776,СВЦЭМ!$A$33:$A$776,$A110,СВЦЭМ!$B$33:$B$776,O$83)+'СЕТ СН'!$H$9+СВЦЭМ!$D$10+'СЕТ СН'!$H$5-'СЕТ СН'!$H$17</f>
        <v>3626.9904845699998</v>
      </c>
      <c r="P110" s="36">
        <f>SUMIFS(СВЦЭМ!$C$33:$C$776,СВЦЭМ!$A$33:$A$776,$A110,СВЦЭМ!$B$33:$B$776,P$83)+'СЕТ СН'!$H$9+СВЦЭМ!$D$10+'СЕТ СН'!$H$5-'СЕТ СН'!$H$17</f>
        <v>3631.01144363</v>
      </c>
      <c r="Q110" s="36">
        <f>SUMIFS(СВЦЭМ!$C$33:$C$776,СВЦЭМ!$A$33:$A$776,$A110,СВЦЭМ!$B$33:$B$776,Q$83)+'СЕТ СН'!$H$9+СВЦЭМ!$D$10+'СЕТ СН'!$H$5-'СЕТ СН'!$H$17</f>
        <v>3632.2532572399996</v>
      </c>
      <c r="R110" s="36">
        <f>SUMIFS(СВЦЭМ!$C$33:$C$776,СВЦЭМ!$A$33:$A$776,$A110,СВЦЭМ!$B$33:$B$776,R$83)+'СЕТ СН'!$H$9+СВЦЭМ!$D$10+'СЕТ СН'!$H$5-'СЕТ СН'!$H$17</f>
        <v>3637.8992188699999</v>
      </c>
      <c r="S110" s="36">
        <f>SUMIFS(СВЦЭМ!$C$33:$C$776,СВЦЭМ!$A$33:$A$776,$A110,СВЦЭМ!$B$33:$B$776,S$83)+'СЕТ СН'!$H$9+СВЦЭМ!$D$10+'СЕТ СН'!$H$5-'СЕТ СН'!$H$17</f>
        <v>3679.6114647899999</v>
      </c>
      <c r="T110" s="36">
        <f>SUMIFS(СВЦЭМ!$C$33:$C$776,СВЦЭМ!$A$33:$A$776,$A110,СВЦЭМ!$B$33:$B$776,T$83)+'СЕТ СН'!$H$9+СВЦЭМ!$D$10+'СЕТ СН'!$H$5-'СЕТ СН'!$H$17</f>
        <v>3685.0232931099999</v>
      </c>
      <c r="U110" s="36">
        <f>SUMIFS(СВЦЭМ!$C$33:$C$776,СВЦЭМ!$A$33:$A$776,$A110,СВЦЭМ!$B$33:$B$776,U$83)+'СЕТ СН'!$H$9+СВЦЭМ!$D$10+'СЕТ СН'!$H$5-'СЕТ СН'!$H$17</f>
        <v>3687.8089441699999</v>
      </c>
      <c r="V110" s="36">
        <f>SUMIFS(СВЦЭМ!$C$33:$C$776,СВЦЭМ!$A$33:$A$776,$A110,СВЦЭМ!$B$33:$B$776,V$83)+'СЕТ СН'!$H$9+СВЦЭМ!$D$10+'СЕТ СН'!$H$5-'СЕТ СН'!$H$17</f>
        <v>3706.1659633099998</v>
      </c>
      <c r="W110" s="36">
        <f>SUMIFS(СВЦЭМ!$C$33:$C$776,СВЦЭМ!$A$33:$A$776,$A110,СВЦЭМ!$B$33:$B$776,W$83)+'СЕТ СН'!$H$9+СВЦЭМ!$D$10+'СЕТ СН'!$H$5-'СЕТ СН'!$H$17</f>
        <v>3702.1046951399999</v>
      </c>
      <c r="X110" s="36">
        <f>SUMIFS(СВЦЭМ!$C$33:$C$776,СВЦЭМ!$A$33:$A$776,$A110,СВЦЭМ!$B$33:$B$776,X$83)+'СЕТ СН'!$H$9+СВЦЭМ!$D$10+'СЕТ СН'!$H$5-'СЕТ СН'!$H$17</f>
        <v>3671.6097642300001</v>
      </c>
      <c r="Y110" s="36">
        <f>SUMIFS(СВЦЭМ!$C$33:$C$776,СВЦЭМ!$A$33:$A$776,$A110,СВЦЭМ!$B$33:$B$776,Y$83)+'СЕТ СН'!$H$9+СВЦЭМ!$D$10+'СЕТ СН'!$H$5-'СЕТ СН'!$H$17</f>
        <v>3608.3906878099997</v>
      </c>
    </row>
    <row r="111" spans="1:25" ht="15.75" x14ac:dyDescent="0.2">
      <c r="A111" s="35">
        <f t="shared" si="2"/>
        <v>43705</v>
      </c>
      <c r="B111" s="36">
        <f>SUMIFS(СВЦЭМ!$C$33:$C$776,СВЦЭМ!$A$33:$A$776,$A111,СВЦЭМ!$B$33:$B$776,B$83)+'СЕТ СН'!$H$9+СВЦЭМ!$D$10+'СЕТ СН'!$H$5-'СЕТ СН'!$H$17</f>
        <v>3581.6910729299998</v>
      </c>
      <c r="C111" s="36">
        <f>SUMIFS(СВЦЭМ!$C$33:$C$776,СВЦЭМ!$A$33:$A$776,$A111,СВЦЭМ!$B$33:$B$776,C$83)+'СЕТ СН'!$H$9+СВЦЭМ!$D$10+'СЕТ СН'!$H$5-'СЕТ СН'!$H$17</f>
        <v>3603.6803681499996</v>
      </c>
      <c r="D111" s="36">
        <f>SUMIFS(СВЦЭМ!$C$33:$C$776,СВЦЭМ!$A$33:$A$776,$A111,СВЦЭМ!$B$33:$B$776,D$83)+'СЕТ СН'!$H$9+СВЦЭМ!$D$10+'СЕТ СН'!$H$5-'СЕТ СН'!$H$17</f>
        <v>3638.05238947</v>
      </c>
      <c r="E111" s="36">
        <f>SUMIFS(СВЦЭМ!$C$33:$C$776,СВЦЭМ!$A$33:$A$776,$A111,СВЦЭМ!$B$33:$B$776,E$83)+'СЕТ СН'!$H$9+СВЦЭМ!$D$10+'СЕТ СН'!$H$5-'СЕТ СН'!$H$17</f>
        <v>3644.3728392599996</v>
      </c>
      <c r="F111" s="36">
        <f>SUMIFS(СВЦЭМ!$C$33:$C$776,СВЦЭМ!$A$33:$A$776,$A111,СВЦЭМ!$B$33:$B$776,F$83)+'СЕТ СН'!$H$9+СВЦЭМ!$D$10+'СЕТ СН'!$H$5-'СЕТ СН'!$H$17</f>
        <v>3644.8651876899999</v>
      </c>
      <c r="G111" s="36">
        <f>SUMIFS(СВЦЭМ!$C$33:$C$776,СВЦЭМ!$A$33:$A$776,$A111,СВЦЭМ!$B$33:$B$776,G$83)+'СЕТ СН'!$H$9+СВЦЭМ!$D$10+'СЕТ СН'!$H$5-'СЕТ СН'!$H$17</f>
        <v>3619.0006194899997</v>
      </c>
      <c r="H111" s="36">
        <f>SUMIFS(СВЦЭМ!$C$33:$C$776,СВЦЭМ!$A$33:$A$776,$A111,СВЦЭМ!$B$33:$B$776,H$83)+'СЕТ СН'!$H$9+СВЦЭМ!$D$10+'СЕТ СН'!$H$5-'СЕТ СН'!$H$17</f>
        <v>3590.9609236699998</v>
      </c>
      <c r="I111" s="36">
        <f>SUMIFS(СВЦЭМ!$C$33:$C$776,СВЦЭМ!$A$33:$A$776,$A111,СВЦЭМ!$B$33:$B$776,I$83)+'СЕТ СН'!$H$9+СВЦЭМ!$D$10+'СЕТ СН'!$H$5-'СЕТ СН'!$H$17</f>
        <v>3591.15682019</v>
      </c>
      <c r="J111" s="36">
        <f>SUMIFS(СВЦЭМ!$C$33:$C$776,СВЦЭМ!$A$33:$A$776,$A111,СВЦЭМ!$B$33:$B$776,J$83)+'СЕТ СН'!$H$9+СВЦЭМ!$D$10+'СЕТ СН'!$H$5-'СЕТ СН'!$H$17</f>
        <v>3584.8562740299999</v>
      </c>
      <c r="K111" s="36">
        <f>SUMIFS(СВЦЭМ!$C$33:$C$776,СВЦЭМ!$A$33:$A$776,$A111,СВЦЭМ!$B$33:$B$776,K$83)+'СЕТ СН'!$H$9+СВЦЭМ!$D$10+'СЕТ СН'!$H$5-'СЕТ СН'!$H$17</f>
        <v>3620.2457888099998</v>
      </c>
      <c r="L111" s="36">
        <f>SUMIFS(СВЦЭМ!$C$33:$C$776,СВЦЭМ!$A$33:$A$776,$A111,СВЦЭМ!$B$33:$B$776,L$83)+'СЕТ СН'!$H$9+СВЦЭМ!$D$10+'СЕТ СН'!$H$5-'СЕТ СН'!$H$17</f>
        <v>3640.7963028199997</v>
      </c>
      <c r="M111" s="36">
        <f>SUMIFS(СВЦЭМ!$C$33:$C$776,СВЦЭМ!$A$33:$A$776,$A111,СВЦЭМ!$B$33:$B$776,M$83)+'СЕТ СН'!$H$9+СВЦЭМ!$D$10+'СЕТ СН'!$H$5-'СЕТ СН'!$H$17</f>
        <v>3646.6981429099997</v>
      </c>
      <c r="N111" s="36">
        <f>SUMIFS(СВЦЭМ!$C$33:$C$776,СВЦЭМ!$A$33:$A$776,$A111,СВЦЭМ!$B$33:$B$776,N$83)+'СЕТ СН'!$H$9+СВЦЭМ!$D$10+'СЕТ СН'!$H$5-'СЕТ СН'!$H$17</f>
        <v>3638.6968001599998</v>
      </c>
      <c r="O111" s="36">
        <f>SUMIFS(СВЦЭМ!$C$33:$C$776,СВЦЭМ!$A$33:$A$776,$A111,СВЦЭМ!$B$33:$B$776,O$83)+'СЕТ СН'!$H$9+СВЦЭМ!$D$10+'СЕТ СН'!$H$5-'СЕТ СН'!$H$17</f>
        <v>3626.9592656099999</v>
      </c>
      <c r="P111" s="36">
        <f>SUMIFS(СВЦЭМ!$C$33:$C$776,СВЦЭМ!$A$33:$A$776,$A111,СВЦЭМ!$B$33:$B$776,P$83)+'СЕТ СН'!$H$9+СВЦЭМ!$D$10+'СЕТ СН'!$H$5-'СЕТ СН'!$H$17</f>
        <v>3634.2136945499997</v>
      </c>
      <c r="Q111" s="36">
        <f>SUMIFS(СВЦЭМ!$C$33:$C$776,СВЦЭМ!$A$33:$A$776,$A111,СВЦЭМ!$B$33:$B$776,Q$83)+'СЕТ СН'!$H$9+СВЦЭМ!$D$10+'СЕТ СН'!$H$5-'СЕТ СН'!$H$17</f>
        <v>3623.6198199399996</v>
      </c>
      <c r="R111" s="36">
        <f>SUMIFS(СВЦЭМ!$C$33:$C$776,СВЦЭМ!$A$33:$A$776,$A111,СВЦЭМ!$B$33:$B$776,R$83)+'СЕТ СН'!$H$9+СВЦЭМ!$D$10+'СЕТ СН'!$H$5-'СЕТ СН'!$H$17</f>
        <v>3658.36363772</v>
      </c>
      <c r="S111" s="36">
        <f>SUMIFS(СВЦЭМ!$C$33:$C$776,СВЦЭМ!$A$33:$A$776,$A111,СВЦЭМ!$B$33:$B$776,S$83)+'СЕТ СН'!$H$9+СВЦЭМ!$D$10+'СЕТ СН'!$H$5-'СЕТ СН'!$H$17</f>
        <v>3701.6133464099998</v>
      </c>
      <c r="T111" s="36">
        <f>SUMIFS(СВЦЭМ!$C$33:$C$776,СВЦЭМ!$A$33:$A$776,$A111,СВЦЭМ!$B$33:$B$776,T$83)+'СЕТ СН'!$H$9+СВЦЭМ!$D$10+'СЕТ СН'!$H$5-'СЕТ СН'!$H$17</f>
        <v>3705.2900075799998</v>
      </c>
      <c r="U111" s="36">
        <f>SUMIFS(СВЦЭМ!$C$33:$C$776,СВЦЭМ!$A$33:$A$776,$A111,СВЦЭМ!$B$33:$B$776,U$83)+'СЕТ СН'!$H$9+СВЦЭМ!$D$10+'СЕТ СН'!$H$5-'СЕТ СН'!$H$17</f>
        <v>3702.63638128</v>
      </c>
      <c r="V111" s="36">
        <f>SUMIFS(СВЦЭМ!$C$33:$C$776,СВЦЭМ!$A$33:$A$776,$A111,СВЦЭМ!$B$33:$B$776,V$83)+'СЕТ СН'!$H$9+СВЦЭМ!$D$10+'СЕТ СН'!$H$5-'СЕТ СН'!$H$17</f>
        <v>3708.0267659799997</v>
      </c>
      <c r="W111" s="36">
        <f>SUMIFS(СВЦЭМ!$C$33:$C$776,СВЦЭМ!$A$33:$A$776,$A111,СВЦЭМ!$B$33:$B$776,W$83)+'СЕТ СН'!$H$9+СВЦЭМ!$D$10+'СЕТ СН'!$H$5-'СЕТ СН'!$H$17</f>
        <v>3716.31659476</v>
      </c>
      <c r="X111" s="36">
        <f>SUMIFS(СВЦЭМ!$C$33:$C$776,СВЦЭМ!$A$33:$A$776,$A111,СВЦЭМ!$B$33:$B$776,X$83)+'СЕТ СН'!$H$9+СВЦЭМ!$D$10+'СЕТ СН'!$H$5-'СЕТ СН'!$H$17</f>
        <v>3690.96067576</v>
      </c>
      <c r="Y111" s="36">
        <f>SUMIFS(СВЦЭМ!$C$33:$C$776,СВЦЭМ!$A$33:$A$776,$A111,СВЦЭМ!$B$33:$B$776,Y$83)+'СЕТ СН'!$H$9+СВЦЭМ!$D$10+'СЕТ СН'!$H$5-'СЕТ СН'!$H$17</f>
        <v>3598.41369829</v>
      </c>
    </row>
    <row r="112" spans="1:25" ht="15.75" x14ac:dyDescent="0.2">
      <c r="A112" s="35">
        <f t="shared" si="2"/>
        <v>43706</v>
      </c>
      <c r="B112" s="36">
        <f>SUMIFS(СВЦЭМ!$C$33:$C$776,СВЦЭМ!$A$33:$A$776,$A112,СВЦЭМ!$B$33:$B$776,B$83)+'СЕТ СН'!$H$9+СВЦЭМ!$D$10+'СЕТ СН'!$H$5-'СЕТ СН'!$H$17</f>
        <v>3597.0353181599999</v>
      </c>
      <c r="C112" s="36">
        <f>SUMIFS(СВЦЭМ!$C$33:$C$776,СВЦЭМ!$A$33:$A$776,$A112,СВЦЭМ!$B$33:$B$776,C$83)+'СЕТ СН'!$H$9+СВЦЭМ!$D$10+'СЕТ СН'!$H$5-'СЕТ СН'!$H$17</f>
        <v>3619.26029612</v>
      </c>
      <c r="D112" s="36">
        <f>SUMIFS(СВЦЭМ!$C$33:$C$776,СВЦЭМ!$A$33:$A$776,$A112,СВЦЭМ!$B$33:$B$776,D$83)+'СЕТ СН'!$H$9+СВЦЭМ!$D$10+'СЕТ СН'!$H$5-'СЕТ СН'!$H$17</f>
        <v>3643.7860282399997</v>
      </c>
      <c r="E112" s="36">
        <f>SUMIFS(СВЦЭМ!$C$33:$C$776,СВЦЭМ!$A$33:$A$776,$A112,СВЦЭМ!$B$33:$B$776,E$83)+'СЕТ СН'!$H$9+СВЦЭМ!$D$10+'СЕТ СН'!$H$5-'СЕТ СН'!$H$17</f>
        <v>3657.9077239799999</v>
      </c>
      <c r="F112" s="36">
        <f>SUMIFS(СВЦЭМ!$C$33:$C$776,СВЦЭМ!$A$33:$A$776,$A112,СВЦЭМ!$B$33:$B$776,F$83)+'СЕТ СН'!$H$9+СВЦЭМ!$D$10+'СЕТ СН'!$H$5-'СЕТ СН'!$H$17</f>
        <v>3677.9901760099997</v>
      </c>
      <c r="G112" s="36">
        <f>SUMIFS(СВЦЭМ!$C$33:$C$776,СВЦЭМ!$A$33:$A$776,$A112,СВЦЭМ!$B$33:$B$776,G$83)+'СЕТ СН'!$H$9+СВЦЭМ!$D$10+'СЕТ СН'!$H$5-'СЕТ СН'!$H$17</f>
        <v>3656.05649963</v>
      </c>
      <c r="H112" s="36">
        <f>SUMIFS(СВЦЭМ!$C$33:$C$776,СВЦЭМ!$A$33:$A$776,$A112,СВЦЭМ!$B$33:$B$776,H$83)+'СЕТ СН'!$H$9+СВЦЭМ!$D$10+'СЕТ СН'!$H$5-'СЕТ СН'!$H$17</f>
        <v>3626.3815048799997</v>
      </c>
      <c r="I112" s="36">
        <f>SUMIFS(СВЦЭМ!$C$33:$C$776,СВЦЭМ!$A$33:$A$776,$A112,СВЦЭМ!$B$33:$B$776,I$83)+'СЕТ СН'!$H$9+СВЦЭМ!$D$10+'СЕТ СН'!$H$5-'СЕТ СН'!$H$17</f>
        <v>3593.3491426599999</v>
      </c>
      <c r="J112" s="36">
        <f>SUMIFS(СВЦЭМ!$C$33:$C$776,СВЦЭМ!$A$33:$A$776,$A112,СВЦЭМ!$B$33:$B$776,J$83)+'СЕТ СН'!$H$9+СВЦЭМ!$D$10+'СЕТ СН'!$H$5-'СЕТ СН'!$H$17</f>
        <v>3622.2154076099996</v>
      </c>
      <c r="K112" s="36">
        <f>SUMIFS(СВЦЭМ!$C$33:$C$776,СВЦЭМ!$A$33:$A$776,$A112,СВЦЭМ!$B$33:$B$776,K$83)+'СЕТ СН'!$H$9+СВЦЭМ!$D$10+'СЕТ СН'!$H$5-'СЕТ СН'!$H$17</f>
        <v>3633.13112443</v>
      </c>
      <c r="L112" s="36">
        <f>SUMIFS(СВЦЭМ!$C$33:$C$776,СВЦЭМ!$A$33:$A$776,$A112,СВЦЭМ!$B$33:$B$776,L$83)+'СЕТ СН'!$H$9+СВЦЭМ!$D$10+'СЕТ СН'!$H$5-'СЕТ СН'!$H$17</f>
        <v>3643.7581739799998</v>
      </c>
      <c r="M112" s="36">
        <f>SUMIFS(СВЦЭМ!$C$33:$C$776,СВЦЭМ!$A$33:$A$776,$A112,СВЦЭМ!$B$33:$B$776,M$83)+'СЕТ СН'!$H$9+СВЦЭМ!$D$10+'СЕТ СН'!$H$5-'СЕТ СН'!$H$17</f>
        <v>3638.9018551999998</v>
      </c>
      <c r="N112" s="36">
        <f>SUMIFS(СВЦЭМ!$C$33:$C$776,СВЦЭМ!$A$33:$A$776,$A112,СВЦЭМ!$B$33:$B$776,N$83)+'СЕТ СН'!$H$9+СВЦЭМ!$D$10+'СЕТ СН'!$H$5-'СЕТ СН'!$H$17</f>
        <v>3625.8847744699997</v>
      </c>
      <c r="O112" s="36">
        <f>SUMIFS(СВЦЭМ!$C$33:$C$776,СВЦЭМ!$A$33:$A$776,$A112,СВЦЭМ!$B$33:$B$776,O$83)+'СЕТ СН'!$H$9+СВЦЭМ!$D$10+'СЕТ СН'!$H$5-'СЕТ СН'!$H$17</f>
        <v>3629.4003285199997</v>
      </c>
      <c r="P112" s="36">
        <f>SUMIFS(СВЦЭМ!$C$33:$C$776,СВЦЭМ!$A$33:$A$776,$A112,СВЦЭМ!$B$33:$B$776,P$83)+'СЕТ СН'!$H$9+СВЦЭМ!$D$10+'СЕТ СН'!$H$5-'СЕТ СН'!$H$17</f>
        <v>3639.5369839199998</v>
      </c>
      <c r="Q112" s="36">
        <f>SUMIFS(СВЦЭМ!$C$33:$C$776,СВЦЭМ!$A$33:$A$776,$A112,СВЦЭМ!$B$33:$B$776,Q$83)+'СЕТ СН'!$H$9+СВЦЭМ!$D$10+'СЕТ СН'!$H$5-'СЕТ СН'!$H$17</f>
        <v>3636.17308826</v>
      </c>
      <c r="R112" s="36">
        <f>SUMIFS(СВЦЭМ!$C$33:$C$776,СВЦЭМ!$A$33:$A$776,$A112,СВЦЭМ!$B$33:$B$776,R$83)+'СЕТ СН'!$H$9+СВЦЭМ!$D$10+'СЕТ СН'!$H$5-'СЕТ СН'!$H$17</f>
        <v>3659.4521559699997</v>
      </c>
      <c r="S112" s="36">
        <f>SUMIFS(СВЦЭМ!$C$33:$C$776,СВЦЭМ!$A$33:$A$776,$A112,СВЦЭМ!$B$33:$B$776,S$83)+'СЕТ СН'!$H$9+СВЦЭМ!$D$10+'СЕТ СН'!$H$5-'СЕТ СН'!$H$17</f>
        <v>3693.6697381199997</v>
      </c>
      <c r="T112" s="36">
        <f>SUMIFS(СВЦЭМ!$C$33:$C$776,СВЦЭМ!$A$33:$A$776,$A112,СВЦЭМ!$B$33:$B$776,T$83)+'СЕТ СН'!$H$9+СВЦЭМ!$D$10+'СЕТ СН'!$H$5-'СЕТ СН'!$H$17</f>
        <v>3695.8569888799998</v>
      </c>
      <c r="U112" s="36">
        <f>SUMIFS(СВЦЭМ!$C$33:$C$776,СВЦЭМ!$A$33:$A$776,$A112,СВЦЭМ!$B$33:$B$776,U$83)+'СЕТ СН'!$H$9+СВЦЭМ!$D$10+'СЕТ СН'!$H$5-'СЕТ СН'!$H$17</f>
        <v>3708.4437549300001</v>
      </c>
      <c r="V112" s="36">
        <f>SUMIFS(СВЦЭМ!$C$33:$C$776,СВЦЭМ!$A$33:$A$776,$A112,СВЦЭМ!$B$33:$B$776,V$83)+'СЕТ СН'!$H$9+СВЦЭМ!$D$10+'СЕТ СН'!$H$5-'СЕТ СН'!$H$17</f>
        <v>3704.04111066</v>
      </c>
      <c r="W112" s="36">
        <f>SUMIFS(СВЦЭМ!$C$33:$C$776,СВЦЭМ!$A$33:$A$776,$A112,СВЦЭМ!$B$33:$B$776,W$83)+'СЕТ СН'!$H$9+СВЦЭМ!$D$10+'СЕТ СН'!$H$5-'СЕТ СН'!$H$17</f>
        <v>3703.3832986899997</v>
      </c>
      <c r="X112" s="36">
        <f>SUMIFS(СВЦЭМ!$C$33:$C$776,СВЦЭМ!$A$33:$A$776,$A112,СВЦЭМ!$B$33:$B$776,X$83)+'СЕТ СН'!$H$9+СВЦЭМ!$D$10+'СЕТ СН'!$H$5-'СЕТ СН'!$H$17</f>
        <v>3663.9607814000001</v>
      </c>
      <c r="Y112" s="36">
        <f>SUMIFS(СВЦЭМ!$C$33:$C$776,СВЦЭМ!$A$33:$A$776,$A112,СВЦЭМ!$B$33:$B$776,Y$83)+'СЕТ СН'!$H$9+СВЦЭМ!$D$10+'СЕТ СН'!$H$5-'СЕТ СН'!$H$17</f>
        <v>3600.10293662</v>
      </c>
    </row>
    <row r="113" spans="1:27" ht="15.75" x14ac:dyDescent="0.2">
      <c r="A113" s="35">
        <f t="shared" si="2"/>
        <v>43707</v>
      </c>
      <c r="B113" s="36">
        <f>SUMIFS(СВЦЭМ!$C$33:$C$776,СВЦЭМ!$A$33:$A$776,$A113,СВЦЭМ!$B$33:$B$776,B$83)+'СЕТ СН'!$H$9+СВЦЭМ!$D$10+'СЕТ СН'!$H$5-'СЕТ СН'!$H$17</f>
        <v>3657.47379456</v>
      </c>
      <c r="C113" s="36">
        <f>SUMIFS(СВЦЭМ!$C$33:$C$776,СВЦЭМ!$A$33:$A$776,$A113,СВЦЭМ!$B$33:$B$776,C$83)+'СЕТ СН'!$H$9+СВЦЭМ!$D$10+'СЕТ СН'!$H$5-'СЕТ СН'!$H$17</f>
        <v>3666.3075192699998</v>
      </c>
      <c r="D113" s="36">
        <f>SUMIFS(СВЦЭМ!$C$33:$C$776,СВЦЭМ!$A$33:$A$776,$A113,СВЦЭМ!$B$33:$B$776,D$83)+'СЕТ СН'!$H$9+СВЦЭМ!$D$10+'СЕТ СН'!$H$5-'СЕТ СН'!$H$17</f>
        <v>3700.9441784199998</v>
      </c>
      <c r="E113" s="36">
        <f>SUMIFS(СВЦЭМ!$C$33:$C$776,СВЦЭМ!$A$33:$A$776,$A113,СВЦЭМ!$B$33:$B$776,E$83)+'СЕТ СН'!$H$9+СВЦЭМ!$D$10+'СЕТ СН'!$H$5-'СЕТ СН'!$H$17</f>
        <v>3724.15282493</v>
      </c>
      <c r="F113" s="36">
        <f>SUMIFS(СВЦЭМ!$C$33:$C$776,СВЦЭМ!$A$33:$A$776,$A113,СВЦЭМ!$B$33:$B$776,F$83)+'СЕТ СН'!$H$9+СВЦЭМ!$D$10+'СЕТ СН'!$H$5-'СЕТ СН'!$H$17</f>
        <v>3755.6513146699999</v>
      </c>
      <c r="G113" s="36">
        <f>SUMIFS(СВЦЭМ!$C$33:$C$776,СВЦЭМ!$A$33:$A$776,$A113,СВЦЭМ!$B$33:$B$776,G$83)+'СЕТ СН'!$H$9+СВЦЭМ!$D$10+'СЕТ СН'!$H$5-'СЕТ СН'!$H$17</f>
        <v>3727.15301808</v>
      </c>
      <c r="H113" s="36">
        <f>SUMIFS(СВЦЭМ!$C$33:$C$776,СВЦЭМ!$A$33:$A$776,$A113,СВЦЭМ!$B$33:$B$776,H$83)+'СЕТ СН'!$H$9+СВЦЭМ!$D$10+'СЕТ СН'!$H$5-'СЕТ СН'!$H$17</f>
        <v>3682.4623035999998</v>
      </c>
      <c r="I113" s="36">
        <f>SUMIFS(СВЦЭМ!$C$33:$C$776,СВЦЭМ!$A$33:$A$776,$A113,СВЦЭМ!$B$33:$B$776,I$83)+'СЕТ СН'!$H$9+СВЦЭМ!$D$10+'СЕТ СН'!$H$5-'СЕТ СН'!$H$17</f>
        <v>3605.49107731</v>
      </c>
      <c r="J113" s="36">
        <f>SUMIFS(СВЦЭМ!$C$33:$C$776,СВЦЭМ!$A$33:$A$776,$A113,СВЦЭМ!$B$33:$B$776,J$83)+'СЕТ СН'!$H$9+СВЦЭМ!$D$10+'СЕТ СН'!$H$5-'СЕТ СН'!$H$17</f>
        <v>3576.3195175299998</v>
      </c>
      <c r="K113" s="36">
        <f>SUMIFS(СВЦЭМ!$C$33:$C$776,СВЦЭМ!$A$33:$A$776,$A113,СВЦЭМ!$B$33:$B$776,K$83)+'СЕТ СН'!$H$9+СВЦЭМ!$D$10+'СЕТ СН'!$H$5-'СЕТ СН'!$H$17</f>
        <v>3593.9377847199999</v>
      </c>
      <c r="L113" s="36">
        <f>SUMIFS(СВЦЭМ!$C$33:$C$776,СВЦЭМ!$A$33:$A$776,$A113,СВЦЭМ!$B$33:$B$776,L$83)+'СЕТ СН'!$H$9+СВЦЭМ!$D$10+'СЕТ СН'!$H$5-'СЕТ СН'!$H$17</f>
        <v>3614.3237326199996</v>
      </c>
      <c r="M113" s="36">
        <f>SUMIFS(СВЦЭМ!$C$33:$C$776,СВЦЭМ!$A$33:$A$776,$A113,СВЦЭМ!$B$33:$B$776,M$83)+'СЕТ СН'!$H$9+СВЦЭМ!$D$10+'СЕТ СН'!$H$5-'СЕТ СН'!$H$17</f>
        <v>3615.9040387</v>
      </c>
      <c r="N113" s="36">
        <f>SUMIFS(СВЦЭМ!$C$33:$C$776,СВЦЭМ!$A$33:$A$776,$A113,СВЦЭМ!$B$33:$B$776,N$83)+'СЕТ СН'!$H$9+СВЦЭМ!$D$10+'СЕТ СН'!$H$5-'СЕТ СН'!$H$17</f>
        <v>3602.7277877299998</v>
      </c>
      <c r="O113" s="36">
        <f>SUMIFS(СВЦЭМ!$C$33:$C$776,СВЦЭМ!$A$33:$A$776,$A113,СВЦЭМ!$B$33:$B$776,O$83)+'СЕТ СН'!$H$9+СВЦЭМ!$D$10+'СЕТ СН'!$H$5-'СЕТ СН'!$H$17</f>
        <v>3616.73034912</v>
      </c>
      <c r="P113" s="36">
        <f>SUMIFS(СВЦЭМ!$C$33:$C$776,СВЦЭМ!$A$33:$A$776,$A113,СВЦЭМ!$B$33:$B$776,P$83)+'СЕТ СН'!$H$9+СВЦЭМ!$D$10+'СЕТ СН'!$H$5-'СЕТ СН'!$H$17</f>
        <v>3637.3060128399998</v>
      </c>
      <c r="Q113" s="36">
        <f>SUMIFS(СВЦЭМ!$C$33:$C$776,СВЦЭМ!$A$33:$A$776,$A113,СВЦЭМ!$B$33:$B$776,Q$83)+'СЕТ СН'!$H$9+СВЦЭМ!$D$10+'СЕТ СН'!$H$5-'СЕТ СН'!$H$17</f>
        <v>3619.9000926899998</v>
      </c>
      <c r="R113" s="36">
        <f>SUMIFS(СВЦЭМ!$C$33:$C$776,СВЦЭМ!$A$33:$A$776,$A113,СВЦЭМ!$B$33:$B$776,R$83)+'СЕТ СН'!$H$9+СВЦЭМ!$D$10+'СЕТ СН'!$H$5-'СЕТ СН'!$H$17</f>
        <v>3648.9445102699997</v>
      </c>
      <c r="S113" s="36">
        <f>SUMIFS(СВЦЭМ!$C$33:$C$776,СВЦЭМ!$A$33:$A$776,$A113,СВЦЭМ!$B$33:$B$776,S$83)+'СЕТ СН'!$H$9+СВЦЭМ!$D$10+'СЕТ СН'!$H$5-'СЕТ СН'!$H$17</f>
        <v>3703.3575626900001</v>
      </c>
      <c r="T113" s="36">
        <f>SUMIFS(СВЦЭМ!$C$33:$C$776,СВЦЭМ!$A$33:$A$776,$A113,СВЦЭМ!$B$33:$B$776,T$83)+'СЕТ СН'!$H$9+СВЦЭМ!$D$10+'СЕТ СН'!$H$5-'СЕТ СН'!$H$17</f>
        <v>3712.94830121</v>
      </c>
      <c r="U113" s="36">
        <f>SUMIFS(СВЦЭМ!$C$33:$C$776,СВЦЭМ!$A$33:$A$776,$A113,СВЦЭМ!$B$33:$B$776,U$83)+'СЕТ СН'!$H$9+СВЦЭМ!$D$10+'СЕТ СН'!$H$5-'СЕТ СН'!$H$17</f>
        <v>3690.2352002600001</v>
      </c>
      <c r="V113" s="36">
        <f>SUMIFS(СВЦЭМ!$C$33:$C$776,СВЦЭМ!$A$33:$A$776,$A113,СВЦЭМ!$B$33:$B$776,V$83)+'СЕТ СН'!$H$9+СВЦЭМ!$D$10+'СЕТ СН'!$H$5-'СЕТ СН'!$H$17</f>
        <v>3683.8300630799999</v>
      </c>
      <c r="W113" s="36">
        <f>SUMIFS(СВЦЭМ!$C$33:$C$776,СВЦЭМ!$A$33:$A$776,$A113,СВЦЭМ!$B$33:$B$776,W$83)+'СЕТ СН'!$H$9+СВЦЭМ!$D$10+'СЕТ СН'!$H$5-'СЕТ СН'!$H$17</f>
        <v>3706.85103063</v>
      </c>
      <c r="X113" s="36">
        <f>SUMIFS(СВЦЭМ!$C$33:$C$776,СВЦЭМ!$A$33:$A$776,$A113,СВЦЭМ!$B$33:$B$776,X$83)+'СЕТ СН'!$H$9+СВЦЭМ!$D$10+'СЕТ СН'!$H$5-'СЕТ СН'!$H$17</f>
        <v>3679.35070486</v>
      </c>
      <c r="Y113" s="36">
        <f>SUMIFS(СВЦЭМ!$C$33:$C$776,СВЦЭМ!$A$33:$A$776,$A113,СВЦЭМ!$B$33:$B$776,Y$83)+'СЕТ СН'!$H$9+СВЦЭМ!$D$10+'СЕТ СН'!$H$5-'СЕТ СН'!$H$17</f>
        <v>3589.3596470399998</v>
      </c>
      <c r="AA113" s="37"/>
    </row>
    <row r="114" spans="1:27" ht="15.75" x14ac:dyDescent="0.2">
      <c r="A114" s="35">
        <f t="shared" si="2"/>
        <v>43708</v>
      </c>
      <c r="B114" s="36">
        <f>SUMIFS(СВЦЭМ!$C$33:$C$776,СВЦЭМ!$A$33:$A$776,$A114,СВЦЭМ!$B$33:$B$776,B$83)+'СЕТ СН'!$H$9+СВЦЭМ!$D$10+'СЕТ СН'!$H$5-'СЕТ СН'!$H$17</f>
        <v>3616.23312743</v>
      </c>
      <c r="C114" s="36">
        <f>SUMIFS(СВЦЭМ!$C$33:$C$776,СВЦЭМ!$A$33:$A$776,$A114,СВЦЭМ!$B$33:$B$776,C$83)+'СЕТ СН'!$H$9+СВЦЭМ!$D$10+'СЕТ СН'!$H$5-'СЕТ СН'!$H$17</f>
        <v>3679.8348024299999</v>
      </c>
      <c r="D114" s="36">
        <f>SUMIFS(СВЦЭМ!$C$33:$C$776,СВЦЭМ!$A$33:$A$776,$A114,СВЦЭМ!$B$33:$B$776,D$83)+'СЕТ СН'!$H$9+СВЦЭМ!$D$10+'СЕТ СН'!$H$5-'СЕТ СН'!$H$17</f>
        <v>3703.2855623400001</v>
      </c>
      <c r="E114" s="36">
        <f>SUMIFS(СВЦЭМ!$C$33:$C$776,СВЦЭМ!$A$33:$A$776,$A114,СВЦЭМ!$B$33:$B$776,E$83)+'СЕТ СН'!$H$9+СВЦЭМ!$D$10+'СЕТ СН'!$H$5-'СЕТ СН'!$H$17</f>
        <v>3720.2426153199999</v>
      </c>
      <c r="F114" s="36">
        <f>SUMIFS(СВЦЭМ!$C$33:$C$776,СВЦЭМ!$A$33:$A$776,$A114,СВЦЭМ!$B$33:$B$776,F$83)+'СЕТ СН'!$H$9+СВЦЭМ!$D$10+'СЕТ СН'!$H$5-'СЕТ СН'!$H$17</f>
        <v>3727.4216104699999</v>
      </c>
      <c r="G114" s="36">
        <f>SUMIFS(СВЦЭМ!$C$33:$C$776,СВЦЭМ!$A$33:$A$776,$A114,СВЦЭМ!$B$33:$B$776,G$83)+'СЕТ СН'!$H$9+СВЦЭМ!$D$10+'СЕТ СН'!$H$5-'СЕТ СН'!$H$17</f>
        <v>3715.8749807499998</v>
      </c>
      <c r="H114" s="36">
        <f>SUMIFS(СВЦЭМ!$C$33:$C$776,СВЦЭМ!$A$33:$A$776,$A114,СВЦЭМ!$B$33:$B$776,H$83)+'СЕТ СН'!$H$9+СВЦЭМ!$D$10+'СЕТ СН'!$H$5-'СЕТ СН'!$H$17</f>
        <v>3698.2568130499999</v>
      </c>
      <c r="I114" s="36">
        <f>SUMIFS(СВЦЭМ!$C$33:$C$776,СВЦЭМ!$A$33:$A$776,$A114,СВЦЭМ!$B$33:$B$776,I$83)+'СЕТ СН'!$H$9+СВЦЭМ!$D$10+'СЕТ СН'!$H$5-'СЕТ СН'!$H$17</f>
        <v>3646.3844836099997</v>
      </c>
      <c r="J114" s="36">
        <f>SUMIFS(СВЦЭМ!$C$33:$C$776,СВЦЭМ!$A$33:$A$776,$A114,СВЦЭМ!$B$33:$B$776,J$83)+'СЕТ СН'!$H$9+СВЦЭМ!$D$10+'СЕТ СН'!$H$5-'СЕТ СН'!$H$17</f>
        <v>3580.2192588199996</v>
      </c>
      <c r="K114" s="36">
        <f>SUMIFS(СВЦЭМ!$C$33:$C$776,СВЦЭМ!$A$33:$A$776,$A114,СВЦЭМ!$B$33:$B$776,K$83)+'СЕТ СН'!$H$9+СВЦЭМ!$D$10+'СЕТ СН'!$H$5-'СЕТ СН'!$H$17</f>
        <v>3535.7184735699998</v>
      </c>
      <c r="L114" s="36">
        <f>SUMIFS(СВЦЭМ!$C$33:$C$776,СВЦЭМ!$A$33:$A$776,$A114,СВЦЭМ!$B$33:$B$776,L$83)+'СЕТ СН'!$H$9+СВЦЭМ!$D$10+'СЕТ СН'!$H$5-'СЕТ СН'!$H$17</f>
        <v>3400.4088929099998</v>
      </c>
      <c r="M114" s="36">
        <f>SUMIFS(СВЦЭМ!$C$33:$C$776,СВЦЭМ!$A$33:$A$776,$A114,СВЦЭМ!$B$33:$B$776,M$83)+'СЕТ СН'!$H$9+СВЦЭМ!$D$10+'СЕТ СН'!$H$5-'СЕТ СН'!$H$17</f>
        <v>3396.8383483299999</v>
      </c>
      <c r="N114" s="36">
        <f>SUMIFS(СВЦЭМ!$C$33:$C$776,СВЦЭМ!$A$33:$A$776,$A114,СВЦЭМ!$B$33:$B$776,N$83)+'СЕТ СН'!$H$9+СВЦЭМ!$D$10+'СЕТ СН'!$H$5-'СЕТ СН'!$H$17</f>
        <v>3396.7384836299998</v>
      </c>
      <c r="O114" s="36">
        <f>SUMIFS(СВЦЭМ!$C$33:$C$776,СВЦЭМ!$A$33:$A$776,$A114,СВЦЭМ!$B$33:$B$776,O$83)+'СЕТ СН'!$H$9+СВЦЭМ!$D$10+'СЕТ СН'!$H$5-'СЕТ СН'!$H$17</f>
        <v>3397.5899237999997</v>
      </c>
      <c r="P114" s="36">
        <f>SUMIFS(СВЦЭМ!$C$33:$C$776,СВЦЭМ!$A$33:$A$776,$A114,СВЦЭМ!$B$33:$B$776,P$83)+'СЕТ СН'!$H$9+СВЦЭМ!$D$10+'СЕТ СН'!$H$5-'СЕТ СН'!$H$17</f>
        <v>3402.5239180199997</v>
      </c>
      <c r="Q114" s="36">
        <f>SUMIFS(СВЦЭМ!$C$33:$C$776,СВЦЭМ!$A$33:$A$776,$A114,СВЦЭМ!$B$33:$B$776,Q$83)+'СЕТ СН'!$H$9+СВЦЭМ!$D$10+'СЕТ СН'!$H$5-'СЕТ СН'!$H$17</f>
        <v>3408.9482331999998</v>
      </c>
      <c r="R114" s="36">
        <f>SUMIFS(СВЦЭМ!$C$33:$C$776,СВЦЭМ!$A$33:$A$776,$A114,СВЦЭМ!$B$33:$B$776,R$83)+'СЕТ СН'!$H$9+СВЦЭМ!$D$10+'СЕТ СН'!$H$5-'СЕТ СН'!$H$17</f>
        <v>3370.5027125099996</v>
      </c>
      <c r="S114" s="36">
        <f>SUMIFS(СВЦЭМ!$C$33:$C$776,СВЦЭМ!$A$33:$A$776,$A114,СВЦЭМ!$B$33:$B$776,S$83)+'СЕТ СН'!$H$9+СВЦЭМ!$D$10+'СЕТ СН'!$H$5-'СЕТ СН'!$H$17</f>
        <v>3452.3794202700001</v>
      </c>
      <c r="T114" s="36">
        <f>SUMIFS(СВЦЭМ!$C$33:$C$776,СВЦЭМ!$A$33:$A$776,$A114,СВЦЭМ!$B$33:$B$776,T$83)+'СЕТ СН'!$H$9+СВЦЭМ!$D$10+'СЕТ СН'!$H$5-'СЕТ СН'!$H$17</f>
        <v>3422.7781454299998</v>
      </c>
      <c r="U114" s="36">
        <f>SUMIFS(СВЦЭМ!$C$33:$C$776,СВЦЭМ!$A$33:$A$776,$A114,СВЦЭМ!$B$33:$B$776,U$83)+'СЕТ СН'!$H$9+СВЦЭМ!$D$10+'СЕТ СН'!$H$5-'СЕТ СН'!$H$17</f>
        <v>3414.5023331100001</v>
      </c>
      <c r="V114" s="36">
        <f>SUMIFS(СВЦЭМ!$C$33:$C$776,СВЦЭМ!$A$33:$A$776,$A114,СВЦЭМ!$B$33:$B$776,V$83)+'СЕТ СН'!$H$9+СВЦЭМ!$D$10+'СЕТ СН'!$H$5-'СЕТ СН'!$H$17</f>
        <v>3410.3426252999998</v>
      </c>
      <c r="W114" s="36">
        <f>SUMIFS(СВЦЭМ!$C$33:$C$776,СВЦЭМ!$A$33:$A$776,$A114,СВЦЭМ!$B$33:$B$776,W$83)+'СЕТ СН'!$H$9+СВЦЭМ!$D$10+'СЕТ СН'!$H$5-'СЕТ СН'!$H$17</f>
        <v>3406.2428310400001</v>
      </c>
      <c r="X114" s="36">
        <f>SUMIFS(СВЦЭМ!$C$33:$C$776,СВЦЭМ!$A$33:$A$776,$A114,СВЦЭМ!$B$33:$B$776,X$83)+'СЕТ СН'!$H$9+СВЦЭМ!$D$10+'СЕТ СН'!$H$5-'СЕТ СН'!$H$17</f>
        <v>3425.6687195199997</v>
      </c>
      <c r="Y114" s="36">
        <f>SUMIFS(СВЦЭМ!$C$33:$C$776,СВЦЭМ!$A$33:$A$776,$A114,СВЦЭМ!$B$33:$B$776,Y$83)+'СЕТ СН'!$H$9+СВЦЭМ!$D$10+'СЕТ СН'!$H$5-'СЕТ СН'!$H$17</f>
        <v>3502.0699386699998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СН'!$I$9+СВЦЭМ!$D$10+'СЕТ СН'!$I$5-'СЕТ СН'!$I$17</f>
        <v>3917.83701608</v>
      </c>
      <c r="C120" s="36">
        <f>SUMIFS(СВЦЭМ!$C$33:$C$776,СВЦЭМ!$A$33:$A$776,$A120,СВЦЭМ!$B$33:$B$776,C$119)+'СЕТ СН'!$I$9+СВЦЭМ!$D$10+'СЕТ СН'!$I$5-'СЕТ СН'!$I$17</f>
        <v>4027.9841602900001</v>
      </c>
      <c r="D120" s="36">
        <f>SUMIFS(СВЦЭМ!$C$33:$C$776,СВЦЭМ!$A$33:$A$776,$A120,СВЦЭМ!$B$33:$B$776,D$119)+'СЕТ СН'!$I$9+СВЦЭМ!$D$10+'СЕТ СН'!$I$5-'СЕТ СН'!$I$17</f>
        <v>4064.1693596200003</v>
      </c>
      <c r="E120" s="36">
        <f>SUMIFS(СВЦЭМ!$C$33:$C$776,СВЦЭМ!$A$33:$A$776,$A120,СВЦЭМ!$B$33:$B$776,E$119)+'СЕТ СН'!$I$9+СВЦЭМ!$D$10+'СЕТ СН'!$I$5-'СЕТ СН'!$I$17</f>
        <v>4113.31512862</v>
      </c>
      <c r="F120" s="36">
        <f>SUMIFS(СВЦЭМ!$C$33:$C$776,СВЦЭМ!$A$33:$A$776,$A120,СВЦЭМ!$B$33:$B$776,F$119)+'СЕТ СН'!$I$9+СВЦЭМ!$D$10+'СЕТ СН'!$I$5-'СЕТ СН'!$I$17</f>
        <v>4141.2713272600004</v>
      </c>
      <c r="G120" s="36">
        <f>SUMIFS(СВЦЭМ!$C$33:$C$776,СВЦЭМ!$A$33:$A$776,$A120,СВЦЭМ!$B$33:$B$776,G$119)+'СЕТ СН'!$I$9+СВЦЭМ!$D$10+'СЕТ СН'!$I$5-'СЕТ СН'!$I$17</f>
        <v>4089.7014808600002</v>
      </c>
      <c r="H120" s="36">
        <f>SUMIFS(СВЦЭМ!$C$33:$C$776,СВЦЭМ!$A$33:$A$776,$A120,СВЦЭМ!$B$33:$B$776,H$119)+'СЕТ СН'!$I$9+СВЦЭМ!$D$10+'СЕТ СН'!$I$5-'СЕТ СН'!$I$17</f>
        <v>4041.2459893099999</v>
      </c>
      <c r="I120" s="36">
        <f>SUMIFS(СВЦЭМ!$C$33:$C$776,СВЦЭМ!$A$33:$A$776,$A120,СВЦЭМ!$B$33:$B$776,I$119)+'СЕТ СН'!$I$9+СВЦЭМ!$D$10+'СЕТ СН'!$I$5-'СЕТ СН'!$I$17</f>
        <v>3993.7977194099999</v>
      </c>
      <c r="J120" s="36">
        <f>SUMIFS(СВЦЭМ!$C$33:$C$776,СВЦЭМ!$A$33:$A$776,$A120,СВЦЭМ!$B$33:$B$776,J$119)+'СЕТ СН'!$I$9+СВЦЭМ!$D$10+'СЕТ СН'!$I$5-'СЕТ СН'!$I$17</f>
        <v>4031.06808645</v>
      </c>
      <c r="K120" s="36">
        <f>SUMIFS(СВЦЭМ!$C$33:$C$776,СВЦЭМ!$A$33:$A$776,$A120,СВЦЭМ!$B$33:$B$776,K$119)+'СЕТ СН'!$I$9+СВЦЭМ!$D$10+'СЕТ СН'!$I$5-'СЕТ СН'!$I$17</f>
        <v>4051.0271166399998</v>
      </c>
      <c r="L120" s="36">
        <f>SUMIFS(СВЦЭМ!$C$33:$C$776,СВЦЭМ!$A$33:$A$776,$A120,СВЦЭМ!$B$33:$B$776,L$119)+'СЕТ СН'!$I$9+СВЦЭМ!$D$10+'СЕТ СН'!$I$5-'СЕТ СН'!$I$17</f>
        <v>4072.28386946</v>
      </c>
      <c r="M120" s="36">
        <f>SUMIFS(СВЦЭМ!$C$33:$C$776,СВЦЭМ!$A$33:$A$776,$A120,СВЦЭМ!$B$33:$B$776,M$119)+'СЕТ СН'!$I$9+СВЦЭМ!$D$10+'СЕТ СН'!$I$5-'СЕТ СН'!$I$17</f>
        <v>4058.1204102299998</v>
      </c>
      <c r="N120" s="36">
        <f>SUMIFS(СВЦЭМ!$C$33:$C$776,СВЦЭМ!$A$33:$A$776,$A120,СВЦЭМ!$B$33:$B$776,N$119)+'СЕТ СН'!$I$9+СВЦЭМ!$D$10+'СЕТ СН'!$I$5-'СЕТ СН'!$I$17</f>
        <v>4040.41183301</v>
      </c>
      <c r="O120" s="36">
        <f>SUMIFS(СВЦЭМ!$C$33:$C$776,СВЦЭМ!$A$33:$A$776,$A120,СВЦЭМ!$B$33:$B$776,O$119)+'СЕТ СН'!$I$9+СВЦЭМ!$D$10+'СЕТ СН'!$I$5-'СЕТ СН'!$I$17</f>
        <v>4059.9049722200002</v>
      </c>
      <c r="P120" s="36">
        <f>SUMIFS(СВЦЭМ!$C$33:$C$776,СВЦЭМ!$A$33:$A$776,$A120,СВЦЭМ!$B$33:$B$776,P$119)+'СЕТ СН'!$I$9+СВЦЭМ!$D$10+'СЕТ СН'!$I$5-'СЕТ СН'!$I$17</f>
        <v>4051.3442031499999</v>
      </c>
      <c r="Q120" s="36">
        <f>SUMIFS(СВЦЭМ!$C$33:$C$776,СВЦЭМ!$A$33:$A$776,$A120,СВЦЭМ!$B$33:$B$776,Q$119)+'СЕТ СН'!$I$9+СВЦЭМ!$D$10+'СЕТ СН'!$I$5-'СЕТ СН'!$I$17</f>
        <v>4055.0679888</v>
      </c>
      <c r="R120" s="36">
        <f>SUMIFS(СВЦЭМ!$C$33:$C$776,СВЦЭМ!$A$33:$A$776,$A120,СВЦЭМ!$B$33:$B$776,R$119)+'СЕТ СН'!$I$9+СВЦЭМ!$D$10+'СЕТ СН'!$I$5-'СЕТ СН'!$I$17</f>
        <v>4066.3694938799999</v>
      </c>
      <c r="S120" s="36">
        <f>SUMIFS(СВЦЭМ!$C$33:$C$776,СВЦЭМ!$A$33:$A$776,$A120,СВЦЭМ!$B$33:$B$776,S$119)+'СЕТ СН'!$I$9+СВЦЭМ!$D$10+'СЕТ СН'!$I$5-'СЕТ СН'!$I$17</f>
        <v>4067.4923300999999</v>
      </c>
      <c r="T120" s="36">
        <f>SUMIFS(СВЦЭМ!$C$33:$C$776,СВЦЭМ!$A$33:$A$776,$A120,СВЦЭМ!$B$33:$B$776,T$119)+'СЕТ СН'!$I$9+СВЦЭМ!$D$10+'СЕТ СН'!$I$5-'СЕТ СН'!$I$17</f>
        <v>4048.7373850700001</v>
      </c>
      <c r="U120" s="36">
        <f>SUMIFS(СВЦЭМ!$C$33:$C$776,СВЦЭМ!$A$33:$A$776,$A120,СВЦЭМ!$B$33:$B$776,U$119)+'СЕТ СН'!$I$9+СВЦЭМ!$D$10+'СЕТ СН'!$I$5-'СЕТ СН'!$I$17</f>
        <v>4039.2359053700002</v>
      </c>
      <c r="V120" s="36">
        <f>SUMIFS(СВЦЭМ!$C$33:$C$776,СВЦЭМ!$A$33:$A$776,$A120,СВЦЭМ!$B$33:$B$776,V$119)+'СЕТ СН'!$I$9+СВЦЭМ!$D$10+'СЕТ СН'!$I$5-'СЕТ СН'!$I$17</f>
        <v>4047.4056609899999</v>
      </c>
      <c r="W120" s="36">
        <f>SUMIFS(СВЦЭМ!$C$33:$C$776,СВЦЭМ!$A$33:$A$776,$A120,СВЦЭМ!$B$33:$B$776,W$119)+'СЕТ СН'!$I$9+СВЦЭМ!$D$10+'СЕТ СН'!$I$5-'СЕТ СН'!$I$17</f>
        <v>4043.56911872</v>
      </c>
      <c r="X120" s="36">
        <f>SUMIFS(СВЦЭМ!$C$33:$C$776,СВЦЭМ!$A$33:$A$776,$A120,СВЦЭМ!$B$33:$B$776,X$119)+'СЕТ СН'!$I$9+СВЦЭМ!$D$10+'СЕТ СН'!$I$5-'СЕТ СН'!$I$17</f>
        <v>4021.8976105700003</v>
      </c>
      <c r="Y120" s="36">
        <f>SUMIFS(СВЦЭМ!$C$33:$C$776,СВЦЭМ!$A$33:$A$776,$A120,СВЦЭМ!$B$33:$B$776,Y$119)+'СЕТ СН'!$I$9+СВЦЭМ!$D$10+'СЕТ СН'!$I$5-'СЕТ СН'!$I$17</f>
        <v>3995.3476762199998</v>
      </c>
    </row>
    <row r="121" spans="1:27" ht="15.75" x14ac:dyDescent="0.2">
      <c r="A121" s="35">
        <f>A120+1</f>
        <v>43679</v>
      </c>
      <c r="B121" s="36">
        <f>SUMIFS(СВЦЭМ!$C$33:$C$776,СВЦЭМ!$A$33:$A$776,$A121,СВЦЭМ!$B$33:$B$776,B$119)+'СЕТ СН'!$I$9+СВЦЭМ!$D$10+'СЕТ СН'!$I$5-'СЕТ СН'!$I$17</f>
        <v>3960.9741541399999</v>
      </c>
      <c r="C121" s="36">
        <f>SUMIFS(СВЦЭМ!$C$33:$C$776,СВЦЭМ!$A$33:$A$776,$A121,СВЦЭМ!$B$33:$B$776,C$119)+'СЕТ СН'!$I$9+СВЦЭМ!$D$10+'СЕТ СН'!$I$5-'СЕТ СН'!$I$17</f>
        <v>3992.0482068800002</v>
      </c>
      <c r="D121" s="36">
        <f>SUMIFS(СВЦЭМ!$C$33:$C$776,СВЦЭМ!$A$33:$A$776,$A121,СВЦЭМ!$B$33:$B$776,D$119)+'СЕТ СН'!$I$9+СВЦЭМ!$D$10+'СЕТ СН'!$I$5-'СЕТ СН'!$I$17</f>
        <v>4003.3609869800002</v>
      </c>
      <c r="E121" s="36">
        <f>SUMIFS(СВЦЭМ!$C$33:$C$776,СВЦЭМ!$A$33:$A$776,$A121,СВЦЭМ!$B$33:$B$776,E$119)+'СЕТ СН'!$I$9+СВЦЭМ!$D$10+'СЕТ СН'!$I$5-'СЕТ СН'!$I$17</f>
        <v>4026.1620532900001</v>
      </c>
      <c r="F121" s="36">
        <f>SUMIFS(СВЦЭМ!$C$33:$C$776,СВЦЭМ!$A$33:$A$776,$A121,СВЦЭМ!$B$33:$B$776,F$119)+'СЕТ СН'!$I$9+СВЦЭМ!$D$10+'СЕТ СН'!$I$5-'СЕТ СН'!$I$17</f>
        <v>4047.2513402100003</v>
      </c>
      <c r="G121" s="36">
        <f>SUMIFS(СВЦЭМ!$C$33:$C$776,СВЦЭМ!$A$33:$A$776,$A121,СВЦЭМ!$B$33:$B$776,G$119)+'СЕТ СН'!$I$9+СВЦЭМ!$D$10+'СЕТ СН'!$I$5-'СЕТ СН'!$I$17</f>
        <v>4016.39831224</v>
      </c>
      <c r="H121" s="36">
        <f>SUMIFS(СВЦЭМ!$C$33:$C$776,СВЦЭМ!$A$33:$A$776,$A121,СВЦЭМ!$B$33:$B$776,H$119)+'СЕТ СН'!$I$9+СВЦЭМ!$D$10+'СЕТ СН'!$I$5-'СЕТ СН'!$I$17</f>
        <v>3969.4254041700001</v>
      </c>
      <c r="I121" s="36">
        <f>SUMIFS(СВЦЭМ!$C$33:$C$776,СВЦЭМ!$A$33:$A$776,$A121,СВЦЭМ!$B$33:$B$776,I$119)+'СЕТ СН'!$I$9+СВЦЭМ!$D$10+'СЕТ СН'!$I$5-'СЕТ СН'!$I$17</f>
        <v>3975.5846137399999</v>
      </c>
      <c r="J121" s="36">
        <f>SUMIFS(СВЦЭМ!$C$33:$C$776,СВЦЭМ!$A$33:$A$776,$A121,СВЦЭМ!$B$33:$B$776,J$119)+'СЕТ СН'!$I$9+СВЦЭМ!$D$10+'СЕТ СН'!$I$5-'СЕТ СН'!$I$17</f>
        <v>4013.3506229599998</v>
      </c>
      <c r="K121" s="36">
        <f>SUMIFS(СВЦЭМ!$C$33:$C$776,СВЦЭМ!$A$33:$A$776,$A121,СВЦЭМ!$B$33:$B$776,K$119)+'СЕТ СН'!$I$9+СВЦЭМ!$D$10+'СЕТ СН'!$I$5-'СЕТ СН'!$I$17</f>
        <v>4033.8051378600003</v>
      </c>
      <c r="L121" s="36">
        <f>SUMIFS(СВЦЭМ!$C$33:$C$776,СВЦЭМ!$A$33:$A$776,$A121,СВЦЭМ!$B$33:$B$776,L$119)+'СЕТ СН'!$I$9+СВЦЭМ!$D$10+'СЕТ СН'!$I$5-'СЕТ СН'!$I$17</f>
        <v>4030.89124567</v>
      </c>
      <c r="M121" s="36">
        <f>SUMIFS(СВЦЭМ!$C$33:$C$776,СВЦЭМ!$A$33:$A$776,$A121,СВЦЭМ!$B$33:$B$776,M$119)+'СЕТ СН'!$I$9+СВЦЭМ!$D$10+'СЕТ СН'!$I$5-'СЕТ СН'!$I$17</f>
        <v>4026.9282737399999</v>
      </c>
      <c r="N121" s="36">
        <f>SUMIFS(СВЦЭМ!$C$33:$C$776,СВЦЭМ!$A$33:$A$776,$A121,СВЦЭМ!$B$33:$B$776,N$119)+'СЕТ СН'!$I$9+СВЦЭМ!$D$10+'СЕТ СН'!$I$5-'СЕТ СН'!$I$17</f>
        <v>4031.6081114399999</v>
      </c>
      <c r="O121" s="36">
        <f>SUMIFS(СВЦЭМ!$C$33:$C$776,СВЦЭМ!$A$33:$A$776,$A121,СВЦЭМ!$B$33:$B$776,O$119)+'СЕТ СН'!$I$9+СВЦЭМ!$D$10+'СЕТ СН'!$I$5-'СЕТ СН'!$I$17</f>
        <v>4033.9568292499998</v>
      </c>
      <c r="P121" s="36">
        <f>SUMIFS(СВЦЭМ!$C$33:$C$776,СВЦЭМ!$A$33:$A$776,$A121,СВЦЭМ!$B$33:$B$776,P$119)+'СЕТ СН'!$I$9+СВЦЭМ!$D$10+'СЕТ СН'!$I$5-'СЕТ СН'!$I$17</f>
        <v>4035.0666771000001</v>
      </c>
      <c r="Q121" s="36">
        <f>SUMIFS(СВЦЭМ!$C$33:$C$776,СВЦЭМ!$A$33:$A$776,$A121,СВЦЭМ!$B$33:$B$776,Q$119)+'СЕТ СН'!$I$9+СВЦЭМ!$D$10+'СЕТ СН'!$I$5-'СЕТ СН'!$I$17</f>
        <v>4032.99482244</v>
      </c>
      <c r="R121" s="36">
        <f>SUMIFS(СВЦЭМ!$C$33:$C$776,СВЦЭМ!$A$33:$A$776,$A121,СВЦЭМ!$B$33:$B$776,R$119)+'СЕТ СН'!$I$9+СВЦЭМ!$D$10+'СЕТ СН'!$I$5-'СЕТ СН'!$I$17</f>
        <v>4027.5196728999999</v>
      </c>
      <c r="S121" s="36">
        <f>SUMIFS(СВЦЭМ!$C$33:$C$776,СВЦЭМ!$A$33:$A$776,$A121,СВЦЭМ!$B$33:$B$776,S$119)+'СЕТ СН'!$I$9+СВЦЭМ!$D$10+'СЕТ СН'!$I$5-'СЕТ СН'!$I$17</f>
        <v>4023.8468640199999</v>
      </c>
      <c r="T121" s="36">
        <f>SUMIFS(СВЦЭМ!$C$33:$C$776,СВЦЭМ!$A$33:$A$776,$A121,СВЦЭМ!$B$33:$B$776,T$119)+'СЕТ СН'!$I$9+СВЦЭМ!$D$10+'СЕТ СН'!$I$5-'СЕТ СН'!$I$17</f>
        <v>4019.7651909300002</v>
      </c>
      <c r="U121" s="36">
        <f>SUMIFS(СВЦЭМ!$C$33:$C$776,СВЦЭМ!$A$33:$A$776,$A121,СВЦЭМ!$B$33:$B$776,U$119)+'СЕТ СН'!$I$9+СВЦЭМ!$D$10+'СЕТ СН'!$I$5-'СЕТ СН'!$I$17</f>
        <v>4011.4527325500003</v>
      </c>
      <c r="V121" s="36">
        <f>SUMIFS(СВЦЭМ!$C$33:$C$776,СВЦЭМ!$A$33:$A$776,$A121,СВЦЭМ!$B$33:$B$776,V$119)+'СЕТ СН'!$I$9+СВЦЭМ!$D$10+'СЕТ СН'!$I$5-'СЕТ СН'!$I$17</f>
        <v>4019.4606602499998</v>
      </c>
      <c r="W121" s="36">
        <f>SUMIFS(СВЦЭМ!$C$33:$C$776,СВЦЭМ!$A$33:$A$776,$A121,СВЦЭМ!$B$33:$B$776,W$119)+'СЕТ СН'!$I$9+СВЦЭМ!$D$10+'СЕТ СН'!$I$5-'СЕТ СН'!$I$17</f>
        <v>4021.7301847899998</v>
      </c>
      <c r="X121" s="36">
        <f>SUMIFS(СВЦЭМ!$C$33:$C$776,СВЦЭМ!$A$33:$A$776,$A121,СВЦЭМ!$B$33:$B$776,X$119)+'СЕТ СН'!$I$9+СВЦЭМ!$D$10+'СЕТ СН'!$I$5-'СЕТ СН'!$I$17</f>
        <v>4002.9485991500001</v>
      </c>
      <c r="Y121" s="36">
        <f>SUMIFS(СВЦЭМ!$C$33:$C$776,СВЦЭМ!$A$33:$A$776,$A121,СВЦЭМ!$B$33:$B$776,Y$119)+'СЕТ СН'!$I$9+СВЦЭМ!$D$10+'СЕТ СН'!$I$5-'СЕТ СН'!$I$17</f>
        <v>3969.1584792100002</v>
      </c>
    </row>
    <row r="122" spans="1:27" ht="15.75" x14ac:dyDescent="0.2">
      <c r="A122" s="35">
        <f t="shared" ref="A122:A150" si="3">A121+1</f>
        <v>43680</v>
      </c>
      <c r="B122" s="36">
        <f>SUMIFS(СВЦЭМ!$C$33:$C$776,СВЦЭМ!$A$33:$A$776,$A122,СВЦЭМ!$B$33:$B$776,B$119)+'СЕТ СН'!$I$9+СВЦЭМ!$D$10+'СЕТ СН'!$I$5-'СЕТ СН'!$I$17</f>
        <v>3950.97721318</v>
      </c>
      <c r="C122" s="36">
        <f>SUMIFS(СВЦЭМ!$C$33:$C$776,СВЦЭМ!$A$33:$A$776,$A122,СВЦЭМ!$B$33:$B$776,C$119)+'СЕТ СН'!$I$9+СВЦЭМ!$D$10+'СЕТ СН'!$I$5-'СЕТ СН'!$I$17</f>
        <v>3969.2949777900003</v>
      </c>
      <c r="D122" s="36">
        <f>SUMIFS(СВЦЭМ!$C$33:$C$776,СВЦЭМ!$A$33:$A$776,$A122,СВЦЭМ!$B$33:$B$776,D$119)+'СЕТ СН'!$I$9+СВЦЭМ!$D$10+'СЕТ СН'!$I$5-'СЕТ СН'!$I$17</f>
        <v>4001.4268945100002</v>
      </c>
      <c r="E122" s="36">
        <f>SUMIFS(СВЦЭМ!$C$33:$C$776,СВЦЭМ!$A$33:$A$776,$A122,СВЦЭМ!$B$33:$B$776,E$119)+'СЕТ СН'!$I$9+СВЦЭМ!$D$10+'СЕТ СН'!$I$5-'СЕТ СН'!$I$17</f>
        <v>4008.51766963</v>
      </c>
      <c r="F122" s="36">
        <f>SUMIFS(СВЦЭМ!$C$33:$C$776,СВЦЭМ!$A$33:$A$776,$A122,СВЦЭМ!$B$33:$B$776,F$119)+'СЕТ СН'!$I$9+СВЦЭМ!$D$10+'СЕТ СН'!$I$5-'СЕТ СН'!$I$17</f>
        <v>4020.3493738000002</v>
      </c>
      <c r="G122" s="36">
        <f>SUMIFS(СВЦЭМ!$C$33:$C$776,СВЦЭМ!$A$33:$A$776,$A122,СВЦЭМ!$B$33:$B$776,G$119)+'СЕТ СН'!$I$9+СВЦЭМ!$D$10+'СЕТ СН'!$I$5-'СЕТ СН'!$I$17</f>
        <v>4004.3429758000002</v>
      </c>
      <c r="H122" s="36">
        <f>SUMIFS(СВЦЭМ!$C$33:$C$776,СВЦЭМ!$A$33:$A$776,$A122,СВЦЭМ!$B$33:$B$776,H$119)+'СЕТ СН'!$I$9+СВЦЭМ!$D$10+'СЕТ СН'!$I$5-'СЕТ СН'!$I$17</f>
        <v>3994.2498848499999</v>
      </c>
      <c r="I122" s="36">
        <f>SUMIFS(СВЦЭМ!$C$33:$C$776,СВЦЭМ!$A$33:$A$776,$A122,СВЦЭМ!$B$33:$B$776,I$119)+'СЕТ СН'!$I$9+СВЦЭМ!$D$10+'СЕТ СН'!$I$5-'СЕТ СН'!$I$17</f>
        <v>3957.5813524</v>
      </c>
      <c r="J122" s="36">
        <f>SUMIFS(СВЦЭМ!$C$33:$C$776,СВЦЭМ!$A$33:$A$776,$A122,СВЦЭМ!$B$33:$B$776,J$119)+'СЕТ СН'!$I$9+СВЦЭМ!$D$10+'СЕТ СН'!$I$5-'СЕТ СН'!$I$17</f>
        <v>3882.2711537700002</v>
      </c>
      <c r="K122" s="36">
        <f>SUMIFS(СВЦЭМ!$C$33:$C$776,СВЦЭМ!$A$33:$A$776,$A122,СВЦЭМ!$B$33:$B$776,K$119)+'СЕТ СН'!$I$9+СВЦЭМ!$D$10+'СЕТ СН'!$I$5-'СЕТ СН'!$I$17</f>
        <v>3876.8696022900003</v>
      </c>
      <c r="L122" s="36">
        <f>SUMIFS(СВЦЭМ!$C$33:$C$776,СВЦЭМ!$A$33:$A$776,$A122,СВЦЭМ!$B$33:$B$776,L$119)+'СЕТ СН'!$I$9+СВЦЭМ!$D$10+'СЕТ СН'!$I$5-'СЕТ СН'!$I$17</f>
        <v>3895.96611054</v>
      </c>
      <c r="M122" s="36">
        <f>SUMIFS(СВЦЭМ!$C$33:$C$776,СВЦЭМ!$A$33:$A$776,$A122,СВЦЭМ!$B$33:$B$776,M$119)+'СЕТ СН'!$I$9+СВЦЭМ!$D$10+'СЕТ СН'!$I$5-'СЕТ СН'!$I$17</f>
        <v>3898.7427933500003</v>
      </c>
      <c r="N122" s="36">
        <f>SUMIFS(СВЦЭМ!$C$33:$C$776,СВЦЭМ!$A$33:$A$776,$A122,СВЦЭМ!$B$33:$B$776,N$119)+'СЕТ СН'!$I$9+СВЦЭМ!$D$10+'СЕТ СН'!$I$5-'СЕТ СН'!$I$17</f>
        <v>3908.1995574500002</v>
      </c>
      <c r="O122" s="36">
        <f>SUMIFS(СВЦЭМ!$C$33:$C$776,СВЦЭМ!$A$33:$A$776,$A122,СВЦЭМ!$B$33:$B$776,O$119)+'СЕТ СН'!$I$9+СВЦЭМ!$D$10+'СЕТ СН'!$I$5-'СЕТ СН'!$I$17</f>
        <v>3921.7703028800001</v>
      </c>
      <c r="P122" s="36">
        <f>SUMIFS(СВЦЭМ!$C$33:$C$776,СВЦЭМ!$A$33:$A$776,$A122,СВЦЭМ!$B$33:$B$776,P$119)+'СЕТ СН'!$I$9+СВЦЭМ!$D$10+'СЕТ СН'!$I$5-'СЕТ СН'!$I$17</f>
        <v>3930.1385948400002</v>
      </c>
      <c r="Q122" s="36">
        <f>SUMIFS(СВЦЭМ!$C$33:$C$776,СВЦЭМ!$A$33:$A$776,$A122,СВЦЭМ!$B$33:$B$776,Q$119)+'СЕТ СН'!$I$9+СВЦЭМ!$D$10+'СЕТ СН'!$I$5-'СЕТ СН'!$I$17</f>
        <v>3929.6725937000001</v>
      </c>
      <c r="R122" s="36">
        <f>SUMIFS(СВЦЭМ!$C$33:$C$776,СВЦЭМ!$A$33:$A$776,$A122,СВЦЭМ!$B$33:$B$776,R$119)+'СЕТ СН'!$I$9+СВЦЭМ!$D$10+'СЕТ СН'!$I$5-'СЕТ СН'!$I$17</f>
        <v>3935.0364702900001</v>
      </c>
      <c r="S122" s="36">
        <f>SUMIFS(СВЦЭМ!$C$33:$C$776,СВЦЭМ!$A$33:$A$776,$A122,СВЦЭМ!$B$33:$B$776,S$119)+'СЕТ СН'!$I$9+СВЦЭМ!$D$10+'СЕТ СН'!$I$5-'СЕТ СН'!$I$17</f>
        <v>3922.42262785</v>
      </c>
      <c r="T122" s="36">
        <f>SUMIFS(СВЦЭМ!$C$33:$C$776,СВЦЭМ!$A$33:$A$776,$A122,СВЦЭМ!$B$33:$B$776,T$119)+'СЕТ СН'!$I$9+СВЦЭМ!$D$10+'СЕТ СН'!$I$5-'СЕТ СН'!$I$17</f>
        <v>3924.5504663500001</v>
      </c>
      <c r="U122" s="36">
        <f>SUMIFS(СВЦЭМ!$C$33:$C$776,СВЦЭМ!$A$33:$A$776,$A122,СВЦЭМ!$B$33:$B$776,U$119)+'СЕТ СН'!$I$9+СВЦЭМ!$D$10+'СЕТ СН'!$I$5-'СЕТ СН'!$I$17</f>
        <v>3909.3588360600002</v>
      </c>
      <c r="V122" s="36">
        <f>SUMIFS(СВЦЭМ!$C$33:$C$776,СВЦЭМ!$A$33:$A$776,$A122,СВЦЭМ!$B$33:$B$776,V$119)+'СЕТ СН'!$I$9+СВЦЭМ!$D$10+'СЕТ СН'!$I$5-'СЕТ СН'!$I$17</f>
        <v>3906.88732562</v>
      </c>
      <c r="W122" s="36">
        <f>SUMIFS(СВЦЭМ!$C$33:$C$776,СВЦЭМ!$A$33:$A$776,$A122,СВЦЭМ!$B$33:$B$776,W$119)+'СЕТ СН'!$I$9+СВЦЭМ!$D$10+'СЕТ СН'!$I$5-'СЕТ СН'!$I$17</f>
        <v>3913.3377258999999</v>
      </c>
      <c r="X122" s="36">
        <f>SUMIFS(СВЦЭМ!$C$33:$C$776,СВЦЭМ!$A$33:$A$776,$A122,СВЦЭМ!$B$33:$B$776,X$119)+'СЕТ СН'!$I$9+СВЦЭМ!$D$10+'СЕТ СН'!$I$5-'СЕТ СН'!$I$17</f>
        <v>3894.40426841</v>
      </c>
      <c r="Y122" s="36">
        <f>SUMIFS(СВЦЭМ!$C$33:$C$776,СВЦЭМ!$A$33:$A$776,$A122,СВЦЭМ!$B$33:$B$776,Y$119)+'СЕТ СН'!$I$9+СВЦЭМ!$D$10+'СЕТ СН'!$I$5-'СЕТ СН'!$I$17</f>
        <v>3914.05663112</v>
      </c>
    </row>
    <row r="123" spans="1:27" ht="15.75" x14ac:dyDescent="0.2">
      <c r="A123" s="35">
        <f t="shared" si="3"/>
        <v>43681</v>
      </c>
      <c r="B123" s="36">
        <f>SUMIFS(СВЦЭМ!$C$33:$C$776,СВЦЭМ!$A$33:$A$776,$A123,СВЦЭМ!$B$33:$B$776,B$119)+'СЕТ СН'!$I$9+СВЦЭМ!$D$10+'СЕТ СН'!$I$5-'СЕТ СН'!$I$17</f>
        <v>3905.01937636</v>
      </c>
      <c r="C123" s="36">
        <f>SUMIFS(СВЦЭМ!$C$33:$C$776,СВЦЭМ!$A$33:$A$776,$A123,СВЦЭМ!$B$33:$B$776,C$119)+'СЕТ СН'!$I$9+СВЦЭМ!$D$10+'СЕТ СН'!$I$5-'СЕТ СН'!$I$17</f>
        <v>3949.3272032200002</v>
      </c>
      <c r="D123" s="36">
        <f>SUMIFS(СВЦЭМ!$C$33:$C$776,СВЦЭМ!$A$33:$A$776,$A123,СВЦЭМ!$B$33:$B$776,D$119)+'СЕТ СН'!$I$9+СВЦЭМ!$D$10+'СЕТ СН'!$I$5-'СЕТ СН'!$I$17</f>
        <v>3959.65702397</v>
      </c>
      <c r="E123" s="36">
        <f>SUMIFS(СВЦЭМ!$C$33:$C$776,СВЦЭМ!$A$33:$A$776,$A123,СВЦЭМ!$B$33:$B$776,E$119)+'СЕТ СН'!$I$9+СВЦЭМ!$D$10+'СЕТ СН'!$I$5-'СЕТ СН'!$I$17</f>
        <v>3983.7777961400002</v>
      </c>
      <c r="F123" s="36">
        <f>SUMIFS(СВЦЭМ!$C$33:$C$776,СВЦЭМ!$A$33:$A$776,$A123,СВЦЭМ!$B$33:$B$776,F$119)+'СЕТ СН'!$I$9+СВЦЭМ!$D$10+'СЕТ СН'!$I$5-'СЕТ СН'!$I$17</f>
        <v>3988.1151185399999</v>
      </c>
      <c r="G123" s="36">
        <f>SUMIFS(СВЦЭМ!$C$33:$C$776,СВЦЭМ!$A$33:$A$776,$A123,СВЦЭМ!$B$33:$B$776,G$119)+'СЕТ СН'!$I$9+СВЦЭМ!$D$10+'СЕТ СН'!$I$5-'СЕТ СН'!$I$17</f>
        <v>4002.3317110400003</v>
      </c>
      <c r="H123" s="36">
        <f>SUMIFS(СВЦЭМ!$C$33:$C$776,СВЦЭМ!$A$33:$A$776,$A123,СВЦЭМ!$B$33:$B$776,H$119)+'СЕТ СН'!$I$9+СВЦЭМ!$D$10+'СЕТ СН'!$I$5-'СЕТ СН'!$I$17</f>
        <v>3973.68135424</v>
      </c>
      <c r="I123" s="36">
        <f>SUMIFS(СВЦЭМ!$C$33:$C$776,СВЦЭМ!$A$33:$A$776,$A123,СВЦЭМ!$B$33:$B$776,I$119)+'СЕТ СН'!$I$9+СВЦЭМ!$D$10+'СЕТ СН'!$I$5-'СЕТ СН'!$I$17</f>
        <v>3945.4406268100001</v>
      </c>
      <c r="J123" s="36">
        <f>SUMIFS(СВЦЭМ!$C$33:$C$776,СВЦЭМ!$A$33:$A$776,$A123,СВЦЭМ!$B$33:$B$776,J$119)+'СЕТ СН'!$I$9+СВЦЭМ!$D$10+'СЕТ СН'!$I$5-'СЕТ СН'!$I$17</f>
        <v>3893.3816627599999</v>
      </c>
      <c r="K123" s="36">
        <f>SUMIFS(СВЦЭМ!$C$33:$C$776,СВЦЭМ!$A$33:$A$776,$A123,СВЦЭМ!$B$33:$B$776,K$119)+'СЕТ СН'!$I$9+СВЦЭМ!$D$10+'СЕТ СН'!$I$5-'СЕТ СН'!$I$17</f>
        <v>3899.04623954</v>
      </c>
      <c r="L123" s="36">
        <f>SUMIFS(СВЦЭМ!$C$33:$C$776,СВЦЭМ!$A$33:$A$776,$A123,СВЦЭМ!$B$33:$B$776,L$119)+'СЕТ СН'!$I$9+СВЦЭМ!$D$10+'СЕТ СН'!$I$5-'СЕТ СН'!$I$17</f>
        <v>3914.9623434700002</v>
      </c>
      <c r="M123" s="36">
        <f>SUMIFS(СВЦЭМ!$C$33:$C$776,СВЦЭМ!$A$33:$A$776,$A123,СВЦЭМ!$B$33:$B$776,M$119)+'СЕТ СН'!$I$9+СВЦЭМ!$D$10+'СЕТ СН'!$I$5-'СЕТ СН'!$I$17</f>
        <v>3922.73237883</v>
      </c>
      <c r="N123" s="36">
        <f>SUMIFS(СВЦЭМ!$C$33:$C$776,СВЦЭМ!$A$33:$A$776,$A123,СВЦЭМ!$B$33:$B$776,N$119)+'СЕТ СН'!$I$9+СВЦЭМ!$D$10+'СЕТ СН'!$I$5-'СЕТ СН'!$I$17</f>
        <v>3927.2029680999999</v>
      </c>
      <c r="O123" s="36">
        <f>SUMIFS(СВЦЭМ!$C$33:$C$776,СВЦЭМ!$A$33:$A$776,$A123,СВЦЭМ!$B$33:$B$776,O$119)+'СЕТ СН'!$I$9+СВЦЭМ!$D$10+'СЕТ СН'!$I$5-'СЕТ СН'!$I$17</f>
        <v>3907.9214844100002</v>
      </c>
      <c r="P123" s="36">
        <f>SUMIFS(СВЦЭМ!$C$33:$C$776,СВЦЭМ!$A$33:$A$776,$A123,СВЦЭМ!$B$33:$B$776,P$119)+'СЕТ СН'!$I$9+СВЦЭМ!$D$10+'СЕТ СН'!$I$5-'СЕТ СН'!$I$17</f>
        <v>3915.26786881</v>
      </c>
      <c r="Q123" s="36">
        <f>SUMIFS(СВЦЭМ!$C$33:$C$776,СВЦЭМ!$A$33:$A$776,$A123,СВЦЭМ!$B$33:$B$776,Q$119)+'СЕТ СН'!$I$9+СВЦЭМ!$D$10+'СЕТ СН'!$I$5-'СЕТ СН'!$I$17</f>
        <v>3913.4446492799998</v>
      </c>
      <c r="R123" s="36">
        <f>SUMIFS(СВЦЭМ!$C$33:$C$776,СВЦЭМ!$A$33:$A$776,$A123,СВЦЭМ!$B$33:$B$776,R$119)+'СЕТ СН'!$I$9+СВЦЭМ!$D$10+'СЕТ СН'!$I$5-'СЕТ СН'!$I$17</f>
        <v>3871.5026640599999</v>
      </c>
      <c r="S123" s="36">
        <f>SUMIFS(СВЦЭМ!$C$33:$C$776,СВЦЭМ!$A$33:$A$776,$A123,СВЦЭМ!$B$33:$B$776,S$119)+'СЕТ СН'!$I$9+СВЦЭМ!$D$10+'СЕТ СН'!$I$5-'СЕТ СН'!$I$17</f>
        <v>3839.0095059800001</v>
      </c>
      <c r="T123" s="36">
        <f>SUMIFS(СВЦЭМ!$C$33:$C$776,СВЦЭМ!$A$33:$A$776,$A123,СВЦЭМ!$B$33:$B$776,T$119)+'СЕТ СН'!$I$9+СВЦЭМ!$D$10+'СЕТ СН'!$I$5-'СЕТ СН'!$I$17</f>
        <v>3832.99997398</v>
      </c>
      <c r="U123" s="36">
        <f>SUMIFS(СВЦЭМ!$C$33:$C$776,СВЦЭМ!$A$33:$A$776,$A123,СВЦЭМ!$B$33:$B$776,U$119)+'СЕТ СН'!$I$9+СВЦЭМ!$D$10+'СЕТ СН'!$I$5-'СЕТ СН'!$I$17</f>
        <v>3826.5436160200002</v>
      </c>
      <c r="V123" s="36">
        <f>SUMIFS(СВЦЭМ!$C$33:$C$776,СВЦЭМ!$A$33:$A$776,$A123,СВЦЭМ!$B$33:$B$776,V$119)+'СЕТ СН'!$I$9+СВЦЭМ!$D$10+'СЕТ СН'!$I$5-'СЕТ СН'!$I$17</f>
        <v>3829.6940508900002</v>
      </c>
      <c r="W123" s="36">
        <f>SUMIFS(СВЦЭМ!$C$33:$C$776,СВЦЭМ!$A$33:$A$776,$A123,СВЦЭМ!$B$33:$B$776,W$119)+'СЕТ СН'!$I$9+СВЦЭМ!$D$10+'СЕТ СН'!$I$5-'СЕТ СН'!$I$17</f>
        <v>3838.5143050199999</v>
      </c>
      <c r="X123" s="36">
        <f>SUMIFS(СВЦЭМ!$C$33:$C$776,СВЦЭМ!$A$33:$A$776,$A123,СВЦЭМ!$B$33:$B$776,X$119)+'СЕТ СН'!$I$9+СВЦЭМ!$D$10+'СЕТ СН'!$I$5-'СЕТ СН'!$I$17</f>
        <v>3813.6620718300001</v>
      </c>
      <c r="Y123" s="36">
        <f>SUMIFS(СВЦЭМ!$C$33:$C$776,СВЦЭМ!$A$33:$A$776,$A123,СВЦЭМ!$B$33:$B$776,Y$119)+'СЕТ СН'!$I$9+СВЦЭМ!$D$10+'СЕТ СН'!$I$5-'СЕТ СН'!$I$17</f>
        <v>3806.0064910299998</v>
      </c>
    </row>
    <row r="124" spans="1:27" ht="15.75" x14ac:dyDescent="0.2">
      <c r="A124" s="35">
        <f t="shared" si="3"/>
        <v>43682</v>
      </c>
      <c r="B124" s="36">
        <f>SUMIFS(СВЦЭМ!$C$33:$C$776,СВЦЭМ!$A$33:$A$776,$A124,СВЦЭМ!$B$33:$B$776,B$119)+'СЕТ СН'!$I$9+СВЦЭМ!$D$10+'СЕТ СН'!$I$5-'СЕТ СН'!$I$17</f>
        <v>3899.6467649599999</v>
      </c>
      <c r="C124" s="36">
        <f>SUMIFS(СВЦЭМ!$C$33:$C$776,СВЦЭМ!$A$33:$A$776,$A124,СВЦЭМ!$B$33:$B$776,C$119)+'СЕТ СН'!$I$9+СВЦЭМ!$D$10+'СЕТ СН'!$I$5-'СЕТ СН'!$I$17</f>
        <v>3931.9462649500001</v>
      </c>
      <c r="D124" s="36">
        <f>SUMIFS(СВЦЭМ!$C$33:$C$776,СВЦЭМ!$A$33:$A$776,$A124,СВЦЭМ!$B$33:$B$776,D$119)+'СЕТ СН'!$I$9+СВЦЭМ!$D$10+'СЕТ СН'!$I$5-'СЕТ СН'!$I$17</f>
        <v>3959.1898061100001</v>
      </c>
      <c r="E124" s="36">
        <f>SUMIFS(СВЦЭМ!$C$33:$C$776,СВЦЭМ!$A$33:$A$776,$A124,СВЦЭМ!$B$33:$B$776,E$119)+'СЕТ СН'!$I$9+СВЦЭМ!$D$10+'СЕТ СН'!$I$5-'СЕТ СН'!$I$17</f>
        <v>3970.1025009200002</v>
      </c>
      <c r="F124" s="36">
        <f>SUMIFS(СВЦЭМ!$C$33:$C$776,СВЦЭМ!$A$33:$A$776,$A124,СВЦЭМ!$B$33:$B$776,F$119)+'СЕТ СН'!$I$9+СВЦЭМ!$D$10+'СЕТ СН'!$I$5-'СЕТ СН'!$I$17</f>
        <v>3964.37871051</v>
      </c>
      <c r="G124" s="36">
        <f>SUMIFS(СВЦЭМ!$C$33:$C$776,СВЦЭМ!$A$33:$A$776,$A124,СВЦЭМ!$B$33:$B$776,G$119)+'СЕТ СН'!$I$9+СВЦЭМ!$D$10+'СЕТ СН'!$I$5-'СЕТ СН'!$I$17</f>
        <v>3959.5341284400001</v>
      </c>
      <c r="H124" s="36">
        <f>SUMIFS(СВЦЭМ!$C$33:$C$776,СВЦЭМ!$A$33:$A$776,$A124,СВЦЭМ!$B$33:$B$776,H$119)+'СЕТ СН'!$I$9+СВЦЭМ!$D$10+'СЕТ СН'!$I$5-'СЕТ СН'!$I$17</f>
        <v>3919.7473384599998</v>
      </c>
      <c r="I124" s="36">
        <f>SUMIFS(СВЦЭМ!$C$33:$C$776,СВЦЭМ!$A$33:$A$776,$A124,СВЦЭМ!$B$33:$B$776,I$119)+'СЕТ СН'!$I$9+СВЦЭМ!$D$10+'СЕТ СН'!$I$5-'СЕТ СН'!$I$17</f>
        <v>3905.2026283800001</v>
      </c>
      <c r="J124" s="36">
        <f>SUMIFS(СВЦЭМ!$C$33:$C$776,СВЦЭМ!$A$33:$A$776,$A124,СВЦЭМ!$B$33:$B$776,J$119)+'СЕТ СН'!$I$9+СВЦЭМ!$D$10+'СЕТ СН'!$I$5-'СЕТ СН'!$I$17</f>
        <v>3897.9244927899999</v>
      </c>
      <c r="K124" s="36">
        <f>SUMIFS(СВЦЭМ!$C$33:$C$776,СВЦЭМ!$A$33:$A$776,$A124,СВЦЭМ!$B$33:$B$776,K$119)+'СЕТ СН'!$I$9+СВЦЭМ!$D$10+'СЕТ СН'!$I$5-'СЕТ СН'!$I$17</f>
        <v>3916.8253794299999</v>
      </c>
      <c r="L124" s="36">
        <f>SUMIFS(СВЦЭМ!$C$33:$C$776,СВЦЭМ!$A$33:$A$776,$A124,СВЦЭМ!$B$33:$B$776,L$119)+'СЕТ СН'!$I$9+СВЦЭМ!$D$10+'СЕТ СН'!$I$5-'СЕТ СН'!$I$17</f>
        <v>3922.11953812</v>
      </c>
      <c r="M124" s="36">
        <f>SUMIFS(СВЦЭМ!$C$33:$C$776,СВЦЭМ!$A$33:$A$776,$A124,СВЦЭМ!$B$33:$B$776,M$119)+'СЕТ СН'!$I$9+СВЦЭМ!$D$10+'СЕТ СН'!$I$5-'СЕТ СН'!$I$17</f>
        <v>3929.8252895200003</v>
      </c>
      <c r="N124" s="36">
        <f>SUMIFS(СВЦЭМ!$C$33:$C$776,СВЦЭМ!$A$33:$A$776,$A124,СВЦЭМ!$B$33:$B$776,N$119)+'СЕТ СН'!$I$9+СВЦЭМ!$D$10+'СЕТ СН'!$I$5-'СЕТ СН'!$I$17</f>
        <v>3928.3370658499998</v>
      </c>
      <c r="O124" s="36">
        <f>SUMIFS(СВЦЭМ!$C$33:$C$776,СВЦЭМ!$A$33:$A$776,$A124,СВЦЭМ!$B$33:$B$776,O$119)+'СЕТ СН'!$I$9+СВЦЭМ!$D$10+'СЕТ СН'!$I$5-'СЕТ СН'!$I$17</f>
        <v>3931.76719254</v>
      </c>
      <c r="P124" s="36">
        <f>SUMIFS(СВЦЭМ!$C$33:$C$776,СВЦЭМ!$A$33:$A$776,$A124,СВЦЭМ!$B$33:$B$776,P$119)+'СЕТ СН'!$I$9+СВЦЭМ!$D$10+'СЕТ СН'!$I$5-'СЕТ СН'!$I$17</f>
        <v>3942.11842144</v>
      </c>
      <c r="Q124" s="36">
        <f>SUMIFS(СВЦЭМ!$C$33:$C$776,СВЦЭМ!$A$33:$A$776,$A124,СВЦЭМ!$B$33:$B$776,Q$119)+'СЕТ СН'!$I$9+СВЦЭМ!$D$10+'СЕТ СН'!$I$5-'СЕТ СН'!$I$17</f>
        <v>3939.1308043200002</v>
      </c>
      <c r="R124" s="36">
        <f>SUMIFS(СВЦЭМ!$C$33:$C$776,СВЦЭМ!$A$33:$A$776,$A124,СВЦЭМ!$B$33:$B$776,R$119)+'СЕТ СН'!$I$9+СВЦЭМ!$D$10+'СЕТ СН'!$I$5-'СЕТ СН'!$I$17</f>
        <v>3907.0241130300001</v>
      </c>
      <c r="S124" s="36">
        <f>SUMIFS(СВЦЭМ!$C$33:$C$776,СВЦЭМ!$A$33:$A$776,$A124,СВЦЭМ!$B$33:$B$776,S$119)+'СЕТ СН'!$I$9+СВЦЭМ!$D$10+'СЕТ СН'!$I$5-'СЕТ СН'!$I$17</f>
        <v>3861.5303785599999</v>
      </c>
      <c r="T124" s="36">
        <f>SUMIFS(СВЦЭМ!$C$33:$C$776,СВЦЭМ!$A$33:$A$776,$A124,СВЦЭМ!$B$33:$B$776,T$119)+'СЕТ СН'!$I$9+СВЦЭМ!$D$10+'СЕТ СН'!$I$5-'СЕТ СН'!$I$17</f>
        <v>3858.4715288100001</v>
      </c>
      <c r="U124" s="36">
        <f>SUMIFS(СВЦЭМ!$C$33:$C$776,СВЦЭМ!$A$33:$A$776,$A124,СВЦЭМ!$B$33:$B$776,U$119)+'СЕТ СН'!$I$9+СВЦЭМ!$D$10+'СЕТ СН'!$I$5-'СЕТ СН'!$I$17</f>
        <v>3850.8711906200001</v>
      </c>
      <c r="V124" s="36">
        <f>SUMIFS(СВЦЭМ!$C$33:$C$776,СВЦЭМ!$A$33:$A$776,$A124,СВЦЭМ!$B$33:$B$776,V$119)+'СЕТ СН'!$I$9+СВЦЭМ!$D$10+'СЕТ СН'!$I$5-'СЕТ СН'!$I$17</f>
        <v>3859.6858732300002</v>
      </c>
      <c r="W124" s="36">
        <f>SUMIFS(СВЦЭМ!$C$33:$C$776,СВЦЭМ!$A$33:$A$776,$A124,СВЦЭМ!$B$33:$B$776,W$119)+'СЕТ СН'!$I$9+СВЦЭМ!$D$10+'СЕТ СН'!$I$5-'СЕТ СН'!$I$17</f>
        <v>3859.14849731</v>
      </c>
      <c r="X124" s="36">
        <f>SUMIFS(СВЦЭМ!$C$33:$C$776,СВЦЭМ!$A$33:$A$776,$A124,СВЦЭМ!$B$33:$B$776,X$119)+'СЕТ СН'!$I$9+СВЦЭМ!$D$10+'СЕТ СН'!$I$5-'СЕТ СН'!$I$17</f>
        <v>3841.8049699200001</v>
      </c>
      <c r="Y124" s="36">
        <f>SUMIFS(СВЦЭМ!$C$33:$C$776,СВЦЭМ!$A$33:$A$776,$A124,СВЦЭМ!$B$33:$B$776,Y$119)+'СЕТ СН'!$I$9+СВЦЭМ!$D$10+'СЕТ СН'!$I$5-'СЕТ СН'!$I$17</f>
        <v>3844.4277067399998</v>
      </c>
    </row>
    <row r="125" spans="1:27" ht="15.75" x14ac:dyDescent="0.2">
      <c r="A125" s="35">
        <f t="shared" si="3"/>
        <v>43683</v>
      </c>
      <c r="B125" s="36">
        <f>SUMIFS(СВЦЭМ!$C$33:$C$776,СВЦЭМ!$A$33:$A$776,$A125,СВЦЭМ!$B$33:$B$776,B$119)+'СЕТ СН'!$I$9+СВЦЭМ!$D$10+'СЕТ СН'!$I$5-'СЕТ СН'!$I$17</f>
        <v>3902.24252303</v>
      </c>
      <c r="C125" s="36">
        <f>SUMIFS(СВЦЭМ!$C$33:$C$776,СВЦЭМ!$A$33:$A$776,$A125,СВЦЭМ!$B$33:$B$776,C$119)+'СЕТ СН'!$I$9+СВЦЭМ!$D$10+'СЕТ СН'!$I$5-'СЕТ СН'!$I$17</f>
        <v>3942.2738495600001</v>
      </c>
      <c r="D125" s="36">
        <f>SUMIFS(СВЦЭМ!$C$33:$C$776,СВЦЭМ!$A$33:$A$776,$A125,СВЦЭМ!$B$33:$B$776,D$119)+'СЕТ СН'!$I$9+СВЦЭМ!$D$10+'СЕТ СН'!$I$5-'СЕТ СН'!$I$17</f>
        <v>3958.07984812</v>
      </c>
      <c r="E125" s="36">
        <f>SUMIFS(СВЦЭМ!$C$33:$C$776,СВЦЭМ!$A$33:$A$776,$A125,СВЦЭМ!$B$33:$B$776,E$119)+'СЕТ СН'!$I$9+СВЦЭМ!$D$10+'СЕТ СН'!$I$5-'СЕТ СН'!$I$17</f>
        <v>3972.5788365100002</v>
      </c>
      <c r="F125" s="36">
        <f>SUMIFS(СВЦЭМ!$C$33:$C$776,СВЦЭМ!$A$33:$A$776,$A125,СВЦЭМ!$B$33:$B$776,F$119)+'СЕТ СН'!$I$9+СВЦЭМ!$D$10+'СЕТ СН'!$I$5-'СЕТ СН'!$I$17</f>
        <v>3984.8098668500002</v>
      </c>
      <c r="G125" s="36">
        <f>SUMIFS(СВЦЭМ!$C$33:$C$776,СВЦЭМ!$A$33:$A$776,$A125,СВЦЭМ!$B$33:$B$776,G$119)+'СЕТ СН'!$I$9+СВЦЭМ!$D$10+'СЕТ СН'!$I$5-'СЕТ СН'!$I$17</f>
        <v>3956.7130194000001</v>
      </c>
      <c r="H125" s="36">
        <f>SUMIFS(СВЦЭМ!$C$33:$C$776,СВЦЭМ!$A$33:$A$776,$A125,СВЦЭМ!$B$33:$B$776,H$119)+'СЕТ СН'!$I$9+СВЦЭМ!$D$10+'СЕТ СН'!$I$5-'СЕТ СН'!$I$17</f>
        <v>3924.2958320500002</v>
      </c>
      <c r="I125" s="36">
        <f>SUMIFS(СВЦЭМ!$C$33:$C$776,СВЦЭМ!$A$33:$A$776,$A125,СВЦЭМ!$B$33:$B$776,I$119)+'СЕТ СН'!$I$9+СВЦЭМ!$D$10+'СЕТ СН'!$I$5-'СЕТ СН'!$I$17</f>
        <v>3870.4106111800002</v>
      </c>
      <c r="J125" s="36">
        <f>SUMIFS(СВЦЭМ!$C$33:$C$776,СВЦЭМ!$A$33:$A$776,$A125,СВЦЭМ!$B$33:$B$776,J$119)+'СЕТ СН'!$I$9+СВЦЭМ!$D$10+'СЕТ СН'!$I$5-'СЕТ СН'!$I$17</f>
        <v>3910.8761073200003</v>
      </c>
      <c r="K125" s="36">
        <f>SUMIFS(СВЦЭМ!$C$33:$C$776,СВЦЭМ!$A$33:$A$776,$A125,СВЦЭМ!$B$33:$B$776,K$119)+'СЕТ СН'!$I$9+СВЦЭМ!$D$10+'СЕТ СН'!$I$5-'СЕТ СН'!$I$17</f>
        <v>3944.38331268</v>
      </c>
      <c r="L125" s="36">
        <f>SUMIFS(СВЦЭМ!$C$33:$C$776,СВЦЭМ!$A$33:$A$776,$A125,СВЦЭМ!$B$33:$B$776,L$119)+'СЕТ СН'!$I$9+СВЦЭМ!$D$10+'СЕТ СН'!$I$5-'СЕТ СН'!$I$17</f>
        <v>3950.8795241799999</v>
      </c>
      <c r="M125" s="36">
        <f>SUMIFS(СВЦЭМ!$C$33:$C$776,СВЦЭМ!$A$33:$A$776,$A125,СВЦЭМ!$B$33:$B$776,M$119)+'СЕТ СН'!$I$9+СВЦЭМ!$D$10+'СЕТ СН'!$I$5-'СЕТ СН'!$I$17</f>
        <v>3947.0014375800001</v>
      </c>
      <c r="N125" s="36">
        <f>SUMIFS(СВЦЭМ!$C$33:$C$776,СВЦЭМ!$A$33:$A$776,$A125,СВЦЭМ!$B$33:$B$776,N$119)+'СЕТ СН'!$I$9+СВЦЭМ!$D$10+'СЕТ СН'!$I$5-'СЕТ СН'!$I$17</f>
        <v>3949.5222353200002</v>
      </c>
      <c r="O125" s="36">
        <f>SUMIFS(СВЦЭМ!$C$33:$C$776,СВЦЭМ!$A$33:$A$776,$A125,СВЦЭМ!$B$33:$B$776,O$119)+'СЕТ СН'!$I$9+СВЦЭМ!$D$10+'СЕТ СН'!$I$5-'СЕТ СН'!$I$17</f>
        <v>3947.5028115800001</v>
      </c>
      <c r="P125" s="36">
        <f>SUMIFS(СВЦЭМ!$C$33:$C$776,СВЦЭМ!$A$33:$A$776,$A125,СВЦЭМ!$B$33:$B$776,P$119)+'СЕТ СН'!$I$9+СВЦЭМ!$D$10+'СЕТ СН'!$I$5-'СЕТ СН'!$I$17</f>
        <v>3957.6380204000002</v>
      </c>
      <c r="Q125" s="36">
        <f>SUMIFS(СВЦЭМ!$C$33:$C$776,СВЦЭМ!$A$33:$A$776,$A125,СВЦЭМ!$B$33:$B$776,Q$119)+'СЕТ СН'!$I$9+СВЦЭМ!$D$10+'СЕТ СН'!$I$5-'СЕТ СН'!$I$17</f>
        <v>3954.7951149300002</v>
      </c>
      <c r="R125" s="36">
        <f>SUMIFS(СВЦЭМ!$C$33:$C$776,СВЦЭМ!$A$33:$A$776,$A125,СВЦЭМ!$B$33:$B$776,R$119)+'СЕТ СН'!$I$9+СВЦЭМ!$D$10+'СЕТ СН'!$I$5-'СЕТ СН'!$I$17</f>
        <v>3904.1885673000002</v>
      </c>
      <c r="S125" s="36">
        <f>SUMIFS(СВЦЭМ!$C$33:$C$776,СВЦЭМ!$A$33:$A$776,$A125,СВЦЭМ!$B$33:$B$776,S$119)+'СЕТ СН'!$I$9+СВЦЭМ!$D$10+'СЕТ СН'!$I$5-'СЕТ СН'!$I$17</f>
        <v>3857.1081890700002</v>
      </c>
      <c r="T125" s="36">
        <f>SUMIFS(СВЦЭМ!$C$33:$C$776,СВЦЭМ!$A$33:$A$776,$A125,СВЦЭМ!$B$33:$B$776,T$119)+'СЕТ СН'!$I$9+СВЦЭМ!$D$10+'СЕТ СН'!$I$5-'СЕТ СН'!$I$17</f>
        <v>3847.9886918299999</v>
      </c>
      <c r="U125" s="36">
        <f>SUMIFS(СВЦЭМ!$C$33:$C$776,СВЦЭМ!$A$33:$A$776,$A125,СВЦЭМ!$B$33:$B$776,U$119)+'СЕТ СН'!$I$9+СВЦЭМ!$D$10+'СЕТ СН'!$I$5-'СЕТ СН'!$I$17</f>
        <v>3846.6636006399999</v>
      </c>
      <c r="V125" s="36">
        <f>SUMIFS(СВЦЭМ!$C$33:$C$776,СВЦЭМ!$A$33:$A$776,$A125,СВЦЭМ!$B$33:$B$776,V$119)+'СЕТ СН'!$I$9+СВЦЭМ!$D$10+'СЕТ СН'!$I$5-'СЕТ СН'!$I$17</f>
        <v>3850.2283877</v>
      </c>
      <c r="W125" s="36">
        <f>SUMIFS(СВЦЭМ!$C$33:$C$776,СВЦЭМ!$A$33:$A$776,$A125,СВЦЭМ!$B$33:$B$776,W$119)+'СЕТ СН'!$I$9+СВЦЭМ!$D$10+'СЕТ СН'!$I$5-'СЕТ СН'!$I$17</f>
        <v>3849.9487889400002</v>
      </c>
      <c r="X125" s="36">
        <f>SUMIFS(СВЦЭМ!$C$33:$C$776,СВЦЭМ!$A$33:$A$776,$A125,СВЦЭМ!$B$33:$B$776,X$119)+'СЕТ СН'!$I$9+СВЦЭМ!$D$10+'СЕТ СН'!$I$5-'СЕТ СН'!$I$17</f>
        <v>3830.88483679</v>
      </c>
      <c r="Y125" s="36">
        <f>SUMIFS(СВЦЭМ!$C$33:$C$776,СВЦЭМ!$A$33:$A$776,$A125,СВЦЭМ!$B$33:$B$776,Y$119)+'СЕТ СН'!$I$9+СВЦЭМ!$D$10+'СЕТ СН'!$I$5-'СЕТ СН'!$I$17</f>
        <v>3840.3689296399998</v>
      </c>
    </row>
    <row r="126" spans="1:27" ht="15.75" x14ac:dyDescent="0.2">
      <c r="A126" s="35">
        <f t="shared" si="3"/>
        <v>43684</v>
      </c>
      <c r="B126" s="36">
        <f>SUMIFS(СВЦЭМ!$C$33:$C$776,СВЦЭМ!$A$33:$A$776,$A126,СВЦЭМ!$B$33:$B$776,B$119)+'СЕТ СН'!$I$9+СВЦЭМ!$D$10+'СЕТ СН'!$I$5-'СЕТ СН'!$I$17</f>
        <v>3906.7120687900001</v>
      </c>
      <c r="C126" s="36">
        <f>SUMIFS(СВЦЭМ!$C$33:$C$776,СВЦЭМ!$A$33:$A$776,$A126,СВЦЭМ!$B$33:$B$776,C$119)+'СЕТ СН'!$I$9+СВЦЭМ!$D$10+'СЕТ СН'!$I$5-'СЕТ СН'!$I$17</f>
        <v>3914.5362637600001</v>
      </c>
      <c r="D126" s="36">
        <f>SUMIFS(СВЦЭМ!$C$33:$C$776,СВЦЭМ!$A$33:$A$776,$A126,СВЦЭМ!$B$33:$B$776,D$119)+'СЕТ СН'!$I$9+СВЦЭМ!$D$10+'СЕТ СН'!$I$5-'СЕТ СН'!$I$17</f>
        <v>3939.4104585599998</v>
      </c>
      <c r="E126" s="36">
        <f>SUMIFS(СВЦЭМ!$C$33:$C$776,СВЦЭМ!$A$33:$A$776,$A126,СВЦЭМ!$B$33:$B$776,E$119)+'СЕТ СН'!$I$9+СВЦЭМ!$D$10+'СЕТ СН'!$I$5-'СЕТ СН'!$I$17</f>
        <v>3946.0961501299998</v>
      </c>
      <c r="F126" s="36">
        <f>SUMIFS(СВЦЭМ!$C$33:$C$776,СВЦЭМ!$A$33:$A$776,$A126,СВЦЭМ!$B$33:$B$776,F$119)+'СЕТ СН'!$I$9+СВЦЭМ!$D$10+'СЕТ СН'!$I$5-'СЕТ СН'!$I$17</f>
        <v>3950.8903782799998</v>
      </c>
      <c r="G126" s="36">
        <f>SUMIFS(СВЦЭМ!$C$33:$C$776,СВЦЭМ!$A$33:$A$776,$A126,СВЦЭМ!$B$33:$B$776,G$119)+'СЕТ СН'!$I$9+СВЦЭМ!$D$10+'СЕТ СН'!$I$5-'СЕТ СН'!$I$17</f>
        <v>3941.8867341599998</v>
      </c>
      <c r="H126" s="36">
        <f>SUMIFS(СВЦЭМ!$C$33:$C$776,СВЦЭМ!$A$33:$A$776,$A126,СВЦЭМ!$B$33:$B$776,H$119)+'СЕТ СН'!$I$9+СВЦЭМ!$D$10+'СЕТ СН'!$I$5-'СЕТ СН'!$I$17</f>
        <v>3909.5263113199999</v>
      </c>
      <c r="I126" s="36">
        <f>SUMIFS(СВЦЭМ!$C$33:$C$776,СВЦЭМ!$A$33:$A$776,$A126,СВЦЭМ!$B$33:$B$776,I$119)+'СЕТ СН'!$I$9+СВЦЭМ!$D$10+'СЕТ СН'!$I$5-'СЕТ СН'!$I$17</f>
        <v>3892.28657514</v>
      </c>
      <c r="J126" s="36">
        <f>SUMIFS(СВЦЭМ!$C$33:$C$776,СВЦЭМ!$A$33:$A$776,$A126,СВЦЭМ!$B$33:$B$776,J$119)+'СЕТ СН'!$I$9+СВЦЭМ!$D$10+'СЕТ СН'!$I$5-'СЕТ СН'!$I$17</f>
        <v>3914.1673094500002</v>
      </c>
      <c r="K126" s="36">
        <f>SUMIFS(СВЦЭМ!$C$33:$C$776,СВЦЭМ!$A$33:$A$776,$A126,СВЦЭМ!$B$33:$B$776,K$119)+'СЕТ СН'!$I$9+СВЦЭМ!$D$10+'СЕТ СН'!$I$5-'СЕТ СН'!$I$17</f>
        <v>3931.56566041</v>
      </c>
      <c r="L126" s="36">
        <f>SUMIFS(СВЦЭМ!$C$33:$C$776,СВЦЭМ!$A$33:$A$776,$A126,СВЦЭМ!$B$33:$B$776,L$119)+'СЕТ СН'!$I$9+СВЦЭМ!$D$10+'СЕТ СН'!$I$5-'СЕТ СН'!$I$17</f>
        <v>3931.1556154700002</v>
      </c>
      <c r="M126" s="36">
        <f>SUMIFS(СВЦЭМ!$C$33:$C$776,СВЦЭМ!$A$33:$A$776,$A126,СВЦЭМ!$B$33:$B$776,M$119)+'СЕТ СН'!$I$9+СВЦЭМ!$D$10+'СЕТ СН'!$I$5-'СЕТ СН'!$I$17</f>
        <v>3936.5455229200002</v>
      </c>
      <c r="N126" s="36">
        <f>SUMIFS(СВЦЭМ!$C$33:$C$776,СВЦЭМ!$A$33:$A$776,$A126,СВЦЭМ!$B$33:$B$776,N$119)+'СЕТ СН'!$I$9+СВЦЭМ!$D$10+'СЕТ СН'!$I$5-'СЕТ СН'!$I$17</f>
        <v>3928.2404185599999</v>
      </c>
      <c r="O126" s="36">
        <f>SUMIFS(СВЦЭМ!$C$33:$C$776,СВЦЭМ!$A$33:$A$776,$A126,СВЦЭМ!$B$33:$B$776,O$119)+'СЕТ СН'!$I$9+СВЦЭМ!$D$10+'СЕТ СН'!$I$5-'СЕТ СН'!$I$17</f>
        <v>3933.4834239400002</v>
      </c>
      <c r="P126" s="36">
        <f>SUMIFS(СВЦЭМ!$C$33:$C$776,СВЦЭМ!$A$33:$A$776,$A126,СВЦЭМ!$B$33:$B$776,P$119)+'СЕТ СН'!$I$9+СВЦЭМ!$D$10+'СЕТ СН'!$I$5-'СЕТ СН'!$I$17</f>
        <v>3937.4459062999999</v>
      </c>
      <c r="Q126" s="36">
        <f>SUMIFS(СВЦЭМ!$C$33:$C$776,СВЦЭМ!$A$33:$A$776,$A126,СВЦЭМ!$B$33:$B$776,Q$119)+'СЕТ СН'!$I$9+СВЦЭМ!$D$10+'СЕТ СН'!$I$5-'СЕТ СН'!$I$17</f>
        <v>3937.0141696800001</v>
      </c>
      <c r="R126" s="36">
        <f>SUMIFS(СВЦЭМ!$C$33:$C$776,СВЦЭМ!$A$33:$A$776,$A126,СВЦЭМ!$B$33:$B$776,R$119)+'СЕТ СН'!$I$9+СВЦЭМ!$D$10+'СЕТ СН'!$I$5-'СЕТ СН'!$I$17</f>
        <v>3895.5803398799999</v>
      </c>
      <c r="S126" s="36">
        <f>SUMIFS(СВЦЭМ!$C$33:$C$776,СВЦЭМ!$A$33:$A$776,$A126,СВЦЭМ!$B$33:$B$776,S$119)+'СЕТ СН'!$I$9+СВЦЭМ!$D$10+'СЕТ СН'!$I$5-'СЕТ СН'!$I$17</f>
        <v>3854.8178442600001</v>
      </c>
      <c r="T126" s="36">
        <f>SUMIFS(СВЦЭМ!$C$33:$C$776,СВЦЭМ!$A$33:$A$776,$A126,СВЦЭМ!$B$33:$B$776,T$119)+'СЕТ СН'!$I$9+СВЦЭМ!$D$10+'СЕТ СН'!$I$5-'СЕТ СН'!$I$17</f>
        <v>3841.37781924</v>
      </c>
      <c r="U126" s="36">
        <f>SUMIFS(СВЦЭМ!$C$33:$C$776,СВЦЭМ!$A$33:$A$776,$A126,СВЦЭМ!$B$33:$B$776,U$119)+'СЕТ СН'!$I$9+СВЦЭМ!$D$10+'СЕТ СН'!$I$5-'СЕТ СН'!$I$17</f>
        <v>3844.4996936000002</v>
      </c>
      <c r="V126" s="36">
        <f>SUMIFS(СВЦЭМ!$C$33:$C$776,СВЦЭМ!$A$33:$A$776,$A126,СВЦЭМ!$B$33:$B$776,V$119)+'СЕТ СН'!$I$9+СВЦЭМ!$D$10+'СЕТ СН'!$I$5-'СЕТ СН'!$I$17</f>
        <v>3841.0577152699998</v>
      </c>
      <c r="W126" s="36">
        <f>SUMIFS(СВЦЭМ!$C$33:$C$776,СВЦЭМ!$A$33:$A$776,$A126,СВЦЭМ!$B$33:$B$776,W$119)+'СЕТ СН'!$I$9+СВЦЭМ!$D$10+'СЕТ СН'!$I$5-'СЕТ СН'!$I$17</f>
        <v>3849.0551534400001</v>
      </c>
      <c r="X126" s="36">
        <f>SUMIFS(СВЦЭМ!$C$33:$C$776,СВЦЭМ!$A$33:$A$776,$A126,СВЦЭМ!$B$33:$B$776,X$119)+'СЕТ СН'!$I$9+СВЦЭМ!$D$10+'СЕТ СН'!$I$5-'СЕТ СН'!$I$17</f>
        <v>3821.06179445</v>
      </c>
      <c r="Y126" s="36">
        <f>SUMIFS(СВЦЭМ!$C$33:$C$776,СВЦЭМ!$A$33:$A$776,$A126,СВЦЭМ!$B$33:$B$776,Y$119)+'СЕТ СН'!$I$9+СВЦЭМ!$D$10+'СЕТ СН'!$I$5-'СЕТ СН'!$I$17</f>
        <v>3849.2096487500003</v>
      </c>
    </row>
    <row r="127" spans="1:27" ht="15.75" x14ac:dyDescent="0.2">
      <c r="A127" s="35">
        <f t="shared" si="3"/>
        <v>43685</v>
      </c>
      <c r="B127" s="36">
        <f>SUMIFS(СВЦЭМ!$C$33:$C$776,СВЦЭМ!$A$33:$A$776,$A127,СВЦЭМ!$B$33:$B$776,B$119)+'СЕТ СН'!$I$9+СВЦЭМ!$D$10+'СЕТ СН'!$I$5-'СЕТ СН'!$I$17</f>
        <v>3938.0595721499999</v>
      </c>
      <c r="C127" s="36">
        <f>SUMIFS(СВЦЭМ!$C$33:$C$776,СВЦЭМ!$A$33:$A$776,$A127,СВЦЭМ!$B$33:$B$776,C$119)+'СЕТ СН'!$I$9+СВЦЭМ!$D$10+'СЕТ СН'!$I$5-'СЕТ СН'!$I$17</f>
        <v>3980.6215841900002</v>
      </c>
      <c r="D127" s="36">
        <f>SUMIFS(СВЦЭМ!$C$33:$C$776,СВЦЭМ!$A$33:$A$776,$A127,СВЦЭМ!$B$33:$B$776,D$119)+'СЕТ СН'!$I$9+СВЦЭМ!$D$10+'СЕТ СН'!$I$5-'СЕТ СН'!$I$17</f>
        <v>4009.2037303799998</v>
      </c>
      <c r="E127" s="36">
        <f>SUMIFS(СВЦЭМ!$C$33:$C$776,СВЦЭМ!$A$33:$A$776,$A127,СВЦЭМ!$B$33:$B$776,E$119)+'СЕТ СН'!$I$9+СВЦЭМ!$D$10+'СЕТ СН'!$I$5-'СЕТ СН'!$I$17</f>
        <v>4031.2240197900001</v>
      </c>
      <c r="F127" s="36">
        <f>SUMIFS(СВЦЭМ!$C$33:$C$776,СВЦЭМ!$A$33:$A$776,$A127,СВЦЭМ!$B$33:$B$776,F$119)+'СЕТ СН'!$I$9+СВЦЭМ!$D$10+'СЕТ СН'!$I$5-'СЕТ СН'!$I$17</f>
        <v>4074.5987261199998</v>
      </c>
      <c r="G127" s="36">
        <f>SUMIFS(СВЦЭМ!$C$33:$C$776,СВЦЭМ!$A$33:$A$776,$A127,СВЦЭМ!$B$33:$B$776,G$119)+'СЕТ СН'!$I$9+СВЦЭМ!$D$10+'СЕТ СН'!$I$5-'СЕТ СН'!$I$17</f>
        <v>4054.6476510000002</v>
      </c>
      <c r="H127" s="36">
        <f>SUMIFS(СВЦЭМ!$C$33:$C$776,СВЦЭМ!$A$33:$A$776,$A127,СВЦЭМ!$B$33:$B$776,H$119)+'СЕТ СН'!$I$9+СВЦЭМ!$D$10+'СЕТ СН'!$I$5-'СЕТ СН'!$I$17</f>
        <v>4018.3771252300003</v>
      </c>
      <c r="I127" s="36">
        <f>SUMIFS(СВЦЭМ!$C$33:$C$776,СВЦЭМ!$A$33:$A$776,$A127,СВЦЭМ!$B$33:$B$776,I$119)+'СЕТ СН'!$I$9+СВЦЭМ!$D$10+'СЕТ СН'!$I$5-'СЕТ СН'!$I$17</f>
        <v>3963.66758097</v>
      </c>
      <c r="J127" s="36">
        <f>SUMIFS(СВЦЭМ!$C$33:$C$776,СВЦЭМ!$A$33:$A$776,$A127,СВЦЭМ!$B$33:$B$776,J$119)+'СЕТ СН'!$I$9+СВЦЭМ!$D$10+'СЕТ СН'!$I$5-'СЕТ СН'!$I$17</f>
        <v>3921.3925124000002</v>
      </c>
      <c r="K127" s="36">
        <f>SUMIFS(СВЦЭМ!$C$33:$C$776,СВЦЭМ!$A$33:$A$776,$A127,СВЦЭМ!$B$33:$B$776,K$119)+'СЕТ СН'!$I$9+СВЦЭМ!$D$10+'СЕТ СН'!$I$5-'СЕТ СН'!$I$17</f>
        <v>3953.0558124999998</v>
      </c>
      <c r="L127" s="36">
        <f>SUMIFS(СВЦЭМ!$C$33:$C$776,СВЦЭМ!$A$33:$A$776,$A127,СВЦЭМ!$B$33:$B$776,L$119)+'СЕТ СН'!$I$9+СВЦЭМ!$D$10+'СЕТ СН'!$I$5-'СЕТ СН'!$I$17</f>
        <v>3962.7539553199999</v>
      </c>
      <c r="M127" s="36">
        <f>SUMIFS(СВЦЭМ!$C$33:$C$776,СВЦЭМ!$A$33:$A$776,$A127,СВЦЭМ!$B$33:$B$776,M$119)+'СЕТ СН'!$I$9+СВЦЭМ!$D$10+'СЕТ СН'!$I$5-'СЕТ СН'!$I$17</f>
        <v>3962.2448362</v>
      </c>
      <c r="N127" s="36">
        <f>SUMIFS(СВЦЭМ!$C$33:$C$776,СВЦЭМ!$A$33:$A$776,$A127,СВЦЭМ!$B$33:$B$776,N$119)+'СЕТ СН'!$I$9+СВЦЭМ!$D$10+'СЕТ СН'!$I$5-'СЕТ СН'!$I$17</f>
        <v>3950.45066142</v>
      </c>
      <c r="O127" s="36">
        <f>SUMIFS(СВЦЭМ!$C$33:$C$776,СВЦЭМ!$A$33:$A$776,$A127,СВЦЭМ!$B$33:$B$776,O$119)+'СЕТ СН'!$I$9+СВЦЭМ!$D$10+'СЕТ СН'!$I$5-'СЕТ СН'!$I$17</f>
        <v>3963.2675170399998</v>
      </c>
      <c r="P127" s="36">
        <f>SUMIFS(СВЦЭМ!$C$33:$C$776,СВЦЭМ!$A$33:$A$776,$A127,СВЦЭМ!$B$33:$B$776,P$119)+'СЕТ СН'!$I$9+СВЦЭМ!$D$10+'СЕТ СН'!$I$5-'СЕТ СН'!$I$17</f>
        <v>3965.1106773700003</v>
      </c>
      <c r="Q127" s="36">
        <f>SUMIFS(СВЦЭМ!$C$33:$C$776,СВЦЭМ!$A$33:$A$776,$A127,СВЦЭМ!$B$33:$B$776,Q$119)+'СЕТ СН'!$I$9+СВЦЭМ!$D$10+'СЕТ СН'!$I$5-'СЕТ СН'!$I$17</f>
        <v>3967.3797965000003</v>
      </c>
      <c r="R127" s="36">
        <f>SUMIFS(СВЦЭМ!$C$33:$C$776,СВЦЭМ!$A$33:$A$776,$A127,СВЦЭМ!$B$33:$B$776,R$119)+'СЕТ СН'!$I$9+СВЦЭМ!$D$10+'СЕТ СН'!$I$5-'СЕТ СН'!$I$17</f>
        <v>3916.5996499800003</v>
      </c>
      <c r="S127" s="36">
        <f>SUMIFS(СВЦЭМ!$C$33:$C$776,СВЦЭМ!$A$33:$A$776,$A127,СВЦЭМ!$B$33:$B$776,S$119)+'СЕТ СН'!$I$9+СВЦЭМ!$D$10+'СЕТ СН'!$I$5-'СЕТ СН'!$I$17</f>
        <v>3897.1968046000002</v>
      </c>
      <c r="T127" s="36">
        <f>SUMIFS(СВЦЭМ!$C$33:$C$776,СВЦЭМ!$A$33:$A$776,$A127,СВЦЭМ!$B$33:$B$776,T$119)+'СЕТ СН'!$I$9+СВЦЭМ!$D$10+'СЕТ СН'!$I$5-'СЕТ СН'!$I$17</f>
        <v>3896.9689203900002</v>
      </c>
      <c r="U127" s="36">
        <f>SUMIFS(СВЦЭМ!$C$33:$C$776,СВЦЭМ!$A$33:$A$776,$A127,СВЦЭМ!$B$33:$B$776,U$119)+'СЕТ СН'!$I$9+СВЦЭМ!$D$10+'СЕТ СН'!$I$5-'СЕТ СН'!$I$17</f>
        <v>3860.5109544400002</v>
      </c>
      <c r="V127" s="36">
        <f>SUMIFS(СВЦЭМ!$C$33:$C$776,СВЦЭМ!$A$33:$A$776,$A127,СВЦЭМ!$B$33:$B$776,V$119)+'СЕТ СН'!$I$9+СВЦЭМ!$D$10+'СЕТ СН'!$I$5-'СЕТ СН'!$I$17</f>
        <v>3861.6292086200001</v>
      </c>
      <c r="W127" s="36">
        <f>SUMIFS(СВЦЭМ!$C$33:$C$776,СВЦЭМ!$A$33:$A$776,$A127,СВЦЭМ!$B$33:$B$776,W$119)+'СЕТ СН'!$I$9+СВЦЭМ!$D$10+'СЕТ СН'!$I$5-'СЕТ СН'!$I$17</f>
        <v>3863.1840459300001</v>
      </c>
      <c r="X127" s="36">
        <f>SUMIFS(СВЦЭМ!$C$33:$C$776,СВЦЭМ!$A$33:$A$776,$A127,СВЦЭМ!$B$33:$B$776,X$119)+'СЕТ СН'!$I$9+СВЦЭМ!$D$10+'СЕТ СН'!$I$5-'СЕТ СН'!$I$17</f>
        <v>3843.4493822499999</v>
      </c>
      <c r="Y127" s="36">
        <f>SUMIFS(СВЦЭМ!$C$33:$C$776,СВЦЭМ!$A$33:$A$776,$A127,СВЦЭМ!$B$33:$B$776,Y$119)+'СЕТ СН'!$I$9+СВЦЭМ!$D$10+'СЕТ СН'!$I$5-'СЕТ СН'!$I$17</f>
        <v>3868.9112962200002</v>
      </c>
    </row>
    <row r="128" spans="1:27" ht="15.75" x14ac:dyDescent="0.2">
      <c r="A128" s="35">
        <f t="shared" si="3"/>
        <v>43686</v>
      </c>
      <c r="B128" s="36">
        <f>SUMIFS(СВЦЭМ!$C$33:$C$776,СВЦЭМ!$A$33:$A$776,$A128,СВЦЭМ!$B$33:$B$776,B$119)+'СЕТ СН'!$I$9+СВЦЭМ!$D$10+'СЕТ СН'!$I$5-'СЕТ СН'!$I$17</f>
        <v>3960.4939532400003</v>
      </c>
      <c r="C128" s="36">
        <f>SUMIFS(СВЦЭМ!$C$33:$C$776,СВЦЭМ!$A$33:$A$776,$A128,СВЦЭМ!$B$33:$B$776,C$119)+'СЕТ СН'!$I$9+СВЦЭМ!$D$10+'СЕТ СН'!$I$5-'СЕТ СН'!$I$17</f>
        <v>4002.9224502300003</v>
      </c>
      <c r="D128" s="36">
        <f>SUMIFS(СВЦЭМ!$C$33:$C$776,СВЦЭМ!$A$33:$A$776,$A128,СВЦЭМ!$B$33:$B$776,D$119)+'СЕТ СН'!$I$9+СВЦЭМ!$D$10+'СЕТ СН'!$I$5-'СЕТ СН'!$I$17</f>
        <v>4031.2076711600002</v>
      </c>
      <c r="E128" s="36">
        <f>SUMIFS(СВЦЭМ!$C$33:$C$776,СВЦЭМ!$A$33:$A$776,$A128,СВЦЭМ!$B$33:$B$776,E$119)+'СЕТ СН'!$I$9+СВЦЭМ!$D$10+'СЕТ СН'!$I$5-'СЕТ СН'!$I$17</f>
        <v>4048.4431955999999</v>
      </c>
      <c r="F128" s="36">
        <f>SUMIFS(СВЦЭМ!$C$33:$C$776,СВЦЭМ!$A$33:$A$776,$A128,СВЦЭМ!$B$33:$B$776,F$119)+'СЕТ СН'!$I$9+СВЦЭМ!$D$10+'СЕТ СН'!$I$5-'СЕТ СН'!$I$17</f>
        <v>4058.5927930100002</v>
      </c>
      <c r="G128" s="36">
        <f>SUMIFS(СВЦЭМ!$C$33:$C$776,СВЦЭМ!$A$33:$A$776,$A128,СВЦЭМ!$B$33:$B$776,G$119)+'СЕТ СН'!$I$9+СВЦЭМ!$D$10+'СЕТ СН'!$I$5-'СЕТ СН'!$I$17</f>
        <v>4043.4476956600001</v>
      </c>
      <c r="H128" s="36">
        <f>SUMIFS(СВЦЭМ!$C$33:$C$776,СВЦЭМ!$A$33:$A$776,$A128,СВЦЭМ!$B$33:$B$776,H$119)+'СЕТ СН'!$I$9+СВЦЭМ!$D$10+'СЕТ СН'!$I$5-'СЕТ СН'!$I$17</f>
        <v>4016.6411010100001</v>
      </c>
      <c r="I128" s="36">
        <f>SUMIFS(СВЦЭМ!$C$33:$C$776,СВЦЭМ!$A$33:$A$776,$A128,СВЦЭМ!$B$33:$B$776,I$119)+'СЕТ СН'!$I$9+СВЦЭМ!$D$10+'СЕТ СН'!$I$5-'СЕТ СН'!$I$17</f>
        <v>3983.39351833</v>
      </c>
      <c r="J128" s="36">
        <f>SUMIFS(СВЦЭМ!$C$33:$C$776,СВЦЭМ!$A$33:$A$776,$A128,СВЦЭМ!$B$33:$B$776,J$119)+'СЕТ СН'!$I$9+СВЦЭМ!$D$10+'СЕТ СН'!$I$5-'СЕТ СН'!$I$17</f>
        <v>3934.57163283</v>
      </c>
      <c r="K128" s="36">
        <f>SUMIFS(СВЦЭМ!$C$33:$C$776,СВЦЭМ!$A$33:$A$776,$A128,СВЦЭМ!$B$33:$B$776,K$119)+'СЕТ СН'!$I$9+СВЦЭМ!$D$10+'СЕТ СН'!$I$5-'СЕТ СН'!$I$17</f>
        <v>3957.5117698399999</v>
      </c>
      <c r="L128" s="36">
        <f>SUMIFS(СВЦЭМ!$C$33:$C$776,СВЦЭМ!$A$33:$A$776,$A128,СВЦЭМ!$B$33:$B$776,L$119)+'СЕТ СН'!$I$9+СВЦЭМ!$D$10+'СЕТ СН'!$I$5-'СЕТ СН'!$I$17</f>
        <v>3969.6237903400001</v>
      </c>
      <c r="M128" s="36">
        <f>SUMIFS(СВЦЭМ!$C$33:$C$776,СВЦЭМ!$A$33:$A$776,$A128,СВЦЭМ!$B$33:$B$776,M$119)+'СЕТ СН'!$I$9+СВЦЭМ!$D$10+'СЕТ СН'!$I$5-'СЕТ СН'!$I$17</f>
        <v>3966.03872985</v>
      </c>
      <c r="N128" s="36">
        <f>SUMIFS(СВЦЭМ!$C$33:$C$776,СВЦЭМ!$A$33:$A$776,$A128,СВЦЭМ!$B$33:$B$776,N$119)+'СЕТ СН'!$I$9+СВЦЭМ!$D$10+'СЕТ СН'!$I$5-'СЕТ СН'!$I$17</f>
        <v>3956.5881463800001</v>
      </c>
      <c r="O128" s="36">
        <f>SUMIFS(СВЦЭМ!$C$33:$C$776,СВЦЭМ!$A$33:$A$776,$A128,СВЦЭМ!$B$33:$B$776,O$119)+'СЕТ СН'!$I$9+СВЦЭМ!$D$10+'СЕТ СН'!$I$5-'СЕТ СН'!$I$17</f>
        <v>3957.5856568500003</v>
      </c>
      <c r="P128" s="36">
        <f>SUMIFS(СВЦЭМ!$C$33:$C$776,СВЦЭМ!$A$33:$A$776,$A128,СВЦЭМ!$B$33:$B$776,P$119)+'СЕТ СН'!$I$9+СВЦЭМ!$D$10+'СЕТ СН'!$I$5-'СЕТ СН'!$I$17</f>
        <v>3981.60903057</v>
      </c>
      <c r="Q128" s="36">
        <f>SUMIFS(СВЦЭМ!$C$33:$C$776,СВЦЭМ!$A$33:$A$776,$A128,СВЦЭМ!$B$33:$B$776,Q$119)+'СЕТ СН'!$I$9+СВЦЭМ!$D$10+'СЕТ СН'!$I$5-'СЕТ СН'!$I$17</f>
        <v>3982.1075590600003</v>
      </c>
      <c r="R128" s="36">
        <f>SUMIFS(СВЦЭМ!$C$33:$C$776,СВЦЭМ!$A$33:$A$776,$A128,СВЦЭМ!$B$33:$B$776,R$119)+'СЕТ СН'!$I$9+СВЦЭМ!$D$10+'СЕТ СН'!$I$5-'СЕТ СН'!$I$17</f>
        <v>3940.88661353</v>
      </c>
      <c r="S128" s="36">
        <f>SUMIFS(СВЦЭМ!$C$33:$C$776,СВЦЭМ!$A$33:$A$776,$A128,СВЦЭМ!$B$33:$B$776,S$119)+'СЕТ СН'!$I$9+СВЦЭМ!$D$10+'СЕТ СН'!$I$5-'СЕТ СН'!$I$17</f>
        <v>3894.0912473100002</v>
      </c>
      <c r="T128" s="36">
        <f>SUMIFS(СВЦЭМ!$C$33:$C$776,СВЦЭМ!$A$33:$A$776,$A128,СВЦЭМ!$B$33:$B$776,T$119)+'СЕТ СН'!$I$9+СВЦЭМ!$D$10+'СЕТ СН'!$I$5-'СЕТ СН'!$I$17</f>
        <v>3883.31105828</v>
      </c>
      <c r="U128" s="36">
        <f>SUMIFS(СВЦЭМ!$C$33:$C$776,СВЦЭМ!$A$33:$A$776,$A128,СВЦЭМ!$B$33:$B$776,U$119)+'СЕТ СН'!$I$9+СВЦЭМ!$D$10+'СЕТ СН'!$I$5-'СЕТ СН'!$I$17</f>
        <v>3885.6492895400002</v>
      </c>
      <c r="V128" s="36">
        <f>SUMIFS(СВЦЭМ!$C$33:$C$776,СВЦЭМ!$A$33:$A$776,$A128,СВЦЭМ!$B$33:$B$776,V$119)+'СЕТ СН'!$I$9+СВЦЭМ!$D$10+'СЕТ СН'!$I$5-'СЕТ СН'!$I$17</f>
        <v>3859.59396014</v>
      </c>
      <c r="W128" s="36">
        <f>SUMIFS(СВЦЭМ!$C$33:$C$776,СВЦЭМ!$A$33:$A$776,$A128,СВЦЭМ!$B$33:$B$776,W$119)+'СЕТ СН'!$I$9+СВЦЭМ!$D$10+'СЕТ СН'!$I$5-'СЕТ СН'!$I$17</f>
        <v>3866.1503937000002</v>
      </c>
      <c r="X128" s="36">
        <f>SUMIFS(СВЦЭМ!$C$33:$C$776,СВЦЭМ!$A$33:$A$776,$A128,СВЦЭМ!$B$33:$B$776,X$119)+'СЕТ СН'!$I$9+СВЦЭМ!$D$10+'СЕТ СН'!$I$5-'СЕТ СН'!$I$17</f>
        <v>3840.2548111900001</v>
      </c>
      <c r="Y128" s="36">
        <f>SUMIFS(СВЦЭМ!$C$33:$C$776,СВЦЭМ!$A$33:$A$776,$A128,СВЦЭМ!$B$33:$B$776,Y$119)+'СЕТ СН'!$I$9+СВЦЭМ!$D$10+'СЕТ СН'!$I$5-'СЕТ СН'!$I$17</f>
        <v>3898.4263984099998</v>
      </c>
    </row>
    <row r="129" spans="1:25" ht="15.75" x14ac:dyDescent="0.2">
      <c r="A129" s="35">
        <f t="shared" si="3"/>
        <v>43687</v>
      </c>
      <c r="B129" s="36">
        <f>SUMIFS(СВЦЭМ!$C$33:$C$776,СВЦЭМ!$A$33:$A$776,$A129,СВЦЭМ!$B$33:$B$776,B$119)+'СЕТ СН'!$I$9+СВЦЭМ!$D$10+'СЕТ СН'!$I$5-'СЕТ СН'!$I$17</f>
        <v>4028.03561674</v>
      </c>
      <c r="C129" s="36">
        <f>SUMIFS(СВЦЭМ!$C$33:$C$776,СВЦЭМ!$A$33:$A$776,$A129,СВЦЭМ!$B$33:$B$776,C$119)+'СЕТ СН'!$I$9+СВЦЭМ!$D$10+'СЕТ СН'!$I$5-'СЕТ СН'!$I$17</f>
        <v>4029.5007912000001</v>
      </c>
      <c r="D129" s="36">
        <f>SUMIFS(СВЦЭМ!$C$33:$C$776,СВЦЭМ!$A$33:$A$776,$A129,СВЦЭМ!$B$33:$B$776,D$119)+'СЕТ СН'!$I$9+СВЦЭМ!$D$10+'СЕТ СН'!$I$5-'СЕТ СН'!$I$17</f>
        <v>4043.2354340400002</v>
      </c>
      <c r="E129" s="36">
        <f>SUMIFS(СВЦЭМ!$C$33:$C$776,СВЦЭМ!$A$33:$A$776,$A129,СВЦЭМ!$B$33:$B$776,E$119)+'СЕТ СН'!$I$9+СВЦЭМ!$D$10+'СЕТ СН'!$I$5-'СЕТ СН'!$I$17</f>
        <v>4062.5140099</v>
      </c>
      <c r="F129" s="36">
        <f>SUMIFS(СВЦЭМ!$C$33:$C$776,СВЦЭМ!$A$33:$A$776,$A129,СВЦЭМ!$B$33:$B$776,F$119)+'СЕТ СН'!$I$9+СВЦЭМ!$D$10+'СЕТ СН'!$I$5-'СЕТ СН'!$I$17</f>
        <v>4080.6815417600001</v>
      </c>
      <c r="G129" s="36">
        <f>SUMIFS(СВЦЭМ!$C$33:$C$776,СВЦЭМ!$A$33:$A$776,$A129,СВЦЭМ!$B$33:$B$776,G$119)+'СЕТ СН'!$I$9+СВЦЭМ!$D$10+'СЕТ СН'!$I$5-'СЕТ СН'!$I$17</f>
        <v>4055.5552547299999</v>
      </c>
      <c r="H129" s="36">
        <f>SUMIFS(СВЦЭМ!$C$33:$C$776,СВЦЭМ!$A$33:$A$776,$A129,СВЦЭМ!$B$33:$B$776,H$119)+'СЕТ СН'!$I$9+СВЦЭМ!$D$10+'СЕТ СН'!$I$5-'СЕТ СН'!$I$17</f>
        <v>4014.8792466200002</v>
      </c>
      <c r="I129" s="36">
        <f>SUMIFS(СВЦЭМ!$C$33:$C$776,СВЦЭМ!$A$33:$A$776,$A129,СВЦЭМ!$B$33:$B$776,I$119)+'СЕТ СН'!$I$9+СВЦЭМ!$D$10+'СЕТ СН'!$I$5-'СЕТ СН'!$I$17</f>
        <v>4037.14414317</v>
      </c>
      <c r="J129" s="36">
        <f>SUMIFS(СВЦЭМ!$C$33:$C$776,СВЦЭМ!$A$33:$A$776,$A129,СВЦЭМ!$B$33:$B$776,J$119)+'СЕТ СН'!$I$9+СВЦЭМ!$D$10+'СЕТ СН'!$I$5-'СЕТ СН'!$I$17</f>
        <v>3933.2970856299999</v>
      </c>
      <c r="K129" s="36">
        <f>SUMIFS(СВЦЭМ!$C$33:$C$776,СВЦЭМ!$A$33:$A$776,$A129,СВЦЭМ!$B$33:$B$776,K$119)+'СЕТ СН'!$I$9+СВЦЭМ!$D$10+'СЕТ СН'!$I$5-'СЕТ СН'!$I$17</f>
        <v>3958.9775278100001</v>
      </c>
      <c r="L129" s="36">
        <f>SUMIFS(СВЦЭМ!$C$33:$C$776,СВЦЭМ!$A$33:$A$776,$A129,СВЦЭМ!$B$33:$B$776,L$119)+'СЕТ СН'!$I$9+СВЦЭМ!$D$10+'СЕТ СН'!$I$5-'СЕТ СН'!$I$17</f>
        <v>3971.2991156799999</v>
      </c>
      <c r="M129" s="36">
        <f>SUMIFS(СВЦЭМ!$C$33:$C$776,СВЦЭМ!$A$33:$A$776,$A129,СВЦЭМ!$B$33:$B$776,M$119)+'СЕТ СН'!$I$9+СВЦЭМ!$D$10+'СЕТ СН'!$I$5-'СЕТ СН'!$I$17</f>
        <v>3967.89364338</v>
      </c>
      <c r="N129" s="36">
        <f>SUMIFS(СВЦЭМ!$C$33:$C$776,СВЦЭМ!$A$33:$A$776,$A129,СВЦЭМ!$B$33:$B$776,N$119)+'СЕТ СН'!$I$9+СВЦЭМ!$D$10+'СЕТ СН'!$I$5-'СЕТ СН'!$I$17</f>
        <v>3966.6423480499998</v>
      </c>
      <c r="O129" s="36">
        <f>SUMIFS(СВЦЭМ!$C$33:$C$776,СВЦЭМ!$A$33:$A$776,$A129,СВЦЭМ!$B$33:$B$776,O$119)+'СЕТ СН'!$I$9+СВЦЭМ!$D$10+'СЕТ СН'!$I$5-'СЕТ СН'!$I$17</f>
        <v>3962.5937481400001</v>
      </c>
      <c r="P129" s="36">
        <f>SUMIFS(СВЦЭМ!$C$33:$C$776,СВЦЭМ!$A$33:$A$776,$A129,СВЦЭМ!$B$33:$B$776,P$119)+'СЕТ СН'!$I$9+СВЦЭМ!$D$10+'СЕТ СН'!$I$5-'СЕТ СН'!$I$17</f>
        <v>3962.6120758900001</v>
      </c>
      <c r="Q129" s="36">
        <f>SUMIFS(СВЦЭМ!$C$33:$C$776,СВЦЭМ!$A$33:$A$776,$A129,СВЦЭМ!$B$33:$B$776,Q$119)+'СЕТ СН'!$I$9+СВЦЭМ!$D$10+'СЕТ СН'!$I$5-'СЕТ СН'!$I$17</f>
        <v>3973.6764340600002</v>
      </c>
      <c r="R129" s="36">
        <f>SUMIFS(СВЦЭМ!$C$33:$C$776,СВЦЭМ!$A$33:$A$776,$A129,СВЦЭМ!$B$33:$B$776,R$119)+'СЕТ СН'!$I$9+СВЦЭМ!$D$10+'СЕТ СН'!$I$5-'СЕТ СН'!$I$17</f>
        <v>3922.2602534100001</v>
      </c>
      <c r="S129" s="36">
        <f>SUMIFS(СВЦЭМ!$C$33:$C$776,СВЦЭМ!$A$33:$A$776,$A129,СВЦЭМ!$B$33:$B$776,S$119)+'СЕТ СН'!$I$9+СВЦЭМ!$D$10+'СЕТ СН'!$I$5-'СЕТ СН'!$I$17</f>
        <v>3916.87327052</v>
      </c>
      <c r="T129" s="36">
        <f>SUMIFS(СВЦЭМ!$C$33:$C$776,СВЦЭМ!$A$33:$A$776,$A129,СВЦЭМ!$B$33:$B$776,T$119)+'СЕТ СН'!$I$9+СВЦЭМ!$D$10+'СЕТ СН'!$I$5-'СЕТ СН'!$I$17</f>
        <v>3917.6711531000001</v>
      </c>
      <c r="U129" s="36">
        <f>SUMIFS(СВЦЭМ!$C$33:$C$776,СВЦЭМ!$A$33:$A$776,$A129,СВЦЭМ!$B$33:$B$776,U$119)+'СЕТ СН'!$I$9+СВЦЭМ!$D$10+'СЕТ СН'!$I$5-'СЕТ СН'!$I$17</f>
        <v>3906.2736120999998</v>
      </c>
      <c r="V129" s="36">
        <f>SUMIFS(СВЦЭМ!$C$33:$C$776,СВЦЭМ!$A$33:$A$776,$A129,СВЦЭМ!$B$33:$B$776,V$119)+'СЕТ СН'!$I$9+СВЦЭМ!$D$10+'СЕТ СН'!$I$5-'СЕТ СН'!$I$17</f>
        <v>3907.7432117799999</v>
      </c>
      <c r="W129" s="36">
        <f>SUMIFS(СВЦЭМ!$C$33:$C$776,СВЦЭМ!$A$33:$A$776,$A129,СВЦЭМ!$B$33:$B$776,W$119)+'СЕТ СН'!$I$9+СВЦЭМ!$D$10+'СЕТ СН'!$I$5-'СЕТ СН'!$I$17</f>
        <v>3931.3994669000003</v>
      </c>
      <c r="X129" s="36">
        <f>SUMIFS(СВЦЭМ!$C$33:$C$776,СВЦЭМ!$A$33:$A$776,$A129,СВЦЭМ!$B$33:$B$776,X$119)+'СЕТ СН'!$I$9+СВЦЭМ!$D$10+'СЕТ СН'!$I$5-'СЕТ СН'!$I$17</f>
        <v>3907.1401797100002</v>
      </c>
      <c r="Y129" s="36">
        <f>SUMIFS(СВЦЭМ!$C$33:$C$776,СВЦЭМ!$A$33:$A$776,$A129,СВЦЭМ!$B$33:$B$776,Y$119)+'СЕТ СН'!$I$9+СВЦЭМ!$D$10+'СЕТ СН'!$I$5-'СЕТ СН'!$I$17</f>
        <v>3906.9660347099998</v>
      </c>
    </row>
    <row r="130" spans="1:25" ht="15.75" x14ac:dyDescent="0.2">
      <c r="A130" s="35">
        <f t="shared" si="3"/>
        <v>43688</v>
      </c>
      <c r="B130" s="36">
        <f>SUMIFS(СВЦЭМ!$C$33:$C$776,СВЦЭМ!$A$33:$A$776,$A130,СВЦЭМ!$B$33:$B$776,B$119)+'СЕТ СН'!$I$9+СВЦЭМ!$D$10+'СЕТ СН'!$I$5-'СЕТ СН'!$I$17</f>
        <v>4011.6335305900002</v>
      </c>
      <c r="C130" s="36">
        <f>SUMIFS(СВЦЭМ!$C$33:$C$776,СВЦЭМ!$A$33:$A$776,$A130,СВЦЭМ!$B$33:$B$776,C$119)+'СЕТ СН'!$I$9+СВЦЭМ!$D$10+'СЕТ СН'!$I$5-'СЕТ СН'!$I$17</f>
        <v>4042.0420668000002</v>
      </c>
      <c r="D130" s="36">
        <f>SUMIFS(СВЦЭМ!$C$33:$C$776,СВЦЭМ!$A$33:$A$776,$A130,СВЦЭМ!$B$33:$B$776,D$119)+'СЕТ СН'!$I$9+СВЦЭМ!$D$10+'СЕТ СН'!$I$5-'СЕТ СН'!$I$17</f>
        <v>4067.73938094</v>
      </c>
      <c r="E130" s="36">
        <f>SUMIFS(СВЦЭМ!$C$33:$C$776,СВЦЭМ!$A$33:$A$776,$A130,СВЦЭМ!$B$33:$B$776,E$119)+'СЕТ СН'!$I$9+СВЦЭМ!$D$10+'СЕТ СН'!$I$5-'СЕТ СН'!$I$17</f>
        <v>4068.87971569</v>
      </c>
      <c r="F130" s="36">
        <f>SUMIFS(СВЦЭМ!$C$33:$C$776,СВЦЭМ!$A$33:$A$776,$A130,СВЦЭМ!$B$33:$B$776,F$119)+'СЕТ СН'!$I$9+СВЦЭМ!$D$10+'СЕТ СН'!$I$5-'СЕТ СН'!$I$17</f>
        <v>4094.2244159000002</v>
      </c>
      <c r="G130" s="36">
        <f>SUMIFS(СВЦЭМ!$C$33:$C$776,СВЦЭМ!$A$33:$A$776,$A130,СВЦЭМ!$B$33:$B$776,G$119)+'СЕТ СН'!$I$9+СВЦЭМ!$D$10+'СЕТ СН'!$I$5-'СЕТ СН'!$I$17</f>
        <v>4081.9455999400002</v>
      </c>
      <c r="H130" s="36">
        <f>SUMIFS(СВЦЭМ!$C$33:$C$776,СВЦЭМ!$A$33:$A$776,$A130,СВЦЭМ!$B$33:$B$776,H$119)+'СЕТ СН'!$I$9+СВЦЭМ!$D$10+'СЕТ СН'!$I$5-'СЕТ СН'!$I$17</f>
        <v>4066.7012896000001</v>
      </c>
      <c r="I130" s="36">
        <f>SUMIFS(СВЦЭМ!$C$33:$C$776,СВЦЭМ!$A$33:$A$776,$A130,СВЦЭМ!$B$33:$B$776,I$119)+'СЕТ СН'!$I$9+СВЦЭМ!$D$10+'СЕТ СН'!$I$5-'СЕТ СН'!$I$17</f>
        <v>4037.6745582200001</v>
      </c>
      <c r="J130" s="36">
        <f>SUMIFS(СВЦЭМ!$C$33:$C$776,СВЦЭМ!$A$33:$A$776,$A130,СВЦЭМ!$B$33:$B$776,J$119)+'СЕТ СН'!$I$9+СВЦЭМ!$D$10+'СЕТ СН'!$I$5-'СЕТ СН'!$I$17</f>
        <v>3967.5199585</v>
      </c>
      <c r="K130" s="36">
        <f>SUMIFS(СВЦЭМ!$C$33:$C$776,СВЦЭМ!$A$33:$A$776,$A130,СВЦЭМ!$B$33:$B$776,K$119)+'СЕТ СН'!$I$9+СВЦЭМ!$D$10+'СЕТ СН'!$I$5-'СЕТ СН'!$I$17</f>
        <v>3941.5506954500001</v>
      </c>
      <c r="L130" s="36">
        <f>SUMIFS(СВЦЭМ!$C$33:$C$776,СВЦЭМ!$A$33:$A$776,$A130,СВЦЭМ!$B$33:$B$776,L$119)+'СЕТ СН'!$I$9+СВЦЭМ!$D$10+'СЕТ СН'!$I$5-'СЕТ СН'!$I$17</f>
        <v>3962.7115171099999</v>
      </c>
      <c r="M130" s="36">
        <f>SUMIFS(СВЦЭМ!$C$33:$C$776,СВЦЭМ!$A$33:$A$776,$A130,СВЦЭМ!$B$33:$B$776,M$119)+'СЕТ СН'!$I$9+СВЦЭМ!$D$10+'СЕТ СН'!$I$5-'СЕТ СН'!$I$17</f>
        <v>3964.52747262</v>
      </c>
      <c r="N130" s="36">
        <f>SUMIFS(СВЦЭМ!$C$33:$C$776,СВЦЭМ!$A$33:$A$776,$A130,СВЦЭМ!$B$33:$B$776,N$119)+'СЕТ СН'!$I$9+СВЦЭМ!$D$10+'СЕТ СН'!$I$5-'СЕТ СН'!$I$17</f>
        <v>3958.0801485000002</v>
      </c>
      <c r="O130" s="36">
        <f>SUMIFS(СВЦЭМ!$C$33:$C$776,СВЦЭМ!$A$33:$A$776,$A130,СВЦЭМ!$B$33:$B$776,O$119)+'СЕТ СН'!$I$9+СВЦЭМ!$D$10+'СЕТ СН'!$I$5-'СЕТ СН'!$I$17</f>
        <v>3959.9938296800001</v>
      </c>
      <c r="P130" s="36">
        <f>SUMIFS(СВЦЭМ!$C$33:$C$776,СВЦЭМ!$A$33:$A$776,$A130,СВЦЭМ!$B$33:$B$776,P$119)+'СЕТ СН'!$I$9+СВЦЭМ!$D$10+'СЕТ СН'!$I$5-'СЕТ СН'!$I$17</f>
        <v>3955.0842952100002</v>
      </c>
      <c r="Q130" s="36">
        <f>SUMIFS(СВЦЭМ!$C$33:$C$776,СВЦЭМ!$A$33:$A$776,$A130,СВЦЭМ!$B$33:$B$776,Q$119)+'СЕТ СН'!$I$9+СВЦЭМ!$D$10+'СЕТ СН'!$I$5-'СЕТ СН'!$I$17</f>
        <v>3952.3192799500002</v>
      </c>
      <c r="R130" s="36">
        <f>SUMIFS(СВЦЭМ!$C$33:$C$776,СВЦЭМ!$A$33:$A$776,$A130,СВЦЭМ!$B$33:$B$776,R$119)+'СЕТ СН'!$I$9+СВЦЭМ!$D$10+'СЕТ СН'!$I$5-'СЕТ СН'!$I$17</f>
        <v>3919.5023682700003</v>
      </c>
      <c r="S130" s="36">
        <f>SUMIFS(СВЦЭМ!$C$33:$C$776,СВЦЭМ!$A$33:$A$776,$A130,СВЦЭМ!$B$33:$B$776,S$119)+'СЕТ СН'!$I$9+СВЦЭМ!$D$10+'СЕТ СН'!$I$5-'СЕТ СН'!$I$17</f>
        <v>3919.6251091399999</v>
      </c>
      <c r="T130" s="36">
        <f>SUMIFS(СВЦЭМ!$C$33:$C$776,СВЦЭМ!$A$33:$A$776,$A130,СВЦЭМ!$B$33:$B$776,T$119)+'СЕТ СН'!$I$9+СВЦЭМ!$D$10+'СЕТ СН'!$I$5-'СЕТ СН'!$I$17</f>
        <v>3922.3990724800001</v>
      </c>
      <c r="U130" s="36">
        <f>SUMIFS(СВЦЭМ!$C$33:$C$776,СВЦЭМ!$A$33:$A$776,$A130,СВЦЭМ!$B$33:$B$776,U$119)+'СЕТ СН'!$I$9+СВЦЭМ!$D$10+'СЕТ СН'!$I$5-'СЕТ СН'!$I$17</f>
        <v>3927.8151375699999</v>
      </c>
      <c r="V130" s="36">
        <f>SUMIFS(СВЦЭМ!$C$33:$C$776,СВЦЭМ!$A$33:$A$776,$A130,СВЦЭМ!$B$33:$B$776,V$119)+'СЕТ СН'!$I$9+СВЦЭМ!$D$10+'СЕТ СН'!$I$5-'СЕТ СН'!$I$17</f>
        <v>3936.95621411</v>
      </c>
      <c r="W130" s="36">
        <f>SUMIFS(СВЦЭМ!$C$33:$C$776,СВЦЭМ!$A$33:$A$776,$A130,СВЦЭМ!$B$33:$B$776,W$119)+'СЕТ СН'!$I$9+СВЦЭМ!$D$10+'СЕТ СН'!$I$5-'СЕТ СН'!$I$17</f>
        <v>3948.5480328600001</v>
      </c>
      <c r="X130" s="36">
        <f>SUMIFS(СВЦЭМ!$C$33:$C$776,СВЦЭМ!$A$33:$A$776,$A130,СВЦЭМ!$B$33:$B$776,X$119)+'СЕТ СН'!$I$9+СВЦЭМ!$D$10+'СЕТ СН'!$I$5-'СЕТ СН'!$I$17</f>
        <v>3916.5768612500001</v>
      </c>
      <c r="Y130" s="36">
        <f>SUMIFS(СВЦЭМ!$C$33:$C$776,СВЦЭМ!$A$33:$A$776,$A130,СВЦЭМ!$B$33:$B$776,Y$119)+'СЕТ СН'!$I$9+СВЦЭМ!$D$10+'СЕТ СН'!$I$5-'СЕТ СН'!$I$17</f>
        <v>3905.2657637800003</v>
      </c>
    </row>
    <row r="131" spans="1:25" ht="15.75" x14ac:dyDescent="0.2">
      <c r="A131" s="35">
        <f t="shared" si="3"/>
        <v>43689</v>
      </c>
      <c r="B131" s="36">
        <f>SUMIFS(СВЦЭМ!$C$33:$C$776,СВЦЭМ!$A$33:$A$776,$A131,СВЦЭМ!$B$33:$B$776,B$119)+'СЕТ СН'!$I$9+СВЦЭМ!$D$10+'СЕТ СН'!$I$5-'СЕТ СН'!$I$17</f>
        <v>3982.6236230300001</v>
      </c>
      <c r="C131" s="36">
        <f>SUMIFS(СВЦЭМ!$C$33:$C$776,СВЦЭМ!$A$33:$A$776,$A131,СВЦЭМ!$B$33:$B$776,C$119)+'СЕТ СН'!$I$9+СВЦЭМ!$D$10+'СЕТ СН'!$I$5-'СЕТ СН'!$I$17</f>
        <v>4021.0117933299998</v>
      </c>
      <c r="D131" s="36">
        <f>SUMIFS(СВЦЭМ!$C$33:$C$776,СВЦЭМ!$A$33:$A$776,$A131,СВЦЭМ!$B$33:$B$776,D$119)+'СЕТ СН'!$I$9+СВЦЭМ!$D$10+'СЕТ СН'!$I$5-'СЕТ СН'!$I$17</f>
        <v>4069.0376665200001</v>
      </c>
      <c r="E131" s="36">
        <f>SUMIFS(СВЦЭМ!$C$33:$C$776,СВЦЭМ!$A$33:$A$776,$A131,СВЦЭМ!$B$33:$B$776,E$119)+'СЕТ СН'!$I$9+СВЦЭМ!$D$10+'СЕТ СН'!$I$5-'СЕТ СН'!$I$17</f>
        <v>4079.9317957600001</v>
      </c>
      <c r="F131" s="36">
        <f>SUMIFS(СВЦЭМ!$C$33:$C$776,СВЦЭМ!$A$33:$A$776,$A131,СВЦЭМ!$B$33:$B$776,F$119)+'СЕТ СН'!$I$9+СВЦЭМ!$D$10+'СЕТ СН'!$I$5-'СЕТ СН'!$I$17</f>
        <v>4090.4539119000001</v>
      </c>
      <c r="G131" s="36">
        <f>SUMIFS(СВЦЭМ!$C$33:$C$776,СВЦЭМ!$A$33:$A$776,$A131,СВЦЭМ!$B$33:$B$776,G$119)+'СЕТ СН'!$I$9+СВЦЭМ!$D$10+'СЕТ СН'!$I$5-'СЕТ СН'!$I$17</f>
        <v>4073.08365078</v>
      </c>
      <c r="H131" s="36">
        <f>SUMIFS(СВЦЭМ!$C$33:$C$776,СВЦЭМ!$A$33:$A$776,$A131,СВЦЭМ!$B$33:$B$776,H$119)+'СЕТ СН'!$I$9+СВЦЭМ!$D$10+'СЕТ СН'!$I$5-'СЕТ СН'!$I$17</f>
        <v>4047.86232105</v>
      </c>
      <c r="I131" s="36">
        <f>SUMIFS(СВЦЭМ!$C$33:$C$776,СВЦЭМ!$A$33:$A$776,$A131,СВЦЭМ!$B$33:$B$776,I$119)+'СЕТ СН'!$I$9+СВЦЭМ!$D$10+'СЕТ СН'!$I$5-'СЕТ СН'!$I$17</f>
        <v>3998.9561266600003</v>
      </c>
      <c r="J131" s="36">
        <f>SUMIFS(СВЦЭМ!$C$33:$C$776,СВЦЭМ!$A$33:$A$776,$A131,СВЦЭМ!$B$33:$B$776,J$119)+'СЕТ СН'!$I$9+СВЦЭМ!$D$10+'СЕТ СН'!$I$5-'СЕТ СН'!$I$17</f>
        <v>3972.8949385300002</v>
      </c>
      <c r="K131" s="36">
        <f>SUMIFS(СВЦЭМ!$C$33:$C$776,СВЦЭМ!$A$33:$A$776,$A131,СВЦЭМ!$B$33:$B$776,K$119)+'СЕТ СН'!$I$9+СВЦЭМ!$D$10+'СЕТ СН'!$I$5-'СЕТ СН'!$I$17</f>
        <v>4001.0436220299998</v>
      </c>
      <c r="L131" s="36">
        <f>SUMIFS(СВЦЭМ!$C$33:$C$776,СВЦЭМ!$A$33:$A$776,$A131,СВЦЭМ!$B$33:$B$776,L$119)+'СЕТ СН'!$I$9+СВЦЭМ!$D$10+'СЕТ СН'!$I$5-'СЕТ СН'!$I$17</f>
        <v>4004.7266177900001</v>
      </c>
      <c r="M131" s="36">
        <f>SUMIFS(СВЦЭМ!$C$33:$C$776,СВЦЭМ!$A$33:$A$776,$A131,СВЦЭМ!$B$33:$B$776,M$119)+'СЕТ СН'!$I$9+СВЦЭМ!$D$10+'СЕТ СН'!$I$5-'СЕТ СН'!$I$17</f>
        <v>4000.4112948299999</v>
      </c>
      <c r="N131" s="36">
        <f>SUMIFS(СВЦЭМ!$C$33:$C$776,СВЦЭМ!$A$33:$A$776,$A131,СВЦЭМ!$B$33:$B$776,N$119)+'СЕТ СН'!$I$9+СВЦЭМ!$D$10+'СЕТ СН'!$I$5-'СЕТ СН'!$I$17</f>
        <v>3988.8788512299998</v>
      </c>
      <c r="O131" s="36">
        <f>SUMIFS(СВЦЭМ!$C$33:$C$776,СВЦЭМ!$A$33:$A$776,$A131,СВЦЭМ!$B$33:$B$776,O$119)+'СЕТ СН'!$I$9+СВЦЭМ!$D$10+'СЕТ СН'!$I$5-'СЕТ СН'!$I$17</f>
        <v>4008.9530810599999</v>
      </c>
      <c r="P131" s="36">
        <f>SUMIFS(СВЦЭМ!$C$33:$C$776,СВЦЭМ!$A$33:$A$776,$A131,СВЦЭМ!$B$33:$B$776,P$119)+'СЕТ СН'!$I$9+СВЦЭМ!$D$10+'СЕТ СН'!$I$5-'СЕТ СН'!$I$17</f>
        <v>4005.7346193200001</v>
      </c>
      <c r="Q131" s="36">
        <f>SUMIFS(СВЦЭМ!$C$33:$C$776,СВЦЭМ!$A$33:$A$776,$A131,СВЦЭМ!$B$33:$B$776,Q$119)+'СЕТ СН'!$I$9+СВЦЭМ!$D$10+'СЕТ СН'!$I$5-'СЕТ СН'!$I$17</f>
        <v>4002.3915619899999</v>
      </c>
      <c r="R131" s="36">
        <f>SUMIFS(СВЦЭМ!$C$33:$C$776,СВЦЭМ!$A$33:$A$776,$A131,СВЦЭМ!$B$33:$B$776,R$119)+'СЕТ СН'!$I$9+СВЦЭМ!$D$10+'СЕТ СН'!$I$5-'СЕТ СН'!$I$17</f>
        <v>3961.41669099</v>
      </c>
      <c r="S131" s="36">
        <f>SUMIFS(СВЦЭМ!$C$33:$C$776,СВЦЭМ!$A$33:$A$776,$A131,СВЦЭМ!$B$33:$B$776,S$119)+'СЕТ СН'!$I$9+СВЦЭМ!$D$10+'СЕТ СН'!$I$5-'СЕТ СН'!$I$17</f>
        <v>3951.1247904900001</v>
      </c>
      <c r="T131" s="36">
        <f>SUMIFS(СВЦЭМ!$C$33:$C$776,СВЦЭМ!$A$33:$A$776,$A131,СВЦЭМ!$B$33:$B$776,T$119)+'СЕТ СН'!$I$9+СВЦЭМ!$D$10+'СЕТ СН'!$I$5-'СЕТ СН'!$I$17</f>
        <v>3953.5718966700001</v>
      </c>
      <c r="U131" s="36">
        <f>SUMIFS(СВЦЭМ!$C$33:$C$776,СВЦЭМ!$A$33:$A$776,$A131,СВЦЭМ!$B$33:$B$776,U$119)+'СЕТ СН'!$I$9+СВЦЭМ!$D$10+'СЕТ СН'!$I$5-'СЕТ СН'!$I$17</f>
        <v>3940.9036217600001</v>
      </c>
      <c r="V131" s="36">
        <f>SUMIFS(СВЦЭМ!$C$33:$C$776,СВЦЭМ!$A$33:$A$776,$A131,СВЦЭМ!$B$33:$B$776,V$119)+'СЕТ СН'!$I$9+СВЦЭМ!$D$10+'СЕТ СН'!$I$5-'СЕТ СН'!$I$17</f>
        <v>3936.0898936499998</v>
      </c>
      <c r="W131" s="36">
        <f>SUMIFS(СВЦЭМ!$C$33:$C$776,СВЦЭМ!$A$33:$A$776,$A131,СВЦЭМ!$B$33:$B$776,W$119)+'СЕТ СН'!$I$9+СВЦЭМ!$D$10+'СЕТ СН'!$I$5-'СЕТ СН'!$I$17</f>
        <v>3938.1940455200001</v>
      </c>
      <c r="X131" s="36">
        <f>SUMIFS(СВЦЭМ!$C$33:$C$776,СВЦЭМ!$A$33:$A$776,$A131,СВЦЭМ!$B$33:$B$776,X$119)+'СЕТ СН'!$I$9+СВЦЭМ!$D$10+'СЕТ СН'!$I$5-'СЕТ СН'!$I$17</f>
        <v>3908.0352233100002</v>
      </c>
      <c r="Y131" s="36">
        <f>SUMIFS(СВЦЭМ!$C$33:$C$776,СВЦЭМ!$A$33:$A$776,$A131,СВЦЭМ!$B$33:$B$776,Y$119)+'СЕТ СН'!$I$9+СВЦЭМ!$D$10+'СЕТ СН'!$I$5-'СЕТ СН'!$I$17</f>
        <v>3955.49288742</v>
      </c>
    </row>
    <row r="132" spans="1:25" ht="15.75" x14ac:dyDescent="0.2">
      <c r="A132" s="35">
        <f t="shared" si="3"/>
        <v>43690</v>
      </c>
      <c r="B132" s="36">
        <f>SUMIFS(СВЦЭМ!$C$33:$C$776,СВЦЭМ!$A$33:$A$776,$A132,СВЦЭМ!$B$33:$B$776,B$119)+'СЕТ СН'!$I$9+СВЦЭМ!$D$10+'СЕТ СН'!$I$5-'СЕТ СН'!$I$17</f>
        <v>4024.17134145</v>
      </c>
      <c r="C132" s="36">
        <f>SUMIFS(СВЦЭМ!$C$33:$C$776,СВЦЭМ!$A$33:$A$776,$A132,СВЦЭМ!$B$33:$B$776,C$119)+'СЕТ СН'!$I$9+СВЦЭМ!$D$10+'СЕТ СН'!$I$5-'СЕТ СН'!$I$17</f>
        <v>4083.1530867199999</v>
      </c>
      <c r="D132" s="36">
        <f>SUMIFS(СВЦЭМ!$C$33:$C$776,СВЦЭМ!$A$33:$A$776,$A132,СВЦЭМ!$B$33:$B$776,D$119)+'СЕТ СН'!$I$9+СВЦЭМ!$D$10+'СЕТ СН'!$I$5-'СЕТ СН'!$I$17</f>
        <v>4105.9799102799998</v>
      </c>
      <c r="E132" s="36">
        <f>SUMIFS(СВЦЭМ!$C$33:$C$776,СВЦЭМ!$A$33:$A$776,$A132,СВЦЭМ!$B$33:$B$776,E$119)+'СЕТ СН'!$I$9+СВЦЭМ!$D$10+'СЕТ СН'!$I$5-'СЕТ СН'!$I$17</f>
        <v>4096.1469336400005</v>
      </c>
      <c r="F132" s="36">
        <f>SUMIFS(СВЦЭМ!$C$33:$C$776,СВЦЭМ!$A$33:$A$776,$A132,СВЦЭМ!$B$33:$B$776,F$119)+'СЕТ СН'!$I$9+СВЦЭМ!$D$10+'СЕТ СН'!$I$5-'СЕТ СН'!$I$17</f>
        <v>4102.0362692099998</v>
      </c>
      <c r="G132" s="36">
        <f>SUMIFS(СВЦЭМ!$C$33:$C$776,СВЦЭМ!$A$33:$A$776,$A132,СВЦЭМ!$B$33:$B$776,G$119)+'СЕТ СН'!$I$9+СВЦЭМ!$D$10+'СЕТ СН'!$I$5-'СЕТ СН'!$I$17</f>
        <v>4092.8659702200002</v>
      </c>
      <c r="H132" s="36">
        <f>SUMIFS(СВЦЭМ!$C$33:$C$776,СВЦЭМ!$A$33:$A$776,$A132,СВЦЭМ!$B$33:$B$776,H$119)+'СЕТ СН'!$I$9+СВЦЭМ!$D$10+'СЕТ СН'!$I$5-'СЕТ СН'!$I$17</f>
        <v>4052.7698807199999</v>
      </c>
      <c r="I132" s="36">
        <f>SUMIFS(СВЦЭМ!$C$33:$C$776,СВЦЭМ!$A$33:$A$776,$A132,СВЦЭМ!$B$33:$B$776,I$119)+'СЕТ СН'!$I$9+СВЦЭМ!$D$10+'СЕТ СН'!$I$5-'СЕТ СН'!$I$17</f>
        <v>4013.5502727900002</v>
      </c>
      <c r="J132" s="36">
        <f>SUMIFS(СВЦЭМ!$C$33:$C$776,СВЦЭМ!$A$33:$A$776,$A132,СВЦЭМ!$B$33:$B$776,J$119)+'СЕТ СН'!$I$9+СВЦЭМ!$D$10+'СЕТ СН'!$I$5-'СЕТ СН'!$I$17</f>
        <v>4001.7695968400003</v>
      </c>
      <c r="K132" s="36">
        <f>SUMIFS(СВЦЭМ!$C$33:$C$776,СВЦЭМ!$A$33:$A$776,$A132,СВЦЭМ!$B$33:$B$776,K$119)+'СЕТ СН'!$I$9+СВЦЭМ!$D$10+'СЕТ СН'!$I$5-'СЕТ СН'!$I$17</f>
        <v>3952.29767666</v>
      </c>
      <c r="L132" s="36">
        <f>SUMIFS(СВЦЭМ!$C$33:$C$776,СВЦЭМ!$A$33:$A$776,$A132,СВЦЭМ!$B$33:$B$776,L$119)+'СЕТ СН'!$I$9+СВЦЭМ!$D$10+'СЕТ СН'!$I$5-'СЕТ СН'!$I$17</f>
        <v>3956.8221672300001</v>
      </c>
      <c r="M132" s="36">
        <f>SUMIFS(СВЦЭМ!$C$33:$C$776,СВЦЭМ!$A$33:$A$776,$A132,СВЦЭМ!$B$33:$B$776,M$119)+'СЕТ СН'!$I$9+СВЦЭМ!$D$10+'СЕТ СН'!$I$5-'СЕТ СН'!$I$17</f>
        <v>3955.70462391</v>
      </c>
      <c r="N132" s="36">
        <f>SUMIFS(СВЦЭМ!$C$33:$C$776,СВЦЭМ!$A$33:$A$776,$A132,СВЦЭМ!$B$33:$B$776,N$119)+'СЕТ СН'!$I$9+СВЦЭМ!$D$10+'СЕТ СН'!$I$5-'СЕТ СН'!$I$17</f>
        <v>3946.1621478799998</v>
      </c>
      <c r="O132" s="36">
        <f>SUMIFS(СВЦЭМ!$C$33:$C$776,СВЦЭМ!$A$33:$A$776,$A132,СВЦЭМ!$B$33:$B$776,O$119)+'СЕТ СН'!$I$9+СВЦЭМ!$D$10+'СЕТ СН'!$I$5-'СЕТ СН'!$I$17</f>
        <v>3953.2191986100001</v>
      </c>
      <c r="P132" s="36">
        <f>SUMIFS(СВЦЭМ!$C$33:$C$776,СВЦЭМ!$A$33:$A$776,$A132,СВЦЭМ!$B$33:$B$776,P$119)+'СЕТ СН'!$I$9+СВЦЭМ!$D$10+'СЕТ СН'!$I$5-'СЕТ СН'!$I$17</f>
        <v>3955.42058202</v>
      </c>
      <c r="Q132" s="36">
        <f>SUMIFS(СВЦЭМ!$C$33:$C$776,СВЦЭМ!$A$33:$A$776,$A132,СВЦЭМ!$B$33:$B$776,Q$119)+'СЕТ СН'!$I$9+СВЦЭМ!$D$10+'СЕТ СН'!$I$5-'СЕТ СН'!$I$17</f>
        <v>3944.5514168200002</v>
      </c>
      <c r="R132" s="36">
        <f>SUMIFS(СВЦЭМ!$C$33:$C$776,СВЦЭМ!$A$33:$A$776,$A132,СВЦЭМ!$B$33:$B$776,R$119)+'СЕТ СН'!$I$9+СВЦЭМ!$D$10+'СЕТ СН'!$I$5-'СЕТ СН'!$I$17</f>
        <v>3904.3652550000002</v>
      </c>
      <c r="S132" s="36">
        <f>SUMIFS(СВЦЭМ!$C$33:$C$776,СВЦЭМ!$A$33:$A$776,$A132,СВЦЭМ!$B$33:$B$776,S$119)+'СЕТ СН'!$I$9+СВЦЭМ!$D$10+'СЕТ СН'!$I$5-'СЕТ СН'!$I$17</f>
        <v>3906.0530710900002</v>
      </c>
      <c r="T132" s="36">
        <f>SUMIFS(СВЦЭМ!$C$33:$C$776,СВЦЭМ!$A$33:$A$776,$A132,СВЦЭМ!$B$33:$B$776,T$119)+'СЕТ СН'!$I$9+СВЦЭМ!$D$10+'СЕТ СН'!$I$5-'СЕТ СН'!$I$17</f>
        <v>3909.3179954500001</v>
      </c>
      <c r="U132" s="36">
        <f>SUMIFS(СВЦЭМ!$C$33:$C$776,СВЦЭМ!$A$33:$A$776,$A132,СВЦЭМ!$B$33:$B$776,U$119)+'СЕТ СН'!$I$9+СВЦЭМ!$D$10+'СЕТ СН'!$I$5-'СЕТ СН'!$I$17</f>
        <v>3905.9172796100002</v>
      </c>
      <c r="V132" s="36">
        <f>SUMIFS(СВЦЭМ!$C$33:$C$776,СВЦЭМ!$A$33:$A$776,$A132,СВЦЭМ!$B$33:$B$776,V$119)+'СЕТ СН'!$I$9+СВЦЭМ!$D$10+'СЕТ СН'!$I$5-'СЕТ СН'!$I$17</f>
        <v>3910.72017977</v>
      </c>
      <c r="W132" s="36">
        <f>SUMIFS(СВЦЭМ!$C$33:$C$776,СВЦЭМ!$A$33:$A$776,$A132,СВЦЭМ!$B$33:$B$776,W$119)+'СЕТ СН'!$I$9+СВЦЭМ!$D$10+'СЕТ СН'!$I$5-'СЕТ СН'!$I$17</f>
        <v>3912.7088810599998</v>
      </c>
      <c r="X132" s="36">
        <f>SUMIFS(СВЦЭМ!$C$33:$C$776,СВЦЭМ!$A$33:$A$776,$A132,СВЦЭМ!$B$33:$B$776,X$119)+'СЕТ СН'!$I$9+СВЦЭМ!$D$10+'СЕТ СН'!$I$5-'СЕТ СН'!$I$17</f>
        <v>3879.2309536800003</v>
      </c>
      <c r="Y132" s="36">
        <f>SUMIFS(СВЦЭМ!$C$33:$C$776,СВЦЭМ!$A$33:$A$776,$A132,СВЦЭМ!$B$33:$B$776,Y$119)+'СЕТ СН'!$I$9+СВЦЭМ!$D$10+'СЕТ СН'!$I$5-'СЕТ СН'!$I$17</f>
        <v>3909.6497461600002</v>
      </c>
    </row>
    <row r="133" spans="1:25" ht="15.75" x14ac:dyDescent="0.2">
      <c r="A133" s="35">
        <f t="shared" si="3"/>
        <v>43691</v>
      </c>
      <c r="B133" s="36">
        <f>SUMIFS(СВЦЭМ!$C$33:$C$776,СВЦЭМ!$A$33:$A$776,$A133,СВЦЭМ!$B$33:$B$776,B$119)+'СЕТ СН'!$I$9+СВЦЭМ!$D$10+'СЕТ СН'!$I$5-'СЕТ СН'!$I$17</f>
        <v>4001.4707326900002</v>
      </c>
      <c r="C133" s="36">
        <f>SUMIFS(СВЦЭМ!$C$33:$C$776,СВЦЭМ!$A$33:$A$776,$A133,СВЦЭМ!$B$33:$B$776,C$119)+'СЕТ СН'!$I$9+СВЦЭМ!$D$10+'СЕТ СН'!$I$5-'СЕТ СН'!$I$17</f>
        <v>4013.95886797</v>
      </c>
      <c r="D133" s="36">
        <f>SUMIFS(СВЦЭМ!$C$33:$C$776,СВЦЭМ!$A$33:$A$776,$A133,СВЦЭМ!$B$33:$B$776,D$119)+'СЕТ СН'!$I$9+СВЦЭМ!$D$10+'СЕТ СН'!$I$5-'СЕТ СН'!$I$17</f>
        <v>4011.1284324799999</v>
      </c>
      <c r="E133" s="36">
        <f>SUMIFS(СВЦЭМ!$C$33:$C$776,СВЦЭМ!$A$33:$A$776,$A133,СВЦЭМ!$B$33:$B$776,E$119)+'СЕТ СН'!$I$9+СВЦЭМ!$D$10+'СЕТ СН'!$I$5-'СЕТ СН'!$I$17</f>
        <v>4018.75462621</v>
      </c>
      <c r="F133" s="36">
        <f>SUMIFS(СВЦЭМ!$C$33:$C$776,СВЦЭМ!$A$33:$A$776,$A133,СВЦЭМ!$B$33:$B$776,F$119)+'СЕТ СН'!$I$9+СВЦЭМ!$D$10+'СЕТ СН'!$I$5-'СЕТ СН'!$I$17</f>
        <v>4013.7156686200001</v>
      </c>
      <c r="G133" s="36">
        <f>SUMIFS(СВЦЭМ!$C$33:$C$776,СВЦЭМ!$A$33:$A$776,$A133,СВЦЭМ!$B$33:$B$776,G$119)+'СЕТ СН'!$I$9+СВЦЭМ!$D$10+'СЕТ СН'!$I$5-'СЕТ СН'!$I$17</f>
        <v>3998.42052986</v>
      </c>
      <c r="H133" s="36">
        <f>SUMIFS(СВЦЭМ!$C$33:$C$776,СВЦЭМ!$A$33:$A$776,$A133,СВЦЭМ!$B$33:$B$776,H$119)+'СЕТ СН'!$I$9+СВЦЭМ!$D$10+'СЕТ СН'!$I$5-'СЕТ СН'!$I$17</f>
        <v>3980.0201099699998</v>
      </c>
      <c r="I133" s="36">
        <f>SUMIFS(СВЦЭМ!$C$33:$C$776,СВЦЭМ!$A$33:$A$776,$A133,СВЦЭМ!$B$33:$B$776,I$119)+'СЕТ СН'!$I$9+СВЦЭМ!$D$10+'СЕТ СН'!$I$5-'СЕТ СН'!$I$17</f>
        <v>3925.8280213400003</v>
      </c>
      <c r="J133" s="36">
        <f>SUMIFS(СВЦЭМ!$C$33:$C$776,СВЦЭМ!$A$33:$A$776,$A133,СВЦЭМ!$B$33:$B$776,J$119)+'СЕТ СН'!$I$9+СВЦЭМ!$D$10+'СЕТ СН'!$I$5-'СЕТ СН'!$I$17</f>
        <v>3916.7728788600002</v>
      </c>
      <c r="K133" s="36">
        <f>SUMIFS(СВЦЭМ!$C$33:$C$776,СВЦЭМ!$A$33:$A$776,$A133,СВЦЭМ!$B$33:$B$776,K$119)+'СЕТ СН'!$I$9+СВЦЭМ!$D$10+'СЕТ СН'!$I$5-'СЕТ СН'!$I$17</f>
        <v>3941.93044943</v>
      </c>
      <c r="L133" s="36">
        <f>SUMIFS(СВЦЭМ!$C$33:$C$776,СВЦЭМ!$A$33:$A$776,$A133,СВЦЭМ!$B$33:$B$776,L$119)+'СЕТ СН'!$I$9+СВЦЭМ!$D$10+'СЕТ СН'!$I$5-'СЕТ СН'!$I$17</f>
        <v>3939.9924865000003</v>
      </c>
      <c r="M133" s="36">
        <f>SUMIFS(СВЦЭМ!$C$33:$C$776,СВЦЭМ!$A$33:$A$776,$A133,СВЦЭМ!$B$33:$B$776,M$119)+'СЕТ СН'!$I$9+СВЦЭМ!$D$10+'СЕТ СН'!$I$5-'СЕТ СН'!$I$17</f>
        <v>3946.9643846399999</v>
      </c>
      <c r="N133" s="36">
        <f>SUMIFS(СВЦЭМ!$C$33:$C$776,СВЦЭМ!$A$33:$A$776,$A133,СВЦЭМ!$B$33:$B$776,N$119)+'СЕТ СН'!$I$9+СВЦЭМ!$D$10+'СЕТ СН'!$I$5-'СЕТ СН'!$I$17</f>
        <v>3925.43043678</v>
      </c>
      <c r="O133" s="36">
        <f>SUMIFS(СВЦЭМ!$C$33:$C$776,СВЦЭМ!$A$33:$A$776,$A133,СВЦЭМ!$B$33:$B$776,O$119)+'СЕТ СН'!$I$9+СВЦЭМ!$D$10+'СЕТ СН'!$I$5-'СЕТ СН'!$I$17</f>
        <v>3954.1668901000003</v>
      </c>
      <c r="P133" s="36">
        <f>SUMIFS(СВЦЭМ!$C$33:$C$776,СВЦЭМ!$A$33:$A$776,$A133,СВЦЭМ!$B$33:$B$776,P$119)+'СЕТ СН'!$I$9+СВЦЭМ!$D$10+'СЕТ СН'!$I$5-'СЕТ СН'!$I$17</f>
        <v>3928.7273872000001</v>
      </c>
      <c r="Q133" s="36">
        <f>SUMIFS(СВЦЭМ!$C$33:$C$776,СВЦЭМ!$A$33:$A$776,$A133,СВЦЭМ!$B$33:$B$776,Q$119)+'СЕТ СН'!$I$9+СВЦЭМ!$D$10+'СЕТ СН'!$I$5-'СЕТ СН'!$I$17</f>
        <v>3932.3775310400001</v>
      </c>
      <c r="R133" s="36">
        <f>SUMIFS(СВЦЭМ!$C$33:$C$776,СВЦЭМ!$A$33:$A$776,$A133,СВЦЭМ!$B$33:$B$776,R$119)+'СЕТ СН'!$I$9+СВЦЭМ!$D$10+'СЕТ СН'!$I$5-'СЕТ СН'!$I$17</f>
        <v>3895.90494967</v>
      </c>
      <c r="S133" s="36">
        <f>SUMIFS(СВЦЭМ!$C$33:$C$776,СВЦЭМ!$A$33:$A$776,$A133,СВЦЭМ!$B$33:$B$776,S$119)+'СЕТ СН'!$I$9+СВЦЭМ!$D$10+'СЕТ СН'!$I$5-'СЕТ СН'!$I$17</f>
        <v>3906.9535220100001</v>
      </c>
      <c r="T133" s="36">
        <f>SUMIFS(СВЦЭМ!$C$33:$C$776,СВЦЭМ!$A$33:$A$776,$A133,СВЦЭМ!$B$33:$B$776,T$119)+'СЕТ СН'!$I$9+СВЦЭМ!$D$10+'СЕТ СН'!$I$5-'СЕТ СН'!$I$17</f>
        <v>3908.8868462600003</v>
      </c>
      <c r="U133" s="36">
        <f>SUMIFS(СВЦЭМ!$C$33:$C$776,СВЦЭМ!$A$33:$A$776,$A133,СВЦЭМ!$B$33:$B$776,U$119)+'СЕТ СН'!$I$9+СВЦЭМ!$D$10+'СЕТ СН'!$I$5-'СЕТ СН'!$I$17</f>
        <v>3903.3178294899999</v>
      </c>
      <c r="V133" s="36">
        <f>SUMIFS(СВЦЭМ!$C$33:$C$776,СВЦЭМ!$A$33:$A$776,$A133,СВЦЭМ!$B$33:$B$776,V$119)+'СЕТ СН'!$I$9+СВЦЭМ!$D$10+'СЕТ СН'!$I$5-'СЕТ СН'!$I$17</f>
        <v>3916.7451206999999</v>
      </c>
      <c r="W133" s="36">
        <f>SUMIFS(СВЦЭМ!$C$33:$C$776,СВЦЭМ!$A$33:$A$776,$A133,СВЦЭМ!$B$33:$B$776,W$119)+'СЕТ СН'!$I$9+СВЦЭМ!$D$10+'СЕТ СН'!$I$5-'СЕТ СН'!$I$17</f>
        <v>3929.1083283400003</v>
      </c>
      <c r="X133" s="36">
        <f>SUMIFS(СВЦЭМ!$C$33:$C$776,СВЦЭМ!$A$33:$A$776,$A133,СВЦЭМ!$B$33:$B$776,X$119)+'СЕТ СН'!$I$9+СВЦЭМ!$D$10+'СЕТ СН'!$I$5-'СЕТ СН'!$I$17</f>
        <v>3892.97010727</v>
      </c>
      <c r="Y133" s="36">
        <f>SUMIFS(СВЦЭМ!$C$33:$C$776,СВЦЭМ!$A$33:$A$776,$A133,СВЦЭМ!$B$33:$B$776,Y$119)+'СЕТ СН'!$I$9+СВЦЭМ!$D$10+'СЕТ СН'!$I$5-'СЕТ СН'!$I$17</f>
        <v>3872.5537582900001</v>
      </c>
    </row>
    <row r="134" spans="1:25" ht="15.75" x14ac:dyDescent="0.2">
      <c r="A134" s="35">
        <f t="shared" si="3"/>
        <v>43692</v>
      </c>
      <c r="B134" s="36">
        <f>SUMIFS(СВЦЭМ!$C$33:$C$776,СВЦЭМ!$A$33:$A$776,$A134,СВЦЭМ!$B$33:$B$776,B$119)+'СЕТ СН'!$I$9+СВЦЭМ!$D$10+'СЕТ СН'!$I$5-'СЕТ СН'!$I$17</f>
        <v>3889.98074636</v>
      </c>
      <c r="C134" s="36">
        <f>SUMIFS(СВЦЭМ!$C$33:$C$776,СВЦЭМ!$A$33:$A$776,$A134,СВЦЭМ!$B$33:$B$776,C$119)+'СЕТ СН'!$I$9+СВЦЭМ!$D$10+'СЕТ СН'!$I$5-'СЕТ СН'!$I$17</f>
        <v>3938.42771447</v>
      </c>
      <c r="D134" s="36">
        <f>SUMIFS(СВЦЭМ!$C$33:$C$776,СВЦЭМ!$A$33:$A$776,$A134,СВЦЭМ!$B$33:$B$776,D$119)+'СЕТ СН'!$I$9+СВЦЭМ!$D$10+'СЕТ СН'!$I$5-'СЕТ СН'!$I$17</f>
        <v>3954.89053302</v>
      </c>
      <c r="E134" s="36">
        <f>SUMIFS(СВЦЭМ!$C$33:$C$776,СВЦЭМ!$A$33:$A$776,$A134,СВЦЭМ!$B$33:$B$776,E$119)+'СЕТ СН'!$I$9+СВЦЭМ!$D$10+'СЕТ СН'!$I$5-'СЕТ СН'!$I$17</f>
        <v>3965.5855234300002</v>
      </c>
      <c r="F134" s="36">
        <f>SUMIFS(СВЦЭМ!$C$33:$C$776,СВЦЭМ!$A$33:$A$776,$A134,СВЦЭМ!$B$33:$B$776,F$119)+'СЕТ СН'!$I$9+СВЦЭМ!$D$10+'СЕТ СН'!$I$5-'СЕТ СН'!$I$17</f>
        <v>3965.6145682900001</v>
      </c>
      <c r="G134" s="36">
        <f>SUMIFS(СВЦЭМ!$C$33:$C$776,СВЦЭМ!$A$33:$A$776,$A134,СВЦЭМ!$B$33:$B$776,G$119)+'СЕТ СН'!$I$9+СВЦЭМ!$D$10+'СЕТ СН'!$I$5-'СЕТ СН'!$I$17</f>
        <v>3959.2638095500001</v>
      </c>
      <c r="H134" s="36">
        <f>SUMIFS(СВЦЭМ!$C$33:$C$776,СВЦЭМ!$A$33:$A$776,$A134,СВЦЭМ!$B$33:$B$776,H$119)+'СЕТ СН'!$I$9+СВЦЭМ!$D$10+'СЕТ СН'!$I$5-'СЕТ СН'!$I$17</f>
        <v>3925.6365214500001</v>
      </c>
      <c r="I134" s="36">
        <f>SUMIFS(СВЦЭМ!$C$33:$C$776,СВЦЭМ!$A$33:$A$776,$A134,СВЦЭМ!$B$33:$B$776,I$119)+'СЕТ СН'!$I$9+СВЦЭМ!$D$10+'СЕТ СН'!$I$5-'СЕТ СН'!$I$17</f>
        <v>3895.7536004499998</v>
      </c>
      <c r="J134" s="36">
        <f>SUMIFS(СВЦЭМ!$C$33:$C$776,СВЦЭМ!$A$33:$A$776,$A134,СВЦЭМ!$B$33:$B$776,J$119)+'СЕТ СН'!$I$9+СВЦЭМ!$D$10+'СЕТ СН'!$I$5-'СЕТ СН'!$I$17</f>
        <v>3903.65414543</v>
      </c>
      <c r="K134" s="36">
        <f>SUMIFS(СВЦЭМ!$C$33:$C$776,СВЦЭМ!$A$33:$A$776,$A134,СВЦЭМ!$B$33:$B$776,K$119)+'СЕТ СН'!$I$9+СВЦЭМ!$D$10+'СЕТ СН'!$I$5-'СЕТ СН'!$I$17</f>
        <v>3917.53575133</v>
      </c>
      <c r="L134" s="36">
        <f>SUMIFS(СВЦЭМ!$C$33:$C$776,СВЦЭМ!$A$33:$A$776,$A134,СВЦЭМ!$B$33:$B$776,L$119)+'СЕТ СН'!$I$9+СВЦЭМ!$D$10+'СЕТ СН'!$I$5-'СЕТ СН'!$I$17</f>
        <v>3917.0220190999999</v>
      </c>
      <c r="M134" s="36">
        <f>SUMIFS(СВЦЭМ!$C$33:$C$776,СВЦЭМ!$A$33:$A$776,$A134,СВЦЭМ!$B$33:$B$776,M$119)+'СЕТ СН'!$I$9+СВЦЭМ!$D$10+'СЕТ СН'!$I$5-'СЕТ СН'!$I$17</f>
        <v>3909.4239629499998</v>
      </c>
      <c r="N134" s="36">
        <f>SUMIFS(СВЦЭМ!$C$33:$C$776,СВЦЭМ!$A$33:$A$776,$A134,СВЦЭМ!$B$33:$B$776,N$119)+'СЕТ СН'!$I$9+СВЦЭМ!$D$10+'СЕТ СН'!$I$5-'СЕТ СН'!$I$17</f>
        <v>3901.4170232500001</v>
      </c>
      <c r="O134" s="36">
        <f>SUMIFS(СВЦЭМ!$C$33:$C$776,СВЦЭМ!$A$33:$A$776,$A134,СВЦЭМ!$B$33:$B$776,O$119)+'СЕТ СН'!$I$9+СВЦЭМ!$D$10+'СЕТ СН'!$I$5-'СЕТ СН'!$I$17</f>
        <v>3918.44616391</v>
      </c>
      <c r="P134" s="36">
        <f>SUMIFS(СВЦЭМ!$C$33:$C$776,СВЦЭМ!$A$33:$A$776,$A134,СВЦЭМ!$B$33:$B$776,P$119)+'СЕТ СН'!$I$9+СВЦЭМ!$D$10+'СЕТ СН'!$I$5-'СЕТ СН'!$I$17</f>
        <v>3923.9892816400002</v>
      </c>
      <c r="Q134" s="36">
        <f>SUMIFS(СВЦЭМ!$C$33:$C$776,СВЦЭМ!$A$33:$A$776,$A134,СВЦЭМ!$B$33:$B$776,Q$119)+'СЕТ СН'!$I$9+СВЦЭМ!$D$10+'СЕТ СН'!$I$5-'СЕТ СН'!$I$17</f>
        <v>3929.2016570300002</v>
      </c>
      <c r="R134" s="36">
        <f>SUMIFS(СВЦЭМ!$C$33:$C$776,СВЦЭМ!$A$33:$A$776,$A134,СВЦЭМ!$B$33:$B$776,R$119)+'СЕТ СН'!$I$9+СВЦЭМ!$D$10+'СЕТ СН'!$I$5-'СЕТ СН'!$I$17</f>
        <v>3940.5390637099999</v>
      </c>
      <c r="S134" s="36">
        <f>SUMIFS(СВЦЭМ!$C$33:$C$776,СВЦЭМ!$A$33:$A$776,$A134,СВЦЭМ!$B$33:$B$776,S$119)+'СЕТ СН'!$I$9+СВЦЭМ!$D$10+'СЕТ СН'!$I$5-'СЕТ СН'!$I$17</f>
        <v>3950.9232967400003</v>
      </c>
      <c r="T134" s="36">
        <f>SUMIFS(СВЦЭМ!$C$33:$C$776,СВЦЭМ!$A$33:$A$776,$A134,СВЦЭМ!$B$33:$B$776,T$119)+'СЕТ СН'!$I$9+СВЦЭМ!$D$10+'СЕТ СН'!$I$5-'СЕТ СН'!$I$17</f>
        <v>3953.8789776499998</v>
      </c>
      <c r="U134" s="36">
        <f>SUMIFS(СВЦЭМ!$C$33:$C$776,СВЦЭМ!$A$33:$A$776,$A134,СВЦЭМ!$B$33:$B$776,U$119)+'СЕТ СН'!$I$9+СВЦЭМ!$D$10+'СЕТ СН'!$I$5-'СЕТ СН'!$I$17</f>
        <v>3953.4006853199999</v>
      </c>
      <c r="V134" s="36">
        <f>SUMIFS(СВЦЭМ!$C$33:$C$776,СВЦЭМ!$A$33:$A$776,$A134,СВЦЭМ!$B$33:$B$776,V$119)+'СЕТ СН'!$I$9+СВЦЭМ!$D$10+'СЕТ СН'!$I$5-'СЕТ СН'!$I$17</f>
        <v>3962.0417508700002</v>
      </c>
      <c r="W134" s="36">
        <f>SUMIFS(СВЦЭМ!$C$33:$C$776,СВЦЭМ!$A$33:$A$776,$A134,СВЦЭМ!$B$33:$B$776,W$119)+'СЕТ СН'!$I$9+СВЦЭМ!$D$10+'СЕТ СН'!$I$5-'СЕТ СН'!$I$17</f>
        <v>3970.1607613900001</v>
      </c>
      <c r="X134" s="36">
        <f>SUMIFS(СВЦЭМ!$C$33:$C$776,СВЦЭМ!$A$33:$A$776,$A134,СВЦЭМ!$B$33:$B$776,X$119)+'СЕТ СН'!$I$9+СВЦЭМ!$D$10+'СЕТ СН'!$I$5-'СЕТ СН'!$I$17</f>
        <v>3933.0384677299999</v>
      </c>
      <c r="Y134" s="36">
        <f>SUMIFS(СВЦЭМ!$C$33:$C$776,СВЦЭМ!$A$33:$A$776,$A134,СВЦЭМ!$B$33:$B$776,Y$119)+'СЕТ СН'!$I$9+СВЦЭМ!$D$10+'СЕТ СН'!$I$5-'СЕТ СН'!$I$17</f>
        <v>3870.1671833800001</v>
      </c>
    </row>
    <row r="135" spans="1:25" ht="15.75" x14ac:dyDescent="0.2">
      <c r="A135" s="35">
        <f t="shared" si="3"/>
        <v>43693</v>
      </c>
      <c r="B135" s="36">
        <f>SUMIFS(СВЦЭМ!$C$33:$C$776,СВЦЭМ!$A$33:$A$776,$A135,СВЦЭМ!$B$33:$B$776,B$119)+'СЕТ СН'!$I$9+СВЦЭМ!$D$10+'СЕТ СН'!$I$5-'СЕТ СН'!$I$17</f>
        <v>3979.4244659300002</v>
      </c>
      <c r="C135" s="36">
        <f>SUMIFS(СВЦЭМ!$C$33:$C$776,СВЦЭМ!$A$33:$A$776,$A135,СВЦЭМ!$B$33:$B$776,C$119)+'СЕТ СН'!$I$9+СВЦЭМ!$D$10+'СЕТ СН'!$I$5-'СЕТ СН'!$I$17</f>
        <v>4024.5378561799998</v>
      </c>
      <c r="D135" s="36">
        <f>SUMIFS(СВЦЭМ!$C$33:$C$776,СВЦЭМ!$A$33:$A$776,$A135,СВЦЭМ!$B$33:$B$776,D$119)+'СЕТ СН'!$I$9+СВЦЭМ!$D$10+'СЕТ СН'!$I$5-'СЕТ СН'!$I$17</f>
        <v>4056.4765509399999</v>
      </c>
      <c r="E135" s="36">
        <f>SUMIFS(СВЦЭМ!$C$33:$C$776,СВЦЭМ!$A$33:$A$776,$A135,СВЦЭМ!$B$33:$B$776,E$119)+'СЕТ СН'!$I$9+СВЦЭМ!$D$10+'СЕТ СН'!$I$5-'СЕТ СН'!$I$17</f>
        <v>4067.6194417199999</v>
      </c>
      <c r="F135" s="36">
        <f>SUMIFS(СВЦЭМ!$C$33:$C$776,СВЦЭМ!$A$33:$A$776,$A135,СВЦЭМ!$B$33:$B$776,F$119)+'СЕТ СН'!$I$9+СВЦЭМ!$D$10+'СЕТ СН'!$I$5-'СЕТ СН'!$I$17</f>
        <v>4060.4820415200002</v>
      </c>
      <c r="G135" s="36">
        <f>SUMIFS(СВЦЭМ!$C$33:$C$776,СВЦЭМ!$A$33:$A$776,$A135,СВЦЭМ!$B$33:$B$776,G$119)+'СЕТ СН'!$I$9+СВЦЭМ!$D$10+'СЕТ СН'!$I$5-'СЕТ СН'!$I$17</f>
        <v>4031.4393597600001</v>
      </c>
      <c r="H135" s="36">
        <f>SUMIFS(СВЦЭМ!$C$33:$C$776,СВЦЭМ!$A$33:$A$776,$A135,СВЦЭМ!$B$33:$B$776,H$119)+'СЕТ СН'!$I$9+СВЦЭМ!$D$10+'СЕТ СН'!$I$5-'СЕТ СН'!$I$17</f>
        <v>4005.0686393599999</v>
      </c>
      <c r="I135" s="36">
        <f>SUMIFS(СВЦЭМ!$C$33:$C$776,СВЦЭМ!$A$33:$A$776,$A135,СВЦЭМ!$B$33:$B$776,I$119)+'СЕТ СН'!$I$9+СВЦЭМ!$D$10+'СЕТ СН'!$I$5-'СЕТ СН'!$I$17</f>
        <v>3943.70470041</v>
      </c>
      <c r="J135" s="36">
        <f>SUMIFS(СВЦЭМ!$C$33:$C$776,СВЦЭМ!$A$33:$A$776,$A135,СВЦЭМ!$B$33:$B$776,J$119)+'СЕТ СН'!$I$9+СВЦЭМ!$D$10+'СЕТ СН'!$I$5-'СЕТ СН'!$I$17</f>
        <v>3918.6406293099999</v>
      </c>
      <c r="K135" s="36">
        <f>SUMIFS(СВЦЭМ!$C$33:$C$776,СВЦЭМ!$A$33:$A$776,$A135,СВЦЭМ!$B$33:$B$776,K$119)+'СЕТ СН'!$I$9+СВЦЭМ!$D$10+'СЕТ СН'!$I$5-'СЕТ СН'!$I$17</f>
        <v>3938.10875278</v>
      </c>
      <c r="L135" s="36">
        <f>SUMIFS(СВЦЭМ!$C$33:$C$776,СВЦЭМ!$A$33:$A$776,$A135,СВЦЭМ!$B$33:$B$776,L$119)+'СЕТ СН'!$I$9+СВЦЭМ!$D$10+'СЕТ СН'!$I$5-'СЕТ СН'!$I$17</f>
        <v>3942.13165669</v>
      </c>
      <c r="M135" s="36">
        <f>SUMIFS(СВЦЭМ!$C$33:$C$776,СВЦЭМ!$A$33:$A$776,$A135,СВЦЭМ!$B$33:$B$776,M$119)+'СЕТ СН'!$I$9+СВЦЭМ!$D$10+'СЕТ СН'!$I$5-'СЕТ СН'!$I$17</f>
        <v>3928.8202615600003</v>
      </c>
      <c r="N135" s="36">
        <f>SUMIFS(СВЦЭМ!$C$33:$C$776,СВЦЭМ!$A$33:$A$776,$A135,СВЦЭМ!$B$33:$B$776,N$119)+'СЕТ СН'!$I$9+СВЦЭМ!$D$10+'СЕТ СН'!$I$5-'СЕТ СН'!$I$17</f>
        <v>3914.890496</v>
      </c>
      <c r="O135" s="36">
        <f>SUMIFS(СВЦЭМ!$C$33:$C$776,СВЦЭМ!$A$33:$A$776,$A135,СВЦЭМ!$B$33:$B$776,O$119)+'СЕТ СН'!$I$9+СВЦЭМ!$D$10+'СЕТ СН'!$I$5-'СЕТ СН'!$I$17</f>
        <v>3931.56777663</v>
      </c>
      <c r="P135" s="36">
        <f>SUMIFS(СВЦЭМ!$C$33:$C$776,СВЦЭМ!$A$33:$A$776,$A135,СВЦЭМ!$B$33:$B$776,P$119)+'СЕТ СН'!$I$9+СВЦЭМ!$D$10+'СЕТ СН'!$I$5-'СЕТ СН'!$I$17</f>
        <v>3941.9486213099999</v>
      </c>
      <c r="Q135" s="36">
        <f>SUMIFS(СВЦЭМ!$C$33:$C$776,СВЦЭМ!$A$33:$A$776,$A135,СВЦЭМ!$B$33:$B$776,Q$119)+'СЕТ СН'!$I$9+СВЦЭМ!$D$10+'СЕТ СН'!$I$5-'СЕТ СН'!$I$17</f>
        <v>3940.8371440400001</v>
      </c>
      <c r="R135" s="36">
        <f>SUMIFS(СВЦЭМ!$C$33:$C$776,СВЦЭМ!$A$33:$A$776,$A135,СВЦЭМ!$B$33:$B$776,R$119)+'СЕТ СН'!$I$9+СВЦЭМ!$D$10+'СЕТ СН'!$I$5-'СЕТ СН'!$I$17</f>
        <v>3907.6833798799998</v>
      </c>
      <c r="S135" s="36">
        <f>SUMIFS(СВЦЭМ!$C$33:$C$776,СВЦЭМ!$A$33:$A$776,$A135,СВЦЭМ!$B$33:$B$776,S$119)+'СЕТ СН'!$I$9+СВЦЭМ!$D$10+'СЕТ СН'!$I$5-'СЕТ СН'!$I$17</f>
        <v>3895.13530915</v>
      </c>
      <c r="T135" s="36">
        <f>SUMIFS(СВЦЭМ!$C$33:$C$776,СВЦЭМ!$A$33:$A$776,$A135,СВЦЭМ!$B$33:$B$776,T$119)+'СЕТ СН'!$I$9+СВЦЭМ!$D$10+'СЕТ СН'!$I$5-'СЕТ СН'!$I$17</f>
        <v>3905.62290644</v>
      </c>
      <c r="U135" s="36">
        <f>SUMIFS(СВЦЭМ!$C$33:$C$776,СВЦЭМ!$A$33:$A$776,$A135,СВЦЭМ!$B$33:$B$776,U$119)+'СЕТ СН'!$I$9+СВЦЭМ!$D$10+'СЕТ СН'!$I$5-'СЕТ СН'!$I$17</f>
        <v>3909.6288251300002</v>
      </c>
      <c r="V135" s="36">
        <f>SUMIFS(СВЦЭМ!$C$33:$C$776,СВЦЭМ!$A$33:$A$776,$A135,СВЦЭМ!$B$33:$B$776,V$119)+'СЕТ СН'!$I$9+СВЦЭМ!$D$10+'СЕТ СН'!$I$5-'СЕТ СН'!$I$17</f>
        <v>3912.61945836</v>
      </c>
      <c r="W135" s="36">
        <f>SUMIFS(СВЦЭМ!$C$33:$C$776,СВЦЭМ!$A$33:$A$776,$A135,СВЦЭМ!$B$33:$B$776,W$119)+'СЕТ СН'!$I$9+СВЦЭМ!$D$10+'СЕТ СН'!$I$5-'СЕТ СН'!$I$17</f>
        <v>3903.2308146</v>
      </c>
      <c r="X135" s="36">
        <f>SUMIFS(СВЦЭМ!$C$33:$C$776,СВЦЭМ!$A$33:$A$776,$A135,СВЦЭМ!$B$33:$B$776,X$119)+'СЕТ СН'!$I$9+СВЦЭМ!$D$10+'СЕТ СН'!$I$5-'СЕТ СН'!$I$17</f>
        <v>3875.4490944899999</v>
      </c>
      <c r="Y135" s="36">
        <f>SUMIFS(СВЦЭМ!$C$33:$C$776,СВЦЭМ!$A$33:$A$776,$A135,СВЦЭМ!$B$33:$B$776,Y$119)+'СЕТ СН'!$I$9+СВЦЭМ!$D$10+'СЕТ СН'!$I$5-'СЕТ СН'!$I$17</f>
        <v>3858.7110090400001</v>
      </c>
    </row>
    <row r="136" spans="1:25" ht="15.75" x14ac:dyDescent="0.2">
      <c r="A136" s="35">
        <f t="shared" si="3"/>
        <v>43694</v>
      </c>
      <c r="B136" s="36">
        <f>SUMIFS(СВЦЭМ!$C$33:$C$776,СВЦЭМ!$A$33:$A$776,$A136,СВЦЭМ!$B$33:$B$776,B$119)+'СЕТ СН'!$I$9+СВЦЭМ!$D$10+'СЕТ СН'!$I$5-'СЕТ СН'!$I$17</f>
        <v>4029.17736186</v>
      </c>
      <c r="C136" s="36">
        <f>SUMIFS(СВЦЭМ!$C$33:$C$776,СВЦЭМ!$A$33:$A$776,$A136,СВЦЭМ!$B$33:$B$776,C$119)+'СЕТ СН'!$I$9+СВЦЭМ!$D$10+'СЕТ СН'!$I$5-'СЕТ СН'!$I$17</f>
        <v>4118.1661011400001</v>
      </c>
      <c r="D136" s="36">
        <f>SUMIFS(СВЦЭМ!$C$33:$C$776,СВЦЭМ!$A$33:$A$776,$A136,СВЦЭМ!$B$33:$B$776,D$119)+'СЕТ СН'!$I$9+СВЦЭМ!$D$10+'СЕТ СН'!$I$5-'СЕТ СН'!$I$17</f>
        <v>4131.8929474800007</v>
      </c>
      <c r="E136" s="36">
        <f>SUMIFS(СВЦЭМ!$C$33:$C$776,СВЦЭМ!$A$33:$A$776,$A136,СВЦЭМ!$B$33:$B$776,E$119)+'СЕТ СН'!$I$9+СВЦЭМ!$D$10+'СЕТ СН'!$I$5-'СЕТ СН'!$I$17</f>
        <v>4164.5316442599997</v>
      </c>
      <c r="F136" s="36">
        <f>SUMIFS(СВЦЭМ!$C$33:$C$776,СВЦЭМ!$A$33:$A$776,$A136,СВЦЭМ!$B$33:$B$776,F$119)+'СЕТ СН'!$I$9+СВЦЭМ!$D$10+'СЕТ СН'!$I$5-'СЕТ СН'!$I$17</f>
        <v>4163.0130674000002</v>
      </c>
      <c r="G136" s="36">
        <f>SUMIFS(СВЦЭМ!$C$33:$C$776,СВЦЭМ!$A$33:$A$776,$A136,СВЦЭМ!$B$33:$B$776,G$119)+'СЕТ СН'!$I$9+СВЦЭМ!$D$10+'СЕТ СН'!$I$5-'СЕТ СН'!$I$17</f>
        <v>4136.5446092000002</v>
      </c>
      <c r="H136" s="36">
        <f>SUMIFS(СВЦЭМ!$C$33:$C$776,СВЦЭМ!$A$33:$A$776,$A136,СВЦЭМ!$B$33:$B$776,H$119)+'СЕТ СН'!$I$9+СВЦЭМ!$D$10+'СЕТ СН'!$I$5-'СЕТ СН'!$I$17</f>
        <v>4100.8675324599999</v>
      </c>
      <c r="I136" s="36">
        <f>SUMIFS(СВЦЭМ!$C$33:$C$776,СВЦЭМ!$A$33:$A$776,$A136,СВЦЭМ!$B$33:$B$776,I$119)+'СЕТ СН'!$I$9+СВЦЭМ!$D$10+'СЕТ СН'!$I$5-'СЕТ СН'!$I$17</f>
        <v>4024.22909041</v>
      </c>
      <c r="J136" s="36">
        <f>SUMIFS(СВЦЭМ!$C$33:$C$776,СВЦЭМ!$A$33:$A$776,$A136,СВЦЭМ!$B$33:$B$776,J$119)+'СЕТ СН'!$I$9+СВЦЭМ!$D$10+'СЕТ СН'!$I$5-'СЕТ СН'!$I$17</f>
        <v>3936.5944123099998</v>
      </c>
      <c r="K136" s="36">
        <f>SUMIFS(СВЦЭМ!$C$33:$C$776,СВЦЭМ!$A$33:$A$776,$A136,СВЦЭМ!$B$33:$B$776,K$119)+'СЕТ СН'!$I$9+СВЦЭМ!$D$10+'СЕТ СН'!$I$5-'СЕТ СН'!$I$17</f>
        <v>3894.1405574400001</v>
      </c>
      <c r="L136" s="36">
        <f>SUMIFS(СВЦЭМ!$C$33:$C$776,СВЦЭМ!$A$33:$A$776,$A136,СВЦЭМ!$B$33:$B$776,L$119)+'СЕТ СН'!$I$9+СВЦЭМ!$D$10+'СЕТ СН'!$I$5-'СЕТ СН'!$I$17</f>
        <v>3903.2232761400001</v>
      </c>
      <c r="M136" s="36">
        <f>SUMIFS(СВЦЭМ!$C$33:$C$776,СВЦЭМ!$A$33:$A$776,$A136,СВЦЭМ!$B$33:$B$776,M$119)+'СЕТ СН'!$I$9+СВЦЭМ!$D$10+'СЕТ СН'!$I$5-'СЕТ СН'!$I$17</f>
        <v>3904.46438936</v>
      </c>
      <c r="N136" s="36">
        <f>SUMIFS(СВЦЭМ!$C$33:$C$776,СВЦЭМ!$A$33:$A$776,$A136,СВЦЭМ!$B$33:$B$776,N$119)+'СЕТ СН'!$I$9+СВЦЭМ!$D$10+'СЕТ СН'!$I$5-'СЕТ СН'!$I$17</f>
        <v>3905.7204747999999</v>
      </c>
      <c r="O136" s="36">
        <f>SUMIFS(СВЦЭМ!$C$33:$C$776,СВЦЭМ!$A$33:$A$776,$A136,СВЦЭМ!$B$33:$B$776,O$119)+'СЕТ СН'!$I$9+СВЦЭМ!$D$10+'СЕТ СН'!$I$5-'СЕТ СН'!$I$17</f>
        <v>3903.5663273700002</v>
      </c>
      <c r="P136" s="36">
        <f>SUMIFS(СВЦЭМ!$C$33:$C$776,СВЦЭМ!$A$33:$A$776,$A136,СВЦЭМ!$B$33:$B$776,P$119)+'СЕТ СН'!$I$9+СВЦЭМ!$D$10+'СЕТ СН'!$I$5-'СЕТ СН'!$I$17</f>
        <v>3898.76232175</v>
      </c>
      <c r="Q136" s="36">
        <f>SUMIFS(СВЦЭМ!$C$33:$C$776,СВЦЭМ!$A$33:$A$776,$A136,СВЦЭМ!$B$33:$B$776,Q$119)+'СЕТ СН'!$I$9+СВЦЭМ!$D$10+'СЕТ СН'!$I$5-'СЕТ СН'!$I$17</f>
        <v>3915.1499205999999</v>
      </c>
      <c r="R136" s="36">
        <f>SUMIFS(СВЦЭМ!$C$33:$C$776,СВЦЭМ!$A$33:$A$776,$A136,СВЦЭМ!$B$33:$B$776,R$119)+'СЕТ СН'!$I$9+СВЦЭМ!$D$10+'СЕТ СН'!$I$5-'СЕТ СН'!$I$17</f>
        <v>3871.23758284</v>
      </c>
      <c r="S136" s="36">
        <f>SUMIFS(СВЦЭМ!$C$33:$C$776,СВЦЭМ!$A$33:$A$776,$A136,СВЦЭМ!$B$33:$B$776,S$119)+'СЕТ СН'!$I$9+СВЦЭМ!$D$10+'СЕТ СН'!$I$5-'СЕТ СН'!$I$17</f>
        <v>3869.8348630999999</v>
      </c>
      <c r="T136" s="36">
        <f>SUMIFS(СВЦЭМ!$C$33:$C$776,СВЦЭМ!$A$33:$A$776,$A136,СВЦЭМ!$B$33:$B$776,T$119)+'СЕТ СН'!$I$9+СВЦЭМ!$D$10+'СЕТ СН'!$I$5-'СЕТ СН'!$I$17</f>
        <v>3867.3884829600001</v>
      </c>
      <c r="U136" s="36">
        <f>SUMIFS(СВЦЭМ!$C$33:$C$776,СВЦЭМ!$A$33:$A$776,$A136,СВЦЭМ!$B$33:$B$776,U$119)+'СЕТ СН'!$I$9+СВЦЭМ!$D$10+'СЕТ СН'!$I$5-'СЕТ СН'!$I$17</f>
        <v>3872.4858346400001</v>
      </c>
      <c r="V136" s="36">
        <f>SUMIFS(СВЦЭМ!$C$33:$C$776,СВЦЭМ!$A$33:$A$776,$A136,СВЦЭМ!$B$33:$B$776,V$119)+'СЕТ СН'!$I$9+СВЦЭМ!$D$10+'СЕТ СН'!$I$5-'СЕТ СН'!$I$17</f>
        <v>3881.5233897100002</v>
      </c>
      <c r="W136" s="36">
        <f>SUMIFS(СВЦЭМ!$C$33:$C$776,СВЦЭМ!$A$33:$A$776,$A136,СВЦЭМ!$B$33:$B$776,W$119)+'СЕТ СН'!$I$9+СВЦЭМ!$D$10+'СЕТ СН'!$I$5-'СЕТ СН'!$I$17</f>
        <v>3886.7751850599998</v>
      </c>
      <c r="X136" s="36">
        <f>SUMIFS(СВЦЭМ!$C$33:$C$776,СВЦЭМ!$A$33:$A$776,$A136,СВЦЭМ!$B$33:$B$776,X$119)+'СЕТ СН'!$I$9+СВЦЭМ!$D$10+'СЕТ СН'!$I$5-'СЕТ СН'!$I$17</f>
        <v>3846.1605666300002</v>
      </c>
      <c r="Y136" s="36">
        <f>SUMIFS(СВЦЭМ!$C$33:$C$776,СВЦЭМ!$A$33:$A$776,$A136,СВЦЭМ!$B$33:$B$776,Y$119)+'СЕТ СН'!$I$9+СВЦЭМ!$D$10+'СЕТ СН'!$I$5-'СЕТ СН'!$I$17</f>
        <v>3835.6352915400003</v>
      </c>
    </row>
    <row r="137" spans="1:25" ht="15.75" x14ac:dyDescent="0.2">
      <c r="A137" s="35">
        <f t="shared" si="3"/>
        <v>43695</v>
      </c>
      <c r="B137" s="36">
        <f>SUMIFS(СВЦЭМ!$C$33:$C$776,СВЦЭМ!$A$33:$A$776,$A137,СВЦЭМ!$B$33:$B$776,B$119)+'СЕТ СН'!$I$9+СВЦЭМ!$D$10+'СЕТ СН'!$I$5-'СЕТ СН'!$I$17</f>
        <v>3905.7611970299999</v>
      </c>
      <c r="C137" s="36">
        <f>SUMIFS(СВЦЭМ!$C$33:$C$776,СВЦЭМ!$A$33:$A$776,$A137,СВЦЭМ!$B$33:$B$776,C$119)+'СЕТ СН'!$I$9+СВЦЭМ!$D$10+'СЕТ СН'!$I$5-'СЕТ СН'!$I$17</f>
        <v>3933.61383922</v>
      </c>
      <c r="D137" s="36">
        <f>SUMIFS(СВЦЭМ!$C$33:$C$776,СВЦЭМ!$A$33:$A$776,$A137,СВЦЭМ!$B$33:$B$776,D$119)+'СЕТ СН'!$I$9+СВЦЭМ!$D$10+'СЕТ СН'!$I$5-'СЕТ СН'!$I$17</f>
        <v>3979.4655702300001</v>
      </c>
      <c r="E137" s="36">
        <f>SUMIFS(СВЦЭМ!$C$33:$C$776,СВЦЭМ!$A$33:$A$776,$A137,СВЦЭМ!$B$33:$B$776,E$119)+'СЕТ СН'!$I$9+СВЦЭМ!$D$10+'СЕТ СН'!$I$5-'СЕТ СН'!$I$17</f>
        <v>3987.42847506</v>
      </c>
      <c r="F137" s="36">
        <f>SUMIFS(СВЦЭМ!$C$33:$C$776,СВЦЭМ!$A$33:$A$776,$A137,СВЦЭМ!$B$33:$B$776,F$119)+'СЕТ СН'!$I$9+СВЦЭМ!$D$10+'СЕТ СН'!$I$5-'СЕТ СН'!$I$17</f>
        <v>3996.8025927899998</v>
      </c>
      <c r="G137" s="36">
        <f>SUMIFS(СВЦЭМ!$C$33:$C$776,СВЦЭМ!$A$33:$A$776,$A137,СВЦЭМ!$B$33:$B$776,G$119)+'СЕТ СН'!$I$9+СВЦЭМ!$D$10+'СЕТ СН'!$I$5-'СЕТ СН'!$I$17</f>
        <v>3975.8886823000003</v>
      </c>
      <c r="H137" s="36">
        <f>SUMIFS(СВЦЭМ!$C$33:$C$776,СВЦЭМ!$A$33:$A$776,$A137,СВЦЭМ!$B$33:$B$776,H$119)+'СЕТ СН'!$I$9+СВЦЭМ!$D$10+'СЕТ СН'!$I$5-'СЕТ СН'!$I$17</f>
        <v>3969.3783960800001</v>
      </c>
      <c r="I137" s="36">
        <f>SUMIFS(СВЦЭМ!$C$33:$C$776,СВЦЭМ!$A$33:$A$776,$A137,СВЦЭМ!$B$33:$B$776,I$119)+'СЕТ СН'!$I$9+СВЦЭМ!$D$10+'СЕТ СН'!$I$5-'СЕТ СН'!$I$17</f>
        <v>3956.7867382499999</v>
      </c>
      <c r="J137" s="36">
        <f>SUMIFS(СВЦЭМ!$C$33:$C$776,СВЦЭМ!$A$33:$A$776,$A137,СВЦЭМ!$B$33:$B$776,J$119)+'СЕТ СН'!$I$9+СВЦЭМ!$D$10+'СЕТ СН'!$I$5-'СЕТ СН'!$I$17</f>
        <v>3947.8399628900002</v>
      </c>
      <c r="K137" s="36">
        <f>SUMIFS(СВЦЭМ!$C$33:$C$776,СВЦЭМ!$A$33:$A$776,$A137,СВЦЭМ!$B$33:$B$776,K$119)+'СЕТ СН'!$I$9+СВЦЭМ!$D$10+'СЕТ СН'!$I$5-'СЕТ СН'!$I$17</f>
        <v>3899.5390981999999</v>
      </c>
      <c r="L137" s="36">
        <f>SUMIFS(СВЦЭМ!$C$33:$C$776,СВЦЭМ!$A$33:$A$776,$A137,СВЦЭМ!$B$33:$B$776,L$119)+'СЕТ СН'!$I$9+СВЦЭМ!$D$10+'СЕТ СН'!$I$5-'СЕТ СН'!$I$17</f>
        <v>3903.1368954899999</v>
      </c>
      <c r="M137" s="36">
        <f>SUMIFS(СВЦЭМ!$C$33:$C$776,СВЦЭМ!$A$33:$A$776,$A137,СВЦЭМ!$B$33:$B$776,M$119)+'СЕТ СН'!$I$9+СВЦЭМ!$D$10+'СЕТ СН'!$I$5-'СЕТ СН'!$I$17</f>
        <v>3903.9007955500001</v>
      </c>
      <c r="N137" s="36">
        <f>SUMIFS(СВЦЭМ!$C$33:$C$776,СВЦЭМ!$A$33:$A$776,$A137,СВЦЭМ!$B$33:$B$776,N$119)+'СЕТ СН'!$I$9+СВЦЭМ!$D$10+'СЕТ СН'!$I$5-'СЕТ СН'!$I$17</f>
        <v>3892.6966617200001</v>
      </c>
      <c r="O137" s="36">
        <f>SUMIFS(СВЦЭМ!$C$33:$C$776,СВЦЭМ!$A$33:$A$776,$A137,СВЦЭМ!$B$33:$B$776,O$119)+'СЕТ СН'!$I$9+СВЦЭМ!$D$10+'СЕТ СН'!$I$5-'СЕТ СН'!$I$17</f>
        <v>3889.14641652</v>
      </c>
      <c r="P137" s="36">
        <f>SUMIFS(СВЦЭМ!$C$33:$C$776,СВЦЭМ!$A$33:$A$776,$A137,СВЦЭМ!$B$33:$B$776,P$119)+'СЕТ СН'!$I$9+СВЦЭМ!$D$10+'СЕТ СН'!$I$5-'СЕТ СН'!$I$17</f>
        <v>3878.5823716499999</v>
      </c>
      <c r="Q137" s="36">
        <f>SUMIFS(СВЦЭМ!$C$33:$C$776,СВЦЭМ!$A$33:$A$776,$A137,СВЦЭМ!$B$33:$B$776,Q$119)+'СЕТ СН'!$I$9+СВЦЭМ!$D$10+'СЕТ СН'!$I$5-'СЕТ СН'!$I$17</f>
        <v>3882.9760507599999</v>
      </c>
      <c r="R137" s="36">
        <f>SUMIFS(СВЦЭМ!$C$33:$C$776,СВЦЭМ!$A$33:$A$776,$A137,СВЦЭМ!$B$33:$B$776,R$119)+'СЕТ СН'!$I$9+СВЦЭМ!$D$10+'СЕТ СН'!$I$5-'СЕТ СН'!$I$17</f>
        <v>3849.4488844799998</v>
      </c>
      <c r="S137" s="36">
        <f>SUMIFS(СВЦЭМ!$C$33:$C$776,СВЦЭМ!$A$33:$A$776,$A137,СВЦЭМ!$B$33:$B$776,S$119)+'СЕТ СН'!$I$9+СВЦЭМ!$D$10+'СЕТ СН'!$I$5-'СЕТ СН'!$I$17</f>
        <v>3862.21943956</v>
      </c>
      <c r="T137" s="36">
        <f>SUMIFS(СВЦЭМ!$C$33:$C$776,СВЦЭМ!$A$33:$A$776,$A137,СВЦЭМ!$B$33:$B$776,T$119)+'СЕТ СН'!$I$9+СВЦЭМ!$D$10+'СЕТ СН'!$I$5-'СЕТ СН'!$I$17</f>
        <v>3872.0974002399998</v>
      </c>
      <c r="U137" s="36">
        <f>SUMIFS(СВЦЭМ!$C$33:$C$776,СВЦЭМ!$A$33:$A$776,$A137,СВЦЭМ!$B$33:$B$776,U$119)+'СЕТ СН'!$I$9+СВЦЭМ!$D$10+'СЕТ СН'!$I$5-'СЕТ СН'!$I$17</f>
        <v>3880.2484529600001</v>
      </c>
      <c r="V137" s="36">
        <f>SUMIFS(СВЦЭМ!$C$33:$C$776,СВЦЭМ!$A$33:$A$776,$A137,СВЦЭМ!$B$33:$B$776,V$119)+'СЕТ СН'!$I$9+СВЦЭМ!$D$10+'СЕТ СН'!$I$5-'СЕТ СН'!$I$17</f>
        <v>3889.6776831900002</v>
      </c>
      <c r="W137" s="36">
        <f>SUMIFS(СВЦЭМ!$C$33:$C$776,СВЦЭМ!$A$33:$A$776,$A137,СВЦЭМ!$B$33:$B$776,W$119)+'СЕТ СН'!$I$9+СВЦЭМ!$D$10+'СЕТ СН'!$I$5-'СЕТ СН'!$I$17</f>
        <v>3899.2334157499999</v>
      </c>
      <c r="X137" s="36">
        <f>SUMIFS(СВЦЭМ!$C$33:$C$776,СВЦЭМ!$A$33:$A$776,$A137,СВЦЭМ!$B$33:$B$776,X$119)+'СЕТ СН'!$I$9+СВЦЭМ!$D$10+'СЕТ СН'!$I$5-'СЕТ СН'!$I$17</f>
        <v>3867.8569223300001</v>
      </c>
      <c r="Y137" s="36">
        <f>SUMIFS(СВЦЭМ!$C$33:$C$776,СВЦЭМ!$A$33:$A$776,$A137,СВЦЭМ!$B$33:$B$776,Y$119)+'СЕТ СН'!$I$9+СВЦЭМ!$D$10+'СЕТ СН'!$I$5-'СЕТ СН'!$I$17</f>
        <v>3897.1890748000001</v>
      </c>
    </row>
    <row r="138" spans="1:25" ht="15.75" x14ac:dyDescent="0.2">
      <c r="A138" s="35">
        <f t="shared" si="3"/>
        <v>43696</v>
      </c>
      <c r="B138" s="36">
        <f>SUMIFS(СВЦЭМ!$C$33:$C$776,СВЦЭМ!$A$33:$A$776,$A138,СВЦЭМ!$B$33:$B$776,B$119)+'СЕТ СН'!$I$9+СВЦЭМ!$D$10+'СЕТ СН'!$I$5-'СЕТ СН'!$I$17</f>
        <v>3944.4954282600002</v>
      </c>
      <c r="C138" s="36">
        <f>SUMIFS(СВЦЭМ!$C$33:$C$776,СВЦЭМ!$A$33:$A$776,$A138,СВЦЭМ!$B$33:$B$776,C$119)+'СЕТ СН'!$I$9+СВЦЭМ!$D$10+'СЕТ СН'!$I$5-'СЕТ СН'!$I$17</f>
        <v>3986.0010068199999</v>
      </c>
      <c r="D138" s="36">
        <f>SUMIFS(СВЦЭМ!$C$33:$C$776,СВЦЭМ!$A$33:$A$776,$A138,СВЦЭМ!$B$33:$B$776,D$119)+'СЕТ СН'!$I$9+СВЦЭМ!$D$10+'СЕТ СН'!$I$5-'СЕТ СН'!$I$17</f>
        <v>4019.6160395699999</v>
      </c>
      <c r="E138" s="36">
        <f>SUMIFS(СВЦЭМ!$C$33:$C$776,СВЦЭМ!$A$33:$A$776,$A138,СВЦЭМ!$B$33:$B$776,E$119)+'СЕТ СН'!$I$9+СВЦЭМ!$D$10+'СЕТ СН'!$I$5-'СЕТ СН'!$I$17</f>
        <v>4034.6788581800001</v>
      </c>
      <c r="F138" s="36">
        <f>SUMIFS(СВЦЭМ!$C$33:$C$776,СВЦЭМ!$A$33:$A$776,$A138,СВЦЭМ!$B$33:$B$776,F$119)+'СЕТ СН'!$I$9+СВЦЭМ!$D$10+'СЕТ СН'!$I$5-'СЕТ СН'!$I$17</f>
        <v>4031.3414817299999</v>
      </c>
      <c r="G138" s="36">
        <f>SUMIFS(СВЦЭМ!$C$33:$C$776,СВЦЭМ!$A$33:$A$776,$A138,СВЦЭМ!$B$33:$B$776,G$119)+'СЕТ СН'!$I$9+СВЦЭМ!$D$10+'СЕТ СН'!$I$5-'СЕТ СН'!$I$17</f>
        <v>4007.03074479</v>
      </c>
      <c r="H138" s="36">
        <f>SUMIFS(СВЦЭМ!$C$33:$C$776,СВЦЭМ!$A$33:$A$776,$A138,СВЦЭМ!$B$33:$B$776,H$119)+'СЕТ СН'!$I$9+СВЦЭМ!$D$10+'СЕТ СН'!$I$5-'СЕТ СН'!$I$17</f>
        <v>3965.8412623900003</v>
      </c>
      <c r="I138" s="36">
        <f>SUMIFS(СВЦЭМ!$C$33:$C$776,СВЦЭМ!$A$33:$A$776,$A138,СВЦЭМ!$B$33:$B$776,I$119)+'СЕТ СН'!$I$9+СВЦЭМ!$D$10+'СЕТ СН'!$I$5-'СЕТ СН'!$I$17</f>
        <v>3914.7330824400001</v>
      </c>
      <c r="J138" s="36">
        <f>SUMIFS(СВЦЭМ!$C$33:$C$776,СВЦЭМ!$A$33:$A$776,$A138,СВЦЭМ!$B$33:$B$776,J$119)+'СЕТ СН'!$I$9+СВЦЭМ!$D$10+'СЕТ СН'!$I$5-'СЕТ СН'!$I$17</f>
        <v>3948.55250067</v>
      </c>
      <c r="K138" s="36">
        <f>SUMIFS(СВЦЭМ!$C$33:$C$776,СВЦЭМ!$A$33:$A$776,$A138,СВЦЭМ!$B$33:$B$776,K$119)+'СЕТ СН'!$I$9+СВЦЭМ!$D$10+'СЕТ СН'!$I$5-'СЕТ СН'!$I$17</f>
        <v>3991.1445891000003</v>
      </c>
      <c r="L138" s="36">
        <f>SUMIFS(СВЦЭМ!$C$33:$C$776,СВЦЭМ!$A$33:$A$776,$A138,СВЦЭМ!$B$33:$B$776,L$119)+'СЕТ СН'!$I$9+СВЦЭМ!$D$10+'СЕТ СН'!$I$5-'СЕТ СН'!$I$17</f>
        <v>3989.8005285999998</v>
      </c>
      <c r="M138" s="36">
        <f>SUMIFS(СВЦЭМ!$C$33:$C$776,СВЦЭМ!$A$33:$A$776,$A138,СВЦЭМ!$B$33:$B$776,M$119)+'СЕТ СН'!$I$9+СВЦЭМ!$D$10+'СЕТ СН'!$I$5-'СЕТ СН'!$I$17</f>
        <v>3989.0343433100002</v>
      </c>
      <c r="N138" s="36">
        <f>SUMIFS(СВЦЭМ!$C$33:$C$776,СВЦЭМ!$A$33:$A$776,$A138,СВЦЭМ!$B$33:$B$776,N$119)+'СЕТ СН'!$I$9+СВЦЭМ!$D$10+'СЕТ СН'!$I$5-'СЕТ СН'!$I$17</f>
        <v>3985.7278527100002</v>
      </c>
      <c r="O138" s="36">
        <f>SUMIFS(СВЦЭМ!$C$33:$C$776,СВЦЭМ!$A$33:$A$776,$A138,СВЦЭМ!$B$33:$B$776,O$119)+'СЕТ СН'!$I$9+СВЦЭМ!$D$10+'СЕТ СН'!$I$5-'СЕТ СН'!$I$17</f>
        <v>3995.9653787300003</v>
      </c>
      <c r="P138" s="36">
        <f>SUMIFS(СВЦЭМ!$C$33:$C$776,СВЦЭМ!$A$33:$A$776,$A138,СВЦЭМ!$B$33:$B$776,P$119)+'СЕТ СН'!$I$9+СВЦЭМ!$D$10+'СЕТ СН'!$I$5-'СЕТ СН'!$I$17</f>
        <v>4000.4906131100001</v>
      </c>
      <c r="Q138" s="36">
        <f>SUMIFS(СВЦЭМ!$C$33:$C$776,СВЦЭМ!$A$33:$A$776,$A138,СВЦЭМ!$B$33:$B$776,Q$119)+'СЕТ СН'!$I$9+СВЦЭМ!$D$10+'СЕТ СН'!$I$5-'СЕТ СН'!$I$17</f>
        <v>3989.9578009100001</v>
      </c>
      <c r="R138" s="36">
        <f>SUMIFS(СВЦЭМ!$C$33:$C$776,СВЦЭМ!$A$33:$A$776,$A138,СВЦЭМ!$B$33:$B$776,R$119)+'СЕТ СН'!$I$9+СВЦЭМ!$D$10+'СЕТ СН'!$I$5-'СЕТ СН'!$I$17</f>
        <v>4014.1125425199998</v>
      </c>
      <c r="S138" s="36">
        <f>SUMIFS(СВЦЭМ!$C$33:$C$776,СВЦЭМ!$A$33:$A$776,$A138,СВЦЭМ!$B$33:$B$776,S$119)+'СЕТ СН'!$I$9+СВЦЭМ!$D$10+'СЕТ СН'!$I$5-'СЕТ СН'!$I$17</f>
        <v>4053.0377608200001</v>
      </c>
      <c r="T138" s="36">
        <f>SUMIFS(СВЦЭМ!$C$33:$C$776,СВЦЭМ!$A$33:$A$776,$A138,СВЦЭМ!$B$33:$B$776,T$119)+'СЕТ СН'!$I$9+СВЦЭМ!$D$10+'СЕТ СН'!$I$5-'СЕТ СН'!$I$17</f>
        <v>4052.49040848</v>
      </c>
      <c r="U138" s="36">
        <f>SUMIFS(СВЦЭМ!$C$33:$C$776,СВЦЭМ!$A$33:$A$776,$A138,СВЦЭМ!$B$33:$B$776,U$119)+'СЕТ СН'!$I$9+СВЦЭМ!$D$10+'СЕТ СН'!$I$5-'СЕТ СН'!$I$17</f>
        <v>4050.9081981500003</v>
      </c>
      <c r="V138" s="36">
        <f>SUMIFS(СВЦЭМ!$C$33:$C$776,СВЦЭМ!$A$33:$A$776,$A138,СВЦЭМ!$B$33:$B$776,V$119)+'СЕТ СН'!$I$9+СВЦЭМ!$D$10+'СЕТ СН'!$I$5-'СЕТ СН'!$I$17</f>
        <v>4045.7522997699998</v>
      </c>
      <c r="W138" s="36">
        <f>SUMIFS(СВЦЭМ!$C$33:$C$776,СВЦЭМ!$A$33:$A$776,$A138,СВЦЭМ!$B$33:$B$776,W$119)+'СЕТ СН'!$I$9+СВЦЭМ!$D$10+'СЕТ СН'!$I$5-'СЕТ СН'!$I$17</f>
        <v>4055.7561858700001</v>
      </c>
      <c r="X138" s="36">
        <f>SUMIFS(СВЦЭМ!$C$33:$C$776,СВЦЭМ!$A$33:$A$776,$A138,СВЦЭМ!$B$33:$B$776,X$119)+'СЕТ СН'!$I$9+СВЦЭМ!$D$10+'СЕТ СН'!$I$5-'СЕТ СН'!$I$17</f>
        <v>4129.5968935199999</v>
      </c>
      <c r="Y138" s="36">
        <f>SUMIFS(СВЦЭМ!$C$33:$C$776,СВЦЭМ!$A$33:$A$776,$A138,СВЦЭМ!$B$33:$B$776,Y$119)+'СЕТ СН'!$I$9+СВЦЭМ!$D$10+'СЕТ СН'!$I$5-'СЕТ СН'!$I$17</f>
        <v>4050.9719969500002</v>
      </c>
    </row>
    <row r="139" spans="1:25" ht="15.75" x14ac:dyDescent="0.2">
      <c r="A139" s="35">
        <f t="shared" si="3"/>
        <v>43697</v>
      </c>
      <c r="B139" s="36">
        <f>SUMIFS(СВЦЭМ!$C$33:$C$776,СВЦЭМ!$A$33:$A$776,$A139,СВЦЭМ!$B$33:$B$776,B$119)+'СЕТ СН'!$I$9+СВЦЭМ!$D$10+'СЕТ СН'!$I$5-'СЕТ СН'!$I$17</f>
        <v>3907.4780810699999</v>
      </c>
      <c r="C139" s="36">
        <f>SUMIFS(СВЦЭМ!$C$33:$C$776,СВЦЭМ!$A$33:$A$776,$A139,СВЦЭМ!$B$33:$B$776,C$119)+'СЕТ СН'!$I$9+СВЦЭМ!$D$10+'СЕТ СН'!$I$5-'СЕТ СН'!$I$17</f>
        <v>3941.2109714799999</v>
      </c>
      <c r="D139" s="36">
        <f>SUMIFS(СВЦЭМ!$C$33:$C$776,СВЦЭМ!$A$33:$A$776,$A139,СВЦЭМ!$B$33:$B$776,D$119)+'СЕТ СН'!$I$9+СВЦЭМ!$D$10+'СЕТ СН'!$I$5-'СЕТ СН'!$I$17</f>
        <v>3985.77216718</v>
      </c>
      <c r="E139" s="36">
        <f>SUMIFS(СВЦЭМ!$C$33:$C$776,СВЦЭМ!$A$33:$A$776,$A139,СВЦЭМ!$B$33:$B$776,E$119)+'СЕТ СН'!$I$9+СВЦЭМ!$D$10+'СЕТ СН'!$I$5-'СЕТ СН'!$I$17</f>
        <v>3995.4299689099998</v>
      </c>
      <c r="F139" s="36">
        <f>SUMIFS(СВЦЭМ!$C$33:$C$776,СВЦЭМ!$A$33:$A$776,$A139,СВЦЭМ!$B$33:$B$776,F$119)+'СЕТ СН'!$I$9+СВЦЭМ!$D$10+'СЕТ СН'!$I$5-'СЕТ СН'!$I$17</f>
        <v>4001.0874563299999</v>
      </c>
      <c r="G139" s="36">
        <f>SUMIFS(СВЦЭМ!$C$33:$C$776,СВЦЭМ!$A$33:$A$776,$A139,СВЦЭМ!$B$33:$B$776,G$119)+'СЕТ СН'!$I$9+СВЦЭМ!$D$10+'СЕТ СН'!$I$5-'СЕТ СН'!$I$17</f>
        <v>3976.4951062800001</v>
      </c>
      <c r="H139" s="36">
        <f>SUMIFS(СВЦЭМ!$C$33:$C$776,СВЦЭМ!$A$33:$A$776,$A139,СВЦЭМ!$B$33:$B$776,H$119)+'СЕТ СН'!$I$9+СВЦЭМ!$D$10+'СЕТ СН'!$I$5-'СЕТ СН'!$I$17</f>
        <v>3941.7537519299999</v>
      </c>
      <c r="I139" s="36">
        <f>SUMIFS(СВЦЭМ!$C$33:$C$776,СВЦЭМ!$A$33:$A$776,$A139,СВЦЭМ!$B$33:$B$776,I$119)+'СЕТ СН'!$I$9+СВЦЭМ!$D$10+'СЕТ СН'!$I$5-'СЕТ СН'!$I$17</f>
        <v>3892.6955077900002</v>
      </c>
      <c r="J139" s="36">
        <f>SUMIFS(СВЦЭМ!$C$33:$C$776,СВЦЭМ!$A$33:$A$776,$A139,СВЦЭМ!$B$33:$B$776,J$119)+'СЕТ СН'!$I$9+СВЦЭМ!$D$10+'СЕТ СН'!$I$5-'СЕТ СН'!$I$17</f>
        <v>3885.8896896300002</v>
      </c>
      <c r="K139" s="36">
        <f>SUMIFS(СВЦЭМ!$C$33:$C$776,СВЦЭМ!$A$33:$A$776,$A139,СВЦЭМ!$B$33:$B$776,K$119)+'СЕТ СН'!$I$9+СВЦЭМ!$D$10+'СЕТ СН'!$I$5-'СЕТ СН'!$I$17</f>
        <v>3906.51411938</v>
      </c>
      <c r="L139" s="36">
        <f>SUMIFS(СВЦЭМ!$C$33:$C$776,СВЦЭМ!$A$33:$A$776,$A139,СВЦЭМ!$B$33:$B$776,L$119)+'СЕТ СН'!$I$9+СВЦЭМ!$D$10+'СЕТ СН'!$I$5-'СЕТ СН'!$I$17</f>
        <v>3908.8338951699998</v>
      </c>
      <c r="M139" s="36">
        <f>SUMIFS(СВЦЭМ!$C$33:$C$776,СВЦЭМ!$A$33:$A$776,$A139,СВЦЭМ!$B$33:$B$776,M$119)+'СЕТ СН'!$I$9+СВЦЭМ!$D$10+'СЕТ СН'!$I$5-'СЕТ СН'!$I$17</f>
        <v>3905.1609368700001</v>
      </c>
      <c r="N139" s="36">
        <f>SUMIFS(СВЦЭМ!$C$33:$C$776,СВЦЭМ!$A$33:$A$776,$A139,СВЦЭМ!$B$33:$B$776,N$119)+'СЕТ СН'!$I$9+СВЦЭМ!$D$10+'СЕТ СН'!$I$5-'СЕТ СН'!$I$17</f>
        <v>3894.8643702700001</v>
      </c>
      <c r="O139" s="36">
        <f>SUMIFS(СВЦЭМ!$C$33:$C$776,СВЦЭМ!$A$33:$A$776,$A139,СВЦЭМ!$B$33:$B$776,O$119)+'СЕТ СН'!$I$9+СВЦЭМ!$D$10+'СЕТ СН'!$I$5-'СЕТ СН'!$I$17</f>
        <v>3899.7684193300001</v>
      </c>
      <c r="P139" s="36">
        <f>SUMIFS(СВЦЭМ!$C$33:$C$776,СВЦЭМ!$A$33:$A$776,$A139,СВЦЭМ!$B$33:$B$776,P$119)+'СЕТ СН'!$I$9+СВЦЭМ!$D$10+'СЕТ СН'!$I$5-'СЕТ СН'!$I$17</f>
        <v>3907.2710019699998</v>
      </c>
      <c r="Q139" s="36">
        <f>SUMIFS(СВЦЭМ!$C$33:$C$776,СВЦЭМ!$A$33:$A$776,$A139,СВЦЭМ!$B$33:$B$776,Q$119)+'СЕТ СН'!$I$9+СВЦЭМ!$D$10+'СЕТ СН'!$I$5-'СЕТ СН'!$I$17</f>
        <v>3906.65160195</v>
      </c>
      <c r="R139" s="36">
        <f>SUMIFS(СВЦЭМ!$C$33:$C$776,СВЦЭМ!$A$33:$A$776,$A139,СВЦЭМ!$B$33:$B$776,R$119)+'СЕТ СН'!$I$9+СВЦЭМ!$D$10+'СЕТ СН'!$I$5-'СЕТ СН'!$I$17</f>
        <v>3970.4106668700001</v>
      </c>
      <c r="S139" s="36">
        <f>SUMIFS(СВЦЭМ!$C$33:$C$776,СВЦЭМ!$A$33:$A$776,$A139,СВЦЭМ!$B$33:$B$776,S$119)+'СЕТ СН'!$I$9+СВЦЭМ!$D$10+'СЕТ СН'!$I$5-'СЕТ СН'!$I$17</f>
        <v>3883.5750614100002</v>
      </c>
      <c r="T139" s="36">
        <f>SUMIFS(СВЦЭМ!$C$33:$C$776,СВЦЭМ!$A$33:$A$776,$A139,СВЦЭМ!$B$33:$B$776,T$119)+'СЕТ СН'!$I$9+СВЦЭМ!$D$10+'СЕТ СН'!$I$5-'СЕТ СН'!$I$17</f>
        <v>3891.9881767699999</v>
      </c>
      <c r="U139" s="36">
        <f>SUMIFS(СВЦЭМ!$C$33:$C$776,СВЦЭМ!$A$33:$A$776,$A139,СВЦЭМ!$B$33:$B$776,U$119)+'СЕТ СН'!$I$9+СВЦЭМ!$D$10+'СЕТ СН'!$I$5-'СЕТ СН'!$I$17</f>
        <v>3893.7890953300002</v>
      </c>
      <c r="V139" s="36">
        <f>SUMIFS(СВЦЭМ!$C$33:$C$776,СВЦЭМ!$A$33:$A$776,$A139,СВЦЭМ!$B$33:$B$776,V$119)+'СЕТ СН'!$I$9+СВЦЭМ!$D$10+'СЕТ СН'!$I$5-'СЕТ СН'!$I$17</f>
        <v>3905.7200259000001</v>
      </c>
      <c r="W139" s="36">
        <f>SUMIFS(СВЦЭМ!$C$33:$C$776,СВЦЭМ!$A$33:$A$776,$A139,СВЦЭМ!$B$33:$B$776,W$119)+'СЕТ СН'!$I$9+СВЦЭМ!$D$10+'СЕТ СН'!$I$5-'СЕТ СН'!$I$17</f>
        <v>3915.1820638999998</v>
      </c>
      <c r="X139" s="36">
        <f>SUMIFS(СВЦЭМ!$C$33:$C$776,СВЦЭМ!$A$33:$A$776,$A139,СВЦЭМ!$B$33:$B$776,X$119)+'СЕТ СН'!$I$9+СВЦЭМ!$D$10+'СЕТ СН'!$I$5-'СЕТ СН'!$I$17</f>
        <v>3878.66056471</v>
      </c>
      <c r="Y139" s="36">
        <f>SUMIFS(СВЦЭМ!$C$33:$C$776,СВЦЭМ!$A$33:$A$776,$A139,СВЦЭМ!$B$33:$B$776,Y$119)+'СЕТ СН'!$I$9+СВЦЭМ!$D$10+'СЕТ СН'!$I$5-'СЕТ СН'!$I$17</f>
        <v>3834.3671567199999</v>
      </c>
    </row>
    <row r="140" spans="1:25" ht="15.75" x14ac:dyDescent="0.2">
      <c r="A140" s="35">
        <f t="shared" si="3"/>
        <v>43698</v>
      </c>
      <c r="B140" s="36">
        <f>SUMIFS(СВЦЭМ!$C$33:$C$776,СВЦЭМ!$A$33:$A$776,$A140,СВЦЭМ!$B$33:$B$776,B$119)+'СЕТ СН'!$I$9+СВЦЭМ!$D$10+'СЕТ СН'!$I$5-'СЕТ СН'!$I$17</f>
        <v>3898.9986456300003</v>
      </c>
      <c r="C140" s="36">
        <f>SUMIFS(СВЦЭМ!$C$33:$C$776,СВЦЭМ!$A$33:$A$776,$A140,СВЦЭМ!$B$33:$B$776,C$119)+'СЕТ СН'!$I$9+СВЦЭМ!$D$10+'СЕТ СН'!$I$5-'СЕТ СН'!$I$17</f>
        <v>3943.3252049299999</v>
      </c>
      <c r="D140" s="36">
        <f>SUMIFS(СВЦЭМ!$C$33:$C$776,СВЦЭМ!$A$33:$A$776,$A140,СВЦЭМ!$B$33:$B$776,D$119)+'СЕТ СН'!$I$9+СВЦЭМ!$D$10+'СЕТ СН'!$I$5-'СЕТ СН'!$I$17</f>
        <v>3963.0773963900001</v>
      </c>
      <c r="E140" s="36">
        <f>SUMIFS(СВЦЭМ!$C$33:$C$776,СВЦЭМ!$A$33:$A$776,$A140,СВЦЭМ!$B$33:$B$776,E$119)+'СЕТ СН'!$I$9+СВЦЭМ!$D$10+'СЕТ СН'!$I$5-'СЕТ СН'!$I$17</f>
        <v>3970.4020826999999</v>
      </c>
      <c r="F140" s="36">
        <f>SUMIFS(СВЦЭМ!$C$33:$C$776,СВЦЭМ!$A$33:$A$776,$A140,СВЦЭМ!$B$33:$B$776,F$119)+'СЕТ СН'!$I$9+СВЦЭМ!$D$10+'СЕТ СН'!$I$5-'СЕТ СН'!$I$17</f>
        <v>3975.5988218800003</v>
      </c>
      <c r="G140" s="36">
        <f>SUMIFS(СВЦЭМ!$C$33:$C$776,СВЦЭМ!$A$33:$A$776,$A140,СВЦЭМ!$B$33:$B$776,G$119)+'СЕТ СН'!$I$9+СВЦЭМ!$D$10+'СЕТ СН'!$I$5-'СЕТ СН'!$I$17</f>
        <v>3945.7751927700001</v>
      </c>
      <c r="H140" s="36">
        <f>SUMIFS(СВЦЭМ!$C$33:$C$776,СВЦЭМ!$A$33:$A$776,$A140,СВЦЭМ!$B$33:$B$776,H$119)+'СЕТ СН'!$I$9+СВЦЭМ!$D$10+'СЕТ СН'!$I$5-'СЕТ СН'!$I$17</f>
        <v>3900.5007467200003</v>
      </c>
      <c r="I140" s="36">
        <f>SUMIFS(СВЦЭМ!$C$33:$C$776,СВЦЭМ!$A$33:$A$776,$A140,СВЦЭМ!$B$33:$B$776,I$119)+'СЕТ СН'!$I$9+СВЦЭМ!$D$10+'СЕТ СН'!$I$5-'СЕТ СН'!$I$17</f>
        <v>3839.04498999</v>
      </c>
      <c r="J140" s="36">
        <f>SUMIFS(СВЦЭМ!$C$33:$C$776,СВЦЭМ!$A$33:$A$776,$A140,СВЦЭМ!$B$33:$B$776,J$119)+'СЕТ СН'!$I$9+СВЦЭМ!$D$10+'СЕТ СН'!$I$5-'СЕТ СН'!$I$17</f>
        <v>3854.42493758</v>
      </c>
      <c r="K140" s="36">
        <f>SUMIFS(СВЦЭМ!$C$33:$C$776,СВЦЭМ!$A$33:$A$776,$A140,СВЦЭМ!$B$33:$B$776,K$119)+'СЕТ СН'!$I$9+СВЦЭМ!$D$10+'СЕТ СН'!$I$5-'СЕТ СН'!$I$17</f>
        <v>3881.8713072199998</v>
      </c>
      <c r="L140" s="36">
        <f>SUMIFS(СВЦЭМ!$C$33:$C$776,СВЦЭМ!$A$33:$A$776,$A140,СВЦЭМ!$B$33:$B$776,L$119)+'СЕТ СН'!$I$9+СВЦЭМ!$D$10+'СЕТ СН'!$I$5-'СЕТ СН'!$I$17</f>
        <v>3891.17315315</v>
      </c>
      <c r="M140" s="36">
        <f>SUMIFS(СВЦЭМ!$C$33:$C$776,СВЦЭМ!$A$33:$A$776,$A140,СВЦЭМ!$B$33:$B$776,M$119)+'СЕТ СН'!$I$9+СВЦЭМ!$D$10+'СЕТ СН'!$I$5-'СЕТ СН'!$I$17</f>
        <v>3889.4760003700003</v>
      </c>
      <c r="N140" s="36">
        <f>SUMIFS(СВЦЭМ!$C$33:$C$776,СВЦЭМ!$A$33:$A$776,$A140,СВЦЭМ!$B$33:$B$776,N$119)+'СЕТ СН'!$I$9+СВЦЭМ!$D$10+'СЕТ СН'!$I$5-'СЕТ СН'!$I$17</f>
        <v>3887.7512230000002</v>
      </c>
      <c r="O140" s="36">
        <f>SUMIFS(СВЦЭМ!$C$33:$C$776,СВЦЭМ!$A$33:$A$776,$A140,СВЦЭМ!$B$33:$B$776,O$119)+'СЕТ СН'!$I$9+СВЦЭМ!$D$10+'СЕТ СН'!$I$5-'СЕТ СН'!$I$17</f>
        <v>3936.91467999</v>
      </c>
      <c r="P140" s="36">
        <f>SUMIFS(СВЦЭМ!$C$33:$C$776,СВЦЭМ!$A$33:$A$776,$A140,СВЦЭМ!$B$33:$B$776,P$119)+'СЕТ СН'!$I$9+СВЦЭМ!$D$10+'СЕТ СН'!$I$5-'СЕТ СН'!$I$17</f>
        <v>3917.9609521100001</v>
      </c>
      <c r="Q140" s="36">
        <f>SUMIFS(СВЦЭМ!$C$33:$C$776,СВЦЭМ!$A$33:$A$776,$A140,СВЦЭМ!$B$33:$B$776,Q$119)+'СЕТ СН'!$I$9+СВЦЭМ!$D$10+'СЕТ СН'!$I$5-'СЕТ СН'!$I$17</f>
        <v>3931.6864983400001</v>
      </c>
      <c r="R140" s="36">
        <f>SUMIFS(СВЦЭМ!$C$33:$C$776,СВЦЭМ!$A$33:$A$776,$A140,СВЦЭМ!$B$33:$B$776,R$119)+'СЕТ СН'!$I$9+СВЦЭМ!$D$10+'СЕТ СН'!$I$5-'СЕТ СН'!$I$17</f>
        <v>3929.5617508700002</v>
      </c>
      <c r="S140" s="36">
        <f>SUMIFS(СВЦЭМ!$C$33:$C$776,СВЦЭМ!$A$33:$A$776,$A140,СВЦЭМ!$B$33:$B$776,S$119)+'СЕТ СН'!$I$9+СВЦЭМ!$D$10+'СЕТ СН'!$I$5-'СЕТ СН'!$I$17</f>
        <v>3937.0219887900003</v>
      </c>
      <c r="T140" s="36">
        <f>SUMIFS(СВЦЭМ!$C$33:$C$776,СВЦЭМ!$A$33:$A$776,$A140,СВЦЭМ!$B$33:$B$776,T$119)+'СЕТ СН'!$I$9+СВЦЭМ!$D$10+'СЕТ СН'!$I$5-'СЕТ СН'!$I$17</f>
        <v>3909.17428122</v>
      </c>
      <c r="U140" s="36">
        <f>SUMIFS(СВЦЭМ!$C$33:$C$776,СВЦЭМ!$A$33:$A$776,$A140,СВЦЭМ!$B$33:$B$776,U$119)+'СЕТ СН'!$I$9+СВЦЭМ!$D$10+'СЕТ СН'!$I$5-'СЕТ СН'!$I$17</f>
        <v>3829.8135622300001</v>
      </c>
      <c r="V140" s="36">
        <f>SUMIFS(СВЦЭМ!$C$33:$C$776,СВЦЭМ!$A$33:$A$776,$A140,СВЦЭМ!$B$33:$B$776,V$119)+'СЕТ СН'!$I$9+СВЦЭМ!$D$10+'СЕТ СН'!$I$5-'СЕТ СН'!$I$17</f>
        <v>3841.3395211500001</v>
      </c>
      <c r="W140" s="36">
        <f>SUMIFS(СВЦЭМ!$C$33:$C$776,СВЦЭМ!$A$33:$A$776,$A140,СВЦЭМ!$B$33:$B$776,W$119)+'СЕТ СН'!$I$9+СВЦЭМ!$D$10+'СЕТ СН'!$I$5-'СЕТ СН'!$I$17</f>
        <v>3847.07282304</v>
      </c>
      <c r="X140" s="36">
        <f>SUMIFS(СВЦЭМ!$C$33:$C$776,СВЦЭМ!$A$33:$A$776,$A140,СВЦЭМ!$B$33:$B$776,X$119)+'СЕТ СН'!$I$9+СВЦЭМ!$D$10+'СЕТ СН'!$I$5-'СЕТ СН'!$I$17</f>
        <v>3802.4807503900001</v>
      </c>
      <c r="Y140" s="36">
        <f>SUMIFS(СВЦЭМ!$C$33:$C$776,СВЦЭМ!$A$33:$A$776,$A140,СВЦЭМ!$B$33:$B$776,Y$119)+'СЕТ СН'!$I$9+СВЦЭМ!$D$10+'СЕТ СН'!$I$5-'СЕТ СН'!$I$17</f>
        <v>3822.4585344000002</v>
      </c>
    </row>
    <row r="141" spans="1:25" ht="15.75" x14ac:dyDescent="0.2">
      <c r="A141" s="35">
        <f t="shared" si="3"/>
        <v>43699</v>
      </c>
      <c r="B141" s="36">
        <f>SUMIFS(СВЦЭМ!$C$33:$C$776,СВЦЭМ!$A$33:$A$776,$A141,СВЦЭМ!$B$33:$B$776,B$119)+'СЕТ СН'!$I$9+СВЦЭМ!$D$10+'СЕТ СН'!$I$5-'СЕТ СН'!$I$17</f>
        <v>3930.0127047200003</v>
      </c>
      <c r="C141" s="36">
        <f>SUMIFS(СВЦЭМ!$C$33:$C$776,СВЦЭМ!$A$33:$A$776,$A141,СВЦЭМ!$B$33:$B$776,C$119)+'СЕТ СН'!$I$9+СВЦЭМ!$D$10+'СЕТ СН'!$I$5-'СЕТ СН'!$I$17</f>
        <v>3972.28829928</v>
      </c>
      <c r="D141" s="36">
        <f>SUMIFS(СВЦЭМ!$C$33:$C$776,СВЦЭМ!$A$33:$A$776,$A141,СВЦЭМ!$B$33:$B$776,D$119)+'СЕТ СН'!$I$9+СВЦЭМ!$D$10+'СЕТ СН'!$I$5-'СЕТ СН'!$I$17</f>
        <v>3991.3122416800002</v>
      </c>
      <c r="E141" s="36">
        <f>SUMIFS(СВЦЭМ!$C$33:$C$776,СВЦЭМ!$A$33:$A$776,$A141,СВЦЭМ!$B$33:$B$776,E$119)+'СЕТ СН'!$I$9+СВЦЭМ!$D$10+'СЕТ СН'!$I$5-'СЕТ СН'!$I$17</f>
        <v>3993.3733270800003</v>
      </c>
      <c r="F141" s="36">
        <f>SUMIFS(СВЦЭМ!$C$33:$C$776,СВЦЭМ!$A$33:$A$776,$A141,СВЦЭМ!$B$33:$B$776,F$119)+'СЕТ СН'!$I$9+СВЦЭМ!$D$10+'СЕТ СН'!$I$5-'СЕТ СН'!$I$17</f>
        <v>4000.0082213300002</v>
      </c>
      <c r="G141" s="36">
        <f>SUMIFS(СВЦЭМ!$C$33:$C$776,СВЦЭМ!$A$33:$A$776,$A141,СВЦЭМ!$B$33:$B$776,G$119)+'СЕТ СН'!$I$9+СВЦЭМ!$D$10+'СЕТ СН'!$I$5-'СЕТ СН'!$I$17</f>
        <v>3974.73409915</v>
      </c>
      <c r="H141" s="36">
        <f>SUMIFS(СВЦЭМ!$C$33:$C$776,СВЦЭМ!$A$33:$A$776,$A141,СВЦЭМ!$B$33:$B$776,H$119)+'СЕТ СН'!$I$9+СВЦЭМ!$D$10+'СЕТ СН'!$I$5-'СЕТ СН'!$I$17</f>
        <v>3942.2410925499998</v>
      </c>
      <c r="I141" s="36">
        <f>SUMIFS(СВЦЭМ!$C$33:$C$776,СВЦЭМ!$A$33:$A$776,$A141,СВЦЭМ!$B$33:$B$776,I$119)+'СЕТ СН'!$I$9+СВЦЭМ!$D$10+'СЕТ СН'!$I$5-'СЕТ СН'!$I$17</f>
        <v>3894.5138833400001</v>
      </c>
      <c r="J141" s="36">
        <f>SUMIFS(СВЦЭМ!$C$33:$C$776,СВЦЭМ!$A$33:$A$776,$A141,СВЦЭМ!$B$33:$B$776,J$119)+'СЕТ СН'!$I$9+СВЦЭМ!$D$10+'СЕТ СН'!$I$5-'СЕТ СН'!$I$17</f>
        <v>3863.32114998</v>
      </c>
      <c r="K141" s="36">
        <f>SUMIFS(СВЦЭМ!$C$33:$C$776,СВЦЭМ!$A$33:$A$776,$A141,СВЦЭМ!$B$33:$B$776,K$119)+'СЕТ СН'!$I$9+СВЦЭМ!$D$10+'СЕТ СН'!$I$5-'СЕТ СН'!$I$17</f>
        <v>3877.9389148800001</v>
      </c>
      <c r="L141" s="36">
        <f>SUMIFS(СВЦЭМ!$C$33:$C$776,СВЦЭМ!$A$33:$A$776,$A141,СВЦЭМ!$B$33:$B$776,L$119)+'СЕТ СН'!$I$9+СВЦЭМ!$D$10+'СЕТ СН'!$I$5-'СЕТ СН'!$I$17</f>
        <v>3887.2933834400001</v>
      </c>
      <c r="M141" s="36">
        <f>SUMIFS(СВЦЭМ!$C$33:$C$776,СВЦЭМ!$A$33:$A$776,$A141,СВЦЭМ!$B$33:$B$776,M$119)+'СЕТ СН'!$I$9+СВЦЭМ!$D$10+'СЕТ СН'!$I$5-'СЕТ СН'!$I$17</f>
        <v>3885.5679293900002</v>
      </c>
      <c r="N141" s="36">
        <f>SUMIFS(СВЦЭМ!$C$33:$C$776,СВЦЭМ!$A$33:$A$776,$A141,СВЦЭМ!$B$33:$B$776,N$119)+'СЕТ СН'!$I$9+СВЦЭМ!$D$10+'СЕТ СН'!$I$5-'СЕТ СН'!$I$17</f>
        <v>3872.4836377299998</v>
      </c>
      <c r="O141" s="36">
        <f>SUMIFS(СВЦЭМ!$C$33:$C$776,СВЦЭМ!$A$33:$A$776,$A141,СВЦЭМ!$B$33:$B$776,O$119)+'СЕТ СН'!$I$9+СВЦЭМ!$D$10+'СЕТ СН'!$I$5-'СЕТ СН'!$I$17</f>
        <v>3885.8991343299999</v>
      </c>
      <c r="P141" s="36">
        <f>SUMIFS(СВЦЭМ!$C$33:$C$776,СВЦЭМ!$A$33:$A$776,$A141,СВЦЭМ!$B$33:$B$776,P$119)+'СЕТ СН'!$I$9+СВЦЭМ!$D$10+'СЕТ СН'!$I$5-'СЕТ СН'!$I$17</f>
        <v>3882.0681250299999</v>
      </c>
      <c r="Q141" s="36">
        <f>SUMIFS(СВЦЭМ!$C$33:$C$776,СВЦЭМ!$A$33:$A$776,$A141,СВЦЭМ!$B$33:$B$776,Q$119)+'СЕТ СН'!$I$9+СВЦЭМ!$D$10+'СЕТ СН'!$I$5-'СЕТ СН'!$I$17</f>
        <v>3877.0364725500003</v>
      </c>
      <c r="R141" s="36">
        <f>SUMIFS(СВЦЭМ!$C$33:$C$776,СВЦЭМ!$A$33:$A$776,$A141,СВЦЭМ!$B$33:$B$776,R$119)+'СЕТ СН'!$I$9+СВЦЭМ!$D$10+'СЕТ СН'!$I$5-'СЕТ СН'!$I$17</f>
        <v>3832.3091446400003</v>
      </c>
      <c r="S141" s="36">
        <f>SUMIFS(СВЦЭМ!$C$33:$C$776,СВЦЭМ!$A$33:$A$776,$A141,СВЦЭМ!$B$33:$B$776,S$119)+'СЕТ СН'!$I$9+СВЦЭМ!$D$10+'СЕТ СН'!$I$5-'СЕТ СН'!$I$17</f>
        <v>3807.3605187500002</v>
      </c>
      <c r="T141" s="36">
        <f>SUMIFS(СВЦЭМ!$C$33:$C$776,СВЦЭМ!$A$33:$A$776,$A141,СВЦЭМ!$B$33:$B$776,T$119)+'СЕТ СН'!$I$9+СВЦЭМ!$D$10+'СЕТ СН'!$I$5-'СЕТ СН'!$I$17</f>
        <v>3794.4947393699999</v>
      </c>
      <c r="U141" s="36">
        <f>SUMIFS(СВЦЭМ!$C$33:$C$776,СВЦЭМ!$A$33:$A$776,$A141,СВЦЭМ!$B$33:$B$776,U$119)+'СЕТ СН'!$I$9+СВЦЭМ!$D$10+'СЕТ СН'!$I$5-'СЕТ СН'!$I$17</f>
        <v>3798.69432882</v>
      </c>
      <c r="V141" s="36">
        <f>SUMIFS(СВЦЭМ!$C$33:$C$776,СВЦЭМ!$A$33:$A$776,$A141,СВЦЭМ!$B$33:$B$776,V$119)+'СЕТ СН'!$I$9+СВЦЭМ!$D$10+'СЕТ СН'!$I$5-'СЕТ СН'!$I$17</f>
        <v>3816.8800487600001</v>
      </c>
      <c r="W141" s="36">
        <f>SUMIFS(СВЦЭМ!$C$33:$C$776,СВЦЭМ!$A$33:$A$776,$A141,СВЦЭМ!$B$33:$B$776,W$119)+'СЕТ СН'!$I$9+СВЦЭМ!$D$10+'СЕТ СН'!$I$5-'СЕТ СН'!$I$17</f>
        <v>3818.6972543900001</v>
      </c>
      <c r="X141" s="36">
        <f>SUMIFS(СВЦЭМ!$C$33:$C$776,СВЦЭМ!$A$33:$A$776,$A141,СВЦЭМ!$B$33:$B$776,X$119)+'СЕТ СН'!$I$9+СВЦЭМ!$D$10+'СЕТ СН'!$I$5-'СЕТ СН'!$I$17</f>
        <v>3769.3977658700001</v>
      </c>
      <c r="Y141" s="36">
        <f>SUMIFS(СВЦЭМ!$C$33:$C$776,СВЦЭМ!$A$33:$A$776,$A141,СВЦЭМ!$B$33:$B$776,Y$119)+'СЕТ СН'!$I$9+СВЦЭМ!$D$10+'СЕТ СН'!$I$5-'СЕТ СН'!$I$17</f>
        <v>3794.7367557400003</v>
      </c>
    </row>
    <row r="142" spans="1:25" ht="15.75" x14ac:dyDescent="0.2">
      <c r="A142" s="35">
        <f t="shared" si="3"/>
        <v>43700</v>
      </c>
      <c r="B142" s="36">
        <f>SUMIFS(СВЦЭМ!$C$33:$C$776,СВЦЭМ!$A$33:$A$776,$A142,СВЦЭМ!$B$33:$B$776,B$119)+'СЕТ СН'!$I$9+СВЦЭМ!$D$10+'СЕТ СН'!$I$5-'СЕТ СН'!$I$17</f>
        <v>3882.67661868</v>
      </c>
      <c r="C142" s="36">
        <f>SUMIFS(СВЦЭМ!$C$33:$C$776,СВЦЭМ!$A$33:$A$776,$A142,СВЦЭМ!$B$33:$B$776,C$119)+'СЕТ СН'!$I$9+СВЦЭМ!$D$10+'СЕТ СН'!$I$5-'СЕТ СН'!$I$17</f>
        <v>3914.6573366699999</v>
      </c>
      <c r="D142" s="36">
        <f>SUMIFS(СВЦЭМ!$C$33:$C$776,СВЦЭМ!$A$33:$A$776,$A142,СВЦЭМ!$B$33:$B$776,D$119)+'СЕТ СН'!$I$9+СВЦЭМ!$D$10+'СЕТ СН'!$I$5-'СЕТ СН'!$I$17</f>
        <v>3896.84770106</v>
      </c>
      <c r="E142" s="36">
        <f>SUMIFS(СВЦЭМ!$C$33:$C$776,СВЦЭМ!$A$33:$A$776,$A142,СВЦЭМ!$B$33:$B$776,E$119)+'СЕТ СН'!$I$9+СВЦЭМ!$D$10+'СЕТ СН'!$I$5-'СЕТ СН'!$I$17</f>
        <v>3884.1728146200003</v>
      </c>
      <c r="F142" s="36">
        <f>SUMIFS(СВЦЭМ!$C$33:$C$776,СВЦЭМ!$A$33:$A$776,$A142,СВЦЭМ!$B$33:$B$776,F$119)+'СЕТ СН'!$I$9+СВЦЭМ!$D$10+'СЕТ СН'!$I$5-'СЕТ СН'!$I$17</f>
        <v>3885.8168190300003</v>
      </c>
      <c r="G142" s="36">
        <f>SUMIFS(СВЦЭМ!$C$33:$C$776,СВЦЭМ!$A$33:$A$776,$A142,СВЦЭМ!$B$33:$B$776,G$119)+'СЕТ СН'!$I$9+СВЦЭМ!$D$10+'СЕТ СН'!$I$5-'СЕТ СН'!$I$17</f>
        <v>3894.8520417</v>
      </c>
      <c r="H142" s="36">
        <f>SUMIFS(СВЦЭМ!$C$33:$C$776,СВЦЭМ!$A$33:$A$776,$A142,СВЦЭМ!$B$33:$B$776,H$119)+'СЕТ СН'!$I$9+СВЦЭМ!$D$10+'СЕТ СН'!$I$5-'СЕТ СН'!$I$17</f>
        <v>3859.06755226</v>
      </c>
      <c r="I142" s="36">
        <f>SUMIFS(СВЦЭМ!$C$33:$C$776,СВЦЭМ!$A$33:$A$776,$A142,СВЦЭМ!$B$33:$B$776,I$119)+'СЕТ СН'!$I$9+СВЦЭМ!$D$10+'СЕТ СН'!$I$5-'СЕТ СН'!$I$17</f>
        <v>3857.2695125499999</v>
      </c>
      <c r="J142" s="36">
        <f>SUMIFS(СВЦЭМ!$C$33:$C$776,СВЦЭМ!$A$33:$A$776,$A142,СВЦЭМ!$B$33:$B$776,J$119)+'СЕТ СН'!$I$9+СВЦЭМ!$D$10+'СЕТ СН'!$I$5-'СЕТ СН'!$I$17</f>
        <v>3893.7906726400001</v>
      </c>
      <c r="K142" s="36">
        <f>SUMIFS(СВЦЭМ!$C$33:$C$776,СВЦЭМ!$A$33:$A$776,$A142,СВЦЭМ!$B$33:$B$776,K$119)+'СЕТ СН'!$I$9+СВЦЭМ!$D$10+'СЕТ СН'!$I$5-'СЕТ СН'!$I$17</f>
        <v>3917.30782331</v>
      </c>
      <c r="L142" s="36">
        <f>SUMIFS(СВЦЭМ!$C$33:$C$776,СВЦЭМ!$A$33:$A$776,$A142,СВЦЭМ!$B$33:$B$776,L$119)+'СЕТ СН'!$I$9+СВЦЭМ!$D$10+'СЕТ СН'!$I$5-'СЕТ СН'!$I$17</f>
        <v>3903.6932435799999</v>
      </c>
      <c r="M142" s="36">
        <f>SUMIFS(СВЦЭМ!$C$33:$C$776,СВЦЭМ!$A$33:$A$776,$A142,СВЦЭМ!$B$33:$B$776,M$119)+'СЕТ СН'!$I$9+СВЦЭМ!$D$10+'СЕТ СН'!$I$5-'СЕТ СН'!$I$17</f>
        <v>3903.1115883800003</v>
      </c>
      <c r="N142" s="36">
        <f>SUMIFS(СВЦЭМ!$C$33:$C$776,СВЦЭМ!$A$33:$A$776,$A142,СВЦЭМ!$B$33:$B$776,N$119)+'СЕТ СН'!$I$9+СВЦЭМ!$D$10+'СЕТ СН'!$I$5-'СЕТ СН'!$I$17</f>
        <v>3914.07349299</v>
      </c>
      <c r="O142" s="36">
        <f>SUMIFS(СВЦЭМ!$C$33:$C$776,СВЦЭМ!$A$33:$A$776,$A142,СВЦЭМ!$B$33:$B$776,O$119)+'СЕТ СН'!$I$9+СВЦЭМ!$D$10+'СЕТ СН'!$I$5-'СЕТ СН'!$I$17</f>
        <v>3920.3539859000002</v>
      </c>
      <c r="P142" s="36">
        <f>SUMIFS(СВЦЭМ!$C$33:$C$776,СВЦЭМ!$A$33:$A$776,$A142,СВЦЭМ!$B$33:$B$776,P$119)+'СЕТ СН'!$I$9+СВЦЭМ!$D$10+'СЕТ СН'!$I$5-'СЕТ СН'!$I$17</f>
        <v>3920.9927236399999</v>
      </c>
      <c r="Q142" s="36">
        <f>SUMIFS(СВЦЭМ!$C$33:$C$776,СВЦЭМ!$A$33:$A$776,$A142,СВЦЭМ!$B$33:$B$776,Q$119)+'СЕТ СН'!$I$9+СВЦЭМ!$D$10+'СЕТ СН'!$I$5-'СЕТ СН'!$I$17</f>
        <v>3925.1161980400002</v>
      </c>
      <c r="R142" s="36">
        <f>SUMIFS(СВЦЭМ!$C$33:$C$776,СВЦЭМ!$A$33:$A$776,$A142,СВЦЭМ!$B$33:$B$776,R$119)+'СЕТ СН'!$I$9+СВЦЭМ!$D$10+'СЕТ СН'!$I$5-'СЕТ СН'!$I$17</f>
        <v>3906.0125708999999</v>
      </c>
      <c r="S142" s="36">
        <f>SUMIFS(СВЦЭМ!$C$33:$C$776,СВЦЭМ!$A$33:$A$776,$A142,СВЦЭМ!$B$33:$B$776,S$119)+'СЕТ СН'!$I$9+СВЦЭМ!$D$10+'СЕТ СН'!$I$5-'СЕТ СН'!$I$17</f>
        <v>3892.1536930699999</v>
      </c>
      <c r="T142" s="36">
        <f>SUMIFS(СВЦЭМ!$C$33:$C$776,СВЦЭМ!$A$33:$A$776,$A142,СВЦЭМ!$B$33:$B$776,T$119)+'СЕТ СН'!$I$9+СВЦЭМ!$D$10+'СЕТ СН'!$I$5-'СЕТ СН'!$I$17</f>
        <v>3884.1382849700003</v>
      </c>
      <c r="U142" s="36">
        <f>SUMIFS(СВЦЭМ!$C$33:$C$776,СВЦЭМ!$A$33:$A$776,$A142,СВЦЭМ!$B$33:$B$776,U$119)+'СЕТ СН'!$I$9+СВЦЭМ!$D$10+'СЕТ СН'!$I$5-'СЕТ СН'!$I$17</f>
        <v>3869.9085856299998</v>
      </c>
      <c r="V142" s="36">
        <f>SUMIFS(СВЦЭМ!$C$33:$C$776,СВЦЭМ!$A$33:$A$776,$A142,СВЦЭМ!$B$33:$B$776,V$119)+'СЕТ СН'!$I$9+СВЦЭМ!$D$10+'СЕТ СН'!$I$5-'СЕТ СН'!$I$17</f>
        <v>3850.1032290900002</v>
      </c>
      <c r="W142" s="36">
        <f>SUMIFS(СВЦЭМ!$C$33:$C$776,СВЦЭМ!$A$33:$A$776,$A142,СВЦЭМ!$B$33:$B$776,W$119)+'СЕТ СН'!$I$9+СВЦЭМ!$D$10+'СЕТ СН'!$I$5-'СЕТ СН'!$I$17</f>
        <v>3854.3447054100002</v>
      </c>
      <c r="X142" s="36">
        <f>SUMIFS(СВЦЭМ!$C$33:$C$776,СВЦЭМ!$A$33:$A$776,$A142,СВЦЭМ!$B$33:$B$776,X$119)+'СЕТ СН'!$I$9+СВЦЭМ!$D$10+'СЕТ СН'!$I$5-'СЕТ СН'!$I$17</f>
        <v>3859.3612355099999</v>
      </c>
      <c r="Y142" s="36">
        <f>SUMIFS(СВЦЭМ!$C$33:$C$776,СВЦЭМ!$A$33:$A$776,$A142,СВЦЭМ!$B$33:$B$776,Y$119)+'СЕТ СН'!$I$9+СВЦЭМ!$D$10+'СЕТ СН'!$I$5-'СЕТ СН'!$I$17</f>
        <v>3904.5615028900002</v>
      </c>
    </row>
    <row r="143" spans="1:25" ht="15.75" x14ac:dyDescent="0.2">
      <c r="A143" s="35">
        <f t="shared" si="3"/>
        <v>43701</v>
      </c>
      <c r="B143" s="36">
        <f>SUMIFS(СВЦЭМ!$C$33:$C$776,СВЦЭМ!$A$33:$A$776,$A143,СВЦЭМ!$B$33:$B$776,B$119)+'СЕТ СН'!$I$9+СВЦЭМ!$D$10+'СЕТ СН'!$I$5-'СЕТ СН'!$I$17</f>
        <v>3916.4034490600002</v>
      </c>
      <c r="C143" s="36">
        <f>SUMIFS(СВЦЭМ!$C$33:$C$776,СВЦЭМ!$A$33:$A$776,$A143,СВЦЭМ!$B$33:$B$776,C$119)+'СЕТ СН'!$I$9+СВЦЭМ!$D$10+'СЕТ СН'!$I$5-'СЕТ СН'!$I$17</f>
        <v>3953.1537377100003</v>
      </c>
      <c r="D143" s="36">
        <f>SUMIFS(СВЦЭМ!$C$33:$C$776,СВЦЭМ!$A$33:$A$776,$A143,СВЦЭМ!$B$33:$B$776,D$119)+'СЕТ СН'!$I$9+СВЦЭМ!$D$10+'СЕТ СН'!$I$5-'СЕТ СН'!$I$17</f>
        <v>3978.3416927200001</v>
      </c>
      <c r="E143" s="36">
        <f>SUMIFS(СВЦЭМ!$C$33:$C$776,СВЦЭМ!$A$33:$A$776,$A143,СВЦЭМ!$B$33:$B$776,E$119)+'СЕТ СН'!$I$9+СВЦЭМ!$D$10+'СЕТ СН'!$I$5-'СЕТ СН'!$I$17</f>
        <v>3997.00085941</v>
      </c>
      <c r="F143" s="36">
        <f>SUMIFS(СВЦЭМ!$C$33:$C$776,СВЦЭМ!$A$33:$A$776,$A143,СВЦЭМ!$B$33:$B$776,F$119)+'СЕТ СН'!$I$9+СВЦЭМ!$D$10+'СЕТ СН'!$I$5-'СЕТ СН'!$I$17</f>
        <v>3998.7268421399999</v>
      </c>
      <c r="G143" s="36">
        <f>SUMIFS(СВЦЭМ!$C$33:$C$776,СВЦЭМ!$A$33:$A$776,$A143,СВЦЭМ!$B$33:$B$776,G$119)+'СЕТ СН'!$I$9+СВЦЭМ!$D$10+'СЕТ СН'!$I$5-'СЕТ СН'!$I$17</f>
        <v>3993.5408854299999</v>
      </c>
      <c r="H143" s="36">
        <f>SUMIFS(СВЦЭМ!$C$33:$C$776,СВЦЭМ!$A$33:$A$776,$A143,СВЦЭМ!$B$33:$B$776,H$119)+'СЕТ СН'!$I$9+СВЦЭМ!$D$10+'СЕТ СН'!$I$5-'СЕТ СН'!$I$17</f>
        <v>3964.5407477899998</v>
      </c>
      <c r="I143" s="36">
        <f>SUMIFS(СВЦЭМ!$C$33:$C$776,СВЦЭМ!$A$33:$A$776,$A143,СВЦЭМ!$B$33:$B$776,I$119)+'СЕТ СН'!$I$9+СВЦЭМ!$D$10+'СЕТ СН'!$I$5-'СЕТ СН'!$I$17</f>
        <v>3926.0100133599999</v>
      </c>
      <c r="J143" s="36">
        <f>SUMIFS(СВЦЭМ!$C$33:$C$776,СВЦЭМ!$A$33:$A$776,$A143,СВЦЭМ!$B$33:$B$776,J$119)+'СЕТ СН'!$I$9+СВЦЭМ!$D$10+'СЕТ СН'!$I$5-'СЕТ СН'!$I$17</f>
        <v>3873.3138934100002</v>
      </c>
      <c r="K143" s="36">
        <f>SUMIFS(СВЦЭМ!$C$33:$C$776,СВЦЭМ!$A$33:$A$776,$A143,СВЦЭМ!$B$33:$B$776,K$119)+'СЕТ СН'!$I$9+СВЦЭМ!$D$10+'СЕТ СН'!$I$5-'СЕТ СН'!$I$17</f>
        <v>3821.56348441</v>
      </c>
      <c r="L143" s="36">
        <f>SUMIFS(СВЦЭМ!$C$33:$C$776,СВЦЭМ!$A$33:$A$776,$A143,СВЦЭМ!$B$33:$B$776,L$119)+'СЕТ СН'!$I$9+СВЦЭМ!$D$10+'СЕТ СН'!$I$5-'СЕТ СН'!$I$17</f>
        <v>3814.5879512500001</v>
      </c>
      <c r="M143" s="36">
        <f>SUMIFS(СВЦЭМ!$C$33:$C$776,СВЦЭМ!$A$33:$A$776,$A143,СВЦЭМ!$B$33:$B$776,M$119)+'СЕТ СН'!$I$9+СВЦЭМ!$D$10+'СЕТ СН'!$I$5-'СЕТ СН'!$I$17</f>
        <v>3808.58354401</v>
      </c>
      <c r="N143" s="36">
        <f>SUMIFS(СВЦЭМ!$C$33:$C$776,СВЦЭМ!$A$33:$A$776,$A143,СВЦЭМ!$B$33:$B$776,N$119)+'СЕТ СН'!$I$9+СВЦЭМ!$D$10+'СЕТ СН'!$I$5-'СЕТ СН'!$I$17</f>
        <v>3828.1267901000001</v>
      </c>
      <c r="O143" s="36">
        <f>SUMIFS(СВЦЭМ!$C$33:$C$776,СВЦЭМ!$A$33:$A$776,$A143,СВЦЭМ!$B$33:$B$776,O$119)+'СЕТ СН'!$I$9+СВЦЭМ!$D$10+'СЕТ СН'!$I$5-'СЕТ СН'!$I$17</f>
        <v>3838.1173625199999</v>
      </c>
      <c r="P143" s="36">
        <f>SUMIFS(СВЦЭМ!$C$33:$C$776,СВЦЭМ!$A$33:$A$776,$A143,СВЦЭМ!$B$33:$B$776,P$119)+'СЕТ СН'!$I$9+СВЦЭМ!$D$10+'СЕТ СН'!$I$5-'СЕТ СН'!$I$17</f>
        <v>3840.9830149899999</v>
      </c>
      <c r="Q143" s="36">
        <f>SUMIFS(СВЦЭМ!$C$33:$C$776,СВЦЭМ!$A$33:$A$776,$A143,СВЦЭМ!$B$33:$B$776,Q$119)+'СЕТ СН'!$I$9+СВЦЭМ!$D$10+'СЕТ СН'!$I$5-'СЕТ СН'!$I$17</f>
        <v>3855.8737709900001</v>
      </c>
      <c r="R143" s="36">
        <f>SUMIFS(СВЦЭМ!$C$33:$C$776,СВЦЭМ!$A$33:$A$776,$A143,СВЦЭМ!$B$33:$B$776,R$119)+'СЕТ СН'!$I$9+СВЦЭМ!$D$10+'СЕТ СН'!$I$5-'СЕТ СН'!$I$17</f>
        <v>3826.6598976700002</v>
      </c>
      <c r="S143" s="36">
        <f>SUMIFS(СВЦЭМ!$C$33:$C$776,СВЦЭМ!$A$33:$A$776,$A143,СВЦЭМ!$B$33:$B$776,S$119)+'СЕТ СН'!$I$9+СВЦЭМ!$D$10+'СЕТ СН'!$I$5-'СЕТ СН'!$I$17</f>
        <v>3789.6768124</v>
      </c>
      <c r="T143" s="36">
        <f>SUMIFS(СВЦЭМ!$C$33:$C$776,СВЦЭМ!$A$33:$A$776,$A143,СВЦЭМ!$B$33:$B$776,T$119)+'СЕТ СН'!$I$9+СВЦЭМ!$D$10+'СЕТ СН'!$I$5-'СЕТ СН'!$I$17</f>
        <v>3777.0044703200001</v>
      </c>
      <c r="U143" s="36">
        <f>SUMIFS(СВЦЭМ!$C$33:$C$776,СВЦЭМ!$A$33:$A$776,$A143,СВЦЭМ!$B$33:$B$776,U$119)+'СЕТ СН'!$I$9+СВЦЭМ!$D$10+'СЕТ СН'!$I$5-'СЕТ СН'!$I$17</f>
        <v>3771.6505396000002</v>
      </c>
      <c r="V143" s="36">
        <f>SUMIFS(СВЦЭМ!$C$33:$C$776,СВЦЭМ!$A$33:$A$776,$A143,СВЦЭМ!$B$33:$B$776,V$119)+'СЕТ СН'!$I$9+СВЦЭМ!$D$10+'СЕТ СН'!$I$5-'СЕТ СН'!$I$17</f>
        <v>3780.44865381</v>
      </c>
      <c r="W143" s="36">
        <f>SUMIFS(СВЦЭМ!$C$33:$C$776,СВЦЭМ!$A$33:$A$776,$A143,СВЦЭМ!$B$33:$B$776,W$119)+'СЕТ СН'!$I$9+СВЦЭМ!$D$10+'СЕТ СН'!$I$5-'СЕТ СН'!$I$17</f>
        <v>3786.1155699599999</v>
      </c>
      <c r="X143" s="36">
        <f>SUMIFS(СВЦЭМ!$C$33:$C$776,СВЦЭМ!$A$33:$A$776,$A143,СВЦЭМ!$B$33:$B$776,X$119)+'СЕТ СН'!$I$9+СВЦЭМ!$D$10+'СЕТ СН'!$I$5-'СЕТ СН'!$I$17</f>
        <v>3778.3558524999999</v>
      </c>
      <c r="Y143" s="36">
        <f>SUMIFS(СВЦЭМ!$C$33:$C$776,СВЦЭМ!$A$33:$A$776,$A143,СВЦЭМ!$B$33:$B$776,Y$119)+'СЕТ СН'!$I$9+СВЦЭМ!$D$10+'СЕТ СН'!$I$5-'СЕТ СН'!$I$17</f>
        <v>3844.9619158</v>
      </c>
    </row>
    <row r="144" spans="1:25" ht="15.75" x14ac:dyDescent="0.2">
      <c r="A144" s="35">
        <f t="shared" si="3"/>
        <v>43702</v>
      </c>
      <c r="B144" s="36">
        <f>SUMIFS(СВЦЭМ!$C$33:$C$776,СВЦЭМ!$A$33:$A$776,$A144,СВЦЭМ!$B$33:$B$776,B$119)+'СЕТ СН'!$I$9+СВЦЭМ!$D$10+'СЕТ СН'!$I$5-'СЕТ СН'!$I$17</f>
        <v>3898.7942143300002</v>
      </c>
      <c r="C144" s="36">
        <f>SUMIFS(СВЦЭМ!$C$33:$C$776,СВЦЭМ!$A$33:$A$776,$A144,СВЦЭМ!$B$33:$B$776,C$119)+'СЕТ СН'!$I$9+СВЦЭМ!$D$10+'СЕТ СН'!$I$5-'СЕТ СН'!$I$17</f>
        <v>3932.86593692</v>
      </c>
      <c r="D144" s="36">
        <f>SUMIFS(СВЦЭМ!$C$33:$C$776,СВЦЭМ!$A$33:$A$776,$A144,СВЦЭМ!$B$33:$B$776,D$119)+'СЕТ СН'!$I$9+СВЦЭМ!$D$10+'СЕТ СН'!$I$5-'СЕТ СН'!$I$17</f>
        <v>3938.3416709900002</v>
      </c>
      <c r="E144" s="36">
        <f>SUMIFS(СВЦЭМ!$C$33:$C$776,СВЦЭМ!$A$33:$A$776,$A144,СВЦЭМ!$B$33:$B$776,E$119)+'СЕТ СН'!$I$9+СВЦЭМ!$D$10+'СЕТ СН'!$I$5-'СЕТ СН'!$I$17</f>
        <v>3942.8906098400003</v>
      </c>
      <c r="F144" s="36">
        <f>SUMIFS(СВЦЭМ!$C$33:$C$776,СВЦЭМ!$A$33:$A$776,$A144,СВЦЭМ!$B$33:$B$776,F$119)+'СЕТ СН'!$I$9+СВЦЭМ!$D$10+'СЕТ СН'!$I$5-'СЕТ СН'!$I$17</f>
        <v>3940.2891415600002</v>
      </c>
      <c r="G144" s="36">
        <f>SUMIFS(СВЦЭМ!$C$33:$C$776,СВЦЭМ!$A$33:$A$776,$A144,СВЦЭМ!$B$33:$B$776,G$119)+'СЕТ СН'!$I$9+СВЦЭМ!$D$10+'СЕТ СН'!$I$5-'СЕТ СН'!$I$17</f>
        <v>3940.88186873</v>
      </c>
      <c r="H144" s="36">
        <f>SUMIFS(СВЦЭМ!$C$33:$C$776,СВЦЭМ!$A$33:$A$776,$A144,СВЦЭМ!$B$33:$B$776,H$119)+'СЕТ СН'!$I$9+СВЦЭМ!$D$10+'СЕТ СН'!$I$5-'СЕТ СН'!$I$17</f>
        <v>3929.0722377500001</v>
      </c>
      <c r="I144" s="36">
        <f>SUMIFS(СВЦЭМ!$C$33:$C$776,СВЦЭМ!$A$33:$A$776,$A144,СВЦЭМ!$B$33:$B$776,I$119)+'СЕТ СН'!$I$9+СВЦЭМ!$D$10+'СЕТ СН'!$I$5-'СЕТ СН'!$I$17</f>
        <v>3924.1778533000002</v>
      </c>
      <c r="J144" s="36">
        <f>SUMIFS(СВЦЭМ!$C$33:$C$776,СВЦЭМ!$A$33:$A$776,$A144,СВЦЭМ!$B$33:$B$776,J$119)+'СЕТ СН'!$I$9+СВЦЭМ!$D$10+'СЕТ СН'!$I$5-'СЕТ СН'!$I$17</f>
        <v>3882.3153057600002</v>
      </c>
      <c r="K144" s="36">
        <f>SUMIFS(СВЦЭМ!$C$33:$C$776,СВЦЭМ!$A$33:$A$776,$A144,СВЦЭМ!$B$33:$B$776,K$119)+'СЕТ СН'!$I$9+СВЦЭМ!$D$10+'СЕТ СН'!$I$5-'СЕТ СН'!$I$17</f>
        <v>3838.9570763299998</v>
      </c>
      <c r="L144" s="36">
        <f>SUMIFS(СВЦЭМ!$C$33:$C$776,СВЦЭМ!$A$33:$A$776,$A144,СВЦЭМ!$B$33:$B$776,L$119)+'СЕТ СН'!$I$9+СВЦЭМ!$D$10+'СЕТ СН'!$I$5-'СЕТ СН'!$I$17</f>
        <v>3811.5462423500003</v>
      </c>
      <c r="M144" s="36">
        <f>SUMIFS(СВЦЭМ!$C$33:$C$776,СВЦЭМ!$A$33:$A$776,$A144,СВЦЭМ!$B$33:$B$776,M$119)+'СЕТ СН'!$I$9+СВЦЭМ!$D$10+'СЕТ СН'!$I$5-'СЕТ СН'!$I$17</f>
        <v>3809.7974033199998</v>
      </c>
      <c r="N144" s="36">
        <f>SUMIFS(СВЦЭМ!$C$33:$C$776,СВЦЭМ!$A$33:$A$776,$A144,СВЦЭМ!$B$33:$B$776,N$119)+'СЕТ СН'!$I$9+СВЦЭМ!$D$10+'СЕТ СН'!$I$5-'СЕТ СН'!$I$17</f>
        <v>3824.57323554</v>
      </c>
      <c r="O144" s="36">
        <f>SUMIFS(СВЦЭМ!$C$33:$C$776,СВЦЭМ!$A$33:$A$776,$A144,СВЦЭМ!$B$33:$B$776,O$119)+'СЕТ СН'!$I$9+СВЦЭМ!$D$10+'СЕТ СН'!$I$5-'СЕТ СН'!$I$17</f>
        <v>3840.94858583</v>
      </c>
      <c r="P144" s="36">
        <f>SUMIFS(СВЦЭМ!$C$33:$C$776,СВЦЭМ!$A$33:$A$776,$A144,СВЦЭМ!$B$33:$B$776,P$119)+'СЕТ СН'!$I$9+СВЦЭМ!$D$10+'СЕТ СН'!$I$5-'СЕТ СН'!$I$17</f>
        <v>3855.7264903</v>
      </c>
      <c r="Q144" s="36">
        <f>SUMIFS(СВЦЭМ!$C$33:$C$776,СВЦЭМ!$A$33:$A$776,$A144,СВЦЭМ!$B$33:$B$776,Q$119)+'СЕТ СН'!$I$9+СВЦЭМ!$D$10+'СЕТ СН'!$I$5-'СЕТ СН'!$I$17</f>
        <v>3867.14949161</v>
      </c>
      <c r="R144" s="36">
        <f>SUMIFS(СВЦЭМ!$C$33:$C$776,СВЦЭМ!$A$33:$A$776,$A144,СВЦЭМ!$B$33:$B$776,R$119)+'СЕТ СН'!$I$9+СВЦЭМ!$D$10+'СЕТ СН'!$I$5-'СЕТ СН'!$I$17</f>
        <v>3830.0328816900001</v>
      </c>
      <c r="S144" s="36">
        <f>SUMIFS(СВЦЭМ!$C$33:$C$776,СВЦЭМ!$A$33:$A$776,$A144,СВЦЭМ!$B$33:$B$776,S$119)+'СЕТ СН'!$I$9+СВЦЭМ!$D$10+'СЕТ СН'!$I$5-'СЕТ СН'!$I$17</f>
        <v>3792.8696889600001</v>
      </c>
      <c r="T144" s="36">
        <f>SUMIFS(СВЦЭМ!$C$33:$C$776,СВЦЭМ!$A$33:$A$776,$A144,СВЦЭМ!$B$33:$B$776,T$119)+'СЕТ СН'!$I$9+СВЦЭМ!$D$10+'СЕТ СН'!$I$5-'СЕТ СН'!$I$17</f>
        <v>3806.2587798499999</v>
      </c>
      <c r="U144" s="36">
        <f>SUMIFS(СВЦЭМ!$C$33:$C$776,СВЦЭМ!$A$33:$A$776,$A144,СВЦЭМ!$B$33:$B$776,U$119)+'СЕТ СН'!$I$9+СВЦЭМ!$D$10+'СЕТ СН'!$I$5-'СЕТ СН'!$I$17</f>
        <v>3809.5416562300002</v>
      </c>
      <c r="V144" s="36">
        <f>SUMIFS(СВЦЭМ!$C$33:$C$776,СВЦЭМ!$A$33:$A$776,$A144,СВЦЭМ!$B$33:$B$776,V$119)+'СЕТ СН'!$I$9+СВЦЭМ!$D$10+'СЕТ СН'!$I$5-'СЕТ СН'!$I$17</f>
        <v>3785.8040741200002</v>
      </c>
      <c r="W144" s="36">
        <f>SUMIFS(СВЦЭМ!$C$33:$C$776,СВЦЭМ!$A$33:$A$776,$A144,СВЦЭМ!$B$33:$B$776,W$119)+'СЕТ СН'!$I$9+СВЦЭМ!$D$10+'СЕТ СН'!$I$5-'СЕТ СН'!$I$17</f>
        <v>3789.4454238600001</v>
      </c>
      <c r="X144" s="36">
        <f>SUMIFS(СВЦЭМ!$C$33:$C$776,СВЦЭМ!$A$33:$A$776,$A144,СВЦЭМ!$B$33:$B$776,X$119)+'СЕТ СН'!$I$9+СВЦЭМ!$D$10+'СЕТ СН'!$I$5-'СЕТ СН'!$I$17</f>
        <v>3799.6641434799999</v>
      </c>
      <c r="Y144" s="36">
        <f>SUMIFS(СВЦЭМ!$C$33:$C$776,СВЦЭМ!$A$33:$A$776,$A144,СВЦЭМ!$B$33:$B$776,Y$119)+'СЕТ СН'!$I$9+СВЦЭМ!$D$10+'СЕТ СН'!$I$5-'СЕТ СН'!$I$17</f>
        <v>3877.6346852000001</v>
      </c>
    </row>
    <row r="145" spans="1:26" ht="15.75" x14ac:dyDescent="0.2">
      <c r="A145" s="35">
        <f t="shared" si="3"/>
        <v>43703</v>
      </c>
      <c r="B145" s="36">
        <f>SUMIFS(СВЦЭМ!$C$33:$C$776,СВЦЭМ!$A$33:$A$776,$A145,СВЦЭМ!$B$33:$B$776,B$119)+'СЕТ СН'!$I$9+СВЦЭМ!$D$10+'СЕТ СН'!$I$5-'СЕТ СН'!$I$17</f>
        <v>3982.4153219099999</v>
      </c>
      <c r="C145" s="36">
        <f>SUMIFS(СВЦЭМ!$C$33:$C$776,СВЦЭМ!$A$33:$A$776,$A145,СВЦЭМ!$B$33:$B$776,C$119)+'СЕТ СН'!$I$9+СВЦЭМ!$D$10+'СЕТ СН'!$I$5-'СЕТ СН'!$I$17</f>
        <v>4029.8279666400003</v>
      </c>
      <c r="D145" s="36">
        <f>SUMIFS(СВЦЭМ!$C$33:$C$776,СВЦЭМ!$A$33:$A$776,$A145,СВЦЭМ!$B$33:$B$776,D$119)+'СЕТ СН'!$I$9+СВЦЭМ!$D$10+'СЕТ СН'!$I$5-'СЕТ СН'!$I$17</f>
        <v>4056.62823557</v>
      </c>
      <c r="E145" s="36">
        <f>SUMIFS(СВЦЭМ!$C$33:$C$776,СВЦЭМ!$A$33:$A$776,$A145,СВЦЭМ!$B$33:$B$776,E$119)+'СЕТ СН'!$I$9+СВЦЭМ!$D$10+'СЕТ СН'!$I$5-'СЕТ СН'!$I$17</f>
        <v>4059.3941132499999</v>
      </c>
      <c r="F145" s="36">
        <f>SUMIFS(СВЦЭМ!$C$33:$C$776,СВЦЭМ!$A$33:$A$776,$A145,СВЦЭМ!$B$33:$B$776,F$119)+'СЕТ СН'!$I$9+СВЦЭМ!$D$10+'СЕТ СН'!$I$5-'СЕТ СН'!$I$17</f>
        <v>4052.0652916099998</v>
      </c>
      <c r="G145" s="36">
        <f>SUMIFS(СВЦЭМ!$C$33:$C$776,СВЦЭМ!$A$33:$A$776,$A145,СВЦЭМ!$B$33:$B$776,G$119)+'СЕТ СН'!$I$9+СВЦЭМ!$D$10+'СЕТ СН'!$I$5-'СЕТ СН'!$I$17</f>
        <v>4020.97911978</v>
      </c>
      <c r="H145" s="36">
        <f>SUMIFS(СВЦЭМ!$C$33:$C$776,СВЦЭМ!$A$33:$A$776,$A145,СВЦЭМ!$B$33:$B$776,H$119)+'СЕТ СН'!$I$9+СВЦЭМ!$D$10+'СЕТ СН'!$I$5-'СЕТ СН'!$I$17</f>
        <v>3991.5641249099999</v>
      </c>
      <c r="I145" s="36">
        <f>SUMIFS(СВЦЭМ!$C$33:$C$776,СВЦЭМ!$A$33:$A$776,$A145,СВЦЭМ!$B$33:$B$776,I$119)+'СЕТ СН'!$I$9+СВЦЭМ!$D$10+'СЕТ СН'!$I$5-'СЕТ СН'!$I$17</f>
        <v>3942.61737735</v>
      </c>
      <c r="J145" s="36">
        <f>SUMIFS(СВЦЭМ!$C$33:$C$776,СВЦЭМ!$A$33:$A$776,$A145,СВЦЭМ!$B$33:$B$776,J$119)+'СЕТ СН'!$I$9+СВЦЭМ!$D$10+'СЕТ СН'!$I$5-'СЕТ СН'!$I$17</f>
        <v>3896.4005955900002</v>
      </c>
      <c r="K145" s="36">
        <f>SUMIFS(СВЦЭМ!$C$33:$C$776,СВЦЭМ!$A$33:$A$776,$A145,СВЦЭМ!$B$33:$B$776,K$119)+'СЕТ СН'!$I$9+СВЦЭМ!$D$10+'СЕТ СН'!$I$5-'СЕТ СН'!$I$17</f>
        <v>3866.5155838800001</v>
      </c>
      <c r="L145" s="36">
        <f>SUMIFS(СВЦЭМ!$C$33:$C$776,СВЦЭМ!$A$33:$A$776,$A145,СВЦЭМ!$B$33:$B$776,L$119)+'СЕТ СН'!$I$9+СВЦЭМ!$D$10+'СЕТ СН'!$I$5-'СЕТ СН'!$I$17</f>
        <v>3850.2563111300001</v>
      </c>
      <c r="M145" s="36">
        <f>SUMIFS(СВЦЭМ!$C$33:$C$776,СВЦЭМ!$A$33:$A$776,$A145,СВЦЭМ!$B$33:$B$776,M$119)+'СЕТ СН'!$I$9+СВЦЭМ!$D$10+'СЕТ СН'!$I$5-'СЕТ СН'!$I$17</f>
        <v>3847.0601611900001</v>
      </c>
      <c r="N145" s="36">
        <f>SUMIFS(СВЦЭМ!$C$33:$C$776,СВЦЭМ!$A$33:$A$776,$A145,СВЦЭМ!$B$33:$B$776,N$119)+'СЕТ СН'!$I$9+СВЦЭМ!$D$10+'СЕТ СН'!$I$5-'СЕТ СН'!$I$17</f>
        <v>3843.04813466</v>
      </c>
      <c r="O145" s="36">
        <f>SUMIFS(СВЦЭМ!$C$33:$C$776,СВЦЭМ!$A$33:$A$776,$A145,СВЦЭМ!$B$33:$B$776,O$119)+'СЕТ СН'!$I$9+СВЦЭМ!$D$10+'СЕТ СН'!$I$5-'СЕТ СН'!$I$17</f>
        <v>3841.8579817999998</v>
      </c>
      <c r="P145" s="36">
        <f>SUMIFS(СВЦЭМ!$C$33:$C$776,СВЦЭМ!$A$33:$A$776,$A145,СВЦЭМ!$B$33:$B$776,P$119)+'СЕТ СН'!$I$9+СВЦЭМ!$D$10+'СЕТ СН'!$I$5-'СЕТ СН'!$I$17</f>
        <v>3838.3727377300002</v>
      </c>
      <c r="Q145" s="36">
        <f>SUMIFS(СВЦЭМ!$C$33:$C$776,СВЦЭМ!$A$33:$A$776,$A145,СВЦЭМ!$B$33:$B$776,Q$119)+'СЕТ СН'!$I$9+СВЦЭМ!$D$10+'СЕТ СН'!$I$5-'СЕТ СН'!$I$17</f>
        <v>3846.2437762500003</v>
      </c>
      <c r="R145" s="36">
        <f>SUMIFS(СВЦЭМ!$C$33:$C$776,СВЦЭМ!$A$33:$A$776,$A145,СВЦЭМ!$B$33:$B$776,R$119)+'СЕТ СН'!$I$9+СВЦЭМ!$D$10+'СЕТ СН'!$I$5-'СЕТ СН'!$I$17</f>
        <v>3818.7529269199999</v>
      </c>
      <c r="S145" s="36">
        <f>SUMIFS(СВЦЭМ!$C$33:$C$776,СВЦЭМ!$A$33:$A$776,$A145,СВЦЭМ!$B$33:$B$776,S$119)+'СЕТ СН'!$I$9+СВЦЭМ!$D$10+'СЕТ СН'!$I$5-'СЕТ СН'!$I$17</f>
        <v>3846.56968693</v>
      </c>
      <c r="T145" s="36">
        <f>SUMIFS(СВЦЭМ!$C$33:$C$776,СВЦЭМ!$A$33:$A$776,$A145,СВЦЭМ!$B$33:$B$776,T$119)+'СЕТ СН'!$I$9+СВЦЭМ!$D$10+'СЕТ СН'!$I$5-'СЕТ СН'!$I$17</f>
        <v>3852.1910469600002</v>
      </c>
      <c r="U145" s="36">
        <f>SUMIFS(СВЦЭМ!$C$33:$C$776,СВЦЭМ!$A$33:$A$776,$A145,СВЦЭМ!$B$33:$B$776,U$119)+'СЕТ СН'!$I$9+СВЦЭМ!$D$10+'СЕТ СН'!$I$5-'СЕТ СН'!$I$17</f>
        <v>3855.3427549200001</v>
      </c>
      <c r="V145" s="36">
        <f>SUMIFS(СВЦЭМ!$C$33:$C$776,СВЦЭМ!$A$33:$A$776,$A145,СВЦЭМ!$B$33:$B$776,V$119)+'СЕТ СН'!$I$9+СВЦЭМ!$D$10+'СЕТ СН'!$I$5-'СЕТ СН'!$I$17</f>
        <v>3866.4314462100001</v>
      </c>
      <c r="W145" s="36">
        <f>SUMIFS(СВЦЭМ!$C$33:$C$776,СВЦЭМ!$A$33:$A$776,$A145,СВЦЭМ!$B$33:$B$776,W$119)+'СЕТ СН'!$I$9+СВЦЭМ!$D$10+'СЕТ СН'!$I$5-'СЕТ СН'!$I$17</f>
        <v>3870.7546230900002</v>
      </c>
      <c r="X145" s="36">
        <f>SUMIFS(СВЦЭМ!$C$33:$C$776,СВЦЭМ!$A$33:$A$776,$A145,СВЦЭМ!$B$33:$B$776,X$119)+'СЕТ СН'!$I$9+СВЦЭМ!$D$10+'СЕТ СН'!$I$5-'СЕТ СН'!$I$17</f>
        <v>3832.1544919200001</v>
      </c>
      <c r="Y145" s="36">
        <f>SUMIFS(СВЦЭМ!$C$33:$C$776,СВЦЭМ!$A$33:$A$776,$A145,СВЦЭМ!$B$33:$B$776,Y$119)+'СЕТ СН'!$I$9+СВЦЭМ!$D$10+'СЕТ СН'!$I$5-'СЕТ СН'!$I$17</f>
        <v>3882.9321067000001</v>
      </c>
    </row>
    <row r="146" spans="1:26" ht="15.75" x14ac:dyDescent="0.2">
      <c r="A146" s="35">
        <f t="shared" si="3"/>
        <v>43704</v>
      </c>
      <c r="B146" s="36">
        <f>SUMIFS(СВЦЭМ!$C$33:$C$776,СВЦЭМ!$A$33:$A$776,$A146,СВЦЭМ!$B$33:$B$776,B$119)+'СЕТ СН'!$I$9+СВЦЭМ!$D$10+'СЕТ СН'!$I$5-'СЕТ СН'!$I$17</f>
        <v>3852.2165741399999</v>
      </c>
      <c r="C146" s="36">
        <f>SUMIFS(СВЦЭМ!$C$33:$C$776,СВЦЭМ!$A$33:$A$776,$A146,СВЦЭМ!$B$33:$B$776,C$119)+'СЕТ СН'!$I$9+СВЦЭМ!$D$10+'СЕТ СН'!$I$5-'СЕТ СН'!$I$17</f>
        <v>3900.4107604400001</v>
      </c>
      <c r="D146" s="36">
        <f>SUMIFS(СВЦЭМ!$C$33:$C$776,СВЦЭМ!$A$33:$A$776,$A146,СВЦЭМ!$B$33:$B$776,D$119)+'СЕТ СН'!$I$9+СВЦЭМ!$D$10+'СЕТ СН'!$I$5-'СЕТ СН'!$I$17</f>
        <v>3936.7576331199998</v>
      </c>
      <c r="E146" s="36">
        <f>SUMIFS(СВЦЭМ!$C$33:$C$776,СВЦЭМ!$A$33:$A$776,$A146,СВЦЭМ!$B$33:$B$776,E$119)+'СЕТ СН'!$I$9+СВЦЭМ!$D$10+'СЕТ СН'!$I$5-'СЕТ СН'!$I$17</f>
        <v>3945.9007414799999</v>
      </c>
      <c r="F146" s="36">
        <f>SUMIFS(СВЦЭМ!$C$33:$C$776,СВЦЭМ!$A$33:$A$776,$A146,СВЦЭМ!$B$33:$B$776,F$119)+'СЕТ СН'!$I$9+СВЦЭМ!$D$10+'СЕТ СН'!$I$5-'СЕТ СН'!$I$17</f>
        <v>3944.5532142500001</v>
      </c>
      <c r="G146" s="36">
        <f>SUMIFS(СВЦЭМ!$C$33:$C$776,СВЦЭМ!$A$33:$A$776,$A146,СВЦЭМ!$B$33:$B$776,G$119)+'СЕТ СН'!$I$9+СВЦЭМ!$D$10+'СЕТ СН'!$I$5-'СЕТ СН'!$I$17</f>
        <v>3920.72758535</v>
      </c>
      <c r="H146" s="36">
        <f>SUMIFS(СВЦЭМ!$C$33:$C$776,СВЦЭМ!$A$33:$A$776,$A146,СВЦЭМ!$B$33:$B$776,H$119)+'СЕТ СН'!$I$9+СВЦЭМ!$D$10+'СЕТ СН'!$I$5-'СЕТ СН'!$I$17</f>
        <v>3910.61240391</v>
      </c>
      <c r="I146" s="36">
        <f>SUMIFS(СВЦЭМ!$C$33:$C$776,СВЦЭМ!$A$33:$A$776,$A146,СВЦЭМ!$B$33:$B$776,I$119)+'СЕТ СН'!$I$9+СВЦЭМ!$D$10+'СЕТ СН'!$I$5-'СЕТ СН'!$I$17</f>
        <v>3869.3642764000001</v>
      </c>
      <c r="J146" s="36">
        <f>SUMIFS(СВЦЭМ!$C$33:$C$776,СВЦЭМ!$A$33:$A$776,$A146,СВЦЭМ!$B$33:$B$776,J$119)+'СЕТ СН'!$I$9+СВЦЭМ!$D$10+'СЕТ СН'!$I$5-'СЕТ СН'!$I$17</f>
        <v>3907.3052007199999</v>
      </c>
      <c r="K146" s="36">
        <f>SUMIFS(СВЦЭМ!$C$33:$C$776,СВЦЭМ!$A$33:$A$776,$A146,СВЦЭМ!$B$33:$B$776,K$119)+'СЕТ СН'!$I$9+СВЦЭМ!$D$10+'СЕТ СН'!$I$5-'СЕТ СН'!$I$17</f>
        <v>3939.7464853800002</v>
      </c>
      <c r="L146" s="36">
        <f>SUMIFS(СВЦЭМ!$C$33:$C$776,СВЦЭМ!$A$33:$A$776,$A146,СВЦЭМ!$B$33:$B$776,L$119)+'СЕТ СН'!$I$9+СВЦЭМ!$D$10+'СЕТ СН'!$I$5-'СЕТ СН'!$I$17</f>
        <v>3936.7805548900001</v>
      </c>
      <c r="M146" s="36">
        <f>SUMIFS(СВЦЭМ!$C$33:$C$776,СВЦЭМ!$A$33:$A$776,$A146,СВЦЭМ!$B$33:$B$776,M$119)+'СЕТ СН'!$I$9+СВЦЭМ!$D$10+'СЕТ СН'!$I$5-'СЕТ СН'!$I$17</f>
        <v>3941.82601269</v>
      </c>
      <c r="N146" s="36">
        <f>SUMIFS(СВЦЭМ!$C$33:$C$776,СВЦЭМ!$A$33:$A$776,$A146,СВЦЭМ!$B$33:$B$776,N$119)+'СЕТ СН'!$I$9+СВЦЭМ!$D$10+'СЕТ СН'!$I$5-'СЕТ СН'!$I$17</f>
        <v>3952.4397077100002</v>
      </c>
      <c r="O146" s="36">
        <f>SUMIFS(СВЦЭМ!$C$33:$C$776,СВЦЭМ!$A$33:$A$776,$A146,СВЦЭМ!$B$33:$B$776,O$119)+'СЕТ СН'!$I$9+СВЦЭМ!$D$10+'СЕТ СН'!$I$5-'СЕТ СН'!$I$17</f>
        <v>3940.25048457</v>
      </c>
      <c r="P146" s="36">
        <f>SUMIFS(СВЦЭМ!$C$33:$C$776,СВЦЭМ!$A$33:$A$776,$A146,СВЦЭМ!$B$33:$B$776,P$119)+'СЕТ СН'!$I$9+СВЦЭМ!$D$10+'СЕТ СН'!$I$5-'СЕТ СН'!$I$17</f>
        <v>3944.2714436300002</v>
      </c>
      <c r="Q146" s="36">
        <f>SUMIFS(СВЦЭМ!$C$33:$C$776,СВЦЭМ!$A$33:$A$776,$A146,СВЦЭМ!$B$33:$B$776,Q$119)+'СЕТ СН'!$I$9+СВЦЭМ!$D$10+'СЕТ СН'!$I$5-'СЕТ СН'!$I$17</f>
        <v>3945.5132572399998</v>
      </c>
      <c r="R146" s="36">
        <f>SUMIFS(СВЦЭМ!$C$33:$C$776,СВЦЭМ!$A$33:$A$776,$A146,СВЦЭМ!$B$33:$B$776,R$119)+'СЕТ СН'!$I$9+СВЦЭМ!$D$10+'СЕТ СН'!$I$5-'СЕТ СН'!$I$17</f>
        <v>3951.1592188700001</v>
      </c>
      <c r="S146" s="36">
        <f>SUMIFS(СВЦЭМ!$C$33:$C$776,СВЦЭМ!$A$33:$A$776,$A146,СВЦЭМ!$B$33:$B$776,S$119)+'СЕТ СН'!$I$9+СВЦЭМ!$D$10+'СЕТ СН'!$I$5-'СЕТ СН'!$I$17</f>
        <v>3992.8714647900001</v>
      </c>
      <c r="T146" s="36">
        <f>SUMIFS(СВЦЭМ!$C$33:$C$776,СВЦЭМ!$A$33:$A$776,$A146,СВЦЭМ!$B$33:$B$776,T$119)+'СЕТ СН'!$I$9+СВЦЭМ!$D$10+'СЕТ СН'!$I$5-'СЕТ СН'!$I$17</f>
        <v>3998.2832931100002</v>
      </c>
      <c r="U146" s="36">
        <f>SUMIFS(СВЦЭМ!$C$33:$C$776,СВЦЭМ!$A$33:$A$776,$A146,СВЦЭМ!$B$33:$B$776,U$119)+'СЕТ СН'!$I$9+СВЦЭМ!$D$10+'СЕТ СН'!$I$5-'СЕТ СН'!$I$17</f>
        <v>4001.0689441700001</v>
      </c>
      <c r="V146" s="36">
        <f>SUMIFS(СВЦЭМ!$C$33:$C$776,СВЦЭМ!$A$33:$A$776,$A146,СВЦЭМ!$B$33:$B$776,V$119)+'СЕТ СН'!$I$9+СВЦЭМ!$D$10+'СЕТ СН'!$I$5-'СЕТ СН'!$I$17</f>
        <v>4019.42596331</v>
      </c>
      <c r="W146" s="36">
        <f>SUMIFS(СВЦЭМ!$C$33:$C$776,СВЦЭМ!$A$33:$A$776,$A146,СВЦЭМ!$B$33:$B$776,W$119)+'СЕТ СН'!$I$9+СВЦЭМ!$D$10+'СЕТ СН'!$I$5-'СЕТ СН'!$I$17</f>
        <v>4015.3646951400001</v>
      </c>
      <c r="X146" s="36">
        <f>SUMIFS(СВЦЭМ!$C$33:$C$776,СВЦЭМ!$A$33:$A$776,$A146,СВЦЭМ!$B$33:$B$776,X$119)+'СЕТ СН'!$I$9+СВЦЭМ!$D$10+'СЕТ СН'!$I$5-'СЕТ СН'!$I$17</f>
        <v>3984.8697642300003</v>
      </c>
      <c r="Y146" s="36">
        <f>SUMIFS(СВЦЭМ!$C$33:$C$776,СВЦЭМ!$A$33:$A$776,$A146,СВЦЭМ!$B$33:$B$776,Y$119)+'СЕТ СН'!$I$9+СВЦЭМ!$D$10+'СЕТ СН'!$I$5-'СЕТ СН'!$I$17</f>
        <v>3921.6506878099999</v>
      </c>
    </row>
    <row r="147" spans="1:26" ht="15.75" x14ac:dyDescent="0.2">
      <c r="A147" s="35">
        <f t="shared" si="3"/>
        <v>43705</v>
      </c>
      <c r="B147" s="36">
        <f>SUMIFS(СВЦЭМ!$C$33:$C$776,СВЦЭМ!$A$33:$A$776,$A147,СВЦЭМ!$B$33:$B$776,B$119)+'СЕТ СН'!$I$9+СВЦЭМ!$D$10+'СЕТ СН'!$I$5-'СЕТ СН'!$I$17</f>
        <v>3894.95107293</v>
      </c>
      <c r="C147" s="36">
        <f>SUMIFS(СВЦЭМ!$C$33:$C$776,СВЦЭМ!$A$33:$A$776,$A147,СВЦЭМ!$B$33:$B$776,C$119)+'СЕТ СН'!$I$9+СВЦЭМ!$D$10+'СЕТ СН'!$I$5-'СЕТ СН'!$I$17</f>
        <v>3916.9403681499998</v>
      </c>
      <c r="D147" s="36">
        <f>SUMIFS(СВЦЭМ!$C$33:$C$776,СВЦЭМ!$A$33:$A$776,$A147,СВЦЭМ!$B$33:$B$776,D$119)+'СЕТ СН'!$I$9+СВЦЭМ!$D$10+'СЕТ СН'!$I$5-'СЕТ СН'!$I$17</f>
        <v>3951.3123894700002</v>
      </c>
      <c r="E147" s="36">
        <f>SUMIFS(СВЦЭМ!$C$33:$C$776,СВЦЭМ!$A$33:$A$776,$A147,СВЦЭМ!$B$33:$B$776,E$119)+'СЕТ СН'!$I$9+СВЦЭМ!$D$10+'СЕТ СН'!$I$5-'СЕТ СН'!$I$17</f>
        <v>3957.6328392599999</v>
      </c>
      <c r="F147" s="36">
        <f>SUMIFS(СВЦЭМ!$C$33:$C$776,СВЦЭМ!$A$33:$A$776,$A147,СВЦЭМ!$B$33:$B$776,F$119)+'СЕТ СН'!$I$9+СВЦЭМ!$D$10+'СЕТ СН'!$I$5-'СЕТ СН'!$I$17</f>
        <v>3958.1251876900001</v>
      </c>
      <c r="G147" s="36">
        <f>SUMIFS(СВЦЭМ!$C$33:$C$776,СВЦЭМ!$A$33:$A$776,$A147,СВЦЭМ!$B$33:$B$776,G$119)+'СЕТ СН'!$I$9+СВЦЭМ!$D$10+'СЕТ СН'!$I$5-'СЕТ СН'!$I$17</f>
        <v>3932.26061949</v>
      </c>
      <c r="H147" s="36">
        <f>SUMIFS(СВЦЭМ!$C$33:$C$776,СВЦЭМ!$A$33:$A$776,$A147,СВЦЭМ!$B$33:$B$776,H$119)+'СЕТ СН'!$I$9+СВЦЭМ!$D$10+'СЕТ СН'!$I$5-'СЕТ СН'!$I$17</f>
        <v>3904.22092367</v>
      </c>
      <c r="I147" s="36">
        <f>SUMIFS(СВЦЭМ!$C$33:$C$776,СВЦЭМ!$A$33:$A$776,$A147,СВЦЭМ!$B$33:$B$776,I$119)+'СЕТ СН'!$I$9+СВЦЭМ!$D$10+'СЕТ СН'!$I$5-'СЕТ СН'!$I$17</f>
        <v>3904.4168201900002</v>
      </c>
      <c r="J147" s="36">
        <f>SUMIFS(СВЦЭМ!$C$33:$C$776,СВЦЭМ!$A$33:$A$776,$A147,СВЦЭМ!$B$33:$B$776,J$119)+'СЕТ СН'!$I$9+СВЦЭМ!$D$10+'СЕТ СН'!$I$5-'СЕТ СН'!$I$17</f>
        <v>3898.1162740300001</v>
      </c>
      <c r="K147" s="36">
        <f>SUMIFS(СВЦЭМ!$C$33:$C$776,СВЦЭМ!$A$33:$A$776,$A147,СВЦЭМ!$B$33:$B$776,K$119)+'СЕТ СН'!$I$9+СВЦЭМ!$D$10+'СЕТ СН'!$I$5-'СЕТ СН'!$I$17</f>
        <v>3933.50578881</v>
      </c>
      <c r="L147" s="36">
        <f>SUMIFS(СВЦЭМ!$C$33:$C$776,СВЦЭМ!$A$33:$A$776,$A147,СВЦЭМ!$B$33:$B$776,L$119)+'СЕТ СН'!$I$9+СВЦЭМ!$D$10+'СЕТ СН'!$I$5-'СЕТ СН'!$I$17</f>
        <v>3954.0563028199999</v>
      </c>
      <c r="M147" s="36">
        <f>SUMIFS(СВЦЭМ!$C$33:$C$776,СВЦЭМ!$A$33:$A$776,$A147,СВЦЭМ!$B$33:$B$776,M$119)+'СЕТ СН'!$I$9+СВЦЭМ!$D$10+'СЕТ СН'!$I$5-'СЕТ СН'!$I$17</f>
        <v>3959.9581429099999</v>
      </c>
      <c r="N147" s="36">
        <f>SUMIFS(СВЦЭМ!$C$33:$C$776,СВЦЭМ!$A$33:$A$776,$A147,СВЦЭМ!$B$33:$B$776,N$119)+'СЕТ СН'!$I$9+СВЦЭМ!$D$10+'СЕТ СН'!$I$5-'СЕТ СН'!$I$17</f>
        <v>3951.9568001600001</v>
      </c>
      <c r="O147" s="36">
        <f>SUMIFS(СВЦЭМ!$C$33:$C$776,СВЦЭМ!$A$33:$A$776,$A147,СВЦЭМ!$B$33:$B$776,O$119)+'СЕТ СН'!$I$9+СВЦЭМ!$D$10+'СЕТ СН'!$I$5-'СЕТ СН'!$I$17</f>
        <v>3940.2192656100001</v>
      </c>
      <c r="P147" s="36">
        <f>SUMIFS(СВЦЭМ!$C$33:$C$776,СВЦЭМ!$A$33:$A$776,$A147,СВЦЭМ!$B$33:$B$776,P$119)+'СЕТ СН'!$I$9+СВЦЭМ!$D$10+'СЕТ СН'!$I$5-'СЕТ СН'!$I$17</f>
        <v>3947.4736945499999</v>
      </c>
      <c r="Q147" s="36">
        <f>SUMIFS(СВЦЭМ!$C$33:$C$776,СВЦЭМ!$A$33:$A$776,$A147,СВЦЭМ!$B$33:$B$776,Q$119)+'СЕТ СН'!$I$9+СВЦЭМ!$D$10+'СЕТ СН'!$I$5-'СЕТ СН'!$I$17</f>
        <v>3936.8798199399998</v>
      </c>
      <c r="R147" s="36">
        <f>SUMIFS(СВЦЭМ!$C$33:$C$776,СВЦЭМ!$A$33:$A$776,$A147,СВЦЭМ!$B$33:$B$776,R$119)+'СЕТ СН'!$I$9+СВЦЭМ!$D$10+'СЕТ СН'!$I$5-'СЕТ СН'!$I$17</f>
        <v>3971.6236377200003</v>
      </c>
      <c r="S147" s="36">
        <f>SUMIFS(СВЦЭМ!$C$33:$C$776,СВЦЭМ!$A$33:$A$776,$A147,СВЦЭМ!$B$33:$B$776,S$119)+'СЕТ СН'!$I$9+СВЦЭМ!$D$10+'СЕТ СН'!$I$5-'СЕТ СН'!$I$17</f>
        <v>4014.8733464100001</v>
      </c>
      <c r="T147" s="36">
        <f>SUMIFS(СВЦЭМ!$C$33:$C$776,СВЦЭМ!$A$33:$A$776,$A147,СВЦЭМ!$B$33:$B$776,T$119)+'СЕТ СН'!$I$9+СВЦЭМ!$D$10+'СЕТ СН'!$I$5-'СЕТ СН'!$I$17</f>
        <v>4018.5500075800001</v>
      </c>
      <c r="U147" s="36">
        <f>SUMIFS(СВЦЭМ!$C$33:$C$776,СВЦЭМ!$A$33:$A$776,$A147,СВЦЭМ!$B$33:$B$776,U$119)+'СЕТ СН'!$I$9+СВЦЭМ!$D$10+'СЕТ СН'!$I$5-'СЕТ СН'!$I$17</f>
        <v>4015.8963812800002</v>
      </c>
      <c r="V147" s="36">
        <f>SUMIFS(СВЦЭМ!$C$33:$C$776,СВЦЭМ!$A$33:$A$776,$A147,СВЦЭМ!$B$33:$B$776,V$119)+'СЕТ СН'!$I$9+СВЦЭМ!$D$10+'СЕТ СН'!$I$5-'СЕТ СН'!$I$17</f>
        <v>4021.2867659799999</v>
      </c>
      <c r="W147" s="36">
        <f>SUMIFS(СВЦЭМ!$C$33:$C$776,СВЦЭМ!$A$33:$A$776,$A147,СВЦЭМ!$B$33:$B$776,W$119)+'СЕТ СН'!$I$9+СВЦЭМ!$D$10+'СЕТ СН'!$I$5-'СЕТ СН'!$I$17</f>
        <v>4029.5765947600003</v>
      </c>
      <c r="X147" s="36">
        <f>SUMIFS(СВЦЭМ!$C$33:$C$776,СВЦЭМ!$A$33:$A$776,$A147,СВЦЭМ!$B$33:$B$776,X$119)+'СЕТ СН'!$I$9+СВЦЭМ!$D$10+'СЕТ СН'!$I$5-'СЕТ СН'!$I$17</f>
        <v>4004.2206757600002</v>
      </c>
      <c r="Y147" s="36">
        <f>SUMIFS(СВЦЭМ!$C$33:$C$776,СВЦЭМ!$A$33:$A$776,$A147,СВЦЭМ!$B$33:$B$776,Y$119)+'СЕТ СН'!$I$9+СВЦЭМ!$D$10+'СЕТ СН'!$I$5-'СЕТ СН'!$I$17</f>
        <v>3911.6736982900002</v>
      </c>
    </row>
    <row r="148" spans="1:26" ht="15.75" x14ac:dyDescent="0.2">
      <c r="A148" s="35">
        <f t="shared" si="3"/>
        <v>43706</v>
      </c>
      <c r="B148" s="36">
        <f>SUMIFS(СВЦЭМ!$C$33:$C$776,СВЦЭМ!$A$33:$A$776,$A148,СВЦЭМ!$B$33:$B$776,B$119)+'СЕТ СН'!$I$9+СВЦЭМ!$D$10+'СЕТ СН'!$I$5-'СЕТ СН'!$I$17</f>
        <v>3910.2953181600001</v>
      </c>
      <c r="C148" s="36">
        <f>SUMIFS(СВЦЭМ!$C$33:$C$776,СВЦЭМ!$A$33:$A$776,$A148,СВЦЭМ!$B$33:$B$776,C$119)+'СЕТ СН'!$I$9+СВЦЭМ!$D$10+'СЕТ СН'!$I$5-'СЕТ СН'!$I$17</f>
        <v>3932.5202961200002</v>
      </c>
      <c r="D148" s="36">
        <f>SUMIFS(СВЦЭМ!$C$33:$C$776,СВЦЭМ!$A$33:$A$776,$A148,СВЦЭМ!$B$33:$B$776,D$119)+'СЕТ СН'!$I$9+СВЦЭМ!$D$10+'СЕТ СН'!$I$5-'СЕТ СН'!$I$17</f>
        <v>3957.0460282399999</v>
      </c>
      <c r="E148" s="36">
        <f>SUMIFS(СВЦЭМ!$C$33:$C$776,СВЦЭМ!$A$33:$A$776,$A148,СВЦЭМ!$B$33:$B$776,E$119)+'СЕТ СН'!$I$9+СВЦЭМ!$D$10+'СЕТ СН'!$I$5-'СЕТ СН'!$I$17</f>
        <v>3971.1677239800001</v>
      </c>
      <c r="F148" s="36">
        <f>SUMIFS(СВЦЭМ!$C$33:$C$776,СВЦЭМ!$A$33:$A$776,$A148,СВЦЭМ!$B$33:$B$776,F$119)+'СЕТ СН'!$I$9+СВЦЭМ!$D$10+'СЕТ СН'!$I$5-'СЕТ СН'!$I$17</f>
        <v>3991.2501760099999</v>
      </c>
      <c r="G148" s="36">
        <f>SUMIFS(СВЦЭМ!$C$33:$C$776,СВЦЭМ!$A$33:$A$776,$A148,СВЦЭМ!$B$33:$B$776,G$119)+'СЕТ СН'!$I$9+СВЦЭМ!$D$10+'СЕТ СН'!$I$5-'СЕТ СН'!$I$17</f>
        <v>3969.3164996300002</v>
      </c>
      <c r="H148" s="36">
        <f>SUMIFS(СВЦЭМ!$C$33:$C$776,СВЦЭМ!$A$33:$A$776,$A148,СВЦЭМ!$B$33:$B$776,H$119)+'СЕТ СН'!$I$9+СВЦЭМ!$D$10+'СЕТ СН'!$I$5-'СЕТ СН'!$I$17</f>
        <v>3939.64150488</v>
      </c>
      <c r="I148" s="36">
        <f>SUMIFS(СВЦЭМ!$C$33:$C$776,СВЦЭМ!$A$33:$A$776,$A148,СВЦЭМ!$B$33:$B$776,I$119)+'СЕТ СН'!$I$9+СВЦЭМ!$D$10+'СЕТ СН'!$I$5-'СЕТ СН'!$I$17</f>
        <v>3906.6091426600001</v>
      </c>
      <c r="J148" s="36">
        <f>SUMIFS(СВЦЭМ!$C$33:$C$776,СВЦЭМ!$A$33:$A$776,$A148,СВЦЭМ!$B$33:$B$776,J$119)+'СЕТ СН'!$I$9+СВЦЭМ!$D$10+'СЕТ СН'!$I$5-'СЕТ СН'!$I$17</f>
        <v>3935.4754076099998</v>
      </c>
      <c r="K148" s="36">
        <f>SUMIFS(СВЦЭМ!$C$33:$C$776,СВЦЭМ!$A$33:$A$776,$A148,СВЦЭМ!$B$33:$B$776,K$119)+'СЕТ СН'!$I$9+СВЦЭМ!$D$10+'СЕТ СН'!$I$5-'СЕТ СН'!$I$17</f>
        <v>3946.3911244300002</v>
      </c>
      <c r="L148" s="36">
        <f>SUMIFS(СВЦЭМ!$C$33:$C$776,СВЦЭМ!$A$33:$A$776,$A148,СВЦЭМ!$B$33:$B$776,L$119)+'СЕТ СН'!$I$9+СВЦЭМ!$D$10+'СЕТ СН'!$I$5-'СЕТ СН'!$I$17</f>
        <v>3957.01817398</v>
      </c>
      <c r="M148" s="36">
        <f>SUMIFS(СВЦЭМ!$C$33:$C$776,СВЦЭМ!$A$33:$A$776,$A148,СВЦЭМ!$B$33:$B$776,M$119)+'СЕТ СН'!$I$9+СВЦЭМ!$D$10+'СЕТ СН'!$I$5-'СЕТ СН'!$I$17</f>
        <v>3952.1618552</v>
      </c>
      <c r="N148" s="36">
        <f>SUMIFS(СВЦЭМ!$C$33:$C$776,СВЦЭМ!$A$33:$A$776,$A148,СВЦЭМ!$B$33:$B$776,N$119)+'СЕТ СН'!$I$9+СВЦЭМ!$D$10+'СЕТ СН'!$I$5-'СЕТ СН'!$I$17</f>
        <v>3939.1447744699999</v>
      </c>
      <c r="O148" s="36">
        <f>SUMIFS(СВЦЭМ!$C$33:$C$776,СВЦЭМ!$A$33:$A$776,$A148,СВЦЭМ!$B$33:$B$776,O$119)+'СЕТ СН'!$I$9+СВЦЭМ!$D$10+'СЕТ СН'!$I$5-'СЕТ СН'!$I$17</f>
        <v>3942.6603285199999</v>
      </c>
      <c r="P148" s="36">
        <f>SUMIFS(СВЦЭМ!$C$33:$C$776,СВЦЭМ!$A$33:$A$776,$A148,СВЦЭМ!$B$33:$B$776,P$119)+'СЕТ СН'!$I$9+СВЦЭМ!$D$10+'СЕТ СН'!$I$5-'СЕТ СН'!$I$17</f>
        <v>3952.79698392</v>
      </c>
      <c r="Q148" s="36">
        <f>SUMIFS(СВЦЭМ!$C$33:$C$776,СВЦЭМ!$A$33:$A$776,$A148,СВЦЭМ!$B$33:$B$776,Q$119)+'СЕТ СН'!$I$9+СВЦЭМ!$D$10+'СЕТ СН'!$I$5-'СЕТ СН'!$I$17</f>
        <v>3949.4330882600002</v>
      </c>
      <c r="R148" s="36">
        <f>SUMIFS(СВЦЭМ!$C$33:$C$776,СВЦЭМ!$A$33:$A$776,$A148,СВЦЭМ!$B$33:$B$776,R$119)+'СЕТ СН'!$I$9+СВЦЭМ!$D$10+'СЕТ СН'!$I$5-'СЕТ СН'!$I$17</f>
        <v>3972.7121559699999</v>
      </c>
      <c r="S148" s="36">
        <f>SUMIFS(СВЦЭМ!$C$33:$C$776,СВЦЭМ!$A$33:$A$776,$A148,СВЦЭМ!$B$33:$B$776,S$119)+'СЕТ СН'!$I$9+СВЦЭМ!$D$10+'СЕТ СН'!$I$5-'СЕТ СН'!$I$17</f>
        <v>4006.9297381199999</v>
      </c>
      <c r="T148" s="36">
        <f>SUMIFS(СВЦЭМ!$C$33:$C$776,СВЦЭМ!$A$33:$A$776,$A148,СВЦЭМ!$B$33:$B$776,T$119)+'СЕТ СН'!$I$9+СВЦЭМ!$D$10+'СЕТ СН'!$I$5-'СЕТ СН'!$I$17</f>
        <v>4009.11698888</v>
      </c>
      <c r="U148" s="36">
        <f>SUMIFS(СВЦЭМ!$C$33:$C$776,СВЦЭМ!$A$33:$A$776,$A148,СВЦЭМ!$B$33:$B$776,U$119)+'СЕТ СН'!$I$9+СВЦЭМ!$D$10+'СЕТ СН'!$I$5-'СЕТ СН'!$I$17</f>
        <v>4021.7037549300003</v>
      </c>
      <c r="V148" s="36">
        <f>SUMIFS(СВЦЭМ!$C$33:$C$776,СВЦЭМ!$A$33:$A$776,$A148,СВЦЭМ!$B$33:$B$776,V$119)+'СЕТ СН'!$I$9+СВЦЭМ!$D$10+'СЕТ СН'!$I$5-'СЕТ СН'!$I$17</f>
        <v>4017.3011106600002</v>
      </c>
      <c r="W148" s="36">
        <f>SUMIFS(СВЦЭМ!$C$33:$C$776,СВЦЭМ!$A$33:$A$776,$A148,СВЦЭМ!$B$33:$B$776,W$119)+'СЕТ СН'!$I$9+СВЦЭМ!$D$10+'СЕТ СН'!$I$5-'СЕТ СН'!$I$17</f>
        <v>4016.6432986899999</v>
      </c>
      <c r="X148" s="36">
        <f>SUMIFS(СВЦЭМ!$C$33:$C$776,СВЦЭМ!$A$33:$A$776,$A148,СВЦЭМ!$B$33:$B$776,X$119)+'СЕТ СН'!$I$9+СВЦЭМ!$D$10+'СЕТ СН'!$I$5-'СЕТ СН'!$I$17</f>
        <v>3977.2207814000003</v>
      </c>
      <c r="Y148" s="36">
        <f>SUMIFS(СВЦЭМ!$C$33:$C$776,СВЦЭМ!$A$33:$A$776,$A148,СВЦЭМ!$B$33:$B$776,Y$119)+'СЕТ СН'!$I$9+СВЦЭМ!$D$10+'СЕТ СН'!$I$5-'СЕТ СН'!$I$17</f>
        <v>3913.3629366200003</v>
      </c>
    </row>
    <row r="149" spans="1:26" ht="15.75" x14ac:dyDescent="0.2">
      <c r="A149" s="35">
        <f t="shared" si="3"/>
        <v>43707</v>
      </c>
      <c r="B149" s="36">
        <f>SUMIFS(СВЦЭМ!$C$33:$C$776,СВЦЭМ!$A$33:$A$776,$A149,СВЦЭМ!$B$33:$B$776,B$119)+'СЕТ СН'!$I$9+СВЦЭМ!$D$10+'СЕТ СН'!$I$5-'СЕТ СН'!$I$17</f>
        <v>3970.7337945600002</v>
      </c>
      <c r="C149" s="36">
        <f>SUMIFS(СВЦЭМ!$C$33:$C$776,СВЦЭМ!$A$33:$A$776,$A149,СВЦЭМ!$B$33:$B$776,C$119)+'СЕТ СН'!$I$9+СВЦЭМ!$D$10+'СЕТ СН'!$I$5-'СЕТ СН'!$I$17</f>
        <v>3979.56751927</v>
      </c>
      <c r="D149" s="36">
        <f>SUMIFS(СВЦЭМ!$C$33:$C$776,СВЦЭМ!$A$33:$A$776,$A149,СВЦЭМ!$B$33:$B$776,D$119)+'СЕТ СН'!$I$9+СВЦЭМ!$D$10+'СЕТ СН'!$I$5-'СЕТ СН'!$I$17</f>
        <v>4014.2041784200001</v>
      </c>
      <c r="E149" s="36">
        <f>SUMIFS(СВЦЭМ!$C$33:$C$776,СВЦЭМ!$A$33:$A$776,$A149,СВЦЭМ!$B$33:$B$776,E$119)+'СЕТ СН'!$I$9+СВЦЭМ!$D$10+'СЕТ СН'!$I$5-'СЕТ СН'!$I$17</f>
        <v>4037.4128249300002</v>
      </c>
      <c r="F149" s="36">
        <f>SUMIFS(СВЦЭМ!$C$33:$C$776,СВЦЭМ!$A$33:$A$776,$A149,СВЦЭМ!$B$33:$B$776,F$119)+'СЕТ СН'!$I$9+СВЦЭМ!$D$10+'СЕТ СН'!$I$5-'СЕТ СН'!$I$17</f>
        <v>4068.9113146700001</v>
      </c>
      <c r="G149" s="36">
        <f>SUMIFS(СВЦЭМ!$C$33:$C$776,СВЦЭМ!$A$33:$A$776,$A149,СВЦЭМ!$B$33:$B$776,G$119)+'СЕТ СН'!$I$9+СВЦЭМ!$D$10+'СЕТ СН'!$I$5-'СЕТ СН'!$I$17</f>
        <v>4040.4130180800003</v>
      </c>
      <c r="H149" s="36">
        <f>SUMIFS(СВЦЭМ!$C$33:$C$776,СВЦЭМ!$A$33:$A$776,$A149,СВЦЭМ!$B$33:$B$776,H$119)+'СЕТ СН'!$I$9+СВЦЭМ!$D$10+'СЕТ СН'!$I$5-'СЕТ СН'!$I$17</f>
        <v>3995.7223036</v>
      </c>
      <c r="I149" s="36">
        <f>SUMIFS(СВЦЭМ!$C$33:$C$776,СВЦЭМ!$A$33:$A$776,$A149,СВЦЭМ!$B$33:$B$776,I$119)+'СЕТ СН'!$I$9+СВЦЭМ!$D$10+'СЕТ СН'!$I$5-'СЕТ СН'!$I$17</f>
        <v>3918.7510773100003</v>
      </c>
      <c r="J149" s="36">
        <f>SUMIFS(СВЦЭМ!$C$33:$C$776,СВЦЭМ!$A$33:$A$776,$A149,СВЦЭМ!$B$33:$B$776,J$119)+'СЕТ СН'!$I$9+СВЦЭМ!$D$10+'СЕТ СН'!$I$5-'СЕТ СН'!$I$17</f>
        <v>3889.57951753</v>
      </c>
      <c r="K149" s="36">
        <f>SUMIFS(СВЦЭМ!$C$33:$C$776,СВЦЭМ!$A$33:$A$776,$A149,СВЦЭМ!$B$33:$B$776,K$119)+'СЕТ СН'!$I$9+СВЦЭМ!$D$10+'СЕТ СН'!$I$5-'СЕТ СН'!$I$17</f>
        <v>3907.1977847200001</v>
      </c>
      <c r="L149" s="36">
        <f>SUMIFS(СВЦЭМ!$C$33:$C$776,СВЦЭМ!$A$33:$A$776,$A149,СВЦЭМ!$B$33:$B$776,L$119)+'СЕТ СН'!$I$9+СВЦЭМ!$D$10+'СЕТ СН'!$I$5-'СЕТ СН'!$I$17</f>
        <v>3927.5837326199999</v>
      </c>
      <c r="M149" s="36">
        <f>SUMIFS(СВЦЭМ!$C$33:$C$776,СВЦЭМ!$A$33:$A$776,$A149,СВЦЭМ!$B$33:$B$776,M$119)+'СЕТ СН'!$I$9+СВЦЭМ!$D$10+'СЕТ СН'!$I$5-'СЕТ СН'!$I$17</f>
        <v>3929.1640387000002</v>
      </c>
      <c r="N149" s="36">
        <f>SUMIFS(СВЦЭМ!$C$33:$C$776,СВЦЭМ!$A$33:$A$776,$A149,СВЦЭМ!$B$33:$B$776,N$119)+'СЕТ СН'!$I$9+СВЦЭМ!$D$10+'СЕТ СН'!$I$5-'СЕТ СН'!$I$17</f>
        <v>3915.98778773</v>
      </c>
      <c r="O149" s="36">
        <f>SUMIFS(СВЦЭМ!$C$33:$C$776,СВЦЭМ!$A$33:$A$776,$A149,СВЦЭМ!$B$33:$B$776,O$119)+'СЕТ СН'!$I$9+СВЦЭМ!$D$10+'СЕТ СН'!$I$5-'СЕТ СН'!$I$17</f>
        <v>3929.9903491200002</v>
      </c>
      <c r="P149" s="36">
        <f>SUMIFS(СВЦЭМ!$C$33:$C$776,СВЦЭМ!$A$33:$A$776,$A149,СВЦЭМ!$B$33:$B$776,P$119)+'СЕТ СН'!$I$9+СВЦЭМ!$D$10+'СЕТ СН'!$I$5-'СЕТ СН'!$I$17</f>
        <v>3950.56601284</v>
      </c>
      <c r="Q149" s="36">
        <f>SUMIFS(СВЦЭМ!$C$33:$C$776,СВЦЭМ!$A$33:$A$776,$A149,СВЦЭМ!$B$33:$B$776,Q$119)+'СЕТ СН'!$I$9+СВЦЭМ!$D$10+'СЕТ СН'!$I$5-'СЕТ СН'!$I$17</f>
        <v>3933.1600926900001</v>
      </c>
      <c r="R149" s="36">
        <f>SUMIFS(СВЦЭМ!$C$33:$C$776,СВЦЭМ!$A$33:$A$776,$A149,СВЦЭМ!$B$33:$B$776,R$119)+'СЕТ СН'!$I$9+СВЦЭМ!$D$10+'СЕТ СН'!$I$5-'СЕТ СН'!$I$17</f>
        <v>3962.2045102699999</v>
      </c>
      <c r="S149" s="36">
        <f>SUMIFS(СВЦЭМ!$C$33:$C$776,СВЦЭМ!$A$33:$A$776,$A149,СВЦЭМ!$B$33:$B$776,S$119)+'СЕТ СН'!$I$9+СВЦЭМ!$D$10+'СЕТ СН'!$I$5-'СЕТ СН'!$I$17</f>
        <v>4016.6175626900003</v>
      </c>
      <c r="T149" s="36">
        <f>SUMIFS(СВЦЭМ!$C$33:$C$776,СВЦЭМ!$A$33:$A$776,$A149,СВЦЭМ!$B$33:$B$776,T$119)+'СЕТ СН'!$I$9+СВЦЭМ!$D$10+'СЕТ СН'!$I$5-'СЕТ СН'!$I$17</f>
        <v>4026.2083012100002</v>
      </c>
      <c r="U149" s="36">
        <f>SUMIFS(СВЦЭМ!$C$33:$C$776,СВЦЭМ!$A$33:$A$776,$A149,СВЦЭМ!$B$33:$B$776,U$119)+'СЕТ СН'!$I$9+СВЦЭМ!$D$10+'СЕТ СН'!$I$5-'СЕТ СН'!$I$17</f>
        <v>4003.4952002600003</v>
      </c>
      <c r="V149" s="36">
        <f>SUMIFS(СВЦЭМ!$C$33:$C$776,СВЦЭМ!$A$33:$A$776,$A149,СВЦЭМ!$B$33:$B$776,V$119)+'СЕТ СН'!$I$9+СВЦЭМ!$D$10+'СЕТ СН'!$I$5-'СЕТ СН'!$I$17</f>
        <v>3997.0900630800002</v>
      </c>
      <c r="W149" s="36">
        <f>SUMIFS(СВЦЭМ!$C$33:$C$776,СВЦЭМ!$A$33:$A$776,$A149,СВЦЭМ!$B$33:$B$776,W$119)+'СЕТ СН'!$I$9+СВЦЭМ!$D$10+'СЕТ СН'!$I$5-'СЕТ СН'!$I$17</f>
        <v>4020.1110306300002</v>
      </c>
      <c r="X149" s="36">
        <f>SUMIFS(СВЦЭМ!$C$33:$C$776,СВЦЭМ!$A$33:$A$776,$A149,СВЦЭМ!$B$33:$B$776,X$119)+'СЕТ СН'!$I$9+СВЦЭМ!$D$10+'СЕТ СН'!$I$5-'СЕТ СН'!$I$17</f>
        <v>3992.6107048600002</v>
      </c>
      <c r="Y149" s="36">
        <f>SUMIFS(СВЦЭМ!$C$33:$C$776,СВЦЭМ!$A$33:$A$776,$A149,СВЦЭМ!$B$33:$B$776,Y$119)+'СЕТ СН'!$I$9+СВЦЭМ!$D$10+'СЕТ СН'!$I$5-'СЕТ СН'!$I$17</f>
        <v>3902.61964704</v>
      </c>
    </row>
    <row r="150" spans="1:26" ht="15.75" x14ac:dyDescent="0.2">
      <c r="A150" s="35">
        <f t="shared" si="3"/>
        <v>43708</v>
      </c>
      <c r="B150" s="36">
        <f>SUMIFS(СВЦЭМ!$C$33:$C$776,СВЦЭМ!$A$33:$A$776,$A150,СВЦЭМ!$B$33:$B$776,B$119)+'СЕТ СН'!$I$9+СВЦЭМ!$D$10+'СЕТ СН'!$I$5-'СЕТ СН'!$I$17</f>
        <v>3929.4931274300002</v>
      </c>
      <c r="C150" s="36">
        <f>SUMIFS(СВЦЭМ!$C$33:$C$776,СВЦЭМ!$A$33:$A$776,$A150,СВЦЭМ!$B$33:$B$776,C$119)+'СЕТ СН'!$I$9+СВЦЭМ!$D$10+'СЕТ СН'!$I$5-'СЕТ СН'!$I$17</f>
        <v>3993.0948024300001</v>
      </c>
      <c r="D150" s="36">
        <f>SUMIFS(СВЦЭМ!$C$33:$C$776,СВЦЭМ!$A$33:$A$776,$A150,СВЦЭМ!$B$33:$B$776,D$119)+'СЕТ СН'!$I$9+СВЦЭМ!$D$10+'СЕТ СН'!$I$5-'СЕТ СН'!$I$17</f>
        <v>4016.5455623400003</v>
      </c>
      <c r="E150" s="36">
        <f>SUMIFS(СВЦЭМ!$C$33:$C$776,СВЦЭМ!$A$33:$A$776,$A150,СВЦЭМ!$B$33:$B$776,E$119)+'СЕТ СН'!$I$9+СВЦЭМ!$D$10+'СЕТ СН'!$I$5-'СЕТ СН'!$I$17</f>
        <v>4033.5026153200001</v>
      </c>
      <c r="F150" s="36">
        <f>SUMIFS(СВЦЭМ!$C$33:$C$776,СВЦЭМ!$A$33:$A$776,$A150,СВЦЭМ!$B$33:$B$776,F$119)+'СЕТ СН'!$I$9+СВЦЭМ!$D$10+'СЕТ СН'!$I$5-'СЕТ СН'!$I$17</f>
        <v>4040.6816104700001</v>
      </c>
      <c r="G150" s="36">
        <f>SUMIFS(СВЦЭМ!$C$33:$C$776,СВЦЭМ!$A$33:$A$776,$A150,СВЦЭМ!$B$33:$B$776,G$119)+'СЕТ СН'!$I$9+СВЦЭМ!$D$10+'СЕТ СН'!$I$5-'СЕТ СН'!$I$17</f>
        <v>4029.1349807500001</v>
      </c>
      <c r="H150" s="36">
        <f>SUMIFS(СВЦЭМ!$C$33:$C$776,СВЦЭМ!$A$33:$A$776,$A150,СВЦЭМ!$B$33:$B$776,H$119)+'СЕТ СН'!$I$9+СВЦЭМ!$D$10+'СЕТ СН'!$I$5-'СЕТ СН'!$I$17</f>
        <v>4011.5168130500001</v>
      </c>
      <c r="I150" s="36">
        <f>SUMIFS(СВЦЭМ!$C$33:$C$776,СВЦЭМ!$A$33:$A$776,$A150,СВЦЭМ!$B$33:$B$776,I$119)+'СЕТ СН'!$I$9+СВЦЭМ!$D$10+'СЕТ СН'!$I$5-'СЕТ СН'!$I$17</f>
        <v>3959.64448361</v>
      </c>
      <c r="J150" s="36">
        <f>SUMIFS(СВЦЭМ!$C$33:$C$776,СВЦЭМ!$A$33:$A$776,$A150,СВЦЭМ!$B$33:$B$776,J$119)+'СЕТ СН'!$I$9+СВЦЭМ!$D$10+'СЕТ СН'!$I$5-'СЕТ СН'!$I$17</f>
        <v>3893.4792588199998</v>
      </c>
      <c r="K150" s="36">
        <f>SUMIFS(СВЦЭМ!$C$33:$C$776,СВЦЭМ!$A$33:$A$776,$A150,СВЦЭМ!$B$33:$B$776,K$119)+'СЕТ СН'!$I$9+СВЦЭМ!$D$10+'СЕТ СН'!$I$5-'СЕТ СН'!$I$17</f>
        <v>3848.97847357</v>
      </c>
      <c r="L150" s="36">
        <f>SUMIFS(СВЦЭМ!$C$33:$C$776,СВЦЭМ!$A$33:$A$776,$A150,СВЦЭМ!$B$33:$B$776,L$119)+'СЕТ СН'!$I$9+СВЦЭМ!$D$10+'СЕТ СН'!$I$5-'СЕТ СН'!$I$17</f>
        <v>3713.6688929100001</v>
      </c>
      <c r="M150" s="36">
        <f>SUMIFS(СВЦЭМ!$C$33:$C$776,СВЦЭМ!$A$33:$A$776,$A150,СВЦЭМ!$B$33:$B$776,M$119)+'СЕТ СН'!$I$9+СВЦЭМ!$D$10+'СЕТ СН'!$I$5-'СЕТ СН'!$I$17</f>
        <v>3710.0983483300001</v>
      </c>
      <c r="N150" s="36">
        <f>SUMIFS(СВЦЭМ!$C$33:$C$776,СВЦЭМ!$A$33:$A$776,$A150,СВЦЭМ!$B$33:$B$776,N$119)+'СЕТ СН'!$I$9+СВЦЭМ!$D$10+'СЕТ СН'!$I$5-'СЕТ СН'!$I$17</f>
        <v>3709.99848363</v>
      </c>
      <c r="O150" s="36">
        <f>SUMIFS(СВЦЭМ!$C$33:$C$776,СВЦЭМ!$A$33:$A$776,$A150,СВЦЭМ!$B$33:$B$776,O$119)+'СЕТ СН'!$I$9+СВЦЭМ!$D$10+'СЕТ СН'!$I$5-'СЕТ СН'!$I$17</f>
        <v>3710.8499237999999</v>
      </c>
      <c r="P150" s="36">
        <f>SUMIFS(СВЦЭМ!$C$33:$C$776,СВЦЭМ!$A$33:$A$776,$A150,СВЦЭМ!$B$33:$B$776,P$119)+'СЕТ СН'!$I$9+СВЦЭМ!$D$10+'СЕТ СН'!$I$5-'СЕТ СН'!$I$17</f>
        <v>3715.7839180199999</v>
      </c>
      <c r="Q150" s="36">
        <f>SUMIFS(СВЦЭМ!$C$33:$C$776,СВЦЭМ!$A$33:$A$776,$A150,СВЦЭМ!$B$33:$B$776,Q$119)+'СЕТ СН'!$I$9+СВЦЭМ!$D$10+'СЕТ СН'!$I$5-'СЕТ СН'!$I$17</f>
        <v>3722.2082332</v>
      </c>
      <c r="R150" s="36">
        <f>SUMIFS(СВЦЭМ!$C$33:$C$776,СВЦЭМ!$A$33:$A$776,$A150,СВЦЭМ!$B$33:$B$776,R$119)+'СЕТ СН'!$I$9+СВЦЭМ!$D$10+'СЕТ СН'!$I$5-'СЕТ СН'!$I$17</f>
        <v>3683.7627125099998</v>
      </c>
      <c r="S150" s="36">
        <f>SUMIFS(СВЦЭМ!$C$33:$C$776,СВЦЭМ!$A$33:$A$776,$A150,СВЦЭМ!$B$33:$B$776,S$119)+'СЕТ СН'!$I$9+СВЦЭМ!$D$10+'СЕТ СН'!$I$5-'СЕТ СН'!$I$17</f>
        <v>3765.6394202700003</v>
      </c>
      <c r="T150" s="36">
        <f>SUMIFS(СВЦЭМ!$C$33:$C$776,СВЦЭМ!$A$33:$A$776,$A150,СВЦЭМ!$B$33:$B$776,T$119)+'СЕТ СН'!$I$9+СВЦЭМ!$D$10+'СЕТ СН'!$I$5-'СЕТ СН'!$I$17</f>
        <v>3736.03814543</v>
      </c>
      <c r="U150" s="36">
        <f>SUMIFS(СВЦЭМ!$C$33:$C$776,СВЦЭМ!$A$33:$A$776,$A150,СВЦЭМ!$B$33:$B$776,U$119)+'СЕТ СН'!$I$9+СВЦЭМ!$D$10+'СЕТ СН'!$I$5-'СЕТ СН'!$I$17</f>
        <v>3727.7623331100003</v>
      </c>
      <c r="V150" s="36">
        <f>SUMIFS(СВЦЭМ!$C$33:$C$776,СВЦЭМ!$A$33:$A$776,$A150,СВЦЭМ!$B$33:$B$776,V$119)+'СЕТ СН'!$I$9+СВЦЭМ!$D$10+'СЕТ СН'!$I$5-'СЕТ СН'!$I$17</f>
        <v>3723.6026253</v>
      </c>
      <c r="W150" s="36">
        <f>SUMIFS(СВЦЭМ!$C$33:$C$776,СВЦЭМ!$A$33:$A$776,$A150,СВЦЭМ!$B$33:$B$776,W$119)+'СЕТ СН'!$I$9+СВЦЭМ!$D$10+'СЕТ СН'!$I$5-'СЕТ СН'!$I$17</f>
        <v>3719.5028310400003</v>
      </c>
      <c r="X150" s="36">
        <f>SUMIFS(СВЦЭМ!$C$33:$C$776,СВЦЭМ!$A$33:$A$776,$A150,СВЦЭМ!$B$33:$B$776,X$119)+'СЕТ СН'!$I$9+СВЦЭМ!$D$10+'СЕТ СН'!$I$5-'СЕТ СН'!$I$17</f>
        <v>3738.92871952</v>
      </c>
      <c r="Y150" s="36">
        <f>SUMIFS(СВЦЭМ!$C$33:$C$776,СВЦЭМ!$A$33:$A$776,$A150,СВЦЭМ!$B$33:$B$776,Y$119)+'СЕТ СН'!$I$9+СВЦЭМ!$D$10+'СЕТ СН'!$I$5-'СЕТ СН'!$I$17</f>
        <v>3815.32993867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460711.62514827994</v>
      </c>
      <c r="O155" s="138"/>
      <c r="P155" s="137">
        <f>СВЦЭМ!$D$12+'СЕТ СН'!$F$10-'СЕТ СН'!$G$18</f>
        <v>460711.62514827994</v>
      </c>
      <c r="Q155" s="138"/>
      <c r="R155" s="137">
        <f>СВЦЭМ!$D$12+'СЕТ СН'!$F$10-'СЕТ СН'!$H$18</f>
        <v>460711.62514827994</v>
      </c>
      <c r="S155" s="138"/>
      <c r="T155" s="137">
        <f>СВЦЭМ!$D$12+'СЕТ СН'!$F$10-'СЕТ СН'!$I$18</f>
        <v>460711.62514827994</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СН'!$F$9+СВЦЭМ!$D$10+'СЕТ СН'!$F$6-'СЕТ СН'!$F$19</f>
        <v>889.63701607999997</v>
      </c>
      <c r="C12" s="36">
        <f>SUMIFS(СВЦЭМ!$C$33:$C$776,СВЦЭМ!$A$33:$A$776,$A12,СВЦЭМ!$B$33:$B$776,C$11)+'СЕТ СН'!$F$9+СВЦЭМ!$D$10+'СЕТ СН'!$F$6-'СЕТ СН'!$F$19</f>
        <v>999.78416029000005</v>
      </c>
      <c r="D12" s="36">
        <f>SUMIFS(СВЦЭМ!$C$33:$C$776,СВЦЭМ!$A$33:$A$776,$A12,СВЦЭМ!$B$33:$B$776,D$11)+'СЕТ СН'!$F$9+СВЦЭМ!$D$10+'СЕТ СН'!$F$6-'СЕТ СН'!$F$19</f>
        <v>1035.96935962</v>
      </c>
      <c r="E12" s="36">
        <f>SUMIFS(СВЦЭМ!$C$33:$C$776,СВЦЭМ!$A$33:$A$776,$A12,СВЦЭМ!$B$33:$B$776,E$11)+'СЕТ СН'!$F$9+СВЦЭМ!$D$10+'СЕТ СН'!$F$6-'СЕТ СН'!$F$19</f>
        <v>1085.11512862</v>
      </c>
      <c r="F12" s="36">
        <f>SUMIFS(СВЦЭМ!$C$33:$C$776,СВЦЭМ!$A$33:$A$776,$A12,СВЦЭМ!$B$33:$B$776,F$11)+'СЕТ СН'!$F$9+СВЦЭМ!$D$10+'СЕТ СН'!$F$6-'СЕТ СН'!$F$19</f>
        <v>1113.0713272600001</v>
      </c>
      <c r="G12" s="36">
        <f>SUMIFS(СВЦЭМ!$C$33:$C$776,СВЦЭМ!$A$33:$A$776,$A12,СВЦЭМ!$B$33:$B$776,G$11)+'СЕТ СН'!$F$9+СВЦЭМ!$D$10+'СЕТ СН'!$F$6-'СЕТ СН'!$F$19</f>
        <v>1061.5014808599999</v>
      </c>
      <c r="H12" s="36">
        <f>SUMIFS(СВЦЭМ!$C$33:$C$776,СВЦЭМ!$A$33:$A$776,$A12,СВЦЭМ!$B$33:$B$776,H$11)+'СЕТ СН'!$F$9+СВЦЭМ!$D$10+'СЕТ СН'!$F$6-'СЕТ СН'!$F$19</f>
        <v>1013.04598931</v>
      </c>
      <c r="I12" s="36">
        <f>SUMIFS(СВЦЭМ!$C$33:$C$776,СВЦЭМ!$A$33:$A$776,$A12,СВЦЭМ!$B$33:$B$776,I$11)+'СЕТ СН'!$F$9+СВЦЭМ!$D$10+'СЕТ СН'!$F$6-'СЕТ СН'!$F$19</f>
        <v>965.59771940999997</v>
      </c>
      <c r="J12" s="36">
        <f>SUMIFS(СВЦЭМ!$C$33:$C$776,СВЦЭМ!$A$33:$A$776,$A12,СВЦЭМ!$B$33:$B$776,J$11)+'СЕТ СН'!$F$9+СВЦЭМ!$D$10+'СЕТ СН'!$F$6-'СЕТ СН'!$F$19</f>
        <v>1002.86808645</v>
      </c>
      <c r="K12" s="36">
        <f>SUMIFS(СВЦЭМ!$C$33:$C$776,СВЦЭМ!$A$33:$A$776,$A12,СВЦЭМ!$B$33:$B$776,K$11)+'СЕТ СН'!$F$9+СВЦЭМ!$D$10+'СЕТ СН'!$F$6-'СЕТ СН'!$F$19</f>
        <v>1022.82711664</v>
      </c>
      <c r="L12" s="36">
        <f>SUMIFS(СВЦЭМ!$C$33:$C$776,СВЦЭМ!$A$33:$A$776,$A12,СВЦЭМ!$B$33:$B$776,L$11)+'СЕТ СН'!$F$9+СВЦЭМ!$D$10+'СЕТ СН'!$F$6-'СЕТ СН'!$F$19</f>
        <v>1044.08386946</v>
      </c>
      <c r="M12" s="36">
        <f>SUMIFS(СВЦЭМ!$C$33:$C$776,СВЦЭМ!$A$33:$A$776,$A12,СВЦЭМ!$B$33:$B$776,M$11)+'СЕТ СН'!$F$9+СВЦЭМ!$D$10+'СЕТ СН'!$F$6-'СЕТ СН'!$F$19</f>
        <v>1029.92041023</v>
      </c>
      <c r="N12" s="36">
        <f>SUMIFS(СВЦЭМ!$C$33:$C$776,СВЦЭМ!$A$33:$A$776,$A12,СВЦЭМ!$B$33:$B$776,N$11)+'СЕТ СН'!$F$9+СВЦЭМ!$D$10+'СЕТ СН'!$F$6-'СЕТ СН'!$F$19</f>
        <v>1012.21183301</v>
      </c>
      <c r="O12" s="36">
        <f>SUMIFS(СВЦЭМ!$C$33:$C$776,СВЦЭМ!$A$33:$A$776,$A12,СВЦЭМ!$B$33:$B$776,O$11)+'СЕТ СН'!$F$9+СВЦЭМ!$D$10+'СЕТ СН'!$F$6-'СЕТ СН'!$F$19</f>
        <v>1031.7049722199999</v>
      </c>
      <c r="P12" s="36">
        <f>SUMIFS(СВЦЭМ!$C$33:$C$776,СВЦЭМ!$A$33:$A$776,$A12,СВЦЭМ!$B$33:$B$776,P$11)+'СЕТ СН'!$F$9+СВЦЭМ!$D$10+'СЕТ СН'!$F$6-'СЕТ СН'!$F$19</f>
        <v>1023.1442031500001</v>
      </c>
      <c r="Q12" s="36">
        <f>SUMIFS(СВЦЭМ!$C$33:$C$776,СВЦЭМ!$A$33:$A$776,$A12,СВЦЭМ!$B$33:$B$776,Q$11)+'СЕТ СН'!$F$9+СВЦЭМ!$D$10+'СЕТ СН'!$F$6-'СЕТ СН'!$F$19</f>
        <v>1026.8679887999999</v>
      </c>
      <c r="R12" s="36">
        <f>SUMIFS(СВЦЭМ!$C$33:$C$776,СВЦЭМ!$A$33:$A$776,$A12,СВЦЭМ!$B$33:$B$776,R$11)+'СЕТ СН'!$F$9+СВЦЭМ!$D$10+'СЕТ СН'!$F$6-'СЕТ СН'!$F$19</f>
        <v>1038.1694938799999</v>
      </c>
      <c r="S12" s="36">
        <f>SUMIFS(СВЦЭМ!$C$33:$C$776,СВЦЭМ!$A$33:$A$776,$A12,СВЦЭМ!$B$33:$B$776,S$11)+'СЕТ СН'!$F$9+СВЦЭМ!$D$10+'СЕТ СН'!$F$6-'СЕТ СН'!$F$19</f>
        <v>1039.2923300999998</v>
      </c>
      <c r="T12" s="36">
        <f>SUMIFS(СВЦЭМ!$C$33:$C$776,СВЦЭМ!$A$33:$A$776,$A12,СВЦЭМ!$B$33:$B$776,T$11)+'СЕТ СН'!$F$9+СВЦЭМ!$D$10+'СЕТ СН'!$F$6-'СЕТ СН'!$F$19</f>
        <v>1020.53738507</v>
      </c>
      <c r="U12" s="36">
        <f>SUMIFS(СВЦЭМ!$C$33:$C$776,СВЦЭМ!$A$33:$A$776,$A12,СВЦЭМ!$B$33:$B$776,U$11)+'СЕТ СН'!$F$9+СВЦЭМ!$D$10+'СЕТ СН'!$F$6-'СЕТ СН'!$F$19</f>
        <v>1011.03590537</v>
      </c>
      <c r="V12" s="36">
        <f>SUMIFS(СВЦЭМ!$C$33:$C$776,СВЦЭМ!$A$33:$A$776,$A12,СВЦЭМ!$B$33:$B$776,V$11)+'СЕТ СН'!$F$9+СВЦЭМ!$D$10+'СЕТ СН'!$F$6-'СЕТ СН'!$F$19</f>
        <v>1019.20566099</v>
      </c>
      <c r="W12" s="36">
        <f>SUMIFS(СВЦЭМ!$C$33:$C$776,СВЦЭМ!$A$33:$A$776,$A12,СВЦЭМ!$B$33:$B$776,W$11)+'СЕТ СН'!$F$9+СВЦЭМ!$D$10+'СЕТ СН'!$F$6-'СЕТ СН'!$F$19</f>
        <v>1015.36911872</v>
      </c>
      <c r="X12" s="36">
        <f>SUMIFS(СВЦЭМ!$C$33:$C$776,СВЦЭМ!$A$33:$A$776,$A12,СВЦЭМ!$B$33:$B$776,X$11)+'СЕТ СН'!$F$9+СВЦЭМ!$D$10+'СЕТ СН'!$F$6-'СЕТ СН'!$F$19</f>
        <v>993.69761057000005</v>
      </c>
      <c r="Y12" s="36">
        <f>SUMIFS(СВЦЭМ!$C$33:$C$776,СВЦЭМ!$A$33:$A$776,$A12,СВЦЭМ!$B$33:$B$776,Y$11)+'СЕТ СН'!$F$9+СВЦЭМ!$D$10+'СЕТ СН'!$F$6-'СЕТ СН'!$F$19</f>
        <v>967.14767621999999</v>
      </c>
      <c r="AA12" s="37"/>
    </row>
    <row r="13" spans="1:27" ht="15.75" x14ac:dyDescent="0.2">
      <c r="A13" s="35">
        <f>A12+1</f>
        <v>43679</v>
      </c>
      <c r="B13" s="36">
        <f>SUMIFS(СВЦЭМ!$C$33:$C$776,СВЦЭМ!$A$33:$A$776,$A13,СВЦЭМ!$B$33:$B$776,B$11)+'СЕТ СН'!$F$9+СВЦЭМ!$D$10+'СЕТ СН'!$F$6-'СЕТ СН'!$F$19</f>
        <v>932.77415414000006</v>
      </c>
      <c r="C13" s="36">
        <f>SUMIFS(СВЦЭМ!$C$33:$C$776,СВЦЭМ!$A$33:$A$776,$A13,СВЦЭМ!$B$33:$B$776,C$11)+'СЕТ СН'!$F$9+СВЦЭМ!$D$10+'СЕТ СН'!$F$6-'СЕТ СН'!$F$19</f>
        <v>963.84820688000002</v>
      </c>
      <c r="D13" s="36">
        <f>SUMIFS(СВЦЭМ!$C$33:$C$776,СВЦЭМ!$A$33:$A$776,$A13,СВЦЭМ!$B$33:$B$776,D$11)+'СЕТ СН'!$F$9+СВЦЭМ!$D$10+'СЕТ СН'!$F$6-'СЕТ СН'!$F$19</f>
        <v>975.16098697999996</v>
      </c>
      <c r="E13" s="36">
        <f>SUMIFS(СВЦЭМ!$C$33:$C$776,СВЦЭМ!$A$33:$A$776,$A13,СВЦЭМ!$B$33:$B$776,E$11)+'СЕТ СН'!$F$9+СВЦЭМ!$D$10+'СЕТ СН'!$F$6-'СЕТ СН'!$F$19</f>
        <v>997.96205328999997</v>
      </c>
      <c r="F13" s="36">
        <f>SUMIFS(СВЦЭМ!$C$33:$C$776,СВЦЭМ!$A$33:$A$776,$A13,СВЦЭМ!$B$33:$B$776,F$11)+'СЕТ СН'!$F$9+СВЦЭМ!$D$10+'СЕТ СН'!$F$6-'СЕТ СН'!$F$19</f>
        <v>1019.05134021</v>
      </c>
      <c r="G13" s="36">
        <f>SUMIFS(СВЦЭМ!$C$33:$C$776,СВЦЭМ!$A$33:$A$776,$A13,СВЦЭМ!$B$33:$B$776,G$11)+'СЕТ СН'!$F$9+СВЦЭМ!$D$10+'СЕТ СН'!$F$6-'СЕТ СН'!$F$19</f>
        <v>988.19831224000006</v>
      </c>
      <c r="H13" s="36">
        <f>SUMIFS(СВЦЭМ!$C$33:$C$776,СВЦЭМ!$A$33:$A$776,$A13,СВЦЭМ!$B$33:$B$776,H$11)+'СЕТ СН'!$F$9+СВЦЭМ!$D$10+'СЕТ СН'!$F$6-'СЕТ СН'!$F$19</f>
        <v>941.22540417000005</v>
      </c>
      <c r="I13" s="36">
        <f>SUMIFS(СВЦЭМ!$C$33:$C$776,СВЦЭМ!$A$33:$A$776,$A13,СВЦЭМ!$B$33:$B$776,I$11)+'СЕТ СН'!$F$9+СВЦЭМ!$D$10+'СЕТ СН'!$F$6-'СЕТ СН'!$F$19</f>
        <v>947.38461373999996</v>
      </c>
      <c r="J13" s="36">
        <f>SUMIFS(СВЦЭМ!$C$33:$C$776,СВЦЭМ!$A$33:$A$776,$A13,СВЦЭМ!$B$33:$B$776,J$11)+'СЕТ СН'!$F$9+СВЦЭМ!$D$10+'СЕТ СН'!$F$6-'СЕТ СН'!$F$19</f>
        <v>985.15062295999996</v>
      </c>
      <c r="K13" s="36">
        <f>SUMIFS(СВЦЭМ!$C$33:$C$776,СВЦЭМ!$A$33:$A$776,$A13,СВЦЭМ!$B$33:$B$776,K$11)+'СЕТ СН'!$F$9+СВЦЭМ!$D$10+'СЕТ СН'!$F$6-'СЕТ СН'!$F$19</f>
        <v>1005.60513786</v>
      </c>
      <c r="L13" s="36">
        <f>SUMIFS(СВЦЭМ!$C$33:$C$776,СВЦЭМ!$A$33:$A$776,$A13,СВЦЭМ!$B$33:$B$776,L$11)+'СЕТ СН'!$F$9+СВЦЭМ!$D$10+'СЕТ СН'!$F$6-'СЕТ СН'!$F$19</f>
        <v>1002.6912456700001</v>
      </c>
      <c r="M13" s="36">
        <f>SUMIFS(СВЦЭМ!$C$33:$C$776,СВЦЭМ!$A$33:$A$776,$A13,СВЦЭМ!$B$33:$B$776,M$11)+'СЕТ СН'!$F$9+СВЦЭМ!$D$10+'СЕТ СН'!$F$6-'СЕТ СН'!$F$19</f>
        <v>998.72827373999996</v>
      </c>
      <c r="N13" s="36">
        <f>SUMIFS(СВЦЭМ!$C$33:$C$776,СВЦЭМ!$A$33:$A$776,$A13,СВЦЭМ!$B$33:$B$776,N$11)+'СЕТ СН'!$F$9+СВЦЭМ!$D$10+'СЕТ СН'!$F$6-'СЕТ СН'!$F$19</f>
        <v>1003.40811144</v>
      </c>
      <c r="O13" s="36">
        <f>SUMIFS(СВЦЭМ!$C$33:$C$776,СВЦЭМ!$A$33:$A$776,$A13,СВЦЭМ!$B$33:$B$776,O$11)+'СЕТ СН'!$F$9+СВЦЭМ!$D$10+'СЕТ СН'!$F$6-'СЕТ СН'!$F$19</f>
        <v>1005.75682925</v>
      </c>
      <c r="P13" s="36">
        <f>SUMIFS(СВЦЭМ!$C$33:$C$776,СВЦЭМ!$A$33:$A$776,$A13,СВЦЭМ!$B$33:$B$776,P$11)+'СЕТ СН'!$F$9+СВЦЭМ!$D$10+'СЕТ СН'!$F$6-'СЕТ СН'!$F$19</f>
        <v>1006.8666771000001</v>
      </c>
      <c r="Q13" s="36">
        <f>SUMIFS(СВЦЭМ!$C$33:$C$776,СВЦЭМ!$A$33:$A$776,$A13,СВЦЭМ!$B$33:$B$776,Q$11)+'СЕТ СН'!$F$9+СВЦЭМ!$D$10+'СЕТ СН'!$F$6-'СЕТ СН'!$F$19</f>
        <v>1004.79482244</v>
      </c>
      <c r="R13" s="36">
        <f>SUMIFS(СВЦЭМ!$C$33:$C$776,СВЦЭМ!$A$33:$A$776,$A13,СВЦЭМ!$B$33:$B$776,R$11)+'СЕТ СН'!$F$9+СВЦЭМ!$D$10+'СЕТ СН'!$F$6-'СЕТ СН'!$F$19</f>
        <v>999.3196729</v>
      </c>
      <c r="S13" s="36">
        <f>SUMIFS(СВЦЭМ!$C$33:$C$776,СВЦЭМ!$A$33:$A$776,$A13,СВЦЭМ!$B$33:$B$776,S$11)+'СЕТ СН'!$F$9+СВЦЭМ!$D$10+'СЕТ СН'!$F$6-'СЕТ СН'!$F$19</f>
        <v>995.64686402000007</v>
      </c>
      <c r="T13" s="36">
        <f>SUMIFS(СВЦЭМ!$C$33:$C$776,СВЦЭМ!$A$33:$A$776,$A13,СВЦЭМ!$B$33:$B$776,T$11)+'СЕТ СН'!$F$9+СВЦЭМ!$D$10+'СЕТ СН'!$F$6-'СЕТ СН'!$F$19</f>
        <v>991.56519092999997</v>
      </c>
      <c r="U13" s="36">
        <f>SUMIFS(СВЦЭМ!$C$33:$C$776,СВЦЭМ!$A$33:$A$776,$A13,СВЦЭМ!$B$33:$B$776,U$11)+'СЕТ СН'!$F$9+СВЦЭМ!$D$10+'СЕТ СН'!$F$6-'СЕТ СН'!$F$19</f>
        <v>983.25273255000002</v>
      </c>
      <c r="V13" s="36">
        <f>SUMIFS(СВЦЭМ!$C$33:$C$776,СВЦЭМ!$A$33:$A$776,$A13,СВЦЭМ!$B$33:$B$776,V$11)+'СЕТ СН'!$F$9+СВЦЭМ!$D$10+'СЕТ СН'!$F$6-'СЕТ СН'!$F$19</f>
        <v>991.26066025</v>
      </c>
      <c r="W13" s="36">
        <f>SUMIFS(СВЦЭМ!$C$33:$C$776,СВЦЭМ!$A$33:$A$776,$A13,СВЦЭМ!$B$33:$B$776,W$11)+'СЕТ СН'!$F$9+СВЦЭМ!$D$10+'СЕТ СН'!$F$6-'СЕТ СН'!$F$19</f>
        <v>993.53018479000002</v>
      </c>
      <c r="X13" s="36">
        <f>SUMIFS(СВЦЭМ!$C$33:$C$776,СВЦЭМ!$A$33:$A$776,$A13,СВЦЭМ!$B$33:$B$776,X$11)+'СЕТ СН'!$F$9+СВЦЭМ!$D$10+'СЕТ СН'!$F$6-'СЕТ СН'!$F$19</f>
        <v>974.74859915000002</v>
      </c>
      <c r="Y13" s="36">
        <f>SUMIFS(СВЦЭМ!$C$33:$C$776,СВЦЭМ!$A$33:$A$776,$A13,СВЦЭМ!$B$33:$B$776,Y$11)+'СЕТ СН'!$F$9+СВЦЭМ!$D$10+'СЕТ СН'!$F$6-'СЕТ СН'!$F$19</f>
        <v>940.95847921000006</v>
      </c>
    </row>
    <row r="14" spans="1:27" ht="15.75" x14ac:dyDescent="0.2">
      <c r="A14" s="35">
        <f t="shared" ref="A14:A42" si="0">A13+1</f>
        <v>43680</v>
      </c>
      <c r="B14" s="36">
        <f>SUMIFS(СВЦЭМ!$C$33:$C$776,СВЦЭМ!$A$33:$A$776,$A14,СВЦЭМ!$B$33:$B$776,B$11)+'СЕТ СН'!$F$9+СВЦЭМ!$D$10+'СЕТ СН'!$F$6-'СЕТ СН'!$F$19</f>
        <v>922.77721317999999</v>
      </c>
      <c r="C14" s="36">
        <f>SUMIFS(СВЦЭМ!$C$33:$C$776,СВЦЭМ!$A$33:$A$776,$A14,СВЦЭМ!$B$33:$B$776,C$11)+'СЕТ СН'!$F$9+СВЦЭМ!$D$10+'СЕТ СН'!$F$6-'СЕТ СН'!$F$19</f>
        <v>941.09497779000003</v>
      </c>
      <c r="D14" s="36">
        <f>SUMIFS(СВЦЭМ!$C$33:$C$776,СВЦЭМ!$A$33:$A$776,$A14,СВЦЭМ!$B$33:$B$776,D$11)+'СЕТ СН'!$F$9+СВЦЭМ!$D$10+'СЕТ СН'!$F$6-'СЕТ СН'!$F$19</f>
        <v>973.22689450999997</v>
      </c>
      <c r="E14" s="36">
        <f>SUMIFS(СВЦЭМ!$C$33:$C$776,СВЦЭМ!$A$33:$A$776,$A14,СВЦЭМ!$B$33:$B$776,E$11)+'СЕТ СН'!$F$9+СВЦЭМ!$D$10+'СЕТ СН'!$F$6-'СЕТ СН'!$F$19</f>
        <v>980.31766963000007</v>
      </c>
      <c r="F14" s="36">
        <f>SUMIFS(СВЦЭМ!$C$33:$C$776,СВЦЭМ!$A$33:$A$776,$A14,СВЦЭМ!$B$33:$B$776,F$11)+'СЕТ СН'!$F$9+СВЦЭМ!$D$10+'СЕТ СН'!$F$6-'СЕТ СН'!$F$19</f>
        <v>992.14937380000003</v>
      </c>
      <c r="G14" s="36">
        <f>SUMIFS(СВЦЭМ!$C$33:$C$776,СВЦЭМ!$A$33:$A$776,$A14,СВЦЭМ!$B$33:$B$776,G$11)+'СЕТ СН'!$F$9+СВЦЭМ!$D$10+'СЕТ СН'!$F$6-'СЕТ СН'!$F$19</f>
        <v>976.14297580000004</v>
      </c>
      <c r="H14" s="36">
        <f>SUMIFS(СВЦЭМ!$C$33:$C$776,СВЦЭМ!$A$33:$A$776,$A14,СВЦЭМ!$B$33:$B$776,H$11)+'СЕТ СН'!$F$9+СВЦЭМ!$D$10+'СЕТ СН'!$F$6-'СЕТ СН'!$F$19</f>
        <v>966.04988485000001</v>
      </c>
      <c r="I14" s="36">
        <f>SUMIFS(СВЦЭМ!$C$33:$C$776,СВЦЭМ!$A$33:$A$776,$A14,СВЦЭМ!$B$33:$B$776,I$11)+'СЕТ СН'!$F$9+СВЦЭМ!$D$10+'СЕТ СН'!$F$6-'СЕТ СН'!$F$19</f>
        <v>929.38135239999997</v>
      </c>
      <c r="J14" s="36">
        <f>SUMIFS(СВЦЭМ!$C$33:$C$776,СВЦЭМ!$A$33:$A$776,$A14,СВЦЭМ!$B$33:$B$776,J$11)+'СЕТ СН'!$F$9+СВЦЭМ!$D$10+'СЕТ СН'!$F$6-'СЕТ СН'!$F$19</f>
        <v>854.07115377000002</v>
      </c>
      <c r="K14" s="36">
        <f>SUMIFS(СВЦЭМ!$C$33:$C$776,СВЦЭМ!$A$33:$A$776,$A14,СВЦЭМ!$B$33:$B$776,K$11)+'СЕТ СН'!$F$9+СВЦЭМ!$D$10+'СЕТ СН'!$F$6-'СЕТ СН'!$F$19</f>
        <v>848.66960229000006</v>
      </c>
      <c r="L14" s="36">
        <f>SUMIFS(СВЦЭМ!$C$33:$C$776,СВЦЭМ!$A$33:$A$776,$A14,СВЦЭМ!$B$33:$B$776,L$11)+'СЕТ СН'!$F$9+СВЦЭМ!$D$10+'СЕТ СН'!$F$6-'СЕТ СН'!$F$19</f>
        <v>867.76611054</v>
      </c>
      <c r="M14" s="36">
        <f>SUMIFS(СВЦЭМ!$C$33:$C$776,СВЦЭМ!$A$33:$A$776,$A14,СВЦЭМ!$B$33:$B$776,M$11)+'СЕТ СН'!$F$9+СВЦЭМ!$D$10+'СЕТ СН'!$F$6-'СЕТ СН'!$F$19</f>
        <v>870.54279335000001</v>
      </c>
      <c r="N14" s="36">
        <f>SUMIFS(СВЦЭМ!$C$33:$C$776,СВЦЭМ!$A$33:$A$776,$A14,СВЦЭМ!$B$33:$B$776,N$11)+'СЕТ СН'!$F$9+СВЦЭМ!$D$10+'СЕТ СН'!$F$6-'СЕТ СН'!$F$19</f>
        <v>879.99955745</v>
      </c>
      <c r="O14" s="36">
        <f>SUMIFS(СВЦЭМ!$C$33:$C$776,СВЦЭМ!$A$33:$A$776,$A14,СВЦЭМ!$B$33:$B$776,O$11)+'СЕТ СН'!$F$9+СВЦЭМ!$D$10+'СЕТ СН'!$F$6-'СЕТ СН'!$F$19</f>
        <v>893.57030287999999</v>
      </c>
      <c r="P14" s="36">
        <f>SUMIFS(СВЦЭМ!$C$33:$C$776,СВЦЭМ!$A$33:$A$776,$A14,СВЦЭМ!$B$33:$B$776,P$11)+'СЕТ СН'!$F$9+СВЦЭМ!$D$10+'СЕТ СН'!$F$6-'СЕТ СН'!$F$19</f>
        <v>901.93859484000006</v>
      </c>
      <c r="Q14" s="36">
        <f>SUMIFS(СВЦЭМ!$C$33:$C$776,СВЦЭМ!$A$33:$A$776,$A14,СВЦЭМ!$B$33:$B$776,Q$11)+'СЕТ СН'!$F$9+СВЦЭМ!$D$10+'СЕТ СН'!$F$6-'СЕТ СН'!$F$19</f>
        <v>901.47259370000006</v>
      </c>
      <c r="R14" s="36">
        <f>SUMIFS(СВЦЭМ!$C$33:$C$776,СВЦЭМ!$A$33:$A$776,$A14,СВЦЭМ!$B$33:$B$776,R$11)+'СЕТ СН'!$F$9+СВЦЭМ!$D$10+'СЕТ СН'!$F$6-'СЕТ СН'!$F$19</f>
        <v>906.83647028999997</v>
      </c>
      <c r="S14" s="36">
        <f>SUMIFS(СВЦЭМ!$C$33:$C$776,СВЦЭМ!$A$33:$A$776,$A14,СВЦЭМ!$B$33:$B$776,S$11)+'СЕТ СН'!$F$9+СВЦЭМ!$D$10+'СЕТ СН'!$F$6-'СЕТ СН'!$F$19</f>
        <v>894.22262784999998</v>
      </c>
      <c r="T14" s="36">
        <f>SUMIFS(СВЦЭМ!$C$33:$C$776,СВЦЭМ!$A$33:$A$776,$A14,СВЦЭМ!$B$33:$B$776,T$11)+'СЕТ СН'!$F$9+СВЦЭМ!$D$10+'СЕТ СН'!$F$6-'СЕТ СН'!$F$19</f>
        <v>896.35046635000003</v>
      </c>
      <c r="U14" s="36">
        <f>SUMIFS(СВЦЭМ!$C$33:$C$776,СВЦЭМ!$A$33:$A$776,$A14,СВЦЭМ!$B$33:$B$776,U$11)+'СЕТ СН'!$F$9+СВЦЭМ!$D$10+'СЕТ СН'!$F$6-'СЕТ СН'!$F$19</f>
        <v>881.15883606</v>
      </c>
      <c r="V14" s="36">
        <f>SUMIFS(СВЦЭМ!$C$33:$C$776,СВЦЭМ!$A$33:$A$776,$A14,СВЦЭМ!$B$33:$B$776,V$11)+'СЕТ СН'!$F$9+СВЦЭМ!$D$10+'СЕТ СН'!$F$6-'СЕТ СН'!$F$19</f>
        <v>878.68732562000002</v>
      </c>
      <c r="W14" s="36">
        <f>SUMIFS(СВЦЭМ!$C$33:$C$776,СВЦЭМ!$A$33:$A$776,$A14,СВЦЭМ!$B$33:$B$776,W$11)+'СЕТ СН'!$F$9+СВЦЭМ!$D$10+'СЕТ СН'!$F$6-'СЕТ СН'!$F$19</f>
        <v>885.13772589999996</v>
      </c>
      <c r="X14" s="36">
        <f>SUMIFS(СВЦЭМ!$C$33:$C$776,СВЦЭМ!$A$33:$A$776,$A14,СВЦЭМ!$B$33:$B$776,X$11)+'СЕТ СН'!$F$9+СВЦЭМ!$D$10+'СЕТ СН'!$F$6-'СЕТ СН'!$F$19</f>
        <v>866.20426841000005</v>
      </c>
      <c r="Y14" s="36">
        <f>SUMIFS(СВЦЭМ!$C$33:$C$776,СВЦЭМ!$A$33:$A$776,$A14,СВЦЭМ!$B$33:$B$776,Y$11)+'СЕТ СН'!$F$9+СВЦЭМ!$D$10+'СЕТ СН'!$F$6-'СЕТ СН'!$F$19</f>
        <v>885.85663111999997</v>
      </c>
    </row>
    <row r="15" spans="1:27" ht="15.75" x14ac:dyDescent="0.2">
      <c r="A15" s="35">
        <f t="shared" si="0"/>
        <v>43681</v>
      </c>
      <c r="B15" s="36">
        <f>SUMIFS(СВЦЭМ!$C$33:$C$776,СВЦЭМ!$A$33:$A$776,$A15,СВЦЭМ!$B$33:$B$776,B$11)+'СЕТ СН'!$F$9+СВЦЭМ!$D$10+'СЕТ СН'!$F$6-'СЕТ СН'!$F$19</f>
        <v>876.81937635999998</v>
      </c>
      <c r="C15" s="36">
        <f>SUMIFS(СВЦЭМ!$C$33:$C$776,СВЦЭМ!$A$33:$A$776,$A15,СВЦЭМ!$B$33:$B$776,C$11)+'СЕТ СН'!$F$9+СВЦЭМ!$D$10+'СЕТ СН'!$F$6-'СЕТ СН'!$F$19</f>
        <v>921.12720321999996</v>
      </c>
      <c r="D15" s="36">
        <f>SUMIFS(СВЦЭМ!$C$33:$C$776,СВЦЭМ!$A$33:$A$776,$A15,СВЦЭМ!$B$33:$B$776,D$11)+'СЕТ СН'!$F$9+СВЦЭМ!$D$10+'СЕТ СН'!$F$6-'СЕТ СН'!$F$19</f>
        <v>931.45702397000002</v>
      </c>
      <c r="E15" s="36">
        <f>SUMIFS(СВЦЭМ!$C$33:$C$776,СВЦЭМ!$A$33:$A$776,$A15,СВЦЭМ!$B$33:$B$776,E$11)+'СЕТ СН'!$F$9+СВЦЭМ!$D$10+'СЕТ СН'!$F$6-'СЕТ СН'!$F$19</f>
        <v>955.57779614000003</v>
      </c>
      <c r="F15" s="36">
        <f>SUMIFS(СВЦЭМ!$C$33:$C$776,СВЦЭМ!$A$33:$A$776,$A15,СВЦЭМ!$B$33:$B$776,F$11)+'СЕТ СН'!$F$9+СВЦЭМ!$D$10+'СЕТ СН'!$F$6-'СЕТ СН'!$F$19</f>
        <v>959.91511853999998</v>
      </c>
      <c r="G15" s="36">
        <f>SUMIFS(СВЦЭМ!$C$33:$C$776,СВЦЭМ!$A$33:$A$776,$A15,СВЦЭМ!$B$33:$B$776,G$11)+'СЕТ СН'!$F$9+СВЦЭМ!$D$10+'СЕТ СН'!$F$6-'СЕТ СН'!$F$19</f>
        <v>974.13171104000003</v>
      </c>
      <c r="H15" s="36">
        <f>SUMIFS(СВЦЭМ!$C$33:$C$776,СВЦЭМ!$A$33:$A$776,$A15,СВЦЭМ!$B$33:$B$776,H$11)+'СЕТ СН'!$F$9+СВЦЭМ!$D$10+'СЕТ СН'!$F$6-'СЕТ СН'!$F$19</f>
        <v>945.48135423999997</v>
      </c>
      <c r="I15" s="36">
        <f>SUMIFS(СВЦЭМ!$C$33:$C$776,СВЦЭМ!$A$33:$A$776,$A15,СВЦЭМ!$B$33:$B$776,I$11)+'СЕТ СН'!$F$9+СВЦЭМ!$D$10+'СЕТ СН'!$F$6-'СЕТ СН'!$F$19</f>
        <v>917.24062680999998</v>
      </c>
      <c r="J15" s="36">
        <f>SUMIFS(СВЦЭМ!$C$33:$C$776,СВЦЭМ!$A$33:$A$776,$A15,СВЦЭМ!$B$33:$B$776,J$11)+'СЕТ СН'!$F$9+СВЦЭМ!$D$10+'СЕТ СН'!$F$6-'СЕТ СН'!$F$19</f>
        <v>865.18166275999999</v>
      </c>
      <c r="K15" s="36">
        <f>SUMIFS(СВЦЭМ!$C$33:$C$776,СВЦЭМ!$A$33:$A$776,$A15,СВЦЭМ!$B$33:$B$776,K$11)+'СЕТ СН'!$F$9+СВЦЭМ!$D$10+'СЕТ СН'!$F$6-'СЕТ СН'!$F$19</f>
        <v>870.84623954000006</v>
      </c>
      <c r="L15" s="36">
        <f>SUMIFS(СВЦЭМ!$C$33:$C$776,СВЦЭМ!$A$33:$A$776,$A15,СВЦЭМ!$B$33:$B$776,L$11)+'СЕТ СН'!$F$9+СВЦЭМ!$D$10+'СЕТ СН'!$F$6-'СЕТ СН'!$F$19</f>
        <v>886.76234347000002</v>
      </c>
      <c r="M15" s="36">
        <f>SUMIFS(СВЦЭМ!$C$33:$C$776,СВЦЭМ!$A$33:$A$776,$A15,СВЦЭМ!$B$33:$B$776,M$11)+'СЕТ СН'!$F$9+СВЦЭМ!$D$10+'СЕТ СН'!$F$6-'СЕТ СН'!$F$19</f>
        <v>894.53237882999997</v>
      </c>
      <c r="N15" s="36">
        <f>SUMIFS(СВЦЭМ!$C$33:$C$776,СВЦЭМ!$A$33:$A$776,$A15,СВЦЭМ!$B$33:$B$776,N$11)+'СЕТ СН'!$F$9+СВЦЭМ!$D$10+'СЕТ СН'!$F$6-'СЕТ СН'!$F$19</f>
        <v>899.00296809999998</v>
      </c>
      <c r="O15" s="36">
        <f>SUMIFS(СВЦЭМ!$C$33:$C$776,СВЦЭМ!$A$33:$A$776,$A15,СВЦЭМ!$B$33:$B$776,O$11)+'СЕТ СН'!$F$9+СВЦЭМ!$D$10+'СЕТ СН'!$F$6-'СЕТ СН'!$F$19</f>
        <v>879.72148441000002</v>
      </c>
      <c r="P15" s="36">
        <f>SUMIFS(СВЦЭМ!$C$33:$C$776,СВЦЭМ!$A$33:$A$776,$A15,СВЦЭМ!$B$33:$B$776,P$11)+'СЕТ СН'!$F$9+СВЦЭМ!$D$10+'СЕТ СН'!$F$6-'СЕТ СН'!$F$19</f>
        <v>887.06786881000005</v>
      </c>
      <c r="Q15" s="36">
        <f>SUMIFS(СВЦЭМ!$C$33:$C$776,СВЦЭМ!$A$33:$A$776,$A15,СВЦЭМ!$B$33:$B$776,Q$11)+'СЕТ СН'!$F$9+СВЦЭМ!$D$10+'СЕТ СН'!$F$6-'СЕТ СН'!$F$19</f>
        <v>885.24464927999998</v>
      </c>
      <c r="R15" s="36">
        <f>SUMIFS(СВЦЭМ!$C$33:$C$776,СВЦЭМ!$A$33:$A$776,$A15,СВЦЭМ!$B$33:$B$776,R$11)+'СЕТ СН'!$F$9+СВЦЭМ!$D$10+'СЕТ СН'!$F$6-'СЕТ СН'!$F$19</f>
        <v>843.30266405999998</v>
      </c>
      <c r="S15" s="36">
        <f>SUMIFS(СВЦЭМ!$C$33:$C$776,СВЦЭМ!$A$33:$A$776,$A15,СВЦЭМ!$B$33:$B$776,S$11)+'СЕТ СН'!$F$9+СВЦЭМ!$D$10+'СЕТ СН'!$F$6-'СЕТ СН'!$F$19</f>
        <v>810.80950598000004</v>
      </c>
      <c r="T15" s="36">
        <f>SUMIFS(СВЦЭМ!$C$33:$C$776,СВЦЭМ!$A$33:$A$776,$A15,СВЦЭМ!$B$33:$B$776,T$11)+'СЕТ СН'!$F$9+СВЦЭМ!$D$10+'СЕТ СН'!$F$6-'СЕТ СН'!$F$19</f>
        <v>804.79997398</v>
      </c>
      <c r="U15" s="36">
        <f>SUMIFS(СВЦЭМ!$C$33:$C$776,СВЦЭМ!$A$33:$A$776,$A15,СВЦЭМ!$B$33:$B$776,U$11)+'СЕТ СН'!$F$9+СВЦЭМ!$D$10+'СЕТ СН'!$F$6-'СЕТ СН'!$F$19</f>
        <v>798.34361602000001</v>
      </c>
      <c r="V15" s="36">
        <f>SUMIFS(СВЦЭМ!$C$33:$C$776,СВЦЭМ!$A$33:$A$776,$A15,СВЦЭМ!$B$33:$B$776,V$11)+'СЕТ СН'!$F$9+СВЦЭМ!$D$10+'СЕТ СН'!$F$6-'СЕТ СН'!$F$19</f>
        <v>801.49405089000004</v>
      </c>
      <c r="W15" s="36">
        <f>SUMIFS(СВЦЭМ!$C$33:$C$776,СВЦЭМ!$A$33:$A$776,$A15,СВЦЭМ!$B$33:$B$776,W$11)+'СЕТ СН'!$F$9+СВЦЭМ!$D$10+'СЕТ СН'!$F$6-'СЕТ СН'!$F$19</f>
        <v>810.31430502000001</v>
      </c>
      <c r="X15" s="36">
        <f>SUMIFS(СВЦЭМ!$C$33:$C$776,СВЦЭМ!$A$33:$A$776,$A15,СВЦЭМ!$B$33:$B$776,X$11)+'СЕТ СН'!$F$9+СВЦЭМ!$D$10+'СЕТ СН'!$F$6-'СЕТ СН'!$F$19</f>
        <v>785.46207183000001</v>
      </c>
      <c r="Y15" s="36">
        <f>SUMIFS(СВЦЭМ!$C$33:$C$776,СВЦЭМ!$A$33:$A$776,$A15,СВЦЭМ!$B$33:$B$776,Y$11)+'СЕТ СН'!$F$9+СВЦЭМ!$D$10+'СЕТ СН'!$F$6-'СЕТ СН'!$F$19</f>
        <v>777.80649102999996</v>
      </c>
    </row>
    <row r="16" spans="1:27" ht="15.75" x14ac:dyDescent="0.2">
      <c r="A16" s="35">
        <f t="shared" si="0"/>
        <v>43682</v>
      </c>
      <c r="B16" s="36">
        <f>SUMIFS(СВЦЭМ!$C$33:$C$776,СВЦЭМ!$A$33:$A$776,$A16,СВЦЭМ!$B$33:$B$776,B$11)+'СЕТ СН'!$F$9+СВЦЭМ!$D$10+'СЕТ СН'!$F$6-'СЕТ СН'!$F$19</f>
        <v>871.44676496</v>
      </c>
      <c r="C16" s="36">
        <f>SUMIFS(СВЦЭМ!$C$33:$C$776,СВЦЭМ!$A$33:$A$776,$A16,СВЦЭМ!$B$33:$B$776,C$11)+'СЕТ СН'!$F$9+СВЦЭМ!$D$10+'СЕТ СН'!$F$6-'СЕТ СН'!$F$19</f>
        <v>903.74626495000007</v>
      </c>
      <c r="D16" s="36">
        <f>SUMIFS(СВЦЭМ!$C$33:$C$776,СВЦЭМ!$A$33:$A$776,$A16,СВЦЭМ!$B$33:$B$776,D$11)+'СЕТ СН'!$F$9+СВЦЭМ!$D$10+'СЕТ СН'!$F$6-'СЕТ СН'!$F$19</f>
        <v>930.98980611000002</v>
      </c>
      <c r="E16" s="36">
        <f>SUMIFS(СВЦЭМ!$C$33:$C$776,СВЦЭМ!$A$33:$A$776,$A16,СВЦЭМ!$B$33:$B$776,E$11)+'СЕТ СН'!$F$9+СВЦЭМ!$D$10+'СЕТ СН'!$F$6-'СЕТ СН'!$F$19</f>
        <v>941.90250091999997</v>
      </c>
      <c r="F16" s="36">
        <f>SUMIFS(СВЦЭМ!$C$33:$C$776,СВЦЭМ!$A$33:$A$776,$A16,СВЦЭМ!$B$33:$B$776,F$11)+'СЕТ СН'!$F$9+СВЦЭМ!$D$10+'СЕТ СН'!$F$6-'СЕТ СН'!$F$19</f>
        <v>936.17871050999997</v>
      </c>
      <c r="G16" s="36">
        <f>SUMIFS(СВЦЭМ!$C$33:$C$776,СВЦЭМ!$A$33:$A$776,$A16,СВЦЭМ!$B$33:$B$776,G$11)+'СЕТ СН'!$F$9+СВЦЭМ!$D$10+'СЕТ СН'!$F$6-'СЕТ СН'!$F$19</f>
        <v>931.33412843999997</v>
      </c>
      <c r="H16" s="36">
        <f>SUMIFS(СВЦЭМ!$C$33:$C$776,СВЦЭМ!$A$33:$A$776,$A16,СВЦЭМ!$B$33:$B$776,H$11)+'СЕТ СН'!$F$9+СВЦЭМ!$D$10+'СЕТ СН'!$F$6-'СЕТ СН'!$F$19</f>
        <v>891.54733845999999</v>
      </c>
      <c r="I16" s="36">
        <f>SUMIFS(СВЦЭМ!$C$33:$C$776,СВЦЭМ!$A$33:$A$776,$A16,СВЦЭМ!$B$33:$B$776,I$11)+'СЕТ СН'!$F$9+СВЦЭМ!$D$10+'СЕТ СН'!$F$6-'СЕТ СН'!$F$19</f>
        <v>877.00262838000003</v>
      </c>
      <c r="J16" s="36">
        <f>SUMIFS(СВЦЭМ!$C$33:$C$776,СВЦЭМ!$A$33:$A$776,$A16,СВЦЭМ!$B$33:$B$776,J$11)+'СЕТ СН'!$F$9+СВЦЭМ!$D$10+'СЕТ СН'!$F$6-'СЕТ СН'!$F$19</f>
        <v>869.72449279</v>
      </c>
      <c r="K16" s="36">
        <f>SUMIFS(СВЦЭМ!$C$33:$C$776,СВЦЭМ!$A$33:$A$776,$A16,СВЦЭМ!$B$33:$B$776,K$11)+'СЕТ СН'!$F$9+СВЦЭМ!$D$10+'СЕТ СН'!$F$6-'СЕТ СН'!$F$19</f>
        <v>888.62537943000007</v>
      </c>
      <c r="L16" s="36">
        <f>SUMIFS(СВЦЭМ!$C$33:$C$776,СВЦЭМ!$A$33:$A$776,$A16,СВЦЭМ!$B$33:$B$776,L$11)+'СЕТ СН'!$F$9+СВЦЭМ!$D$10+'СЕТ СН'!$F$6-'СЕТ СН'!$F$19</f>
        <v>893.91953811999997</v>
      </c>
      <c r="M16" s="36">
        <f>SUMIFS(СВЦЭМ!$C$33:$C$776,СВЦЭМ!$A$33:$A$776,$A16,СВЦЭМ!$B$33:$B$776,M$11)+'СЕТ СН'!$F$9+СВЦЭМ!$D$10+'СЕТ СН'!$F$6-'СЕТ СН'!$F$19</f>
        <v>901.62528952000002</v>
      </c>
      <c r="N16" s="36">
        <f>SUMIFS(СВЦЭМ!$C$33:$C$776,СВЦЭМ!$A$33:$A$776,$A16,СВЦЭМ!$B$33:$B$776,N$11)+'СЕТ СН'!$F$9+СВЦЭМ!$D$10+'СЕТ СН'!$F$6-'СЕТ СН'!$F$19</f>
        <v>900.13706585</v>
      </c>
      <c r="O16" s="36">
        <f>SUMIFS(СВЦЭМ!$C$33:$C$776,СВЦЭМ!$A$33:$A$776,$A16,СВЦЭМ!$B$33:$B$776,O$11)+'СЕТ СН'!$F$9+СВЦЭМ!$D$10+'СЕТ СН'!$F$6-'СЕТ СН'!$F$19</f>
        <v>903.56719254000006</v>
      </c>
      <c r="P16" s="36">
        <f>SUMIFS(СВЦЭМ!$C$33:$C$776,СВЦЭМ!$A$33:$A$776,$A16,СВЦЭМ!$B$33:$B$776,P$11)+'СЕТ СН'!$F$9+СВЦЭМ!$D$10+'СЕТ СН'!$F$6-'СЕТ СН'!$F$19</f>
        <v>913.91842143999997</v>
      </c>
      <c r="Q16" s="36">
        <f>SUMIFS(СВЦЭМ!$C$33:$C$776,СВЦЭМ!$A$33:$A$776,$A16,СВЦЭМ!$B$33:$B$776,Q$11)+'СЕТ СН'!$F$9+СВЦЭМ!$D$10+'СЕТ СН'!$F$6-'СЕТ СН'!$F$19</f>
        <v>910.93080431999999</v>
      </c>
      <c r="R16" s="36">
        <f>SUMIFS(СВЦЭМ!$C$33:$C$776,СВЦЭМ!$A$33:$A$776,$A16,СВЦЭМ!$B$33:$B$776,R$11)+'СЕТ СН'!$F$9+СВЦЭМ!$D$10+'СЕТ СН'!$F$6-'СЕТ СН'!$F$19</f>
        <v>878.82411303000003</v>
      </c>
      <c r="S16" s="36">
        <f>SUMIFS(СВЦЭМ!$C$33:$C$776,СВЦЭМ!$A$33:$A$776,$A16,СВЦЭМ!$B$33:$B$776,S$11)+'СЕТ СН'!$F$9+СВЦЭМ!$D$10+'СЕТ СН'!$F$6-'СЕТ СН'!$F$19</f>
        <v>833.33037855999999</v>
      </c>
      <c r="T16" s="36">
        <f>SUMIFS(СВЦЭМ!$C$33:$C$776,СВЦЭМ!$A$33:$A$776,$A16,СВЦЭМ!$B$33:$B$776,T$11)+'СЕТ СН'!$F$9+СВЦЭМ!$D$10+'СЕТ СН'!$F$6-'СЕТ СН'!$F$19</f>
        <v>830.27152881000006</v>
      </c>
      <c r="U16" s="36">
        <f>SUMIFS(СВЦЭМ!$C$33:$C$776,СВЦЭМ!$A$33:$A$776,$A16,СВЦЭМ!$B$33:$B$776,U$11)+'СЕТ СН'!$F$9+СВЦЭМ!$D$10+'СЕТ СН'!$F$6-'СЕТ СН'!$F$19</f>
        <v>822.67119062000006</v>
      </c>
      <c r="V16" s="36">
        <f>SUMIFS(СВЦЭМ!$C$33:$C$776,СВЦЭМ!$A$33:$A$776,$A16,СВЦЭМ!$B$33:$B$776,V$11)+'СЕТ СН'!$F$9+СВЦЭМ!$D$10+'СЕТ СН'!$F$6-'СЕТ СН'!$F$19</f>
        <v>831.48587323000004</v>
      </c>
      <c r="W16" s="36">
        <f>SUMIFS(СВЦЭМ!$C$33:$C$776,СВЦЭМ!$A$33:$A$776,$A16,СВЦЭМ!$B$33:$B$776,W$11)+'СЕТ СН'!$F$9+СВЦЭМ!$D$10+'СЕТ СН'!$F$6-'СЕТ СН'!$F$19</f>
        <v>830.94849730999999</v>
      </c>
      <c r="X16" s="36">
        <f>SUMIFS(СВЦЭМ!$C$33:$C$776,СВЦЭМ!$A$33:$A$776,$A16,СВЦЭМ!$B$33:$B$776,X$11)+'СЕТ СН'!$F$9+СВЦЭМ!$D$10+'СЕТ СН'!$F$6-'СЕТ СН'!$F$19</f>
        <v>813.60496992000003</v>
      </c>
      <c r="Y16" s="36">
        <f>SUMIFS(СВЦЭМ!$C$33:$C$776,СВЦЭМ!$A$33:$A$776,$A16,СВЦЭМ!$B$33:$B$776,Y$11)+'СЕТ СН'!$F$9+СВЦЭМ!$D$10+'СЕТ СН'!$F$6-'СЕТ СН'!$F$19</f>
        <v>816.22770674000003</v>
      </c>
    </row>
    <row r="17" spans="1:25" ht="15.75" x14ac:dyDescent="0.2">
      <c r="A17" s="35">
        <f t="shared" si="0"/>
        <v>43683</v>
      </c>
      <c r="B17" s="36">
        <f>SUMIFS(СВЦЭМ!$C$33:$C$776,СВЦЭМ!$A$33:$A$776,$A17,СВЦЭМ!$B$33:$B$776,B$11)+'СЕТ СН'!$F$9+СВЦЭМ!$D$10+'СЕТ СН'!$F$6-'СЕТ СН'!$F$19</f>
        <v>874.04252302999998</v>
      </c>
      <c r="C17" s="36">
        <f>SUMIFS(СВЦЭМ!$C$33:$C$776,СВЦЭМ!$A$33:$A$776,$A17,СВЦЭМ!$B$33:$B$776,C$11)+'СЕТ СН'!$F$9+СВЦЭМ!$D$10+'СЕТ СН'!$F$6-'СЕТ СН'!$F$19</f>
        <v>914.07384955999999</v>
      </c>
      <c r="D17" s="36">
        <f>SUMIFS(СВЦЭМ!$C$33:$C$776,СВЦЭМ!$A$33:$A$776,$A17,СВЦЭМ!$B$33:$B$776,D$11)+'СЕТ СН'!$F$9+СВЦЭМ!$D$10+'СЕТ СН'!$F$6-'СЕТ СН'!$F$19</f>
        <v>929.87984812000002</v>
      </c>
      <c r="E17" s="36">
        <f>SUMIFS(СВЦЭМ!$C$33:$C$776,СВЦЭМ!$A$33:$A$776,$A17,СВЦЭМ!$B$33:$B$776,E$11)+'СЕТ СН'!$F$9+СВЦЭМ!$D$10+'СЕТ СН'!$F$6-'СЕТ СН'!$F$19</f>
        <v>944.37883651000004</v>
      </c>
      <c r="F17" s="36">
        <f>SUMIFS(СВЦЭМ!$C$33:$C$776,СВЦЭМ!$A$33:$A$776,$A17,СВЦЭМ!$B$33:$B$776,F$11)+'СЕТ СН'!$F$9+СВЦЭМ!$D$10+'СЕТ СН'!$F$6-'СЕТ СН'!$F$19</f>
        <v>956.60986685</v>
      </c>
      <c r="G17" s="36">
        <f>SUMIFS(СВЦЭМ!$C$33:$C$776,СВЦЭМ!$A$33:$A$776,$A17,СВЦЭМ!$B$33:$B$776,G$11)+'СЕТ СН'!$F$9+СВЦЭМ!$D$10+'СЕТ СН'!$F$6-'СЕТ СН'!$F$19</f>
        <v>928.51301939999996</v>
      </c>
      <c r="H17" s="36">
        <f>SUMIFS(СВЦЭМ!$C$33:$C$776,СВЦЭМ!$A$33:$A$776,$A17,СВЦЭМ!$B$33:$B$776,H$11)+'СЕТ СН'!$F$9+СВЦЭМ!$D$10+'СЕТ СН'!$F$6-'СЕТ СН'!$F$19</f>
        <v>896.09583205000001</v>
      </c>
      <c r="I17" s="36">
        <f>SUMIFS(СВЦЭМ!$C$33:$C$776,СВЦЭМ!$A$33:$A$776,$A17,СВЦЭМ!$B$33:$B$776,I$11)+'СЕТ СН'!$F$9+СВЦЭМ!$D$10+'СЕТ СН'!$F$6-'СЕТ СН'!$F$19</f>
        <v>842.21061118</v>
      </c>
      <c r="J17" s="36">
        <f>SUMIFS(СВЦЭМ!$C$33:$C$776,СВЦЭМ!$A$33:$A$776,$A17,СВЦЭМ!$B$33:$B$776,J$11)+'СЕТ СН'!$F$9+СВЦЭМ!$D$10+'СЕТ СН'!$F$6-'СЕТ СН'!$F$19</f>
        <v>882.67610732000003</v>
      </c>
      <c r="K17" s="36">
        <f>SUMIFS(СВЦЭМ!$C$33:$C$776,СВЦЭМ!$A$33:$A$776,$A17,СВЦЭМ!$B$33:$B$776,K$11)+'СЕТ СН'!$F$9+СВЦЭМ!$D$10+'СЕТ СН'!$F$6-'СЕТ СН'!$F$19</f>
        <v>916.18331267999997</v>
      </c>
      <c r="L17" s="36">
        <f>SUMIFS(СВЦЭМ!$C$33:$C$776,СВЦЭМ!$A$33:$A$776,$A17,СВЦЭМ!$B$33:$B$776,L$11)+'СЕТ СН'!$F$9+СВЦЭМ!$D$10+'СЕТ СН'!$F$6-'СЕТ СН'!$F$19</f>
        <v>922.67952418000004</v>
      </c>
      <c r="M17" s="36">
        <f>SUMIFS(СВЦЭМ!$C$33:$C$776,СВЦЭМ!$A$33:$A$776,$A17,СВЦЭМ!$B$33:$B$776,M$11)+'СЕТ СН'!$F$9+СВЦЭМ!$D$10+'СЕТ СН'!$F$6-'СЕТ СН'!$F$19</f>
        <v>918.80143757999997</v>
      </c>
      <c r="N17" s="36">
        <f>SUMIFS(СВЦЭМ!$C$33:$C$776,СВЦЭМ!$A$33:$A$776,$A17,СВЦЭМ!$B$33:$B$776,N$11)+'СЕТ СН'!$F$9+СВЦЭМ!$D$10+'СЕТ СН'!$F$6-'СЕТ СН'!$F$19</f>
        <v>921.32223532</v>
      </c>
      <c r="O17" s="36">
        <f>SUMIFS(СВЦЭМ!$C$33:$C$776,СВЦЭМ!$A$33:$A$776,$A17,СВЦЭМ!$B$33:$B$776,O$11)+'СЕТ СН'!$F$9+СВЦЭМ!$D$10+'СЕТ СН'!$F$6-'СЕТ СН'!$F$19</f>
        <v>919.30281158000003</v>
      </c>
      <c r="P17" s="36">
        <f>SUMIFS(СВЦЭМ!$C$33:$C$776,СВЦЭМ!$A$33:$A$776,$A17,СВЦЭМ!$B$33:$B$776,P$11)+'СЕТ СН'!$F$9+СВЦЭМ!$D$10+'СЕТ СН'!$F$6-'СЕТ СН'!$F$19</f>
        <v>929.43802040000003</v>
      </c>
      <c r="Q17" s="36">
        <f>SUMIFS(СВЦЭМ!$C$33:$C$776,СВЦЭМ!$A$33:$A$776,$A17,СВЦЭМ!$B$33:$B$776,Q$11)+'СЕТ СН'!$F$9+СВЦЭМ!$D$10+'СЕТ СН'!$F$6-'СЕТ СН'!$F$19</f>
        <v>926.59511493000002</v>
      </c>
      <c r="R17" s="36">
        <f>SUMIFS(СВЦЭМ!$C$33:$C$776,СВЦЭМ!$A$33:$A$776,$A17,СВЦЭМ!$B$33:$B$776,R$11)+'СЕТ СН'!$F$9+СВЦЭМ!$D$10+'СЕТ СН'!$F$6-'СЕТ СН'!$F$19</f>
        <v>875.9885673</v>
      </c>
      <c r="S17" s="36">
        <f>SUMIFS(СВЦЭМ!$C$33:$C$776,СВЦЭМ!$A$33:$A$776,$A17,СВЦЭМ!$B$33:$B$776,S$11)+'СЕТ СН'!$F$9+СВЦЭМ!$D$10+'СЕТ СН'!$F$6-'СЕТ СН'!$F$19</f>
        <v>828.90818907000005</v>
      </c>
      <c r="T17" s="36">
        <f>SUMIFS(СВЦЭМ!$C$33:$C$776,СВЦЭМ!$A$33:$A$776,$A17,СВЦЭМ!$B$33:$B$776,T$11)+'СЕТ СН'!$F$9+СВЦЭМ!$D$10+'СЕТ СН'!$F$6-'СЕТ СН'!$F$19</f>
        <v>819.78869183000006</v>
      </c>
      <c r="U17" s="36">
        <f>SUMIFS(СВЦЭМ!$C$33:$C$776,СВЦЭМ!$A$33:$A$776,$A17,СВЦЭМ!$B$33:$B$776,U$11)+'СЕТ СН'!$F$9+СВЦЭМ!$D$10+'СЕТ СН'!$F$6-'СЕТ СН'!$F$19</f>
        <v>818.46360063999998</v>
      </c>
      <c r="V17" s="36">
        <f>SUMIFS(СВЦЭМ!$C$33:$C$776,СВЦЭМ!$A$33:$A$776,$A17,СВЦЭМ!$B$33:$B$776,V$11)+'СЕТ СН'!$F$9+СВЦЭМ!$D$10+'СЕТ СН'!$F$6-'СЕТ СН'!$F$19</f>
        <v>822.02838770000005</v>
      </c>
      <c r="W17" s="36">
        <f>SUMIFS(СВЦЭМ!$C$33:$C$776,СВЦЭМ!$A$33:$A$776,$A17,СВЦЭМ!$B$33:$B$776,W$11)+'СЕТ СН'!$F$9+СВЦЭМ!$D$10+'СЕТ СН'!$F$6-'СЕТ СН'!$F$19</f>
        <v>821.74878894000005</v>
      </c>
      <c r="X17" s="36">
        <f>SUMIFS(СВЦЭМ!$C$33:$C$776,СВЦЭМ!$A$33:$A$776,$A17,СВЦЭМ!$B$33:$B$776,X$11)+'СЕТ СН'!$F$9+СВЦЭМ!$D$10+'СЕТ СН'!$F$6-'СЕТ СН'!$F$19</f>
        <v>802.68483678999996</v>
      </c>
      <c r="Y17" s="36">
        <f>SUMIFS(СВЦЭМ!$C$33:$C$776,СВЦЭМ!$A$33:$A$776,$A17,СВЦЭМ!$B$33:$B$776,Y$11)+'СЕТ СН'!$F$9+СВЦЭМ!$D$10+'СЕТ СН'!$F$6-'СЕТ СН'!$F$19</f>
        <v>812.16892963999999</v>
      </c>
    </row>
    <row r="18" spans="1:25" ht="15.75" x14ac:dyDescent="0.2">
      <c r="A18" s="35">
        <f t="shared" si="0"/>
        <v>43684</v>
      </c>
      <c r="B18" s="36">
        <f>SUMIFS(СВЦЭМ!$C$33:$C$776,СВЦЭМ!$A$33:$A$776,$A18,СВЦЭМ!$B$33:$B$776,B$11)+'СЕТ СН'!$F$9+СВЦЭМ!$D$10+'СЕТ СН'!$F$6-'СЕТ СН'!$F$19</f>
        <v>878.51206879000006</v>
      </c>
      <c r="C18" s="36">
        <f>SUMIFS(СВЦЭМ!$C$33:$C$776,СВЦЭМ!$A$33:$A$776,$A18,СВЦЭМ!$B$33:$B$776,C$11)+'СЕТ СН'!$F$9+СВЦЭМ!$D$10+'СЕТ СН'!$F$6-'СЕТ СН'!$F$19</f>
        <v>886.33626376000007</v>
      </c>
      <c r="D18" s="36">
        <f>SUMIFS(СВЦЭМ!$C$33:$C$776,СВЦЭМ!$A$33:$A$776,$A18,СВЦЭМ!$B$33:$B$776,D$11)+'СЕТ СН'!$F$9+СВЦЭМ!$D$10+'СЕТ СН'!$F$6-'СЕТ СН'!$F$19</f>
        <v>911.21045856000001</v>
      </c>
      <c r="E18" s="36">
        <f>SUMIFS(СВЦЭМ!$C$33:$C$776,СВЦЭМ!$A$33:$A$776,$A18,СВЦЭМ!$B$33:$B$776,E$11)+'СЕТ СН'!$F$9+СВЦЭМ!$D$10+'СЕТ СН'!$F$6-'СЕТ СН'!$F$19</f>
        <v>917.89615013000002</v>
      </c>
      <c r="F18" s="36">
        <f>SUMIFS(СВЦЭМ!$C$33:$C$776,СВЦЭМ!$A$33:$A$776,$A18,СВЦЭМ!$B$33:$B$776,F$11)+'СЕТ СН'!$F$9+СВЦЭМ!$D$10+'СЕТ СН'!$F$6-'СЕТ СН'!$F$19</f>
        <v>922.69037828</v>
      </c>
      <c r="G18" s="36">
        <f>SUMIFS(СВЦЭМ!$C$33:$C$776,СВЦЭМ!$A$33:$A$776,$A18,СВЦЭМ!$B$33:$B$776,G$11)+'СЕТ СН'!$F$9+СВЦЭМ!$D$10+'СЕТ СН'!$F$6-'СЕТ СН'!$F$19</f>
        <v>913.68673416000001</v>
      </c>
      <c r="H18" s="36">
        <f>SUMIFS(СВЦЭМ!$C$33:$C$776,СВЦЭМ!$A$33:$A$776,$A18,СВЦЭМ!$B$33:$B$776,H$11)+'СЕТ СН'!$F$9+СВЦЭМ!$D$10+'СЕТ СН'!$F$6-'СЕТ СН'!$F$19</f>
        <v>881.32631132000006</v>
      </c>
      <c r="I18" s="36">
        <f>SUMIFS(СВЦЭМ!$C$33:$C$776,СВЦЭМ!$A$33:$A$776,$A18,СВЦЭМ!$B$33:$B$776,I$11)+'СЕТ СН'!$F$9+СВЦЭМ!$D$10+'СЕТ СН'!$F$6-'СЕТ СН'!$F$19</f>
        <v>864.08657514000004</v>
      </c>
      <c r="J18" s="36">
        <f>SUMIFS(СВЦЭМ!$C$33:$C$776,СВЦЭМ!$A$33:$A$776,$A18,СВЦЭМ!$B$33:$B$776,J$11)+'СЕТ СН'!$F$9+СВЦЭМ!$D$10+'СЕТ СН'!$F$6-'СЕТ СН'!$F$19</f>
        <v>885.96730945000002</v>
      </c>
      <c r="K18" s="36">
        <f>SUMIFS(СВЦЭМ!$C$33:$C$776,СВЦЭМ!$A$33:$A$776,$A18,СВЦЭМ!$B$33:$B$776,K$11)+'СЕТ СН'!$F$9+СВЦЭМ!$D$10+'СЕТ СН'!$F$6-'СЕТ СН'!$F$19</f>
        <v>903.36566041000003</v>
      </c>
      <c r="L18" s="36">
        <f>SUMIFS(СВЦЭМ!$C$33:$C$776,СВЦЭМ!$A$33:$A$776,$A18,СВЦЭМ!$B$33:$B$776,L$11)+'СЕТ СН'!$F$9+СВЦЭМ!$D$10+'СЕТ СН'!$F$6-'СЕТ СН'!$F$19</f>
        <v>902.95561547</v>
      </c>
      <c r="M18" s="36">
        <f>SUMIFS(СВЦЭМ!$C$33:$C$776,СВЦЭМ!$A$33:$A$776,$A18,СВЦЭМ!$B$33:$B$776,M$11)+'СЕТ СН'!$F$9+СВЦЭМ!$D$10+'СЕТ СН'!$F$6-'СЕТ СН'!$F$19</f>
        <v>908.34552292000001</v>
      </c>
      <c r="N18" s="36">
        <f>SUMIFS(СВЦЭМ!$C$33:$C$776,СВЦЭМ!$A$33:$A$776,$A18,СВЦЭМ!$B$33:$B$776,N$11)+'СЕТ СН'!$F$9+СВЦЭМ!$D$10+'СЕТ СН'!$F$6-'СЕТ СН'!$F$19</f>
        <v>900.04041856000003</v>
      </c>
      <c r="O18" s="36">
        <f>SUMIFS(СВЦЭМ!$C$33:$C$776,СВЦЭМ!$A$33:$A$776,$A18,СВЦЭМ!$B$33:$B$776,O$11)+'СЕТ СН'!$F$9+СВЦЭМ!$D$10+'СЕТ СН'!$F$6-'СЕТ СН'!$F$19</f>
        <v>905.28342394000003</v>
      </c>
      <c r="P18" s="36">
        <f>SUMIFS(СВЦЭМ!$C$33:$C$776,СВЦЭМ!$A$33:$A$776,$A18,СВЦЭМ!$B$33:$B$776,P$11)+'СЕТ СН'!$F$9+СВЦЭМ!$D$10+'СЕТ СН'!$F$6-'СЕТ СН'!$F$19</f>
        <v>909.2459063</v>
      </c>
      <c r="Q18" s="36">
        <f>SUMIFS(СВЦЭМ!$C$33:$C$776,СВЦЭМ!$A$33:$A$776,$A18,СВЦЭМ!$B$33:$B$776,Q$11)+'СЕТ СН'!$F$9+СВЦЭМ!$D$10+'СЕТ СН'!$F$6-'СЕТ СН'!$F$19</f>
        <v>908.81416967999996</v>
      </c>
      <c r="R18" s="36">
        <f>SUMIFS(СВЦЭМ!$C$33:$C$776,СВЦЭМ!$A$33:$A$776,$A18,СВЦЭМ!$B$33:$B$776,R$11)+'СЕТ СН'!$F$9+СВЦЭМ!$D$10+'СЕТ СН'!$F$6-'СЕТ СН'!$F$19</f>
        <v>867.38033988000007</v>
      </c>
      <c r="S18" s="36">
        <f>SUMIFS(СВЦЭМ!$C$33:$C$776,СВЦЭМ!$A$33:$A$776,$A18,СВЦЭМ!$B$33:$B$776,S$11)+'СЕТ СН'!$F$9+СВЦЭМ!$D$10+'СЕТ СН'!$F$6-'СЕТ СН'!$F$19</f>
        <v>826.61784425999997</v>
      </c>
      <c r="T18" s="36">
        <f>SUMIFS(СВЦЭМ!$C$33:$C$776,СВЦЭМ!$A$33:$A$776,$A18,СВЦЭМ!$B$33:$B$776,T$11)+'СЕТ СН'!$F$9+СВЦЭМ!$D$10+'СЕТ СН'!$F$6-'СЕТ СН'!$F$19</f>
        <v>813.17781923999996</v>
      </c>
      <c r="U18" s="36">
        <f>SUMIFS(СВЦЭМ!$C$33:$C$776,СВЦЭМ!$A$33:$A$776,$A18,СВЦЭМ!$B$33:$B$776,U$11)+'СЕТ СН'!$F$9+СВЦЭМ!$D$10+'СЕТ СН'!$F$6-'СЕТ СН'!$F$19</f>
        <v>816.29969360000007</v>
      </c>
      <c r="V18" s="36">
        <f>SUMIFS(СВЦЭМ!$C$33:$C$776,СВЦЭМ!$A$33:$A$776,$A18,СВЦЭМ!$B$33:$B$776,V$11)+'СЕТ СН'!$F$9+СВЦЭМ!$D$10+'СЕТ СН'!$F$6-'СЕТ СН'!$F$19</f>
        <v>812.85771526999997</v>
      </c>
      <c r="W18" s="36">
        <f>SUMIFS(СВЦЭМ!$C$33:$C$776,СВЦЭМ!$A$33:$A$776,$A18,СВЦЭМ!$B$33:$B$776,W$11)+'СЕТ СН'!$F$9+СВЦЭМ!$D$10+'СЕТ СН'!$F$6-'СЕТ СН'!$F$19</f>
        <v>820.85515343999998</v>
      </c>
      <c r="X18" s="36">
        <f>SUMIFS(СВЦЭМ!$C$33:$C$776,СВЦЭМ!$A$33:$A$776,$A18,СВЦЭМ!$B$33:$B$776,X$11)+'СЕТ СН'!$F$9+СВЦЭМ!$D$10+'СЕТ СН'!$F$6-'СЕТ СН'!$F$19</f>
        <v>792.86179445000005</v>
      </c>
      <c r="Y18" s="36">
        <f>SUMIFS(СВЦЭМ!$C$33:$C$776,СВЦЭМ!$A$33:$A$776,$A18,СВЦЭМ!$B$33:$B$776,Y$11)+'СЕТ СН'!$F$9+СВЦЭМ!$D$10+'СЕТ СН'!$F$6-'СЕТ СН'!$F$19</f>
        <v>821.00964875</v>
      </c>
    </row>
    <row r="19" spans="1:25" ht="15.75" x14ac:dyDescent="0.2">
      <c r="A19" s="35">
        <f t="shared" si="0"/>
        <v>43685</v>
      </c>
      <c r="B19" s="36">
        <f>SUMIFS(СВЦЭМ!$C$33:$C$776,СВЦЭМ!$A$33:$A$776,$A19,СВЦЭМ!$B$33:$B$776,B$11)+'СЕТ СН'!$F$9+СВЦЭМ!$D$10+'СЕТ СН'!$F$6-'СЕТ СН'!$F$19</f>
        <v>909.85957214999996</v>
      </c>
      <c r="C19" s="36">
        <f>SUMIFS(СВЦЭМ!$C$33:$C$776,СВЦЭМ!$A$33:$A$776,$A19,СВЦЭМ!$B$33:$B$776,C$11)+'СЕТ СН'!$F$9+СВЦЭМ!$D$10+'СЕТ СН'!$F$6-'СЕТ СН'!$F$19</f>
        <v>952.42158418999998</v>
      </c>
      <c r="D19" s="36">
        <f>SUMIFS(СВЦЭМ!$C$33:$C$776,СВЦЭМ!$A$33:$A$776,$A19,СВЦЭМ!$B$33:$B$776,D$11)+'СЕТ СН'!$F$9+СВЦЭМ!$D$10+'СЕТ СН'!$F$6-'СЕТ СН'!$F$19</f>
        <v>981.00373037999998</v>
      </c>
      <c r="E19" s="36">
        <f>SUMIFS(СВЦЭМ!$C$33:$C$776,СВЦЭМ!$A$33:$A$776,$A19,СВЦЭМ!$B$33:$B$776,E$11)+'СЕТ СН'!$F$9+СВЦЭМ!$D$10+'СЕТ СН'!$F$6-'СЕТ СН'!$F$19</f>
        <v>1003.02401979</v>
      </c>
      <c r="F19" s="36">
        <f>SUMIFS(СВЦЭМ!$C$33:$C$776,СВЦЭМ!$A$33:$A$776,$A19,СВЦЭМ!$B$33:$B$776,F$11)+'СЕТ СН'!$F$9+СВЦЭМ!$D$10+'СЕТ СН'!$F$6-'СЕТ СН'!$F$19</f>
        <v>1046.39872612</v>
      </c>
      <c r="G19" s="36">
        <f>SUMIFS(СВЦЭМ!$C$33:$C$776,СВЦЭМ!$A$33:$A$776,$A19,СВЦЭМ!$B$33:$B$776,G$11)+'СЕТ СН'!$F$9+СВЦЭМ!$D$10+'СЕТ СН'!$F$6-'СЕТ СН'!$F$19</f>
        <v>1026.447651</v>
      </c>
      <c r="H19" s="36">
        <f>SUMIFS(СВЦЭМ!$C$33:$C$776,СВЦЭМ!$A$33:$A$776,$A19,СВЦЭМ!$B$33:$B$776,H$11)+'СЕТ СН'!$F$9+СВЦЭМ!$D$10+'СЕТ СН'!$F$6-'СЕТ СН'!$F$19</f>
        <v>990.17712523</v>
      </c>
      <c r="I19" s="36">
        <f>SUMIFS(СВЦЭМ!$C$33:$C$776,СВЦЭМ!$A$33:$A$776,$A19,СВЦЭМ!$B$33:$B$776,I$11)+'СЕТ СН'!$F$9+СВЦЭМ!$D$10+'СЕТ СН'!$F$6-'СЕТ СН'!$F$19</f>
        <v>935.46758096999997</v>
      </c>
      <c r="J19" s="36">
        <f>SUMIFS(СВЦЭМ!$C$33:$C$776,СВЦЭМ!$A$33:$A$776,$A19,СВЦЭМ!$B$33:$B$776,J$11)+'СЕТ СН'!$F$9+СВЦЭМ!$D$10+'СЕТ СН'!$F$6-'СЕТ СН'!$F$19</f>
        <v>893.19251240000006</v>
      </c>
      <c r="K19" s="36">
        <f>SUMIFS(СВЦЭМ!$C$33:$C$776,СВЦЭМ!$A$33:$A$776,$A19,СВЦЭМ!$B$33:$B$776,K$11)+'СЕТ СН'!$F$9+СВЦЭМ!$D$10+'СЕТ СН'!$F$6-'СЕТ СН'!$F$19</f>
        <v>924.85581249999996</v>
      </c>
      <c r="L19" s="36">
        <f>SUMIFS(СВЦЭМ!$C$33:$C$776,СВЦЭМ!$A$33:$A$776,$A19,СВЦЭМ!$B$33:$B$776,L$11)+'СЕТ СН'!$F$9+СВЦЭМ!$D$10+'СЕТ СН'!$F$6-'СЕТ СН'!$F$19</f>
        <v>934.55395532</v>
      </c>
      <c r="M19" s="36">
        <f>SUMIFS(СВЦЭМ!$C$33:$C$776,СВЦЭМ!$A$33:$A$776,$A19,СВЦЭМ!$B$33:$B$776,M$11)+'СЕТ СН'!$F$9+СВЦЭМ!$D$10+'СЕТ СН'!$F$6-'СЕТ СН'!$F$19</f>
        <v>934.04483619999996</v>
      </c>
      <c r="N19" s="36">
        <f>SUMIFS(СВЦЭМ!$C$33:$C$776,СВЦЭМ!$A$33:$A$776,$A19,СВЦЭМ!$B$33:$B$776,N$11)+'СЕТ СН'!$F$9+СВЦЭМ!$D$10+'СЕТ СН'!$F$6-'СЕТ СН'!$F$19</f>
        <v>922.25066142000003</v>
      </c>
      <c r="O19" s="36">
        <f>SUMIFS(СВЦЭМ!$C$33:$C$776,СВЦЭМ!$A$33:$A$776,$A19,СВЦЭМ!$B$33:$B$776,O$11)+'СЕТ СН'!$F$9+СВЦЭМ!$D$10+'СЕТ СН'!$F$6-'СЕТ СН'!$F$19</f>
        <v>935.06751703999998</v>
      </c>
      <c r="P19" s="36">
        <f>SUMIFS(СВЦЭМ!$C$33:$C$776,СВЦЭМ!$A$33:$A$776,$A19,СВЦЭМ!$B$33:$B$776,P$11)+'СЕТ СН'!$F$9+СВЦЭМ!$D$10+'СЕТ СН'!$F$6-'СЕТ СН'!$F$19</f>
        <v>936.91067737000003</v>
      </c>
      <c r="Q19" s="36">
        <f>SUMIFS(СВЦЭМ!$C$33:$C$776,СВЦЭМ!$A$33:$A$776,$A19,СВЦЭМ!$B$33:$B$776,Q$11)+'СЕТ СН'!$F$9+СВЦЭМ!$D$10+'СЕТ СН'!$F$6-'СЕТ СН'!$F$19</f>
        <v>939.17979650000007</v>
      </c>
      <c r="R19" s="36">
        <f>SUMIFS(СВЦЭМ!$C$33:$C$776,СВЦЭМ!$A$33:$A$776,$A19,СВЦЭМ!$B$33:$B$776,R$11)+'СЕТ СН'!$F$9+СВЦЭМ!$D$10+'СЕТ СН'!$F$6-'СЕТ СН'!$F$19</f>
        <v>888.39964998000005</v>
      </c>
      <c r="S19" s="36">
        <f>SUMIFS(СВЦЭМ!$C$33:$C$776,СВЦЭМ!$A$33:$A$776,$A19,СВЦЭМ!$B$33:$B$776,S$11)+'СЕТ СН'!$F$9+СВЦЭМ!$D$10+'СЕТ СН'!$F$6-'СЕТ СН'!$F$19</f>
        <v>868.99680460000002</v>
      </c>
      <c r="T19" s="36">
        <f>SUMIFS(СВЦЭМ!$C$33:$C$776,СВЦЭМ!$A$33:$A$776,$A19,СВЦЭМ!$B$33:$B$776,T$11)+'СЕТ СН'!$F$9+СВЦЭМ!$D$10+'СЕТ СН'!$F$6-'СЕТ СН'!$F$19</f>
        <v>868.76892039000006</v>
      </c>
      <c r="U19" s="36">
        <f>SUMIFS(СВЦЭМ!$C$33:$C$776,СВЦЭМ!$A$33:$A$776,$A19,СВЦЭМ!$B$33:$B$776,U$11)+'СЕТ СН'!$F$9+СВЦЭМ!$D$10+'СЕТ СН'!$F$6-'СЕТ СН'!$F$19</f>
        <v>832.31095444000005</v>
      </c>
      <c r="V19" s="36">
        <f>SUMIFS(СВЦЭМ!$C$33:$C$776,СВЦЭМ!$A$33:$A$776,$A19,СВЦЭМ!$B$33:$B$776,V$11)+'СЕТ СН'!$F$9+СВЦЭМ!$D$10+'СЕТ СН'!$F$6-'СЕТ СН'!$F$19</f>
        <v>833.42920862000005</v>
      </c>
      <c r="W19" s="36">
        <f>SUMIFS(СВЦЭМ!$C$33:$C$776,СВЦЭМ!$A$33:$A$776,$A19,СВЦЭМ!$B$33:$B$776,W$11)+'СЕТ СН'!$F$9+СВЦЭМ!$D$10+'СЕТ СН'!$F$6-'СЕТ СН'!$F$19</f>
        <v>834.98404592999998</v>
      </c>
      <c r="X19" s="36">
        <f>SUMIFS(СВЦЭМ!$C$33:$C$776,СВЦЭМ!$A$33:$A$776,$A19,СВЦЭМ!$B$33:$B$776,X$11)+'СЕТ СН'!$F$9+СВЦЭМ!$D$10+'СЕТ СН'!$F$6-'СЕТ СН'!$F$19</f>
        <v>815.24938225000005</v>
      </c>
      <c r="Y19" s="36">
        <f>SUMIFS(СВЦЭМ!$C$33:$C$776,СВЦЭМ!$A$33:$A$776,$A19,СВЦЭМ!$B$33:$B$776,Y$11)+'СЕТ СН'!$F$9+СВЦЭМ!$D$10+'СЕТ СН'!$F$6-'СЕТ СН'!$F$19</f>
        <v>840.71129622000001</v>
      </c>
    </row>
    <row r="20" spans="1:25" ht="15.75" x14ac:dyDescent="0.2">
      <c r="A20" s="35">
        <f t="shared" si="0"/>
        <v>43686</v>
      </c>
      <c r="B20" s="36">
        <f>SUMIFS(СВЦЭМ!$C$33:$C$776,СВЦЭМ!$A$33:$A$776,$A20,СВЦЭМ!$B$33:$B$776,B$11)+'СЕТ СН'!$F$9+СВЦЭМ!$D$10+'СЕТ СН'!$F$6-'СЕТ СН'!$F$19</f>
        <v>932.29395324000006</v>
      </c>
      <c r="C20" s="36">
        <f>SUMIFS(СВЦЭМ!$C$33:$C$776,СВЦЭМ!$A$33:$A$776,$A20,СВЦЭМ!$B$33:$B$776,C$11)+'СЕТ СН'!$F$9+СВЦЭМ!$D$10+'СЕТ СН'!$F$6-'СЕТ СН'!$F$19</f>
        <v>974.72245023000005</v>
      </c>
      <c r="D20" s="36">
        <f>SUMIFS(СВЦЭМ!$C$33:$C$776,СВЦЭМ!$A$33:$A$776,$A20,СВЦЭМ!$B$33:$B$776,D$11)+'СЕТ СН'!$F$9+СВЦЭМ!$D$10+'СЕТ СН'!$F$6-'СЕТ СН'!$F$19</f>
        <v>1003.00767116</v>
      </c>
      <c r="E20" s="36">
        <f>SUMIFS(СВЦЭМ!$C$33:$C$776,СВЦЭМ!$A$33:$A$776,$A20,СВЦЭМ!$B$33:$B$776,E$11)+'СЕТ СН'!$F$9+СВЦЭМ!$D$10+'СЕТ СН'!$F$6-'СЕТ СН'!$F$19</f>
        <v>1020.2431956</v>
      </c>
      <c r="F20" s="36">
        <f>SUMIFS(СВЦЭМ!$C$33:$C$776,СВЦЭМ!$A$33:$A$776,$A20,СВЦЭМ!$B$33:$B$776,F$11)+'СЕТ СН'!$F$9+СВЦЭМ!$D$10+'СЕТ СН'!$F$6-'СЕТ СН'!$F$19</f>
        <v>1030.3927930099999</v>
      </c>
      <c r="G20" s="36">
        <f>SUMIFS(СВЦЭМ!$C$33:$C$776,СВЦЭМ!$A$33:$A$776,$A20,СВЦЭМ!$B$33:$B$776,G$11)+'СЕТ СН'!$F$9+СВЦЭМ!$D$10+'СЕТ СН'!$F$6-'СЕТ СН'!$F$19</f>
        <v>1015.24769566</v>
      </c>
      <c r="H20" s="36">
        <f>SUMIFS(СВЦЭМ!$C$33:$C$776,СВЦЭМ!$A$33:$A$776,$A20,СВЦЭМ!$B$33:$B$776,H$11)+'СЕТ СН'!$F$9+СВЦЭМ!$D$10+'СЕТ СН'!$F$6-'СЕТ СН'!$F$19</f>
        <v>988.44110101000001</v>
      </c>
      <c r="I20" s="36">
        <f>SUMIFS(СВЦЭМ!$C$33:$C$776,СВЦЭМ!$A$33:$A$776,$A20,СВЦЭМ!$B$33:$B$776,I$11)+'СЕТ СН'!$F$9+СВЦЭМ!$D$10+'СЕТ СН'!$F$6-'СЕТ СН'!$F$19</f>
        <v>955.19351832999996</v>
      </c>
      <c r="J20" s="36">
        <f>SUMIFS(СВЦЭМ!$C$33:$C$776,СВЦЭМ!$A$33:$A$776,$A20,СВЦЭМ!$B$33:$B$776,J$11)+'СЕТ СН'!$F$9+СВЦЭМ!$D$10+'СЕТ СН'!$F$6-'СЕТ СН'!$F$19</f>
        <v>906.37163283000007</v>
      </c>
      <c r="K20" s="36">
        <f>SUMIFS(СВЦЭМ!$C$33:$C$776,СВЦЭМ!$A$33:$A$776,$A20,СВЦЭМ!$B$33:$B$776,K$11)+'СЕТ СН'!$F$9+СВЦЭМ!$D$10+'СЕТ СН'!$F$6-'СЕТ СН'!$F$19</f>
        <v>929.31176984000001</v>
      </c>
      <c r="L20" s="36">
        <f>SUMIFS(СВЦЭМ!$C$33:$C$776,СВЦЭМ!$A$33:$A$776,$A20,СВЦЭМ!$B$33:$B$776,L$11)+'СЕТ СН'!$F$9+СВЦЭМ!$D$10+'СЕТ СН'!$F$6-'СЕТ СН'!$F$19</f>
        <v>941.42379033999998</v>
      </c>
      <c r="M20" s="36">
        <f>SUMIFS(СВЦЭМ!$C$33:$C$776,СВЦЭМ!$A$33:$A$776,$A20,СВЦЭМ!$B$33:$B$776,M$11)+'СЕТ СН'!$F$9+СВЦЭМ!$D$10+'СЕТ СН'!$F$6-'СЕТ СН'!$F$19</f>
        <v>937.83872985000005</v>
      </c>
      <c r="N20" s="36">
        <f>SUMIFS(СВЦЭМ!$C$33:$C$776,СВЦЭМ!$A$33:$A$776,$A20,СВЦЭМ!$B$33:$B$776,N$11)+'СЕТ СН'!$F$9+СВЦЭМ!$D$10+'СЕТ СН'!$F$6-'СЕТ СН'!$F$19</f>
        <v>928.38814637999997</v>
      </c>
      <c r="O20" s="36">
        <f>SUMIFS(СВЦЭМ!$C$33:$C$776,СВЦЭМ!$A$33:$A$776,$A20,СВЦЭМ!$B$33:$B$776,O$11)+'СЕТ СН'!$F$9+СВЦЭМ!$D$10+'СЕТ СН'!$F$6-'СЕТ СН'!$F$19</f>
        <v>929.38565685000003</v>
      </c>
      <c r="P20" s="36">
        <f>SUMIFS(СВЦЭМ!$C$33:$C$776,СВЦЭМ!$A$33:$A$776,$A20,СВЦЭМ!$B$33:$B$776,P$11)+'СЕТ СН'!$F$9+СВЦЭМ!$D$10+'СЕТ СН'!$F$6-'СЕТ СН'!$F$19</f>
        <v>953.40903057000003</v>
      </c>
      <c r="Q20" s="36">
        <f>SUMIFS(СВЦЭМ!$C$33:$C$776,СВЦЭМ!$A$33:$A$776,$A20,СВЦЭМ!$B$33:$B$776,Q$11)+'СЕТ СН'!$F$9+СВЦЭМ!$D$10+'СЕТ СН'!$F$6-'СЕТ СН'!$F$19</f>
        <v>953.90755906000004</v>
      </c>
      <c r="R20" s="36">
        <f>SUMIFS(СВЦЭМ!$C$33:$C$776,СВЦЭМ!$A$33:$A$776,$A20,СВЦЭМ!$B$33:$B$776,R$11)+'СЕТ СН'!$F$9+СВЦЭМ!$D$10+'СЕТ СН'!$F$6-'СЕТ СН'!$F$19</f>
        <v>912.68661353000005</v>
      </c>
      <c r="S20" s="36">
        <f>SUMIFS(СВЦЭМ!$C$33:$C$776,СВЦЭМ!$A$33:$A$776,$A20,СВЦЭМ!$B$33:$B$776,S$11)+'СЕТ СН'!$F$9+СВЦЭМ!$D$10+'СЕТ СН'!$F$6-'СЕТ СН'!$F$19</f>
        <v>865.89124731000004</v>
      </c>
      <c r="T20" s="36">
        <f>SUMIFS(СВЦЭМ!$C$33:$C$776,СВЦЭМ!$A$33:$A$776,$A20,СВЦЭМ!$B$33:$B$776,T$11)+'СЕТ СН'!$F$9+СВЦЭМ!$D$10+'СЕТ СН'!$F$6-'СЕТ СН'!$F$19</f>
        <v>855.11105828000007</v>
      </c>
      <c r="U20" s="36">
        <f>SUMIFS(СВЦЭМ!$C$33:$C$776,СВЦЭМ!$A$33:$A$776,$A20,СВЦЭМ!$B$33:$B$776,U$11)+'СЕТ СН'!$F$9+СВЦЭМ!$D$10+'СЕТ СН'!$F$6-'СЕТ СН'!$F$19</f>
        <v>857.44928954</v>
      </c>
      <c r="V20" s="36">
        <f>SUMIFS(СВЦЭМ!$C$33:$C$776,СВЦЭМ!$A$33:$A$776,$A20,СВЦЭМ!$B$33:$B$776,V$11)+'СЕТ СН'!$F$9+СВЦЭМ!$D$10+'СЕТ СН'!$F$6-'СЕТ СН'!$F$19</f>
        <v>831.39396013999999</v>
      </c>
      <c r="W20" s="36">
        <f>SUMIFS(СВЦЭМ!$C$33:$C$776,СВЦЭМ!$A$33:$A$776,$A20,СВЦЭМ!$B$33:$B$776,W$11)+'СЕТ СН'!$F$9+СВЦЭМ!$D$10+'СЕТ СН'!$F$6-'СЕТ СН'!$F$19</f>
        <v>837.95039370000006</v>
      </c>
      <c r="X20" s="36">
        <f>SUMIFS(СВЦЭМ!$C$33:$C$776,СВЦЭМ!$A$33:$A$776,$A20,СВЦЭМ!$B$33:$B$776,X$11)+'СЕТ СН'!$F$9+СВЦЭМ!$D$10+'СЕТ СН'!$F$6-'СЕТ СН'!$F$19</f>
        <v>812.05481119000001</v>
      </c>
      <c r="Y20" s="36">
        <f>SUMIFS(СВЦЭМ!$C$33:$C$776,СВЦЭМ!$A$33:$A$776,$A20,СВЦЭМ!$B$33:$B$776,Y$11)+'СЕТ СН'!$F$9+СВЦЭМ!$D$10+'СЕТ СН'!$F$6-'СЕТ СН'!$F$19</f>
        <v>870.22639841</v>
      </c>
    </row>
    <row r="21" spans="1:25" ht="15.75" x14ac:dyDescent="0.2">
      <c r="A21" s="35">
        <f t="shared" si="0"/>
        <v>43687</v>
      </c>
      <c r="B21" s="36">
        <f>SUMIFS(СВЦЭМ!$C$33:$C$776,СВЦЭМ!$A$33:$A$776,$A21,СВЦЭМ!$B$33:$B$776,B$11)+'СЕТ СН'!$F$9+СВЦЭМ!$D$10+'СЕТ СН'!$F$6-'СЕТ СН'!$F$19</f>
        <v>999.83561673999998</v>
      </c>
      <c r="C21" s="36">
        <f>SUMIFS(СВЦЭМ!$C$33:$C$776,СВЦЭМ!$A$33:$A$776,$A21,СВЦЭМ!$B$33:$B$776,C$11)+'СЕТ СН'!$F$9+СВЦЭМ!$D$10+'СЕТ СН'!$F$6-'СЕТ СН'!$F$19</f>
        <v>1001.3007912</v>
      </c>
      <c r="D21" s="36">
        <f>SUMIFS(СВЦЭМ!$C$33:$C$776,СВЦЭМ!$A$33:$A$776,$A21,СВЦЭМ!$B$33:$B$776,D$11)+'СЕТ СН'!$F$9+СВЦЭМ!$D$10+'СЕТ СН'!$F$6-'СЕТ СН'!$F$19</f>
        <v>1015.03543404</v>
      </c>
      <c r="E21" s="36">
        <f>SUMIFS(СВЦЭМ!$C$33:$C$776,СВЦЭМ!$A$33:$A$776,$A21,СВЦЭМ!$B$33:$B$776,E$11)+'СЕТ СН'!$F$9+СВЦЭМ!$D$10+'СЕТ СН'!$F$6-'СЕТ СН'!$F$19</f>
        <v>1034.3140099</v>
      </c>
      <c r="F21" s="36">
        <f>SUMIFS(СВЦЭМ!$C$33:$C$776,СВЦЭМ!$A$33:$A$776,$A21,СВЦЭМ!$B$33:$B$776,F$11)+'СЕТ СН'!$F$9+СВЦЭМ!$D$10+'СЕТ СН'!$F$6-'СЕТ СН'!$F$19</f>
        <v>1052.48154176</v>
      </c>
      <c r="G21" s="36">
        <f>SUMIFS(СВЦЭМ!$C$33:$C$776,СВЦЭМ!$A$33:$A$776,$A21,СВЦЭМ!$B$33:$B$776,G$11)+'СЕТ СН'!$F$9+СВЦЭМ!$D$10+'СЕТ СН'!$F$6-'СЕТ СН'!$F$19</f>
        <v>1027.3552547299998</v>
      </c>
      <c r="H21" s="36">
        <f>SUMIFS(СВЦЭМ!$C$33:$C$776,СВЦЭМ!$A$33:$A$776,$A21,СВЦЭМ!$B$33:$B$776,H$11)+'СЕТ СН'!$F$9+СВЦЭМ!$D$10+'СЕТ СН'!$F$6-'СЕТ СН'!$F$19</f>
        <v>986.67924661999996</v>
      </c>
      <c r="I21" s="36">
        <f>SUMIFS(СВЦЭМ!$C$33:$C$776,СВЦЭМ!$A$33:$A$776,$A21,СВЦЭМ!$B$33:$B$776,I$11)+'СЕТ СН'!$F$9+СВЦЭМ!$D$10+'СЕТ СН'!$F$6-'СЕТ СН'!$F$19</f>
        <v>1008.94414317</v>
      </c>
      <c r="J21" s="36">
        <f>SUMIFS(СВЦЭМ!$C$33:$C$776,СВЦЭМ!$A$33:$A$776,$A21,СВЦЭМ!$B$33:$B$776,J$11)+'СЕТ СН'!$F$9+СВЦЭМ!$D$10+'СЕТ СН'!$F$6-'СЕТ СН'!$F$19</f>
        <v>905.09708563000004</v>
      </c>
      <c r="K21" s="36">
        <f>SUMIFS(СВЦЭМ!$C$33:$C$776,СВЦЭМ!$A$33:$A$776,$A21,СВЦЭМ!$B$33:$B$776,K$11)+'СЕТ СН'!$F$9+СВЦЭМ!$D$10+'СЕТ СН'!$F$6-'СЕТ СН'!$F$19</f>
        <v>930.77752781000004</v>
      </c>
      <c r="L21" s="36">
        <f>SUMIFS(СВЦЭМ!$C$33:$C$776,СВЦЭМ!$A$33:$A$776,$A21,СВЦЭМ!$B$33:$B$776,L$11)+'СЕТ СН'!$F$9+СВЦЭМ!$D$10+'СЕТ СН'!$F$6-'СЕТ СН'!$F$19</f>
        <v>943.09911568000007</v>
      </c>
      <c r="M21" s="36">
        <f>SUMIFS(СВЦЭМ!$C$33:$C$776,СВЦЭМ!$A$33:$A$776,$A21,СВЦЭМ!$B$33:$B$776,M$11)+'СЕТ СН'!$F$9+СВЦЭМ!$D$10+'СЕТ СН'!$F$6-'СЕТ СН'!$F$19</f>
        <v>939.69364338000003</v>
      </c>
      <c r="N21" s="36">
        <f>SUMIFS(СВЦЭМ!$C$33:$C$776,СВЦЭМ!$A$33:$A$776,$A21,СВЦЭМ!$B$33:$B$776,N$11)+'СЕТ СН'!$F$9+СВЦЭМ!$D$10+'СЕТ СН'!$F$6-'СЕТ СН'!$F$19</f>
        <v>938.44234804999996</v>
      </c>
      <c r="O21" s="36">
        <f>SUMIFS(СВЦЭМ!$C$33:$C$776,СВЦЭМ!$A$33:$A$776,$A21,СВЦЭМ!$B$33:$B$776,O$11)+'СЕТ СН'!$F$9+СВЦЭМ!$D$10+'СЕТ СН'!$F$6-'СЕТ СН'!$F$19</f>
        <v>934.39374813999996</v>
      </c>
      <c r="P21" s="36">
        <f>SUMIFS(СВЦЭМ!$C$33:$C$776,СВЦЭМ!$A$33:$A$776,$A21,СВЦЭМ!$B$33:$B$776,P$11)+'СЕТ СН'!$F$9+СВЦЭМ!$D$10+'СЕТ СН'!$F$6-'СЕТ СН'!$F$19</f>
        <v>934.41207588999998</v>
      </c>
      <c r="Q21" s="36">
        <f>SUMIFS(СВЦЭМ!$C$33:$C$776,СВЦЭМ!$A$33:$A$776,$A21,СВЦЭМ!$B$33:$B$776,Q$11)+'СЕТ СН'!$F$9+СВЦЭМ!$D$10+'СЕТ СН'!$F$6-'СЕТ СН'!$F$19</f>
        <v>945.47643405999997</v>
      </c>
      <c r="R21" s="36">
        <f>SUMIFS(СВЦЭМ!$C$33:$C$776,СВЦЭМ!$A$33:$A$776,$A21,СВЦЭМ!$B$33:$B$776,R$11)+'СЕТ СН'!$F$9+СВЦЭМ!$D$10+'СЕТ СН'!$F$6-'СЕТ СН'!$F$19</f>
        <v>894.06025340999997</v>
      </c>
      <c r="S21" s="36">
        <f>SUMIFS(СВЦЭМ!$C$33:$C$776,СВЦЭМ!$A$33:$A$776,$A21,СВЦЭМ!$B$33:$B$776,S$11)+'СЕТ СН'!$F$9+СВЦЭМ!$D$10+'СЕТ СН'!$F$6-'СЕТ СН'!$F$19</f>
        <v>888.67327051999996</v>
      </c>
      <c r="T21" s="36">
        <f>SUMIFS(СВЦЭМ!$C$33:$C$776,СВЦЭМ!$A$33:$A$776,$A21,СВЦЭМ!$B$33:$B$776,T$11)+'СЕТ СН'!$F$9+СВЦЭМ!$D$10+'СЕТ СН'!$F$6-'СЕТ СН'!$F$19</f>
        <v>889.47115310000004</v>
      </c>
      <c r="U21" s="36">
        <f>SUMIFS(СВЦЭМ!$C$33:$C$776,СВЦЭМ!$A$33:$A$776,$A21,СВЦЭМ!$B$33:$B$776,U$11)+'СЕТ СН'!$F$9+СВЦЭМ!$D$10+'СЕТ СН'!$F$6-'СЕТ СН'!$F$19</f>
        <v>878.07361209999999</v>
      </c>
      <c r="V21" s="36">
        <f>SUMIFS(СВЦЭМ!$C$33:$C$776,СВЦЭМ!$A$33:$A$776,$A21,СВЦЭМ!$B$33:$B$776,V$11)+'СЕТ СН'!$F$9+СВЦЭМ!$D$10+'СЕТ СН'!$F$6-'СЕТ СН'!$F$19</f>
        <v>879.54321177999998</v>
      </c>
      <c r="W21" s="36">
        <f>SUMIFS(СВЦЭМ!$C$33:$C$776,СВЦЭМ!$A$33:$A$776,$A21,СВЦЭМ!$B$33:$B$776,W$11)+'СЕТ СН'!$F$9+СВЦЭМ!$D$10+'СЕТ СН'!$F$6-'СЕТ СН'!$F$19</f>
        <v>903.19946690000006</v>
      </c>
      <c r="X21" s="36">
        <f>SUMIFS(СВЦЭМ!$C$33:$C$776,СВЦЭМ!$A$33:$A$776,$A21,СВЦЭМ!$B$33:$B$776,X$11)+'СЕТ СН'!$F$9+СВЦЭМ!$D$10+'СЕТ СН'!$F$6-'СЕТ СН'!$F$19</f>
        <v>878.94017971000005</v>
      </c>
      <c r="Y21" s="36">
        <f>SUMIFS(СВЦЭМ!$C$33:$C$776,СВЦЭМ!$A$33:$A$776,$A21,СВЦЭМ!$B$33:$B$776,Y$11)+'СЕТ СН'!$F$9+СВЦЭМ!$D$10+'СЕТ СН'!$F$6-'СЕТ СН'!$F$19</f>
        <v>878.76603470999999</v>
      </c>
    </row>
    <row r="22" spans="1:25" ht="15.75" x14ac:dyDescent="0.2">
      <c r="A22" s="35">
        <f t="shared" si="0"/>
        <v>43688</v>
      </c>
      <c r="B22" s="36">
        <f>SUMIFS(СВЦЭМ!$C$33:$C$776,СВЦЭМ!$A$33:$A$776,$A22,СВЦЭМ!$B$33:$B$776,B$11)+'СЕТ СН'!$F$9+СВЦЭМ!$D$10+'СЕТ СН'!$F$6-'СЕТ СН'!$F$19</f>
        <v>983.43353059000003</v>
      </c>
      <c r="C22" s="36">
        <f>SUMIFS(СВЦЭМ!$C$33:$C$776,СВЦЭМ!$A$33:$A$776,$A22,СВЦЭМ!$B$33:$B$776,C$11)+'СЕТ СН'!$F$9+СВЦЭМ!$D$10+'СЕТ СН'!$F$6-'СЕТ СН'!$F$19</f>
        <v>1013.8420668</v>
      </c>
      <c r="D22" s="36">
        <f>SUMIFS(СВЦЭМ!$C$33:$C$776,СВЦЭМ!$A$33:$A$776,$A22,СВЦЭМ!$B$33:$B$776,D$11)+'СЕТ СН'!$F$9+СВЦЭМ!$D$10+'СЕТ СН'!$F$6-'СЕТ СН'!$F$19</f>
        <v>1039.53938094</v>
      </c>
      <c r="E22" s="36">
        <f>SUMIFS(СВЦЭМ!$C$33:$C$776,СВЦЭМ!$A$33:$A$776,$A22,СВЦЭМ!$B$33:$B$776,E$11)+'СЕТ СН'!$F$9+СВЦЭМ!$D$10+'СЕТ СН'!$F$6-'СЕТ СН'!$F$19</f>
        <v>1040.67971569</v>
      </c>
      <c r="F22" s="36">
        <f>SUMIFS(СВЦЭМ!$C$33:$C$776,СВЦЭМ!$A$33:$A$776,$A22,СВЦЭМ!$B$33:$B$776,F$11)+'СЕТ СН'!$F$9+СВЦЭМ!$D$10+'СЕТ СН'!$F$6-'СЕТ СН'!$F$19</f>
        <v>1066.0244158999999</v>
      </c>
      <c r="G22" s="36">
        <f>SUMIFS(СВЦЭМ!$C$33:$C$776,СВЦЭМ!$A$33:$A$776,$A22,СВЦЭМ!$B$33:$B$776,G$11)+'СЕТ СН'!$F$9+СВЦЭМ!$D$10+'СЕТ СН'!$F$6-'СЕТ СН'!$F$19</f>
        <v>1053.7455999399999</v>
      </c>
      <c r="H22" s="36">
        <f>SUMIFS(СВЦЭМ!$C$33:$C$776,СВЦЭМ!$A$33:$A$776,$A22,СВЦЭМ!$B$33:$B$776,H$11)+'СЕТ СН'!$F$9+СВЦЭМ!$D$10+'СЕТ СН'!$F$6-'СЕТ СН'!$F$19</f>
        <v>1038.5012896000001</v>
      </c>
      <c r="I22" s="36">
        <f>SUMIFS(СВЦЭМ!$C$33:$C$776,СВЦЭМ!$A$33:$A$776,$A22,СВЦЭМ!$B$33:$B$776,I$11)+'СЕТ СН'!$F$9+СВЦЭМ!$D$10+'СЕТ СН'!$F$6-'СЕТ СН'!$F$19</f>
        <v>1009.4745582200001</v>
      </c>
      <c r="J22" s="36">
        <f>SUMIFS(СВЦЭМ!$C$33:$C$776,СВЦЭМ!$A$33:$A$776,$A22,СВЦЭМ!$B$33:$B$776,J$11)+'СЕТ СН'!$F$9+СВЦЭМ!$D$10+'СЕТ СН'!$F$6-'СЕТ СН'!$F$19</f>
        <v>939.31995849999998</v>
      </c>
      <c r="K22" s="36">
        <f>SUMIFS(СВЦЭМ!$C$33:$C$776,СВЦЭМ!$A$33:$A$776,$A22,СВЦЭМ!$B$33:$B$776,K$11)+'СЕТ СН'!$F$9+СВЦЭМ!$D$10+'СЕТ СН'!$F$6-'СЕТ СН'!$F$19</f>
        <v>913.35069544999999</v>
      </c>
      <c r="L22" s="36">
        <f>SUMIFS(СВЦЭМ!$C$33:$C$776,СВЦЭМ!$A$33:$A$776,$A22,СВЦЭМ!$B$33:$B$776,L$11)+'СЕТ СН'!$F$9+СВЦЭМ!$D$10+'СЕТ СН'!$F$6-'СЕТ СН'!$F$19</f>
        <v>934.51151711</v>
      </c>
      <c r="M22" s="36">
        <f>SUMIFS(СВЦЭМ!$C$33:$C$776,СВЦЭМ!$A$33:$A$776,$A22,СВЦЭМ!$B$33:$B$776,M$11)+'СЕТ СН'!$F$9+СВЦЭМ!$D$10+'СЕТ СН'!$F$6-'СЕТ СН'!$F$19</f>
        <v>936.32747261999998</v>
      </c>
      <c r="N22" s="36">
        <f>SUMIFS(СВЦЭМ!$C$33:$C$776,СВЦЭМ!$A$33:$A$776,$A22,СВЦЭМ!$B$33:$B$776,N$11)+'СЕТ СН'!$F$9+СВЦЭМ!$D$10+'СЕТ СН'!$F$6-'СЕТ СН'!$F$19</f>
        <v>929.88014850000002</v>
      </c>
      <c r="O22" s="36">
        <f>SUMIFS(СВЦЭМ!$C$33:$C$776,СВЦЭМ!$A$33:$A$776,$A22,СВЦЭМ!$B$33:$B$776,O$11)+'СЕТ СН'!$F$9+СВЦЭМ!$D$10+'СЕТ СН'!$F$6-'СЕТ СН'!$F$19</f>
        <v>931.79382968000004</v>
      </c>
      <c r="P22" s="36">
        <f>SUMIFS(СВЦЭМ!$C$33:$C$776,СВЦЭМ!$A$33:$A$776,$A22,СВЦЭМ!$B$33:$B$776,P$11)+'СЕТ СН'!$F$9+СВЦЭМ!$D$10+'СЕТ СН'!$F$6-'СЕТ СН'!$F$19</f>
        <v>926.88429521</v>
      </c>
      <c r="Q22" s="36">
        <f>SUMIFS(СВЦЭМ!$C$33:$C$776,СВЦЭМ!$A$33:$A$776,$A22,СВЦЭМ!$B$33:$B$776,Q$11)+'СЕТ СН'!$F$9+СВЦЭМ!$D$10+'СЕТ СН'!$F$6-'СЕТ СН'!$F$19</f>
        <v>924.11927994999996</v>
      </c>
      <c r="R22" s="36">
        <f>SUMIFS(СВЦЭМ!$C$33:$C$776,СВЦЭМ!$A$33:$A$776,$A22,СВЦЭМ!$B$33:$B$776,R$11)+'СЕТ СН'!$F$9+СВЦЭМ!$D$10+'СЕТ СН'!$F$6-'СЕТ СН'!$F$19</f>
        <v>891.30236826999999</v>
      </c>
      <c r="S22" s="36">
        <f>SUMIFS(СВЦЭМ!$C$33:$C$776,СВЦЭМ!$A$33:$A$776,$A22,СВЦЭМ!$B$33:$B$776,S$11)+'СЕТ СН'!$F$9+СВЦЭМ!$D$10+'СЕТ СН'!$F$6-'СЕТ СН'!$F$19</f>
        <v>891.42510914000002</v>
      </c>
      <c r="T22" s="36">
        <f>SUMIFS(СВЦЭМ!$C$33:$C$776,СВЦЭМ!$A$33:$A$776,$A22,СВЦЭМ!$B$33:$B$776,T$11)+'СЕТ СН'!$F$9+СВЦЭМ!$D$10+'СЕТ СН'!$F$6-'СЕТ СН'!$F$19</f>
        <v>894.19907248000004</v>
      </c>
      <c r="U22" s="36">
        <f>SUMIFS(СВЦЭМ!$C$33:$C$776,СВЦЭМ!$A$33:$A$776,$A22,СВЦЭМ!$B$33:$B$776,U$11)+'СЕТ СН'!$F$9+СВЦЭМ!$D$10+'СЕТ СН'!$F$6-'СЕТ СН'!$F$19</f>
        <v>899.61513757</v>
      </c>
      <c r="V22" s="36">
        <f>SUMIFS(СВЦЭМ!$C$33:$C$776,СВЦЭМ!$A$33:$A$776,$A22,СВЦЭМ!$B$33:$B$776,V$11)+'СЕТ СН'!$F$9+СВЦЭМ!$D$10+'СЕТ СН'!$F$6-'СЕТ СН'!$F$19</f>
        <v>908.75621410999997</v>
      </c>
      <c r="W22" s="36">
        <f>SUMIFS(СВЦЭМ!$C$33:$C$776,СВЦЭМ!$A$33:$A$776,$A22,СВЦЭМ!$B$33:$B$776,W$11)+'СЕТ СН'!$F$9+СВЦЭМ!$D$10+'СЕТ СН'!$F$6-'СЕТ СН'!$F$19</f>
        <v>920.34803285999999</v>
      </c>
      <c r="X22" s="36">
        <f>SUMIFS(СВЦЭМ!$C$33:$C$776,СВЦЭМ!$A$33:$A$776,$A22,СВЦЭМ!$B$33:$B$776,X$11)+'СЕТ СН'!$F$9+СВЦЭМ!$D$10+'СЕТ СН'!$F$6-'СЕТ СН'!$F$19</f>
        <v>888.37686125000005</v>
      </c>
      <c r="Y22" s="36">
        <f>SUMIFS(СВЦЭМ!$C$33:$C$776,СВЦЭМ!$A$33:$A$776,$A22,СВЦЭМ!$B$33:$B$776,Y$11)+'СЕТ СН'!$F$9+СВЦЭМ!$D$10+'СЕТ СН'!$F$6-'СЕТ СН'!$F$19</f>
        <v>877.06576378</v>
      </c>
    </row>
    <row r="23" spans="1:25" ht="15.75" x14ac:dyDescent="0.2">
      <c r="A23" s="35">
        <f t="shared" si="0"/>
        <v>43689</v>
      </c>
      <c r="B23" s="36">
        <f>SUMIFS(СВЦЭМ!$C$33:$C$776,СВЦЭМ!$A$33:$A$776,$A23,СВЦЭМ!$B$33:$B$776,B$11)+'СЕТ СН'!$F$9+СВЦЭМ!$D$10+'СЕТ СН'!$F$6-'СЕТ СН'!$F$19</f>
        <v>954.42362303000004</v>
      </c>
      <c r="C23" s="36">
        <f>SUMIFS(СВЦЭМ!$C$33:$C$776,СВЦЭМ!$A$33:$A$776,$A23,СВЦЭМ!$B$33:$B$776,C$11)+'СЕТ СН'!$F$9+СВЦЭМ!$D$10+'СЕТ СН'!$F$6-'СЕТ СН'!$F$19</f>
        <v>992.81179333</v>
      </c>
      <c r="D23" s="36">
        <f>SUMIFS(СВЦЭМ!$C$33:$C$776,СВЦЭМ!$A$33:$A$776,$A23,СВЦЭМ!$B$33:$B$776,D$11)+'СЕТ СН'!$F$9+СВЦЭМ!$D$10+'СЕТ СН'!$F$6-'СЕТ СН'!$F$19</f>
        <v>1040.8376665199999</v>
      </c>
      <c r="E23" s="36">
        <f>SUMIFS(СВЦЭМ!$C$33:$C$776,СВЦЭМ!$A$33:$A$776,$A23,СВЦЭМ!$B$33:$B$776,E$11)+'СЕТ СН'!$F$9+СВЦЭМ!$D$10+'СЕТ СН'!$F$6-'СЕТ СН'!$F$19</f>
        <v>1051.7317957600001</v>
      </c>
      <c r="F23" s="36">
        <f>SUMIFS(СВЦЭМ!$C$33:$C$776,СВЦЭМ!$A$33:$A$776,$A23,СВЦЭМ!$B$33:$B$776,F$11)+'СЕТ СН'!$F$9+СВЦЭМ!$D$10+'СЕТ СН'!$F$6-'СЕТ СН'!$F$19</f>
        <v>1062.2539119</v>
      </c>
      <c r="G23" s="36">
        <f>SUMIFS(СВЦЭМ!$C$33:$C$776,СВЦЭМ!$A$33:$A$776,$A23,СВЦЭМ!$B$33:$B$776,G$11)+'СЕТ СН'!$F$9+СВЦЭМ!$D$10+'СЕТ СН'!$F$6-'СЕТ СН'!$F$19</f>
        <v>1044.8836507799999</v>
      </c>
      <c r="H23" s="36">
        <f>SUMIFS(СВЦЭМ!$C$33:$C$776,СВЦЭМ!$A$33:$A$776,$A23,СВЦЭМ!$B$33:$B$776,H$11)+'СЕТ СН'!$F$9+СВЦЭМ!$D$10+'СЕТ СН'!$F$6-'СЕТ СН'!$F$19</f>
        <v>1019.6623210500001</v>
      </c>
      <c r="I23" s="36">
        <f>SUMIFS(СВЦЭМ!$C$33:$C$776,СВЦЭМ!$A$33:$A$776,$A23,СВЦЭМ!$B$33:$B$776,I$11)+'СЕТ СН'!$F$9+СВЦЭМ!$D$10+'СЕТ СН'!$F$6-'СЕТ СН'!$F$19</f>
        <v>970.75612666000006</v>
      </c>
      <c r="J23" s="36">
        <f>SUMIFS(СВЦЭМ!$C$33:$C$776,СВЦЭМ!$A$33:$A$776,$A23,СВЦЭМ!$B$33:$B$776,J$11)+'СЕТ СН'!$F$9+СВЦЭМ!$D$10+'СЕТ СН'!$F$6-'СЕТ СН'!$F$19</f>
        <v>944.69493853000006</v>
      </c>
      <c r="K23" s="36">
        <f>SUMIFS(СВЦЭМ!$C$33:$C$776,СВЦЭМ!$A$33:$A$776,$A23,СВЦЭМ!$B$33:$B$776,K$11)+'СЕТ СН'!$F$9+СВЦЭМ!$D$10+'СЕТ СН'!$F$6-'СЕТ СН'!$F$19</f>
        <v>972.84362203000001</v>
      </c>
      <c r="L23" s="36">
        <f>SUMIFS(СВЦЭМ!$C$33:$C$776,СВЦЭМ!$A$33:$A$776,$A23,СВЦЭМ!$B$33:$B$776,L$11)+'СЕТ СН'!$F$9+СВЦЭМ!$D$10+'СЕТ СН'!$F$6-'СЕТ СН'!$F$19</f>
        <v>976.52661779000005</v>
      </c>
      <c r="M23" s="36">
        <f>SUMIFS(СВЦЭМ!$C$33:$C$776,СВЦЭМ!$A$33:$A$776,$A23,СВЦЭМ!$B$33:$B$776,M$11)+'СЕТ СН'!$F$9+СВЦЭМ!$D$10+'СЕТ СН'!$F$6-'СЕТ СН'!$F$19</f>
        <v>972.21129483000004</v>
      </c>
      <c r="N23" s="36">
        <f>SUMIFS(СВЦЭМ!$C$33:$C$776,СВЦЭМ!$A$33:$A$776,$A23,СВЦЭМ!$B$33:$B$776,N$11)+'СЕТ СН'!$F$9+СВЦЭМ!$D$10+'СЕТ СН'!$F$6-'СЕТ СН'!$F$19</f>
        <v>960.67885122999996</v>
      </c>
      <c r="O23" s="36">
        <f>SUMIFS(СВЦЭМ!$C$33:$C$776,СВЦЭМ!$A$33:$A$776,$A23,СВЦЭМ!$B$33:$B$776,O$11)+'СЕТ СН'!$F$9+СВЦЭМ!$D$10+'СЕТ СН'!$F$6-'СЕТ СН'!$F$19</f>
        <v>980.75308106</v>
      </c>
      <c r="P23" s="36">
        <f>SUMIFS(СВЦЭМ!$C$33:$C$776,СВЦЭМ!$A$33:$A$776,$A23,СВЦЭМ!$B$33:$B$776,P$11)+'СЕТ СН'!$F$9+СВЦЭМ!$D$10+'СЕТ СН'!$F$6-'СЕТ СН'!$F$19</f>
        <v>977.53461932000005</v>
      </c>
      <c r="Q23" s="36">
        <f>SUMIFS(СВЦЭМ!$C$33:$C$776,СВЦЭМ!$A$33:$A$776,$A23,СВЦЭМ!$B$33:$B$776,Q$11)+'СЕТ СН'!$F$9+СВЦЭМ!$D$10+'СЕТ СН'!$F$6-'СЕТ СН'!$F$19</f>
        <v>974.19156198999997</v>
      </c>
      <c r="R23" s="36">
        <f>SUMIFS(СВЦЭМ!$C$33:$C$776,СВЦЭМ!$A$33:$A$776,$A23,СВЦЭМ!$B$33:$B$776,R$11)+'СЕТ СН'!$F$9+СВЦЭМ!$D$10+'СЕТ СН'!$F$6-'СЕТ СН'!$F$19</f>
        <v>933.21669098999996</v>
      </c>
      <c r="S23" s="36">
        <f>SUMIFS(СВЦЭМ!$C$33:$C$776,СВЦЭМ!$A$33:$A$776,$A23,СВЦЭМ!$B$33:$B$776,S$11)+'СЕТ СН'!$F$9+СВЦЭМ!$D$10+'СЕТ СН'!$F$6-'СЕТ СН'!$F$19</f>
        <v>922.92479048999996</v>
      </c>
      <c r="T23" s="36">
        <f>SUMIFS(СВЦЭМ!$C$33:$C$776,СВЦЭМ!$A$33:$A$776,$A23,СВЦЭМ!$B$33:$B$776,T$11)+'СЕТ СН'!$F$9+СВЦЭМ!$D$10+'СЕТ СН'!$F$6-'СЕТ СН'!$F$19</f>
        <v>925.37189667000007</v>
      </c>
      <c r="U23" s="36">
        <f>SUMIFS(СВЦЭМ!$C$33:$C$776,СВЦЭМ!$A$33:$A$776,$A23,СВЦЭМ!$B$33:$B$776,U$11)+'СЕТ СН'!$F$9+СВЦЭМ!$D$10+'СЕТ СН'!$F$6-'СЕТ СН'!$F$19</f>
        <v>912.70362176000003</v>
      </c>
      <c r="V23" s="36">
        <f>SUMIFS(СВЦЭМ!$C$33:$C$776,СВЦЭМ!$A$33:$A$776,$A23,СВЦЭМ!$B$33:$B$776,V$11)+'СЕТ СН'!$F$9+СВЦЭМ!$D$10+'СЕТ СН'!$F$6-'СЕТ СН'!$F$19</f>
        <v>907.88989364999998</v>
      </c>
      <c r="W23" s="36">
        <f>SUMIFS(СВЦЭМ!$C$33:$C$776,СВЦЭМ!$A$33:$A$776,$A23,СВЦЭМ!$B$33:$B$776,W$11)+'СЕТ СН'!$F$9+СВЦЭМ!$D$10+'СЕТ СН'!$F$6-'СЕТ СН'!$F$19</f>
        <v>909.99404551999999</v>
      </c>
      <c r="X23" s="36">
        <f>SUMIFS(СВЦЭМ!$C$33:$C$776,СВЦЭМ!$A$33:$A$776,$A23,СВЦЭМ!$B$33:$B$776,X$11)+'СЕТ СН'!$F$9+СВЦЭМ!$D$10+'СЕТ СН'!$F$6-'СЕТ СН'!$F$19</f>
        <v>879.83522331000006</v>
      </c>
      <c r="Y23" s="36">
        <f>SUMIFS(СВЦЭМ!$C$33:$C$776,СВЦЭМ!$A$33:$A$776,$A23,СВЦЭМ!$B$33:$B$776,Y$11)+'СЕТ СН'!$F$9+СВЦЭМ!$D$10+'СЕТ СН'!$F$6-'СЕТ СН'!$F$19</f>
        <v>927.29288742000006</v>
      </c>
    </row>
    <row r="24" spans="1:25" ht="15.75" x14ac:dyDescent="0.2">
      <c r="A24" s="35">
        <f t="shared" si="0"/>
        <v>43690</v>
      </c>
      <c r="B24" s="36">
        <f>SUMIFS(СВЦЭМ!$C$33:$C$776,СВЦЭМ!$A$33:$A$776,$A24,СВЦЭМ!$B$33:$B$776,B$11)+'СЕТ СН'!$F$9+СВЦЭМ!$D$10+'СЕТ СН'!$F$6-'СЕТ СН'!$F$19</f>
        <v>995.97134145000007</v>
      </c>
      <c r="C24" s="36">
        <f>SUMIFS(СВЦЭМ!$C$33:$C$776,СВЦЭМ!$A$33:$A$776,$A24,СВЦЭМ!$B$33:$B$776,C$11)+'СЕТ СН'!$F$9+СВЦЭМ!$D$10+'СЕТ СН'!$F$6-'СЕТ СН'!$F$19</f>
        <v>1054.9530867199999</v>
      </c>
      <c r="D24" s="36">
        <f>SUMIFS(СВЦЭМ!$C$33:$C$776,СВЦЭМ!$A$33:$A$776,$A24,СВЦЭМ!$B$33:$B$776,D$11)+'СЕТ СН'!$F$9+СВЦЭМ!$D$10+'СЕТ СН'!$F$6-'СЕТ СН'!$F$19</f>
        <v>1077.77991028</v>
      </c>
      <c r="E24" s="36">
        <f>SUMIFS(СВЦЭМ!$C$33:$C$776,СВЦЭМ!$A$33:$A$776,$A24,СВЦЭМ!$B$33:$B$776,E$11)+'СЕТ СН'!$F$9+СВЦЭМ!$D$10+'СЕТ СН'!$F$6-'СЕТ СН'!$F$19</f>
        <v>1067.94693364</v>
      </c>
      <c r="F24" s="36">
        <f>SUMIFS(СВЦЭМ!$C$33:$C$776,СВЦЭМ!$A$33:$A$776,$A24,СВЦЭМ!$B$33:$B$776,F$11)+'СЕТ СН'!$F$9+СВЦЭМ!$D$10+'СЕТ СН'!$F$6-'СЕТ СН'!$F$19</f>
        <v>1073.83626921</v>
      </c>
      <c r="G24" s="36">
        <f>SUMIFS(СВЦЭМ!$C$33:$C$776,СВЦЭМ!$A$33:$A$776,$A24,СВЦЭМ!$B$33:$B$776,G$11)+'СЕТ СН'!$F$9+СВЦЭМ!$D$10+'СЕТ СН'!$F$6-'СЕТ СН'!$F$19</f>
        <v>1064.66597022</v>
      </c>
      <c r="H24" s="36">
        <f>SUMIFS(СВЦЭМ!$C$33:$C$776,СВЦЭМ!$A$33:$A$776,$A24,СВЦЭМ!$B$33:$B$776,H$11)+'СЕТ СН'!$F$9+СВЦЭМ!$D$10+'СЕТ СН'!$F$6-'СЕТ СН'!$F$19</f>
        <v>1024.5698807199999</v>
      </c>
      <c r="I24" s="36">
        <f>SUMIFS(СВЦЭМ!$C$33:$C$776,СВЦЭМ!$A$33:$A$776,$A24,СВЦЭМ!$B$33:$B$776,I$11)+'СЕТ СН'!$F$9+СВЦЭМ!$D$10+'СЕТ СН'!$F$6-'СЕТ СН'!$F$19</f>
        <v>985.35027278999996</v>
      </c>
      <c r="J24" s="36">
        <f>SUMIFS(СВЦЭМ!$C$33:$C$776,СВЦЭМ!$A$33:$A$776,$A24,СВЦЭМ!$B$33:$B$776,J$11)+'СЕТ СН'!$F$9+СВЦЭМ!$D$10+'СЕТ СН'!$F$6-'СЕТ СН'!$F$19</f>
        <v>973.56959684000003</v>
      </c>
      <c r="K24" s="36">
        <f>SUMIFS(СВЦЭМ!$C$33:$C$776,СВЦЭМ!$A$33:$A$776,$A24,СВЦЭМ!$B$33:$B$776,K$11)+'СЕТ СН'!$F$9+СВЦЭМ!$D$10+'СЕТ СН'!$F$6-'СЕТ СН'!$F$19</f>
        <v>924.09767666000005</v>
      </c>
      <c r="L24" s="36">
        <f>SUMIFS(СВЦЭМ!$C$33:$C$776,СВЦЭМ!$A$33:$A$776,$A24,СВЦЭМ!$B$33:$B$776,L$11)+'СЕТ СН'!$F$9+СВЦЭМ!$D$10+'СЕТ СН'!$F$6-'СЕТ СН'!$F$19</f>
        <v>928.62216723000006</v>
      </c>
      <c r="M24" s="36">
        <f>SUMIFS(СВЦЭМ!$C$33:$C$776,СВЦЭМ!$A$33:$A$776,$A24,СВЦЭМ!$B$33:$B$776,M$11)+'СЕТ СН'!$F$9+СВЦЭМ!$D$10+'СЕТ СН'!$F$6-'СЕТ СН'!$F$19</f>
        <v>927.50462390999996</v>
      </c>
      <c r="N24" s="36">
        <f>SUMIFS(СВЦЭМ!$C$33:$C$776,СВЦЭМ!$A$33:$A$776,$A24,СВЦЭМ!$B$33:$B$776,N$11)+'СЕТ СН'!$F$9+СВЦЭМ!$D$10+'СЕТ СН'!$F$6-'СЕТ СН'!$F$19</f>
        <v>917.96214787999997</v>
      </c>
      <c r="O24" s="36">
        <f>SUMIFS(СВЦЭМ!$C$33:$C$776,СВЦЭМ!$A$33:$A$776,$A24,СВЦЭМ!$B$33:$B$776,O$11)+'СЕТ СН'!$F$9+СВЦЭМ!$D$10+'СЕТ СН'!$F$6-'СЕТ СН'!$F$19</f>
        <v>925.01919860999999</v>
      </c>
      <c r="P24" s="36">
        <f>SUMIFS(СВЦЭМ!$C$33:$C$776,СВЦЭМ!$A$33:$A$776,$A24,СВЦЭМ!$B$33:$B$776,P$11)+'СЕТ СН'!$F$9+СВЦЭМ!$D$10+'СЕТ СН'!$F$6-'СЕТ СН'!$F$19</f>
        <v>927.22058202000005</v>
      </c>
      <c r="Q24" s="36">
        <f>SUMIFS(СВЦЭМ!$C$33:$C$776,СВЦЭМ!$A$33:$A$776,$A24,СВЦЭМ!$B$33:$B$776,Q$11)+'СЕТ СН'!$F$9+СВЦЭМ!$D$10+'СЕТ СН'!$F$6-'СЕТ СН'!$F$19</f>
        <v>916.35141682000005</v>
      </c>
      <c r="R24" s="36">
        <f>SUMIFS(СВЦЭМ!$C$33:$C$776,СВЦЭМ!$A$33:$A$776,$A24,СВЦЭМ!$B$33:$B$776,R$11)+'СЕТ СН'!$F$9+СВЦЭМ!$D$10+'СЕТ СН'!$F$6-'СЕТ СН'!$F$19</f>
        <v>876.165255</v>
      </c>
      <c r="S24" s="36">
        <f>SUMIFS(СВЦЭМ!$C$33:$C$776,СВЦЭМ!$A$33:$A$776,$A24,СВЦЭМ!$B$33:$B$776,S$11)+'СЕТ СН'!$F$9+СВЦЭМ!$D$10+'СЕТ СН'!$F$6-'СЕТ СН'!$F$19</f>
        <v>877.85307108999996</v>
      </c>
      <c r="T24" s="36">
        <f>SUMIFS(СВЦЭМ!$C$33:$C$776,СВЦЭМ!$A$33:$A$776,$A24,СВЦЭМ!$B$33:$B$776,T$11)+'СЕТ СН'!$F$9+СВЦЭМ!$D$10+'СЕТ СН'!$F$6-'СЕТ СН'!$F$19</f>
        <v>881.11799544999997</v>
      </c>
      <c r="U24" s="36">
        <f>SUMIFS(СВЦЭМ!$C$33:$C$776,СВЦЭМ!$A$33:$A$776,$A24,СВЦЭМ!$B$33:$B$776,U$11)+'СЕТ СН'!$F$9+СВЦЭМ!$D$10+'СЕТ СН'!$F$6-'СЕТ СН'!$F$19</f>
        <v>877.71727960999999</v>
      </c>
      <c r="V24" s="36">
        <f>SUMIFS(СВЦЭМ!$C$33:$C$776,СВЦЭМ!$A$33:$A$776,$A24,СВЦЭМ!$B$33:$B$776,V$11)+'СЕТ СН'!$F$9+СВЦЭМ!$D$10+'СЕТ СН'!$F$6-'СЕТ СН'!$F$19</f>
        <v>882.52017977000003</v>
      </c>
      <c r="W24" s="36">
        <f>SUMIFS(СВЦЭМ!$C$33:$C$776,СВЦЭМ!$A$33:$A$776,$A24,СВЦЭМ!$B$33:$B$776,W$11)+'СЕТ СН'!$F$9+СВЦЭМ!$D$10+'СЕТ СН'!$F$6-'СЕТ СН'!$F$19</f>
        <v>884.50888106000002</v>
      </c>
      <c r="X24" s="36">
        <f>SUMIFS(СВЦЭМ!$C$33:$C$776,СВЦЭМ!$A$33:$A$776,$A24,СВЦЭМ!$B$33:$B$776,X$11)+'СЕТ СН'!$F$9+СВЦЭМ!$D$10+'СЕТ СН'!$F$6-'СЕТ СН'!$F$19</f>
        <v>851.03095368000004</v>
      </c>
      <c r="Y24" s="36">
        <f>SUMIFS(СВЦЭМ!$C$33:$C$776,СВЦЭМ!$A$33:$A$776,$A24,СВЦЭМ!$B$33:$B$776,Y$11)+'СЕТ СН'!$F$9+СВЦЭМ!$D$10+'СЕТ СН'!$F$6-'СЕТ СН'!$F$19</f>
        <v>881.44974616000002</v>
      </c>
    </row>
    <row r="25" spans="1:25" ht="15.75" x14ac:dyDescent="0.2">
      <c r="A25" s="35">
        <f t="shared" si="0"/>
        <v>43691</v>
      </c>
      <c r="B25" s="36">
        <f>SUMIFS(СВЦЭМ!$C$33:$C$776,СВЦЭМ!$A$33:$A$776,$A25,СВЦЭМ!$B$33:$B$776,B$11)+'СЕТ СН'!$F$9+СВЦЭМ!$D$10+'СЕТ СН'!$F$6-'СЕТ СН'!$F$19</f>
        <v>973.27073269000005</v>
      </c>
      <c r="C25" s="36">
        <f>SUMIFS(СВЦЭМ!$C$33:$C$776,СВЦЭМ!$A$33:$A$776,$A25,СВЦЭМ!$B$33:$B$776,C$11)+'СЕТ СН'!$F$9+СВЦЭМ!$D$10+'СЕТ СН'!$F$6-'СЕТ СН'!$F$19</f>
        <v>985.75886796999998</v>
      </c>
      <c r="D25" s="36">
        <f>SUMIFS(СВЦЭМ!$C$33:$C$776,СВЦЭМ!$A$33:$A$776,$A25,СВЦЭМ!$B$33:$B$776,D$11)+'СЕТ СН'!$F$9+СВЦЭМ!$D$10+'СЕТ СН'!$F$6-'СЕТ СН'!$F$19</f>
        <v>982.92843247999997</v>
      </c>
      <c r="E25" s="36">
        <f>SUMIFS(СВЦЭМ!$C$33:$C$776,СВЦЭМ!$A$33:$A$776,$A25,СВЦЭМ!$B$33:$B$776,E$11)+'СЕТ СН'!$F$9+СВЦЭМ!$D$10+'СЕТ СН'!$F$6-'СЕТ СН'!$F$19</f>
        <v>990.55462621000004</v>
      </c>
      <c r="F25" s="36">
        <f>SUMIFS(СВЦЭМ!$C$33:$C$776,СВЦЭМ!$A$33:$A$776,$A25,СВЦЭМ!$B$33:$B$776,F$11)+'СЕТ СН'!$F$9+СВЦЭМ!$D$10+'СЕТ СН'!$F$6-'СЕТ СН'!$F$19</f>
        <v>985.51566862000004</v>
      </c>
      <c r="G25" s="36">
        <f>SUMIFS(СВЦЭМ!$C$33:$C$776,СВЦЭМ!$A$33:$A$776,$A25,СВЦЭМ!$B$33:$B$776,G$11)+'СЕТ СН'!$F$9+СВЦЭМ!$D$10+'СЕТ СН'!$F$6-'СЕТ СН'!$F$19</f>
        <v>970.22052986000006</v>
      </c>
      <c r="H25" s="36">
        <f>SUMIFS(СВЦЭМ!$C$33:$C$776,СВЦЭМ!$A$33:$A$776,$A25,СВЦЭМ!$B$33:$B$776,H$11)+'СЕТ СН'!$F$9+СВЦЭМ!$D$10+'СЕТ СН'!$F$6-'СЕТ СН'!$F$19</f>
        <v>951.82010996999998</v>
      </c>
      <c r="I25" s="36">
        <f>SUMIFS(СВЦЭМ!$C$33:$C$776,СВЦЭМ!$A$33:$A$776,$A25,СВЦЭМ!$B$33:$B$776,I$11)+'СЕТ СН'!$F$9+СВЦЭМ!$D$10+'СЕТ СН'!$F$6-'СЕТ СН'!$F$19</f>
        <v>897.62802134000003</v>
      </c>
      <c r="J25" s="36">
        <f>SUMIFS(СВЦЭМ!$C$33:$C$776,СВЦЭМ!$A$33:$A$776,$A25,СВЦЭМ!$B$33:$B$776,J$11)+'СЕТ СН'!$F$9+СВЦЭМ!$D$10+'СЕТ СН'!$F$6-'СЕТ СН'!$F$19</f>
        <v>888.57287886000006</v>
      </c>
      <c r="K25" s="36">
        <f>SUMIFS(СВЦЭМ!$C$33:$C$776,СВЦЭМ!$A$33:$A$776,$A25,СВЦЭМ!$B$33:$B$776,K$11)+'СЕТ СН'!$F$9+СВЦЭМ!$D$10+'СЕТ СН'!$F$6-'СЕТ СН'!$F$19</f>
        <v>913.73044943000002</v>
      </c>
      <c r="L25" s="36">
        <f>SUMIFS(СВЦЭМ!$C$33:$C$776,СВЦЭМ!$A$33:$A$776,$A25,СВЦЭМ!$B$33:$B$776,L$11)+'СЕТ СН'!$F$9+СВЦЭМ!$D$10+'СЕТ СН'!$F$6-'СЕТ СН'!$F$19</f>
        <v>911.7924865</v>
      </c>
      <c r="M25" s="36">
        <f>SUMIFS(СВЦЭМ!$C$33:$C$776,СВЦЭМ!$A$33:$A$776,$A25,СВЦЭМ!$B$33:$B$776,M$11)+'СЕТ СН'!$F$9+СВЦЭМ!$D$10+'СЕТ СН'!$F$6-'СЕТ СН'!$F$19</f>
        <v>918.76438464</v>
      </c>
      <c r="N25" s="36">
        <f>SUMIFS(СВЦЭМ!$C$33:$C$776,СВЦЭМ!$A$33:$A$776,$A25,СВЦЭМ!$B$33:$B$776,N$11)+'СЕТ СН'!$F$9+СВЦЭМ!$D$10+'СЕТ СН'!$F$6-'СЕТ СН'!$F$19</f>
        <v>897.23043677999999</v>
      </c>
      <c r="O25" s="36">
        <f>SUMIFS(СВЦЭМ!$C$33:$C$776,СВЦЭМ!$A$33:$A$776,$A25,СВЦЭМ!$B$33:$B$776,O$11)+'СЕТ СН'!$F$9+СВЦЭМ!$D$10+'СЕТ СН'!$F$6-'СЕТ СН'!$F$19</f>
        <v>925.9668901</v>
      </c>
      <c r="P25" s="36">
        <f>SUMIFS(СВЦЭМ!$C$33:$C$776,СВЦЭМ!$A$33:$A$776,$A25,СВЦЭМ!$B$33:$B$776,P$11)+'СЕТ СН'!$F$9+СВЦЭМ!$D$10+'СЕТ СН'!$F$6-'СЕТ СН'!$F$19</f>
        <v>900.52738720000002</v>
      </c>
      <c r="Q25" s="36">
        <f>SUMIFS(СВЦЭМ!$C$33:$C$776,СВЦЭМ!$A$33:$A$776,$A25,СВЦЭМ!$B$33:$B$776,Q$11)+'СЕТ СН'!$F$9+СВЦЭМ!$D$10+'СЕТ СН'!$F$6-'СЕТ СН'!$F$19</f>
        <v>904.17753103999996</v>
      </c>
      <c r="R25" s="36">
        <f>SUMIFS(СВЦЭМ!$C$33:$C$776,СВЦЭМ!$A$33:$A$776,$A25,СВЦЭМ!$B$33:$B$776,R$11)+'СЕТ СН'!$F$9+СВЦЭМ!$D$10+'СЕТ СН'!$F$6-'СЕТ СН'!$F$19</f>
        <v>867.70494967000002</v>
      </c>
      <c r="S25" s="36">
        <f>SUMIFS(СВЦЭМ!$C$33:$C$776,СВЦЭМ!$A$33:$A$776,$A25,СВЦЭМ!$B$33:$B$776,S$11)+'СЕТ СН'!$F$9+СВЦЭМ!$D$10+'СЕТ СН'!$F$6-'СЕТ СН'!$F$19</f>
        <v>878.75352200999998</v>
      </c>
      <c r="T25" s="36">
        <f>SUMIFS(СВЦЭМ!$C$33:$C$776,СВЦЭМ!$A$33:$A$776,$A25,СВЦЭМ!$B$33:$B$776,T$11)+'СЕТ СН'!$F$9+СВЦЭМ!$D$10+'СЕТ СН'!$F$6-'СЕТ СН'!$F$19</f>
        <v>880.68684626000004</v>
      </c>
      <c r="U25" s="36">
        <f>SUMIFS(СВЦЭМ!$C$33:$C$776,СВЦЭМ!$A$33:$A$776,$A25,СВЦЭМ!$B$33:$B$776,U$11)+'СЕТ СН'!$F$9+СВЦЭМ!$D$10+'СЕТ СН'!$F$6-'СЕТ СН'!$F$19</f>
        <v>875.11782948999996</v>
      </c>
      <c r="V25" s="36">
        <f>SUMIFS(СВЦЭМ!$C$33:$C$776,СВЦЭМ!$A$33:$A$776,$A25,СВЦЭМ!$B$33:$B$776,V$11)+'СЕТ СН'!$F$9+СВЦЭМ!$D$10+'СЕТ СН'!$F$6-'СЕТ СН'!$F$19</f>
        <v>888.54512069999998</v>
      </c>
      <c r="W25" s="36">
        <f>SUMIFS(СВЦЭМ!$C$33:$C$776,СВЦЭМ!$A$33:$A$776,$A25,СВЦЭМ!$B$33:$B$776,W$11)+'СЕТ СН'!$F$9+СВЦЭМ!$D$10+'СЕТ СН'!$F$6-'СЕТ СН'!$F$19</f>
        <v>900.90832834000003</v>
      </c>
      <c r="X25" s="36">
        <f>SUMIFS(СВЦЭМ!$C$33:$C$776,СВЦЭМ!$A$33:$A$776,$A25,СВЦЭМ!$B$33:$B$776,X$11)+'СЕТ СН'!$F$9+СВЦЭМ!$D$10+'СЕТ СН'!$F$6-'СЕТ СН'!$F$19</f>
        <v>864.77010727000004</v>
      </c>
      <c r="Y25" s="36">
        <f>SUMIFS(СВЦЭМ!$C$33:$C$776,СВЦЭМ!$A$33:$A$776,$A25,СВЦЭМ!$B$33:$B$776,Y$11)+'СЕТ СН'!$F$9+СВЦЭМ!$D$10+'СЕТ СН'!$F$6-'СЕТ СН'!$F$19</f>
        <v>844.35375828999997</v>
      </c>
    </row>
    <row r="26" spans="1:25" ht="15.75" x14ac:dyDescent="0.2">
      <c r="A26" s="35">
        <f t="shared" si="0"/>
        <v>43692</v>
      </c>
      <c r="B26" s="36">
        <f>SUMIFS(СВЦЭМ!$C$33:$C$776,СВЦЭМ!$A$33:$A$776,$A26,СВЦЭМ!$B$33:$B$776,B$11)+'СЕТ СН'!$F$9+СВЦЭМ!$D$10+'СЕТ СН'!$F$6-'СЕТ СН'!$F$19</f>
        <v>861.78074635999997</v>
      </c>
      <c r="C26" s="36">
        <f>SUMIFS(СВЦЭМ!$C$33:$C$776,СВЦЭМ!$A$33:$A$776,$A26,СВЦЭМ!$B$33:$B$776,C$11)+'СЕТ СН'!$F$9+СВЦЭМ!$D$10+'СЕТ СН'!$F$6-'СЕТ СН'!$F$19</f>
        <v>910.22771447000002</v>
      </c>
      <c r="D26" s="36">
        <f>SUMIFS(СВЦЭМ!$C$33:$C$776,СВЦЭМ!$A$33:$A$776,$A26,СВЦЭМ!$B$33:$B$776,D$11)+'СЕТ СН'!$F$9+СВЦЭМ!$D$10+'СЕТ СН'!$F$6-'СЕТ СН'!$F$19</f>
        <v>926.69053301999998</v>
      </c>
      <c r="E26" s="36">
        <f>SUMIFS(СВЦЭМ!$C$33:$C$776,СВЦЭМ!$A$33:$A$776,$A26,СВЦЭМ!$B$33:$B$776,E$11)+'СЕТ СН'!$F$9+СВЦЭМ!$D$10+'СЕТ СН'!$F$6-'СЕТ СН'!$F$19</f>
        <v>937.38552343000003</v>
      </c>
      <c r="F26" s="36">
        <f>SUMIFS(СВЦЭМ!$C$33:$C$776,СВЦЭМ!$A$33:$A$776,$A26,СВЦЭМ!$B$33:$B$776,F$11)+'СЕТ СН'!$F$9+СВЦЭМ!$D$10+'СЕТ СН'!$F$6-'СЕТ СН'!$F$19</f>
        <v>937.41456829000003</v>
      </c>
      <c r="G26" s="36">
        <f>SUMIFS(СВЦЭМ!$C$33:$C$776,СВЦЭМ!$A$33:$A$776,$A26,СВЦЭМ!$B$33:$B$776,G$11)+'СЕТ СН'!$F$9+СВЦЭМ!$D$10+'СЕТ СН'!$F$6-'СЕТ СН'!$F$19</f>
        <v>931.06380954999997</v>
      </c>
      <c r="H26" s="36">
        <f>SUMIFS(СВЦЭМ!$C$33:$C$776,СВЦЭМ!$A$33:$A$776,$A26,СВЦЭМ!$B$33:$B$776,H$11)+'СЕТ СН'!$F$9+СВЦЭМ!$D$10+'СЕТ СН'!$F$6-'СЕТ СН'!$F$19</f>
        <v>897.43652144999999</v>
      </c>
      <c r="I26" s="36">
        <f>SUMIFS(СВЦЭМ!$C$33:$C$776,СВЦЭМ!$A$33:$A$776,$A26,СВЦЭМ!$B$33:$B$776,I$11)+'СЕТ СН'!$F$9+СВЦЭМ!$D$10+'СЕТ СН'!$F$6-'СЕТ СН'!$F$19</f>
        <v>867.55360044999998</v>
      </c>
      <c r="J26" s="36">
        <f>SUMIFS(СВЦЭМ!$C$33:$C$776,СВЦЭМ!$A$33:$A$776,$A26,СВЦЭМ!$B$33:$B$776,J$11)+'СЕТ СН'!$F$9+СВЦЭМ!$D$10+'СЕТ СН'!$F$6-'СЕТ СН'!$F$19</f>
        <v>875.45414543000004</v>
      </c>
      <c r="K26" s="36">
        <f>SUMIFS(СВЦЭМ!$C$33:$C$776,СВЦЭМ!$A$33:$A$776,$A26,СВЦЭМ!$B$33:$B$776,K$11)+'СЕТ СН'!$F$9+СВЦЭМ!$D$10+'СЕТ СН'!$F$6-'СЕТ СН'!$F$19</f>
        <v>889.33575132999999</v>
      </c>
      <c r="L26" s="36">
        <f>SUMIFS(СВЦЭМ!$C$33:$C$776,СВЦЭМ!$A$33:$A$776,$A26,СВЦЭМ!$B$33:$B$776,L$11)+'СЕТ СН'!$F$9+СВЦЭМ!$D$10+'СЕТ СН'!$F$6-'СЕТ СН'!$F$19</f>
        <v>888.82201910000003</v>
      </c>
      <c r="M26" s="36">
        <f>SUMIFS(СВЦЭМ!$C$33:$C$776,СВЦЭМ!$A$33:$A$776,$A26,СВЦЭМ!$B$33:$B$776,M$11)+'СЕТ СН'!$F$9+СВЦЭМ!$D$10+'СЕТ СН'!$F$6-'СЕТ СН'!$F$19</f>
        <v>881.22396294999999</v>
      </c>
      <c r="N26" s="36">
        <f>SUMIFS(СВЦЭМ!$C$33:$C$776,СВЦЭМ!$A$33:$A$776,$A26,СВЦЭМ!$B$33:$B$776,N$11)+'СЕТ СН'!$F$9+СВЦЭМ!$D$10+'СЕТ СН'!$F$6-'СЕТ СН'!$F$19</f>
        <v>873.21702325000001</v>
      </c>
      <c r="O26" s="36">
        <f>SUMIFS(СВЦЭМ!$C$33:$C$776,СВЦЭМ!$A$33:$A$776,$A26,СВЦЭМ!$B$33:$B$776,O$11)+'СЕТ СН'!$F$9+СВЦЭМ!$D$10+'СЕТ СН'!$F$6-'СЕТ СН'!$F$19</f>
        <v>890.24616391000006</v>
      </c>
      <c r="P26" s="36">
        <f>SUMIFS(СВЦЭМ!$C$33:$C$776,СВЦЭМ!$A$33:$A$776,$A26,СВЦЭМ!$B$33:$B$776,P$11)+'СЕТ СН'!$F$9+СВЦЭМ!$D$10+'СЕТ СН'!$F$6-'СЕТ СН'!$F$19</f>
        <v>895.78928164000001</v>
      </c>
      <c r="Q26" s="36">
        <f>SUMIFS(СВЦЭМ!$C$33:$C$776,СВЦЭМ!$A$33:$A$776,$A26,СВЦЭМ!$B$33:$B$776,Q$11)+'СЕТ СН'!$F$9+СВЦЭМ!$D$10+'СЕТ СН'!$F$6-'СЕТ СН'!$F$19</f>
        <v>901.00165703000005</v>
      </c>
      <c r="R26" s="36">
        <f>SUMIFS(СВЦЭМ!$C$33:$C$776,СВЦЭМ!$A$33:$A$776,$A26,СВЦЭМ!$B$33:$B$776,R$11)+'СЕТ СН'!$F$9+СВЦЭМ!$D$10+'СЕТ СН'!$F$6-'СЕТ СН'!$F$19</f>
        <v>912.33906371</v>
      </c>
      <c r="S26" s="36">
        <f>SUMIFS(СВЦЭМ!$C$33:$C$776,СВЦЭМ!$A$33:$A$776,$A26,СВЦЭМ!$B$33:$B$776,S$11)+'СЕТ СН'!$F$9+СВЦЭМ!$D$10+'СЕТ СН'!$F$6-'СЕТ СН'!$F$19</f>
        <v>922.72329674000002</v>
      </c>
      <c r="T26" s="36">
        <f>SUMIFS(СВЦЭМ!$C$33:$C$776,СВЦЭМ!$A$33:$A$776,$A26,СВЦЭМ!$B$33:$B$776,T$11)+'СЕТ СН'!$F$9+СВЦЭМ!$D$10+'СЕТ СН'!$F$6-'СЕТ СН'!$F$19</f>
        <v>925.67897764999998</v>
      </c>
      <c r="U26" s="36">
        <f>SUMIFS(СВЦЭМ!$C$33:$C$776,СВЦЭМ!$A$33:$A$776,$A26,СВЦЭМ!$B$33:$B$776,U$11)+'СЕТ СН'!$F$9+СВЦЭМ!$D$10+'СЕТ СН'!$F$6-'СЕТ СН'!$F$19</f>
        <v>925.20068532000005</v>
      </c>
      <c r="V26" s="36">
        <f>SUMIFS(СВЦЭМ!$C$33:$C$776,СВЦЭМ!$A$33:$A$776,$A26,СВЦЭМ!$B$33:$B$776,V$11)+'СЕТ СН'!$F$9+СВЦЭМ!$D$10+'СЕТ СН'!$F$6-'СЕТ СН'!$F$19</f>
        <v>933.84175087000006</v>
      </c>
      <c r="W26" s="36">
        <f>SUMIFS(СВЦЭМ!$C$33:$C$776,СВЦЭМ!$A$33:$A$776,$A26,СВЦЭМ!$B$33:$B$776,W$11)+'СЕТ СН'!$F$9+СВЦЭМ!$D$10+'СЕТ СН'!$F$6-'СЕТ СН'!$F$19</f>
        <v>941.96076139000002</v>
      </c>
      <c r="X26" s="36">
        <f>SUMIFS(СВЦЭМ!$C$33:$C$776,СВЦЭМ!$A$33:$A$776,$A26,СВЦЭМ!$B$33:$B$776,X$11)+'СЕТ СН'!$F$9+СВЦЭМ!$D$10+'СЕТ СН'!$F$6-'СЕТ СН'!$F$19</f>
        <v>904.83846773000005</v>
      </c>
      <c r="Y26" s="36">
        <f>SUMIFS(СВЦЭМ!$C$33:$C$776,СВЦЭМ!$A$33:$A$776,$A26,СВЦЭМ!$B$33:$B$776,Y$11)+'СЕТ СН'!$F$9+СВЦЭМ!$D$10+'СЕТ СН'!$F$6-'СЕТ СН'!$F$19</f>
        <v>841.96718338000005</v>
      </c>
    </row>
    <row r="27" spans="1:25" ht="15.75" x14ac:dyDescent="0.2">
      <c r="A27" s="35">
        <f t="shared" si="0"/>
        <v>43693</v>
      </c>
      <c r="B27" s="36">
        <f>SUMIFS(СВЦЭМ!$C$33:$C$776,СВЦЭМ!$A$33:$A$776,$A27,СВЦЭМ!$B$33:$B$776,B$11)+'СЕТ СН'!$F$9+СВЦЭМ!$D$10+'СЕТ СН'!$F$6-'СЕТ СН'!$F$19</f>
        <v>951.22446593000006</v>
      </c>
      <c r="C27" s="36">
        <f>SUMIFS(СВЦЭМ!$C$33:$C$776,СВЦЭМ!$A$33:$A$776,$A27,СВЦЭМ!$B$33:$B$776,C$11)+'СЕТ СН'!$F$9+СВЦЭМ!$D$10+'СЕТ СН'!$F$6-'СЕТ СН'!$F$19</f>
        <v>996.33785618000002</v>
      </c>
      <c r="D27" s="36">
        <f>SUMIFS(СВЦЭМ!$C$33:$C$776,СВЦЭМ!$A$33:$A$776,$A27,СВЦЭМ!$B$33:$B$776,D$11)+'СЕТ СН'!$F$9+СВЦЭМ!$D$10+'СЕТ СН'!$F$6-'СЕТ СН'!$F$19</f>
        <v>1028.2765509399999</v>
      </c>
      <c r="E27" s="36">
        <f>SUMIFS(СВЦЭМ!$C$33:$C$776,СВЦЭМ!$A$33:$A$776,$A27,СВЦЭМ!$B$33:$B$776,E$11)+'СЕТ СН'!$F$9+СВЦЭМ!$D$10+'СЕТ СН'!$F$6-'СЕТ СН'!$F$19</f>
        <v>1039.4194417199999</v>
      </c>
      <c r="F27" s="36">
        <f>SUMIFS(СВЦЭМ!$C$33:$C$776,СВЦЭМ!$A$33:$A$776,$A27,СВЦЭМ!$B$33:$B$776,F$11)+'СЕТ СН'!$F$9+СВЦЭМ!$D$10+'СЕТ СН'!$F$6-'СЕТ СН'!$F$19</f>
        <v>1032.2820415199999</v>
      </c>
      <c r="G27" s="36">
        <f>SUMIFS(СВЦЭМ!$C$33:$C$776,СВЦЭМ!$A$33:$A$776,$A27,СВЦЭМ!$B$33:$B$776,G$11)+'СЕТ СН'!$F$9+СВЦЭМ!$D$10+'СЕТ СН'!$F$6-'СЕТ СН'!$F$19</f>
        <v>1003.23935976</v>
      </c>
      <c r="H27" s="36">
        <f>SUMIFS(СВЦЭМ!$C$33:$C$776,СВЦЭМ!$A$33:$A$776,$A27,СВЦЭМ!$B$33:$B$776,H$11)+'СЕТ СН'!$F$9+СВЦЭМ!$D$10+'СЕТ СН'!$F$6-'СЕТ СН'!$F$19</f>
        <v>976.86863935999997</v>
      </c>
      <c r="I27" s="36">
        <f>SUMIFS(СВЦЭМ!$C$33:$C$776,СВЦЭМ!$A$33:$A$776,$A27,СВЦЭМ!$B$33:$B$776,I$11)+'СЕТ СН'!$F$9+СВЦЭМ!$D$10+'СЕТ СН'!$F$6-'СЕТ СН'!$F$19</f>
        <v>915.50470041000005</v>
      </c>
      <c r="J27" s="36">
        <f>SUMIFS(СВЦЭМ!$C$33:$C$776,СВЦЭМ!$A$33:$A$776,$A27,СВЦЭМ!$B$33:$B$776,J$11)+'СЕТ СН'!$F$9+СВЦЭМ!$D$10+'СЕТ СН'!$F$6-'СЕТ СН'!$F$19</f>
        <v>890.44062930999996</v>
      </c>
      <c r="K27" s="36">
        <f>SUMIFS(СВЦЭМ!$C$33:$C$776,СВЦЭМ!$A$33:$A$776,$A27,СВЦЭМ!$B$33:$B$776,K$11)+'СЕТ СН'!$F$9+СВЦЭМ!$D$10+'СЕТ СН'!$F$6-'СЕТ СН'!$F$19</f>
        <v>909.90875277999999</v>
      </c>
      <c r="L27" s="36">
        <f>SUMIFS(СВЦЭМ!$C$33:$C$776,СВЦЭМ!$A$33:$A$776,$A27,СВЦЭМ!$B$33:$B$776,L$11)+'СЕТ СН'!$F$9+СВЦЭМ!$D$10+'СЕТ СН'!$F$6-'СЕТ СН'!$F$19</f>
        <v>913.93165669000007</v>
      </c>
      <c r="M27" s="36">
        <f>SUMIFS(СВЦЭМ!$C$33:$C$776,СВЦЭМ!$A$33:$A$776,$A27,СВЦЭМ!$B$33:$B$776,M$11)+'СЕТ СН'!$F$9+СВЦЭМ!$D$10+'СЕТ СН'!$F$6-'СЕТ СН'!$F$19</f>
        <v>900.62026156000002</v>
      </c>
      <c r="N27" s="36">
        <f>SUMIFS(СВЦЭМ!$C$33:$C$776,СВЦЭМ!$A$33:$A$776,$A27,СВЦЭМ!$B$33:$B$776,N$11)+'СЕТ СН'!$F$9+СВЦЭМ!$D$10+'СЕТ СН'!$F$6-'СЕТ СН'!$F$19</f>
        <v>886.69049600000005</v>
      </c>
      <c r="O27" s="36">
        <f>SUMIFS(СВЦЭМ!$C$33:$C$776,СВЦЭМ!$A$33:$A$776,$A27,СВЦЭМ!$B$33:$B$776,O$11)+'СЕТ СН'!$F$9+СВЦЭМ!$D$10+'СЕТ СН'!$F$6-'СЕТ СН'!$F$19</f>
        <v>903.36777662999998</v>
      </c>
      <c r="P27" s="36">
        <f>SUMIFS(СВЦЭМ!$C$33:$C$776,СВЦЭМ!$A$33:$A$776,$A27,СВЦЭМ!$B$33:$B$776,P$11)+'СЕТ СН'!$F$9+СВЦЭМ!$D$10+'СЕТ СН'!$F$6-'СЕТ СН'!$F$19</f>
        <v>913.74862130999998</v>
      </c>
      <c r="Q27" s="36">
        <f>SUMIFS(СВЦЭМ!$C$33:$C$776,СВЦЭМ!$A$33:$A$776,$A27,СВЦЭМ!$B$33:$B$776,Q$11)+'СЕТ СН'!$F$9+СВЦЭМ!$D$10+'СЕТ СН'!$F$6-'СЕТ СН'!$F$19</f>
        <v>912.63714404000007</v>
      </c>
      <c r="R27" s="36">
        <f>SUMIFS(СВЦЭМ!$C$33:$C$776,СВЦЭМ!$A$33:$A$776,$A27,СВЦЭМ!$B$33:$B$776,R$11)+'СЕТ СН'!$F$9+СВЦЭМ!$D$10+'СЕТ СН'!$F$6-'СЕТ СН'!$F$19</f>
        <v>879.48337988000003</v>
      </c>
      <c r="S27" s="36">
        <f>SUMIFS(СВЦЭМ!$C$33:$C$776,СВЦЭМ!$A$33:$A$776,$A27,СВЦЭМ!$B$33:$B$776,S$11)+'СЕТ СН'!$F$9+СВЦЭМ!$D$10+'СЕТ СН'!$F$6-'СЕТ СН'!$F$19</f>
        <v>866.93530914999997</v>
      </c>
      <c r="T27" s="36">
        <f>SUMIFS(СВЦЭМ!$C$33:$C$776,СВЦЭМ!$A$33:$A$776,$A27,СВЦЭМ!$B$33:$B$776,T$11)+'СЕТ СН'!$F$9+СВЦЭМ!$D$10+'СЕТ СН'!$F$6-'СЕТ СН'!$F$19</f>
        <v>877.42290644000002</v>
      </c>
      <c r="U27" s="36">
        <f>SUMIFS(СВЦЭМ!$C$33:$C$776,СВЦЭМ!$A$33:$A$776,$A27,СВЦЭМ!$B$33:$B$776,U$11)+'СЕТ СН'!$F$9+СВЦЭМ!$D$10+'СЕТ СН'!$F$6-'СЕТ СН'!$F$19</f>
        <v>881.42882513000006</v>
      </c>
      <c r="V27" s="36">
        <f>SUMIFS(СВЦЭМ!$C$33:$C$776,СВЦЭМ!$A$33:$A$776,$A27,СВЦЭМ!$B$33:$B$776,V$11)+'СЕТ СН'!$F$9+СВЦЭМ!$D$10+'СЕТ СН'!$F$6-'СЕТ СН'!$F$19</f>
        <v>884.41945836000002</v>
      </c>
      <c r="W27" s="36">
        <f>SUMIFS(СВЦЭМ!$C$33:$C$776,СВЦЭМ!$A$33:$A$776,$A27,СВЦЭМ!$B$33:$B$776,W$11)+'СЕТ СН'!$F$9+СВЦЭМ!$D$10+'СЕТ СН'!$F$6-'СЕТ СН'!$F$19</f>
        <v>875.03081459999999</v>
      </c>
      <c r="X27" s="36">
        <f>SUMIFS(СВЦЭМ!$C$33:$C$776,СВЦЭМ!$A$33:$A$776,$A27,СВЦЭМ!$B$33:$B$776,X$11)+'СЕТ СН'!$F$9+СВЦЭМ!$D$10+'СЕТ СН'!$F$6-'СЕТ СН'!$F$19</f>
        <v>847.24909449000006</v>
      </c>
      <c r="Y27" s="36">
        <f>SUMIFS(СВЦЭМ!$C$33:$C$776,СВЦЭМ!$A$33:$A$776,$A27,СВЦЭМ!$B$33:$B$776,Y$11)+'СЕТ СН'!$F$9+СВЦЭМ!$D$10+'СЕТ СН'!$F$6-'СЕТ СН'!$F$19</f>
        <v>830.51100903999998</v>
      </c>
    </row>
    <row r="28" spans="1:25" ht="15.75" x14ac:dyDescent="0.2">
      <c r="A28" s="35">
        <f t="shared" si="0"/>
        <v>43694</v>
      </c>
      <c r="B28" s="36">
        <f>SUMIFS(СВЦЭМ!$C$33:$C$776,СВЦЭМ!$A$33:$A$776,$A28,СВЦЭМ!$B$33:$B$776,B$11)+'СЕТ СН'!$F$9+СВЦЭМ!$D$10+'СЕТ СН'!$F$6-'СЕТ СН'!$F$19</f>
        <v>1000.97736186</v>
      </c>
      <c r="C28" s="36">
        <f>SUMIFS(СВЦЭМ!$C$33:$C$776,СВЦЭМ!$A$33:$A$776,$A28,СВЦЭМ!$B$33:$B$776,C$11)+'СЕТ СН'!$F$9+СВЦЭМ!$D$10+'СЕТ СН'!$F$6-'СЕТ СН'!$F$19</f>
        <v>1089.9661011400001</v>
      </c>
      <c r="D28" s="36">
        <f>SUMIFS(СВЦЭМ!$C$33:$C$776,СВЦЭМ!$A$33:$A$776,$A28,СВЦЭМ!$B$33:$B$776,D$11)+'СЕТ СН'!$F$9+СВЦЭМ!$D$10+'СЕТ СН'!$F$6-'СЕТ СН'!$F$19</f>
        <v>1103.6929474800002</v>
      </c>
      <c r="E28" s="36">
        <f>SUMIFS(СВЦЭМ!$C$33:$C$776,СВЦЭМ!$A$33:$A$776,$A28,СВЦЭМ!$B$33:$B$776,E$11)+'СЕТ СН'!$F$9+СВЦЭМ!$D$10+'СЕТ СН'!$F$6-'СЕТ СН'!$F$19</f>
        <v>1136.3316442600001</v>
      </c>
      <c r="F28" s="36">
        <f>SUMIFS(СВЦЭМ!$C$33:$C$776,СВЦЭМ!$A$33:$A$776,$A28,СВЦЭМ!$B$33:$B$776,F$11)+'СЕТ СН'!$F$9+СВЦЭМ!$D$10+'СЕТ СН'!$F$6-'СЕТ СН'!$F$19</f>
        <v>1134.8130674000001</v>
      </c>
      <c r="G28" s="36">
        <f>SUMIFS(СВЦЭМ!$C$33:$C$776,СВЦЭМ!$A$33:$A$776,$A28,СВЦЭМ!$B$33:$B$776,G$11)+'СЕТ СН'!$F$9+СВЦЭМ!$D$10+'СЕТ СН'!$F$6-'СЕТ СН'!$F$19</f>
        <v>1108.3446092000001</v>
      </c>
      <c r="H28" s="36">
        <f>SUMIFS(СВЦЭМ!$C$33:$C$776,СВЦЭМ!$A$33:$A$776,$A28,СВЦЭМ!$B$33:$B$776,H$11)+'СЕТ СН'!$F$9+СВЦЭМ!$D$10+'СЕТ СН'!$F$6-'СЕТ СН'!$F$19</f>
        <v>1072.6675324599998</v>
      </c>
      <c r="I28" s="36">
        <f>SUMIFS(СВЦЭМ!$C$33:$C$776,СВЦЭМ!$A$33:$A$776,$A28,СВЦЭМ!$B$33:$B$776,I$11)+'СЕТ СН'!$F$9+СВЦЭМ!$D$10+'СЕТ СН'!$F$6-'СЕТ СН'!$F$19</f>
        <v>996.02909040999998</v>
      </c>
      <c r="J28" s="36">
        <f>SUMIFS(СВЦЭМ!$C$33:$C$776,СВЦЭМ!$A$33:$A$776,$A28,СВЦЭМ!$B$33:$B$776,J$11)+'СЕТ СН'!$F$9+СВЦЭМ!$D$10+'СЕТ СН'!$F$6-'СЕТ СН'!$F$19</f>
        <v>908.39441231000001</v>
      </c>
      <c r="K28" s="36">
        <f>SUMIFS(СВЦЭМ!$C$33:$C$776,СВЦЭМ!$A$33:$A$776,$A28,СВЦЭМ!$B$33:$B$776,K$11)+'СЕТ СН'!$F$9+СВЦЭМ!$D$10+'СЕТ СН'!$F$6-'СЕТ СН'!$F$19</f>
        <v>865.94055744000002</v>
      </c>
      <c r="L28" s="36">
        <f>SUMIFS(СВЦЭМ!$C$33:$C$776,СВЦЭМ!$A$33:$A$776,$A28,СВЦЭМ!$B$33:$B$776,L$11)+'СЕТ СН'!$F$9+СВЦЭМ!$D$10+'СЕТ СН'!$F$6-'СЕТ СН'!$F$19</f>
        <v>875.02327614000001</v>
      </c>
      <c r="M28" s="36">
        <f>SUMIFS(СВЦЭМ!$C$33:$C$776,СВЦЭМ!$A$33:$A$776,$A28,СВЦЭМ!$B$33:$B$776,M$11)+'СЕТ СН'!$F$9+СВЦЭМ!$D$10+'СЕТ СН'!$F$6-'СЕТ СН'!$F$19</f>
        <v>876.26438936</v>
      </c>
      <c r="N28" s="36">
        <f>SUMIFS(СВЦЭМ!$C$33:$C$776,СВЦЭМ!$A$33:$A$776,$A28,СВЦЭМ!$B$33:$B$776,N$11)+'СЕТ СН'!$F$9+СВЦЭМ!$D$10+'СЕТ СН'!$F$6-'СЕТ СН'!$F$19</f>
        <v>877.52047479999999</v>
      </c>
      <c r="O28" s="36">
        <f>SUMIFS(СВЦЭМ!$C$33:$C$776,СВЦЭМ!$A$33:$A$776,$A28,СВЦЭМ!$B$33:$B$776,O$11)+'СЕТ СН'!$F$9+СВЦЭМ!$D$10+'СЕТ СН'!$F$6-'СЕТ СН'!$F$19</f>
        <v>875.36632737000002</v>
      </c>
      <c r="P28" s="36">
        <f>SUMIFS(СВЦЭМ!$C$33:$C$776,СВЦЭМ!$A$33:$A$776,$A28,СВЦЭМ!$B$33:$B$776,P$11)+'СЕТ СН'!$F$9+СВЦЭМ!$D$10+'СЕТ СН'!$F$6-'СЕТ СН'!$F$19</f>
        <v>870.56232175000002</v>
      </c>
      <c r="Q28" s="36">
        <f>SUMIFS(СВЦЭМ!$C$33:$C$776,СВЦЭМ!$A$33:$A$776,$A28,СВЦЭМ!$B$33:$B$776,Q$11)+'СЕТ СН'!$F$9+СВЦЭМ!$D$10+'СЕТ СН'!$F$6-'СЕТ СН'!$F$19</f>
        <v>886.94992060000004</v>
      </c>
      <c r="R28" s="36">
        <f>SUMIFS(СВЦЭМ!$C$33:$C$776,СВЦЭМ!$A$33:$A$776,$A28,СВЦЭМ!$B$33:$B$776,R$11)+'СЕТ СН'!$F$9+СВЦЭМ!$D$10+'СЕТ СН'!$F$6-'СЕТ СН'!$F$19</f>
        <v>843.03758284000003</v>
      </c>
      <c r="S28" s="36">
        <f>SUMIFS(СВЦЭМ!$C$33:$C$776,СВЦЭМ!$A$33:$A$776,$A28,СВЦЭМ!$B$33:$B$776,S$11)+'СЕТ СН'!$F$9+СВЦЭМ!$D$10+'СЕТ СН'!$F$6-'СЕТ СН'!$F$19</f>
        <v>841.63486309999996</v>
      </c>
      <c r="T28" s="36">
        <f>SUMIFS(СВЦЭМ!$C$33:$C$776,СВЦЭМ!$A$33:$A$776,$A28,СВЦЭМ!$B$33:$B$776,T$11)+'СЕТ СН'!$F$9+СВЦЭМ!$D$10+'СЕТ СН'!$F$6-'СЕТ СН'!$F$19</f>
        <v>839.18848295999999</v>
      </c>
      <c r="U28" s="36">
        <f>SUMIFS(СВЦЭМ!$C$33:$C$776,СВЦЭМ!$A$33:$A$776,$A28,СВЦЭМ!$B$33:$B$776,U$11)+'СЕТ СН'!$F$9+СВЦЭМ!$D$10+'СЕТ СН'!$F$6-'СЕТ СН'!$F$19</f>
        <v>844.28583463999996</v>
      </c>
      <c r="V28" s="36">
        <f>SUMIFS(СВЦЭМ!$C$33:$C$776,СВЦЭМ!$A$33:$A$776,$A28,СВЦЭМ!$B$33:$B$776,V$11)+'СЕТ СН'!$F$9+СВЦЭМ!$D$10+'СЕТ СН'!$F$6-'СЕТ СН'!$F$19</f>
        <v>853.32338971000001</v>
      </c>
      <c r="W28" s="36">
        <f>SUMIFS(СВЦЭМ!$C$33:$C$776,СВЦЭМ!$A$33:$A$776,$A28,СВЦЭМ!$B$33:$B$776,W$11)+'СЕТ СН'!$F$9+СВЦЭМ!$D$10+'СЕТ СН'!$F$6-'СЕТ СН'!$F$19</f>
        <v>858.57518505999997</v>
      </c>
      <c r="X28" s="36">
        <f>SUMIFS(СВЦЭМ!$C$33:$C$776,СВЦЭМ!$A$33:$A$776,$A28,СВЦЭМ!$B$33:$B$776,X$11)+'СЕТ СН'!$F$9+СВЦЭМ!$D$10+'СЕТ СН'!$F$6-'СЕТ СН'!$F$19</f>
        <v>817.96056663000002</v>
      </c>
      <c r="Y28" s="36">
        <f>SUMIFS(СВЦЭМ!$C$33:$C$776,СВЦЭМ!$A$33:$A$776,$A28,СВЦЭМ!$B$33:$B$776,Y$11)+'СЕТ СН'!$F$9+СВЦЭМ!$D$10+'СЕТ СН'!$F$6-'СЕТ СН'!$F$19</f>
        <v>807.43529153999998</v>
      </c>
    </row>
    <row r="29" spans="1:25" ht="15.75" x14ac:dyDescent="0.2">
      <c r="A29" s="35">
        <f t="shared" si="0"/>
        <v>43695</v>
      </c>
      <c r="B29" s="36">
        <f>SUMIFS(СВЦЭМ!$C$33:$C$776,СВЦЭМ!$A$33:$A$776,$A29,СВЦЭМ!$B$33:$B$776,B$11)+'СЕТ СН'!$F$9+СВЦЭМ!$D$10+'СЕТ СН'!$F$6-'СЕТ СН'!$F$19</f>
        <v>877.56119703000002</v>
      </c>
      <c r="C29" s="36">
        <f>SUMIFS(СВЦЭМ!$C$33:$C$776,СВЦЭМ!$A$33:$A$776,$A29,СВЦЭМ!$B$33:$B$776,C$11)+'СЕТ СН'!$F$9+СВЦЭМ!$D$10+'СЕТ СН'!$F$6-'СЕТ СН'!$F$19</f>
        <v>905.41383922</v>
      </c>
      <c r="D29" s="36">
        <f>SUMIFS(СВЦЭМ!$C$33:$C$776,СВЦЭМ!$A$33:$A$776,$A29,СВЦЭМ!$B$33:$B$776,D$11)+'СЕТ СН'!$F$9+СВЦЭМ!$D$10+'СЕТ СН'!$F$6-'СЕТ СН'!$F$19</f>
        <v>951.26557022999998</v>
      </c>
      <c r="E29" s="36">
        <f>SUMIFS(СВЦЭМ!$C$33:$C$776,СВЦЭМ!$A$33:$A$776,$A29,СВЦЭМ!$B$33:$B$776,E$11)+'СЕТ СН'!$F$9+СВЦЭМ!$D$10+'СЕТ СН'!$F$6-'СЕТ СН'!$F$19</f>
        <v>959.22847506000005</v>
      </c>
      <c r="F29" s="36">
        <f>SUMIFS(СВЦЭМ!$C$33:$C$776,СВЦЭМ!$A$33:$A$776,$A29,СВЦЭМ!$B$33:$B$776,F$11)+'СЕТ СН'!$F$9+СВЦЭМ!$D$10+'СЕТ СН'!$F$6-'СЕТ СН'!$F$19</f>
        <v>968.60259279000002</v>
      </c>
      <c r="G29" s="36">
        <f>SUMIFS(СВЦЭМ!$C$33:$C$776,СВЦЭМ!$A$33:$A$776,$A29,СВЦЭМ!$B$33:$B$776,G$11)+'СЕТ СН'!$F$9+СВЦЭМ!$D$10+'СЕТ СН'!$F$6-'СЕТ СН'!$F$19</f>
        <v>947.68868229999998</v>
      </c>
      <c r="H29" s="36">
        <f>SUMIFS(СВЦЭМ!$C$33:$C$776,СВЦЭМ!$A$33:$A$776,$A29,СВЦЭМ!$B$33:$B$776,H$11)+'СЕТ СН'!$F$9+СВЦЭМ!$D$10+'СЕТ СН'!$F$6-'СЕТ СН'!$F$19</f>
        <v>941.17839607999997</v>
      </c>
      <c r="I29" s="36">
        <f>SUMIFS(СВЦЭМ!$C$33:$C$776,СВЦЭМ!$A$33:$A$776,$A29,СВЦЭМ!$B$33:$B$776,I$11)+'СЕТ СН'!$F$9+СВЦЭМ!$D$10+'СЕТ СН'!$F$6-'СЕТ СН'!$F$19</f>
        <v>928.58673825000005</v>
      </c>
      <c r="J29" s="36">
        <f>SUMIFS(СВЦЭМ!$C$33:$C$776,СВЦЭМ!$A$33:$A$776,$A29,СВЦЭМ!$B$33:$B$776,J$11)+'СЕТ СН'!$F$9+СВЦЭМ!$D$10+'СЕТ СН'!$F$6-'СЕТ СН'!$F$19</f>
        <v>919.63996288999999</v>
      </c>
      <c r="K29" s="36">
        <f>SUMIFS(СВЦЭМ!$C$33:$C$776,СВЦЭМ!$A$33:$A$776,$A29,СВЦЭМ!$B$33:$B$776,K$11)+'СЕТ СН'!$F$9+СВЦЭМ!$D$10+'СЕТ СН'!$F$6-'СЕТ СН'!$F$19</f>
        <v>871.33909819999997</v>
      </c>
      <c r="L29" s="36">
        <f>SUMIFS(СВЦЭМ!$C$33:$C$776,СВЦЭМ!$A$33:$A$776,$A29,СВЦЭМ!$B$33:$B$776,L$11)+'СЕТ СН'!$F$9+СВЦЭМ!$D$10+'СЕТ СН'!$F$6-'СЕТ СН'!$F$19</f>
        <v>874.93689548999998</v>
      </c>
      <c r="M29" s="36">
        <f>SUMIFS(СВЦЭМ!$C$33:$C$776,СВЦЭМ!$A$33:$A$776,$A29,СВЦЭМ!$B$33:$B$776,M$11)+'СЕТ СН'!$F$9+СВЦЭМ!$D$10+'СЕТ СН'!$F$6-'СЕТ СН'!$F$19</f>
        <v>875.70079555000007</v>
      </c>
      <c r="N29" s="36">
        <f>SUMIFS(СВЦЭМ!$C$33:$C$776,СВЦЭМ!$A$33:$A$776,$A29,СВЦЭМ!$B$33:$B$776,N$11)+'СЕТ СН'!$F$9+СВЦЭМ!$D$10+'СЕТ СН'!$F$6-'СЕТ СН'!$F$19</f>
        <v>864.49666172000002</v>
      </c>
      <c r="O29" s="36">
        <f>SUMIFS(СВЦЭМ!$C$33:$C$776,СВЦЭМ!$A$33:$A$776,$A29,СВЦЭМ!$B$33:$B$776,O$11)+'СЕТ СН'!$F$9+СВЦЭМ!$D$10+'СЕТ СН'!$F$6-'СЕТ СН'!$F$19</f>
        <v>860.94641651999996</v>
      </c>
      <c r="P29" s="36">
        <f>SUMIFS(СВЦЭМ!$C$33:$C$776,СВЦЭМ!$A$33:$A$776,$A29,СВЦЭМ!$B$33:$B$776,P$11)+'СЕТ СН'!$F$9+СВЦЭМ!$D$10+'СЕТ СН'!$F$6-'СЕТ СН'!$F$19</f>
        <v>850.38237164999998</v>
      </c>
      <c r="Q29" s="36">
        <f>SUMIFS(СВЦЭМ!$C$33:$C$776,СВЦЭМ!$A$33:$A$776,$A29,СВЦЭМ!$B$33:$B$776,Q$11)+'СЕТ СН'!$F$9+СВЦЭМ!$D$10+'СЕТ СН'!$F$6-'СЕТ СН'!$F$19</f>
        <v>854.77605075999998</v>
      </c>
      <c r="R29" s="36">
        <f>SUMIFS(СВЦЭМ!$C$33:$C$776,СВЦЭМ!$A$33:$A$776,$A29,СВЦЭМ!$B$33:$B$776,R$11)+'СЕТ СН'!$F$9+СВЦЭМ!$D$10+'СЕТ СН'!$F$6-'СЕТ СН'!$F$19</f>
        <v>821.24888448000002</v>
      </c>
      <c r="S29" s="36">
        <f>SUMIFS(СВЦЭМ!$C$33:$C$776,СВЦЭМ!$A$33:$A$776,$A29,СВЦЭМ!$B$33:$B$776,S$11)+'СЕТ СН'!$F$9+СВЦЭМ!$D$10+'СЕТ СН'!$F$6-'СЕТ СН'!$F$19</f>
        <v>834.01943956000002</v>
      </c>
      <c r="T29" s="36">
        <f>SUMIFS(СВЦЭМ!$C$33:$C$776,СВЦЭМ!$A$33:$A$776,$A29,СВЦЭМ!$B$33:$B$776,T$11)+'СЕТ СН'!$F$9+СВЦЭМ!$D$10+'СЕТ СН'!$F$6-'СЕТ СН'!$F$19</f>
        <v>843.89740024000002</v>
      </c>
      <c r="U29" s="36">
        <f>SUMIFS(СВЦЭМ!$C$33:$C$776,СВЦЭМ!$A$33:$A$776,$A29,СВЦЭМ!$B$33:$B$776,U$11)+'СЕТ СН'!$F$9+СВЦЭМ!$D$10+'СЕТ СН'!$F$6-'СЕТ СН'!$F$19</f>
        <v>852.04845295999996</v>
      </c>
      <c r="V29" s="36">
        <f>SUMIFS(СВЦЭМ!$C$33:$C$776,СВЦЭМ!$A$33:$A$776,$A29,СВЦЭМ!$B$33:$B$776,V$11)+'СЕТ СН'!$F$9+СВЦЭМ!$D$10+'СЕТ СН'!$F$6-'СЕТ СН'!$F$19</f>
        <v>861.47768318999999</v>
      </c>
      <c r="W29" s="36">
        <f>SUMIFS(СВЦЭМ!$C$33:$C$776,СВЦЭМ!$A$33:$A$776,$A29,СВЦЭМ!$B$33:$B$776,W$11)+'СЕТ СН'!$F$9+СВЦЭМ!$D$10+'СЕТ СН'!$F$6-'СЕТ СН'!$F$19</f>
        <v>871.03341575000002</v>
      </c>
      <c r="X29" s="36">
        <f>SUMIFS(СВЦЭМ!$C$33:$C$776,СВЦЭМ!$A$33:$A$776,$A29,СВЦЭМ!$B$33:$B$776,X$11)+'СЕТ СН'!$F$9+СВЦЭМ!$D$10+'СЕТ СН'!$F$6-'СЕТ СН'!$F$19</f>
        <v>839.65692233000004</v>
      </c>
      <c r="Y29" s="36">
        <f>SUMIFS(СВЦЭМ!$C$33:$C$776,СВЦЭМ!$A$33:$A$776,$A29,СВЦЭМ!$B$33:$B$776,Y$11)+'СЕТ СН'!$F$9+СВЦЭМ!$D$10+'СЕТ СН'!$F$6-'СЕТ СН'!$F$19</f>
        <v>868.98907480000003</v>
      </c>
    </row>
    <row r="30" spans="1:25" ht="15.75" x14ac:dyDescent="0.2">
      <c r="A30" s="35">
        <f t="shared" si="0"/>
        <v>43696</v>
      </c>
      <c r="B30" s="36">
        <f>SUMIFS(СВЦЭМ!$C$33:$C$776,СВЦЭМ!$A$33:$A$776,$A30,СВЦЭМ!$B$33:$B$776,B$11)+'СЕТ СН'!$F$9+СВЦЭМ!$D$10+'СЕТ СН'!$F$6-'СЕТ СН'!$F$19</f>
        <v>916.29542825999999</v>
      </c>
      <c r="C30" s="36">
        <f>SUMIFS(СВЦЭМ!$C$33:$C$776,СВЦЭМ!$A$33:$A$776,$A30,СВЦЭМ!$B$33:$B$776,C$11)+'СЕТ СН'!$F$9+СВЦЭМ!$D$10+'СЕТ СН'!$F$6-'СЕТ СН'!$F$19</f>
        <v>957.80100682</v>
      </c>
      <c r="D30" s="36">
        <f>SUMIFS(СВЦЭМ!$C$33:$C$776,СВЦЭМ!$A$33:$A$776,$A30,СВЦЭМ!$B$33:$B$776,D$11)+'СЕТ СН'!$F$9+СВЦЭМ!$D$10+'СЕТ СН'!$F$6-'СЕТ СН'!$F$19</f>
        <v>991.41603957000007</v>
      </c>
      <c r="E30" s="36">
        <f>SUMIFS(СВЦЭМ!$C$33:$C$776,СВЦЭМ!$A$33:$A$776,$A30,СВЦЭМ!$B$33:$B$776,E$11)+'СЕТ СН'!$F$9+СВЦЭМ!$D$10+'СЕТ СН'!$F$6-'СЕТ СН'!$F$19</f>
        <v>1006.47885818</v>
      </c>
      <c r="F30" s="36">
        <f>SUMIFS(СВЦЭМ!$C$33:$C$776,СВЦЭМ!$A$33:$A$776,$A30,СВЦЭМ!$B$33:$B$776,F$11)+'СЕТ СН'!$F$9+СВЦЭМ!$D$10+'СЕТ СН'!$F$6-'СЕТ СН'!$F$19</f>
        <v>1003.14148173</v>
      </c>
      <c r="G30" s="36">
        <f>SUMIFS(СВЦЭМ!$C$33:$C$776,СВЦЭМ!$A$33:$A$776,$A30,СВЦЭМ!$B$33:$B$776,G$11)+'СЕТ СН'!$F$9+СВЦЭМ!$D$10+'СЕТ СН'!$F$6-'СЕТ СН'!$F$19</f>
        <v>978.83074479000004</v>
      </c>
      <c r="H30" s="36">
        <f>SUMIFS(СВЦЭМ!$C$33:$C$776,СВЦЭМ!$A$33:$A$776,$A30,СВЦЭМ!$B$33:$B$776,H$11)+'СЕТ СН'!$F$9+СВЦЭМ!$D$10+'СЕТ СН'!$F$6-'СЕТ СН'!$F$19</f>
        <v>937.64126239000007</v>
      </c>
      <c r="I30" s="36">
        <f>SUMIFS(СВЦЭМ!$C$33:$C$776,СВЦЭМ!$A$33:$A$776,$A30,СВЦЭМ!$B$33:$B$776,I$11)+'СЕТ СН'!$F$9+СВЦЭМ!$D$10+'СЕТ СН'!$F$6-'СЕТ СН'!$F$19</f>
        <v>886.53308244000004</v>
      </c>
      <c r="J30" s="36">
        <f>SUMIFS(СВЦЭМ!$C$33:$C$776,СВЦЭМ!$A$33:$A$776,$A30,СВЦЭМ!$B$33:$B$776,J$11)+'СЕТ СН'!$F$9+СВЦЭМ!$D$10+'СЕТ СН'!$F$6-'СЕТ СН'!$F$19</f>
        <v>920.35250067000004</v>
      </c>
      <c r="K30" s="36">
        <f>SUMIFS(СВЦЭМ!$C$33:$C$776,СВЦЭМ!$A$33:$A$776,$A30,СВЦЭМ!$B$33:$B$776,K$11)+'СЕТ СН'!$F$9+СВЦЭМ!$D$10+'СЕТ СН'!$F$6-'СЕТ СН'!$F$19</f>
        <v>962.94458910000003</v>
      </c>
      <c r="L30" s="36">
        <f>SUMIFS(СВЦЭМ!$C$33:$C$776,СВЦЭМ!$A$33:$A$776,$A30,СВЦЭМ!$B$33:$B$776,L$11)+'СЕТ СН'!$F$9+СВЦЭМ!$D$10+'СЕТ СН'!$F$6-'СЕТ СН'!$F$19</f>
        <v>961.60052859999996</v>
      </c>
      <c r="M30" s="36">
        <f>SUMIFS(СВЦЭМ!$C$33:$C$776,СВЦЭМ!$A$33:$A$776,$A30,СВЦЭМ!$B$33:$B$776,M$11)+'СЕТ СН'!$F$9+СВЦЭМ!$D$10+'СЕТ СН'!$F$6-'СЕТ СН'!$F$19</f>
        <v>960.83434331000001</v>
      </c>
      <c r="N30" s="36">
        <f>SUMIFS(СВЦЭМ!$C$33:$C$776,СВЦЭМ!$A$33:$A$776,$A30,СВЦЭМ!$B$33:$B$776,N$11)+'СЕТ СН'!$F$9+СВЦЭМ!$D$10+'СЕТ СН'!$F$6-'СЕТ СН'!$F$19</f>
        <v>957.52785271000005</v>
      </c>
      <c r="O30" s="36">
        <f>SUMIFS(СВЦЭМ!$C$33:$C$776,СВЦЭМ!$A$33:$A$776,$A30,СВЦЭМ!$B$33:$B$776,O$11)+'СЕТ СН'!$F$9+СВЦЭМ!$D$10+'СЕТ СН'!$F$6-'СЕТ СН'!$F$19</f>
        <v>967.76537873000007</v>
      </c>
      <c r="P30" s="36">
        <f>SUMIFS(СВЦЭМ!$C$33:$C$776,СВЦЭМ!$A$33:$A$776,$A30,СВЦЭМ!$B$33:$B$776,P$11)+'СЕТ СН'!$F$9+СВЦЭМ!$D$10+'СЕТ СН'!$F$6-'СЕТ СН'!$F$19</f>
        <v>972.29061310999998</v>
      </c>
      <c r="Q30" s="36">
        <f>SUMIFS(СВЦЭМ!$C$33:$C$776,СВЦЭМ!$A$33:$A$776,$A30,СВЦЭМ!$B$33:$B$776,Q$11)+'СЕТ СН'!$F$9+СВЦЭМ!$D$10+'СЕТ СН'!$F$6-'СЕТ СН'!$F$19</f>
        <v>961.75780091000001</v>
      </c>
      <c r="R30" s="36">
        <f>SUMIFS(СВЦЭМ!$C$33:$C$776,СВЦЭМ!$A$33:$A$776,$A30,СВЦЭМ!$B$33:$B$776,R$11)+'СЕТ СН'!$F$9+СВЦЭМ!$D$10+'СЕТ СН'!$F$6-'СЕТ СН'!$F$19</f>
        <v>985.91254251999999</v>
      </c>
      <c r="S30" s="36">
        <f>SUMIFS(СВЦЭМ!$C$33:$C$776,СВЦЭМ!$A$33:$A$776,$A30,СВЦЭМ!$B$33:$B$776,S$11)+'СЕТ СН'!$F$9+СВЦЭМ!$D$10+'СЕТ СН'!$F$6-'СЕТ СН'!$F$19</f>
        <v>1024.8377608199999</v>
      </c>
      <c r="T30" s="36">
        <f>SUMIFS(СВЦЭМ!$C$33:$C$776,СВЦЭМ!$A$33:$A$776,$A30,СВЦЭМ!$B$33:$B$776,T$11)+'СЕТ СН'!$F$9+СВЦЭМ!$D$10+'СЕТ СН'!$F$6-'СЕТ СН'!$F$19</f>
        <v>1024.29040848</v>
      </c>
      <c r="U30" s="36">
        <f>SUMIFS(СВЦЭМ!$C$33:$C$776,СВЦЭМ!$A$33:$A$776,$A30,СВЦЭМ!$B$33:$B$776,U$11)+'СЕТ СН'!$F$9+СВЦЭМ!$D$10+'СЕТ СН'!$F$6-'СЕТ СН'!$F$19</f>
        <v>1022.70819815</v>
      </c>
      <c r="V30" s="36">
        <f>SUMIFS(СВЦЭМ!$C$33:$C$776,СВЦЭМ!$A$33:$A$776,$A30,СВЦЭМ!$B$33:$B$776,V$11)+'СЕТ СН'!$F$9+СВЦЭМ!$D$10+'СЕТ СН'!$F$6-'СЕТ СН'!$F$19</f>
        <v>1017.55229977</v>
      </c>
      <c r="W30" s="36">
        <f>SUMIFS(СВЦЭМ!$C$33:$C$776,СВЦЭМ!$A$33:$A$776,$A30,СВЦЭМ!$B$33:$B$776,W$11)+'СЕТ СН'!$F$9+СВЦЭМ!$D$10+'СЕТ СН'!$F$6-'СЕТ СН'!$F$19</f>
        <v>1027.55618587</v>
      </c>
      <c r="X30" s="36">
        <f>SUMIFS(СВЦЭМ!$C$33:$C$776,СВЦЭМ!$A$33:$A$776,$A30,СВЦЭМ!$B$33:$B$776,X$11)+'СЕТ СН'!$F$9+СВЦЭМ!$D$10+'СЕТ СН'!$F$6-'СЕТ СН'!$F$19</f>
        <v>1101.3968935200003</v>
      </c>
      <c r="Y30" s="36">
        <f>SUMIFS(СВЦЭМ!$C$33:$C$776,СВЦЭМ!$A$33:$A$776,$A30,СВЦЭМ!$B$33:$B$776,Y$11)+'СЕТ СН'!$F$9+СВЦЭМ!$D$10+'СЕТ СН'!$F$6-'СЕТ СН'!$F$19</f>
        <v>1022.77199695</v>
      </c>
    </row>
    <row r="31" spans="1:25" ht="15.75" x14ac:dyDescent="0.2">
      <c r="A31" s="35">
        <f t="shared" si="0"/>
        <v>43697</v>
      </c>
      <c r="B31" s="36">
        <f>SUMIFS(СВЦЭМ!$C$33:$C$776,СВЦЭМ!$A$33:$A$776,$A31,СВЦЭМ!$B$33:$B$776,B$11)+'СЕТ СН'!$F$9+СВЦЭМ!$D$10+'СЕТ СН'!$F$6-'СЕТ СН'!$F$19</f>
        <v>879.27808106999998</v>
      </c>
      <c r="C31" s="36">
        <f>SUMIFS(СВЦЭМ!$C$33:$C$776,СВЦЭМ!$A$33:$A$776,$A31,СВЦЭМ!$B$33:$B$776,C$11)+'СЕТ СН'!$F$9+СВЦЭМ!$D$10+'СЕТ СН'!$F$6-'СЕТ СН'!$F$19</f>
        <v>913.01097147999997</v>
      </c>
      <c r="D31" s="36">
        <f>SUMIFS(СВЦЭМ!$C$33:$C$776,СВЦЭМ!$A$33:$A$776,$A31,СВЦЭМ!$B$33:$B$776,D$11)+'СЕТ СН'!$F$9+СВЦЭМ!$D$10+'СЕТ СН'!$F$6-'СЕТ СН'!$F$19</f>
        <v>957.57216718000006</v>
      </c>
      <c r="E31" s="36">
        <f>SUMIFS(СВЦЭМ!$C$33:$C$776,СВЦЭМ!$A$33:$A$776,$A31,СВЦЭМ!$B$33:$B$776,E$11)+'СЕТ СН'!$F$9+СВЦЭМ!$D$10+'СЕТ СН'!$F$6-'СЕТ СН'!$F$19</f>
        <v>967.22996891000003</v>
      </c>
      <c r="F31" s="36">
        <f>SUMIFS(СВЦЭМ!$C$33:$C$776,СВЦЭМ!$A$33:$A$776,$A31,СВЦЭМ!$B$33:$B$776,F$11)+'СЕТ СН'!$F$9+СВЦЭМ!$D$10+'СЕТ СН'!$F$6-'СЕТ СН'!$F$19</f>
        <v>972.88745632999996</v>
      </c>
      <c r="G31" s="36">
        <f>SUMIFS(СВЦЭМ!$C$33:$C$776,СВЦЭМ!$A$33:$A$776,$A31,СВЦЭМ!$B$33:$B$776,G$11)+'СЕТ СН'!$F$9+СВЦЭМ!$D$10+'СЕТ СН'!$F$6-'СЕТ СН'!$F$19</f>
        <v>948.29510628000003</v>
      </c>
      <c r="H31" s="36">
        <f>SUMIFS(СВЦЭМ!$C$33:$C$776,СВЦЭМ!$A$33:$A$776,$A31,СВЦЭМ!$B$33:$B$776,H$11)+'СЕТ СН'!$F$9+СВЦЭМ!$D$10+'СЕТ СН'!$F$6-'СЕТ СН'!$F$19</f>
        <v>913.55375192999998</v>
      </c>
      <c r="I31" s="36">
        <f>SUMIFS(СВЦЭМ!$C$33:$C$776,СВЦЭМ!$A$33:$A$776,$A31,СВЦЭМ!$B$33:$B$776,I$11)+'СЕТ СН'!$F$9+СВЦЭМ!$D$10+'СЕТ СН'!$F$6-'СЕТ СН'!$F$19</f>
        <v>864.49550779000003</v>
      </c>
      <c r="J31" s="36">
        <f>SUMIFS(СВЦЭМ!$C$33:$C$776,СВЦЭМ!$A$33:$A$776,$A31,СВЦЭМ!$B$33:$B$776,J$11)+'СЕТ СН'!$F$9+СВЦЭМ!$D$10+'СЕТ СН'!$F$6-'СЕТ СН'!$F$19</f>
        <v>857.68968962999998</v>
      </c>
      <c r="K31" s="36">
        <f>SUMIFS(СВЦЭМ!$C$33:$C$776,СВЦЭМ!$A$33:$A$776,$A31,СВЦЭМ!$B$33:$B$776,K$11)+'СЕТ СН'!$F$9+СВЦЭМ!$D$10+'СЕТ СН'!$F$6-'СЕТ СН'!$F$19</f>
        <v>878.31411937999997</v>
      </c>
      <c r="L31" s="36">
        <f>SUMIFS(СВЦЭМ!$C$33:$C$776,СВЦЭМ!$A$33:$A$776,$A31,СВЦЭМ!$B$33:$B$776,L$11)+'СЕТ СН'!$F$9+СВЦЭМ!$D$10+'СЕТ СН'!$F$6-'СЕТ СН'!$F$19</f>
        <v>880.63389516999996</v>
      </c>
      <c r="M31" s="36">
        <f>SUMIFS(СВЦЭМ!$C$33:$C$776,СВЦЭМ!$A$33:$A$776,$A31,СВЦЭМ!$B$33:$B$776,M$11)+'СЕТ СН'!$F$9+СВЦЭМ!$D$10+'СЕТ СН'!$F$6-'СЕТ СН'!$F$19</f>
        <v>876.96093687000007</v>
      </c>
      <c r="N31" s="36">
        <f>SUMIFS(СВЦЭМ!$C$33:$C$776,СВЦЭМ!$A$33:$A$776,$A31,СВЦЭМ!$B$33:$B$776,N$11)+'СЕТ СН'!$F$9+СВЦЭМ!$D$10+'СЕТ СН'!$F$6-'СЕТ СН'!$F$19</f>
        <v>866.66437027000006</v>
      </c>
      <c r="O31" s="36">
        <f>SUMIFS(СВЦЭМ!$C$33:$C$776,СВЦЭМ!$A$33:$A$776,$A31,СВЦЭМ!$B$33:$B$776,O$11)+'СЕТ СН'!$F$9+СВЦЭМ!$D$10+'СЕТ СН'!$F$6-'СЕТ СН'!$F$19</f>
        <v>871.56841932999998</v>
      </c>
      <c r="P31" s="36">
        <f>SUMIFS(СВЦЭМ!$C$33:$C$776,СВЦЭМ!$A$33:$A$776,$A31,СВЦЭМ!$B$33:$B$776,P$11)+'СЕТ СН'!$F$9+СВЦЭМ!$D$10+'СЕТ СН'!$F$6-'СЕТ СН'!$F$19</f>
        <v>879.07100197</v>
      </c>
      <c r="Q31" s="36">
        <f>SUMIFS(СВЦЭМ!$C$33:$C$776,СВЦЭМ!$A$33:$A$776,$A31,СВЦЭМ!$B$33:$B$776,Q$11)+'СЕТ СН'!$F$9+СВЦЭМ!$D$10+'СЕТ СН'!$F$6-'СЕТ СН'!$F$19</f>
        <v>878.45160195000005</v>
      </c>
      <c r="R31" s="36">
        <f>SUMIFS(СВЦЭМ!$C$33:$C$776,СВЦЭМ!$A$33:$A$776,$A31,СВЦЭМ!$B$33:$B$776,R$11)+'СЕТ СН'!$F$9+СВЦЭМ!$D$10+'СЕТ СН'!$F$6-'СЕТ СН'!$F$19</f>
        <v>942.21066687000007</v>
      </c>
      <c r="S31" s="36">
        <f>SUMIFS(СВЦЭМ!$C$33:$C$776,СВЦЭМ!$A$33:$A$776,$A31,СВЦЭМ!$B$33:$B$776,S$11)+'СЕТ СН'!$F$9+СВЦЭМ!$D$10+'СЕТ СН'!$F$6-'СЕТ СН'!$F$19</f>
        <v>855.37506141000006</v>
      </c>
      <c r="T31" s="36">
        <f>SUMIFS(СВЦЭМ!$C$33:$C$776,СВЦЭМ!$A$33:$A$776,$A31,СВЦЭМ!$B$33:$B$776,T$11)+'СЕТ СН'!$F$9+СВЦЭМ!$D$10+'СЕТ СН'!$F$6-'СЕТ СН'!$F$19</f>
        <v>863.78817677000006</v>
      </c>
      <c r="U31" s="36">
        <f>SUMIFS(СВЦЭМ!$C$33:$C$776,СВЦЭМ!$A$33:$A$776,$A31,СВЦЭМ!$B$33:$B$776,U$11)+'СЕТ СН'!$F$9+СВЦЭМ!$D$10+'СЕТ СН'!$F$6-'СЕТ СН'!$F$19</f>
        <v>865.58909532999996</v>
      </c>
      <c r="V31" s="36">
        <f>SUMIFS(СВЦЭМ!$C$33:$C$776,СВЦЭМ!$A$33:$A$776,$A31,СВЦЭМ!$B$33:$B$776,V$11)+'СЕТ СН'!$F$9+СВЦЭМ!$D$10+'СЕТ СН'!$F$6-'СЕТ СН'!$F$19</f>
        <v>877.52002590000006</v>
      </c>
      <c r="W31" s="36">
        <f>SUMIFS(СВЦЭМ!$C$33:$C$776,СВЦЭМ!$A$33:$A$776,$A31,СВЦЭМ!$B$33:$B$776,W$11)+'СЕТ СН'!$F$9+СВЦЭМ!$D$10+'СЕТ СН'!$F$6-'СЕТ СН'!$F$19</f>
        <v>886.98206389999996</v>
      </c>
      <c r="X31" s="36">
        <f>SUMIFS(СВЦЭМ!$C$33:$C$776,СВЦЭМ!$A$33:$A$776,$A31,СВЦЭМ!$B$33:$B$776,X$11)+'СЕТ СН'!$F$9+СВЦЭМ!$D$10+'СЕТ СН'!$F$6-'СЕТ СН'!$F$19</f>
        <v>850.46056470999997</v>
      </c>
      <c r="Y31" s="36">
        <f>SUMIFS(СВЦЭМ!$C$33:$C$776,СВЦЭМ!$A$33:$A$776,$A31,СВЦЭМ!$B$33:$B$776,Y$11)+'СЕТ СН'!$F$9+СВЦЭМ!$D$10+'СЕТ СН'!$F$6-'СЕТ СН'!$F$19</f>
        <v>806.16715671999998</v>
      </c>
    </row>
    <row r="32" spans="1:25" ht="15.75" x14ac:dyDescent="0.2">
      <c r="A32" s="35">
        <f t="shared" si="0"/>
        <v>43698</v>
      </c>
      <c r="B32" s="36">
        <f>SUMIFS(СВЦЭМ!$C$33:$C$776,СВЦЭМ!$A$33:$A$776,$A32,СВЦЭМ!$B$33:$B$776,B$11)+'СЕТ СН'!$F$9+СВЦЭМ!$D$10+'СЕТ СН'!$F$6-'СЕТ СН'!$F$19</f>
        <v>870.79864563000001</v>
      </c>
      <c r="C32" s="36">
        <f>SUMIFS(СВЦЭМ!$C$33:$C$776,СВЦЭМ!$A$33:$A$776,$A32,СВЦЭМ!$B$33:$B$776,C$11)+'СЕТ СН'!$F$9+СВЦЭМ!$D$10+'СЕТ СН'!$F$6-'СЕТ СН'!$F$19</f>
        <v>915.12520493</v>
      </c>
      <c r="D32" s="36">
        <f>SUMIFS(СВЦЭМ!$C$33:$C$776,СВЦЭМ!$A$33:$A$776,$A32,СВЦЭМ!$B$33:$B$776,D$11)+'СЕТ СН'!$F$9+СВЦЭМ!$D$10+'СЕТ СН'!$F$6-'СЕТ СН'!$F$19</f>
        <v>934.87739639000006</v>
      </c>
      <c r="E32" s="36">
        <f>SUMIFS(СВЦЭМ!$C$33:$C$776,СВЦЭМ!$A$33:$A$776,$A32,СВЦЭМ!$B$33:$B$776,E$11)+'СЕТ СН'!$F$9+СВЦЭМ!$D$10+'СЕТ СН'!$F$6-'СЕТ СН'!$F$19</f>
        <v>942.20208270000001</v>
      </c>
      <c r="F32" s="36">
        <f>SUMIFS(СВЦЭМ!$C$33:$C$776,СВЦЭМ!$A$33:$A$776,$A32,СВЦЭМ!$B$33:$B$776,F$11)+'СЕТ СН'!$F$9+СВЦЭМ!$D$10+'СЕТ СН'!$F$6-'СЕТ СН'!$F$19</f>
        <v>947.39882188000001</v>
      </c>
      <c r="G32" s="36">
        <f>SUMIFS(СВЦЭМ!$C$33:$C$776,СВЦЭМ!$A$33:$A$776,$A32,СВЦЭМ!$B$33:$B$776,G$11)+'СЕТ СН'!$F$9+СВЦЭМ!$D$10+'СЕТ СН'!$F$6-'СЕТ СН'!$F$19</f>
        <v>917.57519277000006</v>
      </c>
      <c r="H32" s="36">
        <f>SUMIFS(СВЦЭМ!$C$33:$C$776,СВЦЭМ!$A$33:$A$776,$A32,СВЦЭМ!$B$33:$B$776,H$11)+'СЕТ СН'!$F$9+СВЦЭМ!$D$10+'СЕТ СН'!$F$6-'СЕТ СН'!$F$19</f>
        <v>872.30074672000001</v>
      </c>
      <c r="I32" s="36">
        <f>SUMIFS(СВЦЭМ!$C$33:$C$776,СВЦЭМ!$A$33:$A$776,$A32,СВЦЭМ!$B$33:$B$776,I$11)+'СЕТ СН'!$F$9+СВЦЭМ!$D$10+'СЕТ СН'!$F$6-'СЕТ СН'!$F$19</f>
        <v>810.84498999000004</v>
      </c>
      <c r="J32" s="36">
        <f>SUMIFS(СВЦЭМ!$C$33:$C$776,СВЦЭМ!$A$33:$A$776,$A32,СВЦЭМ!$B$33:$B$776,J$11)+'СЕТ СН'!$F$9+СВЦЭМ!$D$10+'СЕТ СН'!$F$6-'СЕТ СН'!$F$19</f>
        <v>826.22493757999996</v>
      </c>
      <c r="K32" s="36">
        <f>SUMIFS(СВЦЭМ!$C$33:$C$776,СВЦЭМ!$A$33:$A$776,$A32,СВЦЭМ!$B$33:$B$776,K$11)+'СЕТ СН'!$F$9+СВЦЭМ!$D$10+'СЕТ СН'!$F$6-'СЕТ СН'!$F$19</f>
        <v>853.67130722000002</v>
      </c>
      <c r="L32" s="36">
        <f>SUMIFS(СВЦЭМ!$C$33:$C$776,СВЦЭМ!$A$33:$A$776,$A32,СВЦЭМ!$B$33:$B$776,L$11)+'СЕТ СН'!$F$9+СВЦЭМ!$D$10+'СЕТ СН'!$F$6-'СЕТ СН'!$F$19</f>
        <v>862.97315315000003</v>
      </c>
      <c r="M32" s="36">
        <f>SUMIFS(СВЦЭМ!$C$33:$C$776,СВЦЭМ!$A$33:$A$776,$A32,СВЦЭМ!$B$33:$B$776,M$11)+'СЕТ СН'!$F$9+СВЦЭМ!$D$10+'СЕТ СН'!$F$6-'СЕТ СН'!$F$19</f>
        <v>861.27600037000002</v>
      </c>
      <c r="N32" s="36">
        <f>SUMIFS(СВЦЭМ!$C$33:$C$776,СВЦЭМ!$A$33:$A$776,$A32,СВЦЭМ!$B$33:$B$776,N$11)+'СЕТ СН'!$F$9+СВЦЭМ!$D$10+'СЕТ СН'!$F$6-'СЕТ СН'!$F$19</f>
        <v>859.55122300000005</v>
      </c>
      <c r="O32" s="36">
        <f>SUMIFS(СВЦЭМ!$C$33:$C$776,СВЦЭМ!$A$33:$A$776,$A32,СВЦЭМ!$B$33:$B$776,O$11)+'СЕТ СН'!$F$9+СВЦЭМ!$D$10+'СЕТ СН'!$F$6-'СЕТ СН'!$F$19</f>
        <v>908.71467999000004</v>
      </c>
      <c r="P32" s="36">
        <f>SUMIFS(СВЦЭМ!$C$33:$C$776,СВЦЭМ!$A$33:$A$776,$A32,СВЦЭМ!$B$33:$B$776,P$11)+'СЕТ СН'!$F$9+СВЦЭМ!$D$10+'СЕТ СН'!$F$6-'СЕТ СН'!$F$19</f>
        <v>889.76095211000006</v>
      </c>
      <c r="Q32" s="36">
        <f>SUMIFS(СВЦЭМ!$C$33:$C$776,СВЦЭМ!$A$33:$A$776,$A32,СВЦЭМ!$B$33:$B$776,Q$11)+'СЕТ СН'!$F$9+СВЦЭМ!$D$10+'СЕТ СН'!$F$6-'СЕТ СН'!$F$19</f>
        <v>903.48649834000003</v>
      </c>
      <c r="R32" s="36">
        <f>SUMIFS(СВЦЭМ!$C$33:$C$776,СВЦЭМ!$A$33:$A$776,$A32,СВЦЭМ!$B$33:$B$776,R$11)+'СЕТ СН'!$F$9+СВЦЭМ!$D$10+'СЕТ СН'!$F$6-'СЕТ СН'!$F$19</f>
        <v>901.36175087000004</v>
      </c>
      <c r="S32" s="36">
        <f>SUMIFS(СВЦЭМ!$C$33:$C$776,СВЦЭМ!$A$33:$A$776,$A32,СВЦЭМ!$B$33:$B$776,S$11)+'СЕТ СН'!$F$9+СВЦЭМ!$D$10+'СЕТ СН'!$F$6-'СЕТ СН'!$F$19</f>
        <v>908.82198878999998</v>
      </c>
      <c r="T32" s="36">
        <f>SUMIFS(СВЦЭМ!$C$33:$C$776,СВЦЭМ!$A$33:$A$776,$A32,СВЦЭМ!$B$33:$B$776,T$11)+'СЕТ СН'!$F$9+СВЦЭМ!$D$10+'СЕТ СН'!$F$6-'СЕТ СН'!$F$19</f>
        <v>880.97428121999997</v>
      </c>
      <c r="U32" s="36">
        <f>SUMIFS(СВЦЭМ!$C$33:$C$776,СВЦЭМ!$A$33:$A$776,$A32,СВЦЭМ!$B$33:$B$776,U$11)+'СЕТ СН'!$F$9+СВЦЭМ!$D$10+'СЕТ СН'!$F$6-'СЕТ СН'!$F$19</f>
        <v>801.61356222999996</v>
      </c>
      <c r="V32" s="36">
        <f>SUMIFS(СВЦЭМ!$C$33:$C$776,СВЦЭМ!$A$33:$A$776,$A32,СВЦЭМ!$B$33:$B$776,V$11)+'СЕТ СН'!$F$9+СВЦЭМ!$D$10+'СЕТ СН'!$F$6-'СЕТ СН'!$F$19</f>
        <v>813.13952115000006</v>
      </c>
      <c r="W32" s="36">
        <f>SUMIFS(СВЦЭМ!$C$33:$C$776,СВЦЭМ!$A$33:$A$776,$A32,СВЦЭМ!$B$33:$B$776,W$11)+'СЕТ СН'!$F$9+СВЦЭМ!$D$10+'СЕТ СН'!$F$6-'СЕТ СН'!$F$19</f>
        <v>818.87282303999996</v>
      </c>
      <c r="X32" s="36">
        <f>SUMIFS(СВЦЭМ!$C$33:$C$776,СВЦЭМ!$A$33:$A$776,$A32,СВЦЭМ!$B$33:$B$776,X$11)+'СЕТ СН'!$F$9+СВЦЭМ!$D$10+'СЕТ СН'!$F$6-'СЕТ СН'!$F$19</f>
        <v>774.28075038999998</v>
      </c>
      <c r="Y32" s="36">
        <f>SUMIFS(СВЦЭМ!$C$33:$C$776,СВЦЭМ!$A$33:$A$776,$A32,СВЦЭМ!$B$33:$B$776,Y$11)+'СЕТ СН'!$F$9+СВЦЭМ!$D$10+'СЕТ СН'!$F$6-'СЕТ СН'!$F$19</f>
        <v>794.25853440000003</v>
      </c>
    </row>
    <row r="33" spans="1:25" ht="15.75" x14ac:dyDescent="0.2">
      <c r="A33" s="35">
        <f t="shared" si="0"/>
        <v>43699</v>
      </c>
      <c r="B33" s="36">
        <f>SUMIFS(СВЦЭМ!$C$33:$C$776,СВЦЭМ!$A$33:$A$776,$A33,СВЦЭМ!$B$33:$B$776,B$11)+'СЕТ СН'!$F$9+СВЦЭМ!$D$10+'СЕТ СН'!$F$6-'СЕТ СН'!$F$19</f>
        <v>901.81270472000006</v>
      </c>
      <c r="C33" s="36">
        <f>SUMIFS(СВЦЭМ!$C$33:$C$776,СВЦЭМ!$A$33:$A$776,$A33,СВЦЭМ!$B$33:$B$776,C$11)+'СЕТ СН'!$F$9+СВЦЭМ!$D$10+'СЕТ СН'!$F$6-'СЕТ СН'!$F$19</f>
        <v>944.08829928</v>
      </c>
      <c r="D33" s="36">
        <f>SUMIFS(СВЦЭМ!$C$33:$C$776,СВЦЭМ!$A$33:$A$776,$A33,СВЦЭМ!$B$33:$B$776,D$11)+'СЕТ СН'!$F$9+СВЦЭМ!$D$10+'СЕТ СН'!$F$6-'СЕТ СН'!$F$19</f>
        <v>963.11224168000001</v>
      </c>
      <c r="E33" s="36">
        <f>SUMIFS(СВЦЭМ!$C$33:$C$776,СВЦЭМ!$A$33:$A$776,$A33,СВЦЭМ!$B$33:$B$776,E$11)+'СЕТ СН'!$F$9+СВЦЭМ!$D$10+'СЕТ СН'!$F$6-'СЕТ СН'!$F$19</f>
        <v>965.17332708000004</v>
      </c>
      <c r="F33" s="36">
        <f>SUMIFS(СВЦЭМ!$C$33:$C$776,СВЦЭМ!$A$33:$A$776,$A33,СВЦЭМ!$B$33:$B$776,F$11)+'СЕТ СН'!$F$9+СВЦЭМ!$D$10+'СЕТ СН'!$F$6-'СЕТ СН'!$F$19</f>
        <v>971.80822133000004</v>
      </c>
      <c r="G33" s="36">
        <f>SUMIFS(СВЦЭМ!$C$33:$C$776,СВЦЭМ!$A$33:$A$776,$A33,СВЦЭМ!$B$33:$B$776,G$11)+'СЕТ СН'!$F$9+СВЦЭМ!$D$10+'СЕТ СН'!$F$6-'СЕТ СН'!$F$19</f>
        <v>946.53409914999997</v>
      </c>
      <c r="H33" s="36">
        <f>SUMIFS(СВЦЭМ!$C$33:$C$776,СВЦЭМ!$A$33:$A$776,$A33,СВЦЭМ!$B$33:$B$776,H$11)+'СЕТ СН'!$F$9+СВЦЭМ!$D$10+'СЕТ СН'!$F$6-'СЕТ СН'!$F$19</f>
        <v>914.04109255000003</v>
      </c>
      <c r="I33" s="36">
        <f>SUMIFS(СВЦЭМ!$C$33:$C$776,СВЦЭМ!$A$33:$A$776,$A33,СВЦЭМ!$B$33:$B$776,I$11)+'СЕТ СН'!$F$9+СВЦЭМ!$D$10+'СЕТ СН'!$F$6-'СЕТ СН'!$F$19</f>
        <v>866.31388333999996</v>
      </c>
      <c r="J33" s="36">
        <f>SUMIFS(СВЦЭМ!$C$33:$C$776,СВЦЭМ!$A$33:$A$776,$A33,СВЦЭМ!$B$33:$B$776,J$11)+'СЕТ СН'!$F$9+СВЦЭМ!$D$10+'СЕТ СН'!$F$6-'СЕТ СН'!$F$19</f>
        <v>835.12114998000004</v>
      </c>
      <c r="K33" s="36">
        <f>SUMIFS(СВЦЭМ!$C$33:$C$776,СВЦЭМ!$A$33:$A$776,$A33,СВЦЭМ!$B$33:$B$776,K$11)+'СЕТ СН'!$F$9+СВЦЭМ!$D$10+'СЕТ СН'!$F$6-'СЕТ СН'!$F$19</f>
        <v>849.73891488000004</v>
      </c>
      <c r="L33" s="36">
        <f>SUMIFS(СВЦЭМ!$C$33:$C$776,СВЦЭМ!$A$33:$A$776,$A33,СВЦЭМ!$B$33:$B$776,L$11)+'СЕТ СН'!$F$9+СВЦЭМ!$D$10+'СЕТ СН'!$F$6-'СЕТ СН'!$F$19</f>
        <v>859.09338344000003</v>
      </c>
      <c r="M33" s="36">
        <f>SUMIFS(СВЦЭМ!$C$33:$C$776,СВЦЭМ!$A$33:$A$776,$A33,СВЦЭМ!$B$33:$B$776,M$11)+'СЕТ СН'!$F$9+СВЦЭМ!$D$10+'СЕТ СН'!$F$6-'СЕТ СН'!$F$19</f>
        <v>857.36792938999997</v>
      </c>
      <c r="N33" s="36">
        <f>SUMIFS(СВЦЭМ!$C$33:$C$776,СВЦЭМ!$A$33:$A$776,$A33,СВЦЭМ!$B$33:$B$776,N$11)+'СЕТ СН'!$F$9+СВЦЭМ!$D$10+'СЕТ СН'!$F$6-'СЕТ СН'!$F$19</f>
        <v>844.28363773000001</v>
      </c>
      <c r="O33" s="36">
        <f>SUMIFS(СВЦЭМ!$C$33:$C$776,СВЦЭМ!$A$33:$A$776,$A33,СВЦЭМ!$B$33:$B$776,O$11)+'СЕТ СН'!$F$9+СВЦЭМ!$D$10+'СЕТ СН'!$F$6-'СЕТ СН'!$F$19</f>
        <v>857.69913432999999</v>
      </c>
      <c r="P33" s="36">
        <f>SUMIFS(СВЦЭМ!$C$33:$C$776,СВЦЭМ!$A$33:$A$776,$A33,СВЦЭМ!$B$33:$B$776,P$11)+'СЕТ СН'!$F$9+СВЦЭМ!$D$10+'СЕТ СН'!$F$6-'СЕТ СН'!$F$19</f>
        <v>853.86812502999999</v>
      </c>
      <c r="Q33" s="36">
        <f>SUMIFS(СВЦЭМ!$C$33:$C$776,СВЦЭМ!$A$33:$A$776,$A33,СВЦЭМ!$B$33:$B$776,Q$11)+'СЕТ СН'!$F$9+СВЦЭМ!$D$10+'СЕТ СН'!$F$6-'СЕТ СН'!$F$19</f>
        <v>848.83647255000005</v>
      </c>
      <c r="R33" s="36">
        <f>SUMIFS(СВЦЭМ!$C$33:$C$776,СВЦЭМ!$A$33:$A$776,$A33,СВЦЭМ!$B$33:$B$776,R$11)+'СЕТ СН'!$F$9+СВЦЭМ!$D$10+'СЕТ СН'!$F$6-'СЕТ СН'!$F$19</f>
        <v>804.10914464000007</v>
      </c>
      <c r="S33" s="36">
        <f>SUMIFS(СВЦЭМ!$C$33:$C$776,СВЦЭМ!$A$33:$A$776,$A33,СВЦЭМ!$B$33:$B$776,S$11)+'СЕТ СН'!$F$9+СВЦЭМ!$D$10+'СЕТ СН'!$F$6-'СЕТ СН'!$F$19</f>
        <v>779.16051875000005</v>
      </c>
      <c r="T33" s="36">
        <f>SUMIFS(СВЦЭМ!$C$33:$C$776,СВЦЭМ!$A$33:$A$776,$A33,СВЦЭМ!$B$33:$B$776,T$11)+'СЕТ СН'!$F$9+СВЦЭМ!$D$10+'СЕТ СН'!$F$6-'СЕТ СН'!$F$19</f>
        <v>766.29473937</v>
      </c>
      <c r="U33" s="36">
        <f>SUMIFS(СВЦЭМ!$C$33:$C$776,СВЦЭМ!$A$33:$A$776,$A33,СВЦЭМ!$B$33:$B$776,U$11)+'СЕТ СН'!$F$9+СВЦЭМ!$D$10+'СЕТ СН'!$F$6-'СЕТ СН'!$F$19</f>
        <v>770.49432881999996</v>
      </c>
      <c r="V33" s="36">
        <f>SUMIFS(СВЦЭМ!$C$33:$C$776,СВЦЭМ!$A$33:$A$776,$A33,СВЦЭМ!$B$33:$B$776,V$11)+'СЕТ СН'!$F$9+СВЦЭМ!$D$10+'СЕТ СН'!$F$6-'СЕТ СН'!$F$19</f>
        <v>788.68004875999998</v>
      </c>
      <c r="W33" s="36">
        <f>SUMIFS(СВЦЭМ!$C$33:$C$776,СВЦЭМ!$A$33:$A$776,$A33,СВЦЭМ!$B$33:$B$776,W$11)+'СЕТ СН'!$F$9+СВЦЭМ!$D$10+'СЕТ СН'!$F$6-'СЕТ СН'!$F$19</f>
        <v>790.49725438999997</v>
      </c>
      <c r="X33" s="36">
        <f>SUMIFS(СВЦЭМ!$C$33:$C$776,СВЦЭМ!$A$33:$A$776,$A33,СВЦЭМ!$B$33:$B$776,X$11)+'СЕТ СН'!$F$9+СВЦЭМ!$D$10+'СЕТ СН'!$F$6-'СЕТ СН'!$F$19</f>
        <v>741.19776587000001</v>
      </c>
      <c r="Y33" s="36">
        <f>SUMIFS(СВЦЭМ!$C$33:$C$776,СВЦЭМ!$A$33:$A$776,$A33,СВЦЭМ!$B$33:$B$776,Y$11)+'СЕТ СН'!$F$9+СВЦЭМ!$D$10+'СЕТ СН'!$F$6-'СЕТ СН'!$F$19</f>
        <v>766.53675573999999</v>
      </c>
    </row>
    <row r="34" spans="1:25" ht="15.75" x14ac:dyDescent="0.2">
      <c r="A34" s="35">
        <f t="shared" si="0"/>
        <v>43700</v>
      </c>
      <c r="B34" s="36">
        <f>SUMIFS(СВЦЭМ!$C$33:$C$776,СВЦЭМ!$A$33:$A$776,$A34,СВЦЭМ!$B$33:$B$776,B$11)+'СЕТ СН'!$F$9+СВЦЭМ!$D$10+'СЕТ СН'!$F$6-'СЕТ СН'!$F$19</f>
        <v>854.47661868</v>
      </c>
      <c r="C34" s="36">
        <f>SUMIFS(СВЦЭМ!$C$33:$C$776,СВЦЭМ!$A$33:$A$776,$A34,СВЦЭМ!$B$33:$B$776,C$11)+'СЕТ СН'!$F$9+СВЦЭМ!$D$10+'СЕТ СН'!$F$6-'СЕТ СН'!$F$19</f>
        <v>886.45733667000002</v>
      </c>
      <c r="D34" s="36">
        <f>SUMIFS(СВЦЭМ!$C$33:$C$776,СВЦЭМ!$A$33:$A$776,$A34,СВЦЭМ!$B$33:$B$776,D$11)+'СЕТ СН'!$F$9+СВЦЭМ!$D$10+'СЕТ СН'!$F$6-'СЕТ СН'!$F$19</f>
        <v>868.64770106000003</v>
      </c>
      <c r="E34" s="36">
        <f>SUMIFS(СВЦЭМ!$C$33:$C$776,СВЦЭМ!$A$33:$A$776,$A34,СВЦЭМ!$B$33:$B$776,E$11)+'СЕТ СН'!$F$9+СВЦЭМ!$D$10+'СЕТ СН'!$F$6-'СЕТ СН'!$F$19</f>
        <v>855.97281462000001</v>
      </c>
      <c r="F34" s="36">
        <f>SUMIFS(СВЦЭМ!$C$33:$C$776,СВЦЭМ!$A$33:$A$776,$A34,СВЦЭМ!$B$33:$B$776,F$11)+'СЕТ СН'!$F$9+СВЦЭМ!$D$10+'СЕТ СН'!$F$6-'СЕТ СН'!$F$19</f>
        <v>857.61681902999999</v>
      </c>
      <c r="G34" s="36">
        <f>SUMIFS(СВЦЭМ!$C$33:$C$776,СВЦЭМ!$A$33:$A$776,$A34,СВЦЭМ!$B$33:$B$776,G$11)+'СЕТ СН'!$F$9+СВЦЭМ!$D$10+'СЕТ СН'!$F$6-'СЕТ СН'!$F$19</f>
        <v>866.65204170000004</v>
      </c>
      <c r="H34" s="36">
        <f>SUMIFS(СВЦЭМ!$C$33:$C$776,СВЦЭМ!$A$33:$A$776,$A34,СВЦЭМ!$B$33:$B$776,H$11)+'СЕТ СН'!$F$9+СВЦЭМ!$D$10+'СЕТ СН'!$F$6-'СЕТ СН'!$F$19</f>
        <v>830.86755226000002</v>
      </c>
      <c r="I34" s="36">
        <f>SUMIFS(СВЦЭМ!$C$33:$C$776,СВЦЭМ!$A$33:$A$776,$A34,СВЦЭМ!$B$33:$B$776,I$11)+'СЕТ СН'!$F$9+СВЦЭМ!$D$10+'СЕТ СН'!$F$6-'СЕТ СН'!$F$19</f>
        <v>829.06951255000001</v>
      </c>
      <c r="J34" s="36">
        <f>SUMIFS(СВЦЭМ!$C$33:$C$776,СВЦЭМ!$A$33:$A$776,$A34,СВЦЭМ!$B$33:$B$776,J$11)+'СЕТ СН'!$F$9+СВЦЭМ!$D$10+'СЕТ СН'!$F$6-'СЕТ СН'!$F$19</f>
        <v>865.59067263999998</v>
      </c>
      <c r="K34" s="36">
        <f>SUMIFS(СВЦЭМ!$C$33:$C$776,СВЦЭМ!$A$33:$A$776,$A34,СВЦЭМ!$B$33:$B$776,K$11)+'СЕТ СН'!$F$9+СВЦЭМ!$D$10+'СЕТ СН'!$F$6-'СЕТ СН'!$F$19</f>
        <v>889.10782330999996</v>
      </c>
      <c r="L34" s="36">
        <f>SUMIFS(СВЦЭМ!$C$33:$C$776,СВЦЭМ!$A$33:$A$776,$A34,СВЦЭМ!$B$33:$B$776,L$11)+'СЕТ СН'!$F$9+СВЦЭМ!$D$10+'СЕТ СН'!$F$6-'СЕТ СН'!$F$19</f>
        <v>875.49324358000001</v>
      </c>
      <c r="M34" s="36">
        <f>SUMIFS(СВЦЭМ!$C$33:$C$776,СВЦЭМ!$A$33:$A$776,$A34,СВЦЭМ!$B$33:$B$776,M$11)+'СЕТ СН'!$F$9+СВЦЭМ!$D$10+'СЕТ СН'!$F$6-'СЕТ СН'!$F$19</f>
        <v>874.91158838000001</v>
      </c>
      <c r="N34" s="36">
        <f>SUMIFS(СВЦЭМ!$C$33:$C$776,СВЦЭМ!$A$33:$A$776,$A34,СВЦЭМ!$B$33:$B$776,N$11)+'СЕТ СН'!$F$9+СВЦЭМ!$D$10+'СЕТ СН'!$F$6-'СЕТ СН'!$F$19</f>
        <v>885.87349299000005</v>
      </c>
      <c r="O34" s="36">
        <f>SUMIFS(СВЦЭМ!$C$33:$C$776,СВЦЭМ!$A$33:$A$776,$A34,СВЦЭМ!$B$33:$B$776,O$11)+'СЕТ СН'!$F$9+СВЦЭМ!$D$10+'СЕТ СН'!$F$6-'СЕТ СН'!$F$19</f>
        <v>892.15398590000007</v>
      </c>
      <c r="P34" s="36">
        <f>SUMIFS(СВЦЭМ!$C$33:$C$776,СВЦЭМ!$A$33:$A$776,$A34,СВЦЭМ!$B$33:$B$776,P$11)+'СЕТ СН'!$F$9+СВЦЭМ!$D$10+'СЕТ СН'!$F$6-'СЕТ СН'!$F$19</f>
        <v>892.79272363999996</v>
      </c>
      <c r="Q34" s="36">
        <f>SUMIFS(СВЦЭМ!$C$33:$C$776,СВЦЭМ!$A$33:$A$776,$A34,СВЦЭМ!$B$33:$B$776,Q$11)+'СЕТ СН'!$F$9+СВЦЭМ!$D$10+'СЕТ СН'!$F$6-'СЕТ СН'!$F$19</f>
        <v>896.91619804000004</v>
      </c>
      <c r="R34" s="36">
        <f>SUMIFS(СВЦЭМ!$C$33:$C$776,СВЦЭМ!$A$33:$A$776,$A34,СВЦЭМ!$B$33:$B$776,R$11)+'СЕТ СН'!$F$9+СВЦЭМ!$D$10+'СЕТ СН'!$F$6-'СЕТ СН'!$F$19</f>
        <v>877.81257089999997</v>
      </c>
      <c r="S34" s="36">
        <f>SUMIFS(СВЦЭМ!$C$33:$C$776,СВЦЭМ!$A$33:$A$776,$A34,СВЦЭМ!$B$33:$B$776,S$11)+'СЕТ СН'!$F$9+СВЦЭМ!$D$10+'СЕТ СН'!$F$6-'СЕТ СН'!$F$19</f>
        <v>863.95369306999999</v>
      </c>
      <c r="T34" s="36">
        <f>SUMIFS(СВЦЭМ!$C$33:$C$776,СВЦЭМ!$A$33:$A$776,$A34,СВЦЭМ!$B$33:$B$776,T$11)+'СЕТ СН'!$F$9+СВЦЭМ!$D$10+'СЕТ СН'!$F$6-'СЕТ СН'!$F$19</f>
        <v>855.93828497000004</v>
      </c>
      <c r="U34" s="36">
        <f>SUMIFS(СВЦЭМ!$C$33:$C$776,СВЦЭМ!$A$33:$A$776,$A34,СВЦЭМ!$B$33:$B$776,U$11)+'СЕТ СН'!$F$9+СВЦЭМ!$D$10+'СЕТ СН'!$F$6-'СЕТ СН'!$F$19</f>
        <v>841.70858563000002</v>
      </c>
      <c r="V34" s="36">
        <f>SUMIFS(СВЦЭМ!$C$33:$C$776,СВЦЭМ!$A$33:$A$776,$A34,СВЦЭМ!$B$33:$B$776,V$11)+'СЕТ СН'!$F$9+СВЦЭМ!$D$10+'СЕТ СН'!$F$6-'СЕТ СН'!$F$19</f>
        <v>821.90322908999997</v>
      </c>
      <c r="W34" s="36">
        <f>SUMIFS(СВЦЭМ!$C$33:$C$776,СВЦЭМ!$A$33:$A$776,$A34,СВЦЭМ!$B$33:$B$776,W$11)+'СЕТ СН'!$F$9+СВЦЭМ!$D$10+'СЕТ СН'!$F$6-'СЕТ СН'!$F$19</f>
        <v>826.14470541000003</v>
      </c>
      <c r="X34" s="36">
        <f>SUMIFS(СВЦЭМ!$C$33:$C$776,СВЦЭМ!$A$33:$A$776,$A34,СВЦЭМ!$B$33:$B$776,X$11)+'СЕТ СН'!$F$9+СВЦЭМ!$D$10+'СЕТ СН'!$F$6-'СЕТ СН'!$F$19</f>
        <v>831.16123550999998</v>
      </c>
      <c r="Y34" s="36">
        <f>SUMIFS(СВЦЭМ!$C$33:$C$776,СВЦЭМ!$A$33:$A$776,$A34,СВЦЭМ!$B$33:$B$776,Y$11)+'СЕТ СН'!$F$9+СВЦЭМ!$D$10+'СЕТ СН'!$F$6-'СЕТ СН'!$F$19</f>
        <v>876.36150289</v>
      </c>
    </row>
    <row r="35" spans="1:25" ht="15.75" x14ac:dyDescent="0.2">
      <c r="A35" s="35">
        <f t="shared" si="0"/>
        <v>43701</v>
      </c>
      <c r="B35" s="36">
        <f>SUMIFS(СВЦЭМ!$C$33:$C$776,СВЦЭМ!$A$33:$A$776,$A35,СВЦЭМ!$B$33:$B$776,B$11)+'СЕТ СН'!$F$9+СВЦЭМ!$D$10+'СЕТ СН'!$F$6-'СЕТ СН'!$F$19</f>
        <v>888.20344906000003</v>
      </c>
      <c r="C35" s="36">
        <f>SUMIFS(СВЦЭМ!$C$33:$C$776,СВЦЭМ!$A$33:$A$776,$A35,СВЦЭМ!$B$33:$B$776,C$11)+'СЕТ СН'!$F$9+СВЦЭМ!$D$10+'СЕТ СН'!$F$6-'СЕТ СН'!$F$19</f>
        <v>924.95373771000004</v>
      </c>
      <c r="D35" s="36">
        <f>SUMIFS(СВЦЭМ!$C$33:$C$776,СВЦЭМ!$A$33:$A$776,$A35,СВЦЭМ!$B$33:$B$776,D$11)+'СЕТ СН'!$F$9+СВЦЭМ!$D$10+'СЕТ СН'!$F$6-'СЕТ СН'!$F$19</f>
        <v>950.14169272000004</v>
      </c>
      <c r="E35" s="36">
        <f>SUMIFS(СВЦЭМ!$C$33:$C$776,СВЦЭМ!$A$33:$A$776,$A35,СВЦЭМ!$B$33:$B$776,E$11)+'СЕТ СН'!$F$9+СВЦЭМ!$D$10+'СЕТ СН'!$F$6-'СЕТ СН'!$F$19</f>
        <v>968.80085941000004</v>
      </c>
      <c r="F35" s="36">
        <f>SUMIFS(СВЦЭМ!$C$33:$C$776,СВЦЭМ!$A$33:$A$776,$A35,СВЦЭМ!$B$33:$B$776,F$11)+'СЕТ СН'!$F$9+СВЦЭМ!$D$10+'СЕТ СН'!$F$6-'СЕТ СН'!$F$19</f>
        <v>970.52684213999999</v>
      </c>
      <c r="G35" s="36">
        <f>SUMIFS(СВЦЭМ!$C$33:$C$776,СВЦЭМ!$A$33:$A$776,$A35,СВЦЭМ!$B$33:$B$776,G$11)+'СЕТ СН'!$F$9+СВЦЭМ!$D$10+'СЕТ СН'!$F$6-'СЕТ СН'!$F$19</f>
        <v>965.34088542999996</v>
      </c>
      <c r="H35" s="36">
        <f>SUMIFS(СВЦЭМ!$C$33:$C$776,СВЦЭМ!$A$33:$A$776,$A35,СВЦЭМ!$B$33:$B$776,H$11)+'СЕТ СН'!$F$9+СВЦЭМ!$D$10+'СЕТ СН'!$F$6-'СЕТ СН'!$F$19</f>
        <v>936.34074779000002</v>
      </c>
      <c r="I35" s="36">
        <f>SUMIFS(СВЦЭМ!$C$33:$C$776,СВЦЭМ!$A$33:$A$776,$A35,СВЦЭМ!$B$33:$B$776,I$11)+'СЕТ СН'!$F$9+СВЦЭМ!$D$10+'СЕТ СН'!$F$6-'СЕТ СН'!$F$19</f>
        <v>897.81001335999997</v>
      </c>
      <c r="J35" s="36">
        <f>SUMIFS(СВЦЭМ!$C$33:$C$776,СВЦЭМ!$A$33:$A$776,$A35,СВЦЭМ!$B$33:$B$776,J$11)+'СЕТ СН'!$F$9+СВЦЭМ!$D$10+'СЕТ СН'!$F$6-'СЕТ СН'!$F$19</f>
        <v>845.11389341000006</v>
      </c>
      <c r="K35" s="36">
        <f>SUMIFS(СВЦЭМ!$C$33:$C$776,СВЦЭМ!$A$33:$A$776,$A35,СВЦЭМ!$B$33:$B$776,K$11)+'СЕТ СН'!$F$9+СВЦЭМ!$D$10+'СЕТ СН'!$F$6-'СЕТ СН'!$F$19</f>
        <v>793.36348441000007</v>
      </c>
      <c r="L35" s="36">
        <f>SUMIFS(СВЦЭМ!$C$33:$C$776,СВЦЭМ!$A$33:$A$776,$A35,СВЦЭМ!$B$33:$B$776,L$11)+'СЕТ СН'!$F$9+СВЦЭМ!$D$10+'СЕТ СН'!$F$6-'СЕТ СН'!$F$19</f>
        <v>786.38795125000001</v>
      </c>
      <c r="M35" s="36">
        <f>SUMIFS(СВЦЭМ!$C$33:$C$776,СВЦЭМ!$A$33:$A$776,$A35,СВЦЭМ!$B$33:$B$776,M$11)+'СЕТ СН'!$F$9+СВЦЭМ!$D$10+'СЕТ СН'!$F$6-'СЕТ СН'!$F$19</f>
        <v>780.38354401000004</v>
      </c>
      <c r="N35" s="36">
        <f>SUMIFS(СВЦЭМ!$C$33:$C$776,СВЦЭМ!$A$33:$A$776,$A35,СВЦЭМ!$B$33:$B$776,N$11)+'СЕТ СН'!$F$9+СВЦЭМ!$D$10+'СЕТ СН'!$F$6-'СЕТ СН'!$F$19</f>
        <v>799.92679010000006</v>
      </c>
      <c r="O35" s="36">
        <f>SUMIFS(СВЦЭМ!$C$33:$C$776,СВЦЭМ!$A$33:$A$776,$A35,СВЦЭМ!$B$33:$B$776,O$11)+'СЕТ СН'!$F$9+СВЦЭМ!$D$10+'СЕТ СН'!$F$6-'СЕТ СН'!$F$19</f>
        <v>809.91736251999998</v>
      </c>
      <c r="P35" s="36">
        <f>SUMIFS(СВЦЭМ!$C$33:$C$776,СВЦЭМ!$A$33:$A$776,$A35,СВЦЭМ!$B$33:$B$776,P$11)+'СЕТ СН'!$F$9+СВЦЭМ!$D$10+'СЕТ СН'!$F$6-'СЕТ СН'!$F$19</f>
        <v>812.78301498999997</v>
      </c>
      <c r="Q35" s="36">
        <f>SUMIFS(СВЦЭМ!$C$33:$C$776,СВЦЭМ!$A$33:$A$776,$A35,СВЦЭМ!$B$33:$B$776,Q$11)+'СЕТ СН'!$F$9+СВЦЭМ!$D$10+'СЕТ СН'!$F$6-'СЕТ СН'!$F$19</f>
        <v>827.67377098999998</v>
      </c>
      <c r="R35" s="36">
        <f>SUMIFS(СВЦЭМ!$C$33:$C$776,СВЦЭМ!$A$33:$A$776,$A35,СВЦЭМ!$B$33:$B$776,R$11)+'СЕТ СН'!$F$9+СВЦЭМ!$D$10+'СЕТ СН'!$F$6-'СЕТ СН'!$F$19</f>
        <v>798.45989767000003</v>
      </c>
      <c r="S35" s="36">
        <f>SUMIFS(СВЦЭМ!$C$33:$C$776,СВЦЭМ!$A$33:$A$776,$A35,СВЦЭМ!$B$33:$B$776,S$11)+'СЕТ СН'!$F$9+СВЦЭМ!$D$10+'СЕТ СН'!$F$6-'СЕТ СН'!$F$19</f>
        <v>761.47681239999997</v>
      </c>
      <c r="T35" s="36">
        <f>SUMIFS(СВЦЭМ!$C$33:$C$776,СВЦЭМ!$A$33:$A$776,$A35,СВЦЭМ!$B$33:$B$776,T$11)+'СЕТ СН'!$F$9+СВЦЭМ!$D$10+'СЕТ СН'!$F$6-'СЕТ СН'!$F$19</f>
        <v>748.80447032000006</v>
      </c>
      <c r="U35" s="36">
        <f>SUMIFS(СВЦЭМ!$C$33:$C$776,СВЦЭМ!$A$33:$A$776,$A35,СВЦЭМ!$B$33:$B$776,U$11)+'СЕТ СН'!$F$9+СВЦЭМ!$D$10+'СЕТ СН'!$F$6-'СЕТ СН'!$F$19</f>
        <v>743.45053959999996</v>
      </c>
      <c r="V35" s="36">
        <f>SUMIFS(СВЦЭМ!$C$33:$C$776,СВЦЭМ!$A$33:$A$776,$A35,СВЦЭМ!$B$33:$B$776,V$11)+'СЕТ СН'!$F$9+СВЦЭМ!$D$10+'СЕТ СН'!$F$6-'СЕТ СН'!$F$19</f>
        <v>752.24865381000006</v>
      </c>
      <c r="W35" s="36">
        <f>SUMIFS(СВЦЭМ!$C$33:$C$776,СВЦЭМ!$A$33:$A$776,$A35,СВЦЭМ!$B$33:$B$776,W$11)+'СЕТ СН'!$F$9+СВЦЭМ!$D$10+'СЕТ СН'!$F$6-'СЕТ СН'!$F$19</f>
        <v>757.91556995999997</v>
      </c>
      <c r="X35" s="36">
        <f>SUMIFS(СВЦЭМ!$C$33:$C$776,СВЦЭМ!$A$33:$A$776,$A35,СВЦЭМ!$B$33:$B$776,X$11)+'СЕТ СН'!$F$9+СВЦЭМ!$D$10+'СЕТ СН'!$F$6-'СЕТ СН'!$F$19</f>
        <v>750.15585250000004</v>
      </c>
      <c r="Y35" s="36">
        <f>SUMIFS(СВЦЭМ!$C$33:$C$776,СВЦЭМ!$A$33:$A$776,$A35,СВЦЭМ!$B$33:$B$776,Y$11)+'СЕТ СН'!$F$9+СВЦЭМ!$D$10+'СЕТ СН'!$F$6-'СЕТ СН'!$F$19</f>
        <v>816.7619158</v>
      </c>
    </row>
    <row r="36" spans="1:25" ht="15.75" x14ac:dyDescent="0.2">
      <c r="A36" s="35">
        <f t="shared" si="0"/>
        <v>43702</v>
      </c>
      <c r="B36" s="36">
        <f>SUMIFS(СВЦЭМ!$C$33:$C$776,СВЦЭМ!$A$33:$A$776,$A36,СВЦЭМ!$B$33:$B$776,B$11)+'СЕТ СН'!$F$9+СВЦЭМ!$D$10+'СЕТ СН'!$F$6-'СЕТ СН'!$F$19</f>
        <v>870.59421433</v>
      </c>
      <c r="C36" s="36">
        <f>SUMIFS(СВЦЭМ!$C$33:$C$776,СВЦЭМ!$A$33:$A$776,$A36,СВЦЭМ!$B$33:$B$776,C$11)+'СЕТ СН'!$F$9+СВЦЭМ!$D$10+'СЕТ СН'!$F$6-'СЕТ СН'!$F$19</f>
        <v>904.66593692000004</v>
      </c>
      <c r="D36" s="36">
        <f>SUMIFS(СВЦЭМ!$C$33:$C$776,СВЦЭМ!$A$33:$A$776,$A36,СВЦЭМ!$B$33:$B$776,D$11)+'СЕТ СН'!$F$9+СВЦЭМ!$D$10+'СЕТ СН'!$F$6-'СЕТ СН'!$F$19</f>
        <v>910.14167098999997</v>
      </c>
      <c r="E36" s="36">
        <f>SUMIFS(СВЦЭМ!$C$33:$C$776,СВЦЭМ!$A$33:$A$776,$A36,СВЦЭМ!$B$33:$B$776,E$11)+'СЕТ СН'!$F$9+СВЦЭМ!$D$10+'СЕТ СН'!$F$6-'СЕТ СН'!$F$19</f>
        <v>914.69060983999998</v>
      </c>
      <c r="F36" s="36">
        <f>SUMIFS(СВЦЭМ!$C$33:$C$776,СВЦЭМ!$A$33:$A$776,$A36,СВЦЭМ!$B$33:$B$776,F$11)+'СЕТ СН'!$F$9+СВЦЭМ!$D$10+'СЕТ СН'!$F$6-'СЕТ СН'!$F$19</f>
        <v>912.08914156000003</v>
      </c>
      <c r="G36" s="36">
        <f>SUMIFS(СВЦЭМ!$C$33:$C$776,СВЦЭМ!$A$33:$A$776,$A36,СВЦЭМ!$B$33:$B$776,G$11)+'СЕТ СН'!$F$9+СВЦЭМ!$D$10+'СЕТ СН'!$F$6-'СЕТ СН'!$F$19</f>
        <v>912.68186873000002</v>
      </c>
      <c r="H36" s="36">
        <f>SUMIFS(СВЦЭМ!$C$33:$C$776,СВЦЭМ!$A$33:$A$776,$A36,СВЦЭМ!$B$33:$B$776,H$11)+'СЕТ СН'!$F$9+СВЦЭМ!$D$10+'СЕТ СН'!$F$6-'СЕТ СН'!$F$19</f>
        <v>900.87223775000007</v>
      </c>
      <c r="I36" s="36">
        <f>SUMIFS(СВЦЭМ!$C$33:$C$776,СВЦЭМ!$A$33:$A$776,$A36,СВЦЭМ!$B$33:$B$776,I$11)+'СЕТ СН'!$F$9+СВЦЭМ!$D$10+'СЕТ СН'!$F$6-'СЕТ СН'!$F$19</f>
        <v>895.97785329999999</v>
      </c>
      <c r="J36" s="36">
        <f>SUMIFS(СВЦЭМ!$C$33:$C$776,СВЦЭМ!$A$33:$A$776,$A36,СВЦЭМ!$B$33:$B$776,J$11)+'СЕТ СН'!$F$9+СВЦЭМ!$D$10+'СЕТ СН'!$F$6-'СЕТ СН'!$F$19</f>
        <v>854.11530575999996</v>
      </c>
      <c r="K36" s="36">
        <f>SUMIFS(СВЦЭМ!$C$33:$C$776,СВЦЭМ!$A$33:$A$776,$A36,СВЦЭМ!$B$33:$B$776,K$11)+'СЕТ СН'!$F$9+СВЦЭМ!$D$10+'СЕТ СН'!$F$6-'СЕТ СН'!$F$19</f>
        <v>810.75707633000002</v>
      </c>
      <c r="L36" s="36">
        <f>SUMIFS(СВЦЭМ!$C$33:$C$776,СВЦЭМ!$A$33:$A$776,$A36,СВЦЭМ!$B$33:$B$776,L$11)+'СЕТ СН'!$F$9+СВЦЭМ!$D$10+'СЕТ СН'!$F$6-'СЕТ СН'!$F$19</f>
        <v>783.34624235000001</v>
      </c>
      <c r="M36" s="36">
        <f>SUMIFS(СВЦЭМ!$C$33:$C$776,СВЦЭМ!$A$33:$A$776,$A36,СВЦЭМ!$B$33:$B$776,M$11)+'СЕТ СН'!$F$9+СВЦЭМ!$D$10+'СЕТ СН'!$F$6-'СЕТ СН'!$F$19</f>
        <v>781.59740332000001</v>
      </c>
      <c r="N36" s="36">
        <f>SUMIFS(СВЦЭМ!$C$33:$C$776,СВЦЭМ!$A$33:$A$776,$A36,СВЦЭМ!$B$33:$B$776,N$11)+'СЕТ СН'!$F$9+СВЦЭМ!$D$10+'СЕТ СН'!$F$6-'СЕТ СН'!$F$19</f>
        <v>796.37323554</v>
      </c>
      <c r="O36" s="36">
        <f>SUMIFS(СВЦЭМ!$C$33:$C$776,СВЦЭМ!$A$33:$A$776,$A36,СВЦЭМ!$B$33:$B$776,O$11)+'СЕТ СН'!$F$9+СВЦЭМ!$D$10+'СЕТ СН'!$F$6-'СЕТ СН'!$F$19</f>
        <v>812.74858583000002</v>
      </c>
      <c r="P36" s="36">
        <f>SUMIFS(СВЦЭМ!$C$33:$C$776,СВЦЭМ!$A$33:$A$776,$A36,СВЦЭМ!$B$33:$B$776,P$11)+'СЕТ СН'!$F$9+СВЦЭМ!$D$10+'СЕТ СН'!$F$6-'СЕТ СН'!$F$19</f>
        <v>827.52649029999998</v>
      </c>
      <c r="Q36" s="36">
        <f>SUMIFS(СВЦЭМ!$C$33:$C$776,СВЦЭМ!$A$33:$A$776,$A36,СВЦЭМ!$B$33:$B$776,Q$11)+'СЕТ СН'!$F$9+СВЦЭМ!$D$10+'СЕТ СН'!$F$6-'СЕТ СН'!$F$19</f>
        <v>838.94949161</v>
      </c>
      <c r="R36" s="36">
        <f>SUMIFS(СВЦЭМ!$C$33:$C$776,СВЦЭМ!$A$33:$A$776,$A36,СВЦЭМ!$B$33:$B$776,R$11)+'СЕТ СН'!$F$9+СВЦЭМ!$D$10+'СЕТ СН'!$F$6-'СЕТ СН'!$F$19</f>
        <v>801.83288169000002</v>
      </c>
      <c r="S36" s="36">
        <f>SUMIFS(СВЦЭМ!$C$33:$C$776,СВЦЭМ!$A$33:$A$776,$A36,СВЦЭМ!$B$33:$B$776,S$11)+'СЕТ СН'!$F$9+СВЦЭМ!$D$10+'СЕТ СН'!$F$6-'СЕТ СН'!$F$19</f>
        <v>764.66968896000003</v>
      </c>
      <c r="T36" s="36">
        <f>SUMIFS(СВЦЭМ!$C$33:$C$776,СВЦЭМ!$A$33:$A$776,$A36,СВЦЭМ!$B$33:$B$776,T$11)+'СЕТ СН'!$F$9+СВЦЭМ!$D$10+'СЕТ СН'!$F$6-'СЕТ СН'!$F$19</f>
        <v>778.05877985000006</v>
      </c>
      <c r="U36" s="36">
        <f>SUMIFS(СВЦЭМ!$C$33:$C$776,СВЦЭМ!$A$33:$A$776,$A36,СВЦЭМ!$B$33:$B$776,U$11)+'СЕТ СН'!$F$9+СВЦЭМ!$D$10+'СЕТ СН'!$F$6-'СЕТ СН'!$F$19</f>
        <v>781.34165623000001</v>
      </c>
      <c r="V36" s="36">
        <f>SUMIFS(СВЦЭМ!$C$33:$C$776,СВЦЭМ!$A$33:$A$776,$A36,СВЦЭМ!$B$33:$B$776,V$11)+'СЕТ СН'!$F$9+СВЦЭМ!$D$10+'СЕТ СН'!$F$6-'СЕТ СН'!$F$19</f>
        <v>757.60407412000006</v>
      </c>
      <c r="W36" s="36">
        <f>SUMIFS(СВЦЭМ!$C$33:$C$776,СВЦЭМ!$A$33:$A$776,$A36,СВЦЭМ!$B$33:$B$776,W$11)+'СЕТ СН'!$F$9+СВЦЭМ!$D$10+'СЕТ СН'!$F$6-'СЕТ СН'!$F$19</f>
        <v>761.24542385999996</v>
      </c>
      <c r="X36" s="36">
        <f>SUMIFS(СВЦЭМ!$C$33:$C$776,СВЦЭМ!$A$33:$A$776,$A36,СВЦЭМ!$B$33:$B$776,X$11)+'СЕТ СН'!$F$9+СВЦЭМ!$D$10+'СЕТ СН'!$F$6-'СЕТ СН'!$F$19</f>
        <v>771.46414347999996</v>
      </c>
      <c r="Y36" s="36">
        <f>SUMIFS(СВЦЭМ!$C$33:$C$776,СВЦЭМ!$A$33:$A$776,$A36,СВЦЭМ!$B$33:$B$776,Y$11)+'СЕТ СН'!$F$9+СВЦЭМ!$D$10+'СЕТ СН'!$F$6-'СЕТ СН'!$F$19</f>
        <v>849.43468519999999</v>
      </c>
    </row>
    <row r="37" spans="1:25" ht="15.75" x14ac:dyDescent="0.2">
      <c r="A37" s="35">
        <f t="shared" si="0"/>
        <v>43703</v>
      </c>
      <c r="B37" s="36">
        <f>SUMIFS(СВЦЭМ!$C$33:$C$776,СВЦЭМ!$A$33:$A$776,$A37,СВЦЭМ!$B$33:$B$776,B$11)+'СЕТ СН'!$F$9+СВЦЭМ!$D$10+'СЕТ СН'!$F$6-'СЕТ СН'!$F$19</f>
        <v>954.21532191000006</v>
      </c>
      <c r="C37" s="36">
        <f>SUMIFS(СВЦЭМ!$C$33:$C$776,СВЦЭМ!$A$33:$A$776,$A37,СВЦЭМ!$B$33:$B$776,C$11)+'СЕТ СН'!$F$9+СВЦЭМ!$D$10+'СЕТ СН'!$F$6-'СЕТ СН'!$F$19</f>
        <v>1001.6279666400001</v>
      </c>
      <c r="D37" s="36">
        <f>SUMIFS(СВЦЭМ!$C$33:$C$776,СВЦЭМ!$A$33:$A$776,$A37,СВЦЭМ!$B$33:$B$776,D$11)+'СЕТ СН'!$F$9+СВЦЭМ!$D$10+'СЕТ СН'!$F$6-'СЕТ СН'!$F$19</f>
        <v>1028.42823557</v>
      </c>
      <c r="E37" s="36">
        <f>SUMIFS(СВЦЭМ!$C$33:$C$776,СВЦЭМ!$A$33:$A$776,$A37,СВЦЭМ!$B$33:$B$776,E$11)+'СЕТ СН'!$F$9+СВЦЭМ!$D$10+'СЕТ СН'!$F$6-'СЕТ СН'!$F$19</f>
        <v>1031.1941132499999</v>
      </c>
      <c r="F37" s="36">
        <f>SUMIFS(СВЦЭМ!$C$33:$C$776,СВЦЭМ!$A$33:$A$776,$A37,СВЦЭМ!$B$33:$B$776,F$11)+'СЕТ СН'!$F$9+СВЦЭМ!$D$10+'СЕТ СН'!$F$6-'СЕТ СН'!$F$19</f>
        <v>1023.86529161</v>
      </c>
      <c r="G37" s="36">
        <f>SUMIFS(СВЦЭМ!$C$33:$C$776,СВЦЭМ!$A$33:$A$776,$A37,СВЦЭМ!$B$33:$B$776,G$11)+'СЕТ СН'!$F$9+СВЦЭМ!$D$10+'СЕТ СН'!$F$6-'СЕТ СН'!$F$19</f>
        <v>992.77911977999997</v>
      </c>
      <c r="H37" s="36">
        <f>SUMIFS(СВЦЭМ!$C$33:$C$776,СВЦЭМ!$A$33:$A$776,$A37,СВЦЭМ!$B$33:$B$776,H$11)+'СЕТ СН'!$F$9+СВЦЭМ!$D$10+'СЕТ СН'!$F$6-'СЕТ СН'!$F$19</f>
        <v>963.36412490999999</v>
      </c>
      <c r="I37" s="36">
        <f>SUMIFS(СВЦЭМ!$C$33:$C$776,СВЦЭМ!$A$33:$A$776,$A37,СВЦЭМ!$B$33:$B$776,I$11)+'СЕТ СН'!$F$9+СВЦЭМ!$D$10+'СЕТ СН'!$F$6-'СЕТ СН'!$F$19</f>
        <v>914.41737735000004</v>
      </c>
      <c r="J37" s="36">
        <f>SUMIFS(СВЦЭМ!$C$33:$C$776,СВЦЭМ!$A$33:$A$776,$A37,СВЦЭМ!$B$33:$B$776,J$11)+'СЕТ СН'!$F$9+СВЦЭМ!$D$10+'СЕТ СН'!$F$6-'СЕТ СН'!$F$19</f>
        <v>868.20059559000003</v>
      </c>
      <c r="K37" s="36">
        <f>SUMIFS(СВЦЭМ!$C$33:$C$776,СВЦЭМ!$A$33:$A$776,$A37,СВЦЭМ!$B$33:$B$776,K$11)+'СЕТ СН'!$F$9+СВЦЭМ!$D$10+'СЕТ СН'!$F$6-'СЕТ СН'!$F$19</f>
        <v>838.31558387999996</v>
      </c>
      <c r="L37" s="36">
        <f>SUMIFS(СВЦЭМ!$C$33:$C$776,СВЦЭМ!$A$33:$A$776,$A37,СВЦЭМ!$B$33:$B$776,L$11)+'СЕТ СН'!$F$9+СВЦЭМ!$D$10+'СЕТ СН'!$F$6-'СЕТ СН'!$F$19</f>
        <v>822.05631113000004</v>
      </c>
      <c r="M37" s="36">
        <f>SUMIFS(СВЦЭМ!$C$33:$C$776,СВЦЭМ!$A$33:$A$776,$A37,СВЦЭМ!$B$33:$B$776,M$11)+'СЕТ СН'!$F$9+СВЦЭМ!$D$10+'СЕТ СН'!$F$6-'СЕТ СН'!$F$19</f>
        <v>818.86016118999999</v>
      </c>
      <c r="N37" s="36">
        <f>SUMIFS(СВЦЭМ!$C$33:$C$776,СВЦЭМ!$A$33:$A$776,$A37,СВЦЭМ!$B$33:$B$776,N$11)+'СЕТ СН'!$F$9+СВЦЭМ!$D$10+'СЕТ СН'!$F$6-'СЕТ СН'!$F$19</f>
        <v>814.84813466000003</v>
      </c>
      <c r="O37" s="36">
        <f>SUMIFS(СВЦЭМ!$C$33:$C$776,СВЦЭМ!$A$33:$A$776,$A37,СВЦЭМ!$B$33:$B$776,O$11)+'СЕТ СН'!$F$9+СВЦЭМ!$D$10+'СЕТ СН'!$F$6-'СЕТ СН'!$F$19</f>
        <v>813.65798180000002</v>
      </c>
      <c r="P37" s="36">
        <f>SUMIFS(СВЦЭМ!$C$33:$C$776,СВЦЭМ!$A$33:$A$776,$A37,СВЦЭМ!$B$33:$B$776,P$11)+'СЕТ СН'!$F$9+СВЦЭМ!$D$10+'СЕТ СН'!$F$6-'СЕТ СН'!$F$19</f>
        <v>810.17273772999999</v>
      </c>
      <c r="Q37" s="36">
        <f>SUMIFS(СВЦЭМ!$C$33:$C$776,СВЦЭМ!$A$33:$A$776,$A37,СВЦЭМ!$B$33:$B$776,Q$11)+'СЕТ СН'!$F$9+СВЦЭМ!$D$10+'СЕТ СН'!$F$6-'СЕТ СН'!$F$19</f>
        <v>818.04377625000006</v>
      </c>
      <c r="R37" s="36">
        <f>SUMIFS(СВЦЭМ!$C$33:$C$776,СВЦЭМ!$A$33:$A$776,$A37,СВЦЭМ!$B$33:$B$776,R$11)+'СЕТ СН'!$F$9+СВЦЭМ!$D$10+'СЕТ СН'!$F$6-'СЕТ СН'!$F$19</f>
        <v>790.55292692</v>
      </c>
      <c r="S37" s="36">
        <f>SUMIFS(СВЦЭМ!$C$33:$C$776,СВЦЭМ!$A$33:$A$776,$A37,СВЦЭМ!$B$33:$B$776,S$11)+'СЕТ СН'!$F$9+СВЦЭМ!$D$10+'СЕТ СН'!$F$6-'СЕТ СН'!$F$19</f>
        <v>818.36968693000006</v>
      </c>
      <c r="T37" s="36">
        <f>SUMIFS(СВЦЭМ!$C$33:$C$776,СВЦЭМ!$A$33:$A$776,$A37,СВЦЭМ!$B$33:$B$776,T$11)+'СЕТ СН'!$F$9+СВЦЭМ!$D$10+'СЕТ СН'!$F$6-'СЕТ СН'!$F$19</f>
        <v>823.99104696000006</v>
      </c>
      <c r="U37" s="36">
        <f>SUMIFS(СВЦЭМ!$C$33:$C$776,СВЦЭМ!$A$33:$A$776,$A37,СВЦЭМ!$B$33:$B$776,U$11)+'СЕТ СН'!$F$9+СВЦЭМ!$D$10+'СЕТ СН'!$F$6-'СЕТ СН'!$F$19</f>
        <v>827.14275492000002</v>
      </c>
      <c r="V37" s="36">
        <f>SUMIFS(СВЦЭМ!$C$33:$C$776,СВЦЭМ!$A$33:$A$776,$A37,СВЦЭМ!$B$33:$B$776,V$11)+'СЕТ СН'!$F$9+СВЦЭМ!$D$10+'СЕТ СН'!$F$6-'СЕТ СН'!$F$19</f>
        <v>838.23144621000006</v>
      </c>
      <c r="W37" s="36">
        <f>SUMIFS(СВЦЭМ!$C$33:$C$776,СВЦЭМ!$A$33:$A$776,$A37,СВЦЭМ!$B$33:$B$776,W$11)+'СЕТ СН'!$F$9+СВЦЭМ!$D$10+'СЕТ СН'!$F$6-'СЕТ СН'!$F$19</f>
        <v>842.55462309000006</v>
      </c>
      <c r="X37" s="36">
        <f>SUMIFS(СВЦЭМ!$C$33:$C$776,СВЦЭМ!$A$33:$A$776,$A37,СВЦЭМ!$B$33:$B$776,X$11)+'СЕТ СН'!$F$9+СВЦЭМ!$D$10+'СЕТ СН'!$F$6-'СЕТ СН'!$F$19</f>
        <v>803.95449192000001</v>
      </c>
      <c r="Y37" s="36">
        <f>SUMIFS(СВЦЭМ!$C$33:$C$776,СВЦЭМ!$A$33:$A$776,$A37,СВЦЭМ!$B$33:$B$776,Y$11)+'СЕТ СН'!$F$9+СВЦЭМ!$D$10+'СЕТ СН'!$F$6-'СЕТ СН'!$F$19</f>
        <v>854.73210670000003</v>
      </c>
    </row>
    <row r="38" spans="1:25" ht="15.75" x14ac:dyDescent="0.2">
      <c r="A38" s="35">
        <f t="shared" si="0"/>
        <v>43704</v>
      </c>
      <c r="B38" s="36">
        <f>SUMIFS(СВЦЭМ!$C$33:$C$776,СВЦЭМ!$A$33:$A$776,$A38,СВЦЭМ!$B$33:$B$776,B$11)+'СЕТ СН'!$F$9+СВЦЭМ!$D$10+'СЕТ СН'!$F$6-'СЕТ СН'!$F$19</f>
        <v>824.01657413999999</v>
      </c>
      <c r="C38" s="36">
        <f>SUMIFS(СВЦЭМ!$C$33:$C$776,СВЦЭМ!$A$33:$A$776,$A38,СВЦЭМ!$B$33:$B$776,C$11)+'СЕТ СН'!$F$9+СВЦЭМ!$D$10+'СЕТ СН'!$F$6-'СЕТ СН'!$F$19</f>
        <v>872.21076044000006</v>
      </c>
      <c r="D38" s="36">
        <f>SUMIFS(СВЦЭМ!$C$33:$C$776,СВЦЭМ!$A$33:$A$776,$A38,СВЦЭМ!$B$33:$B$776,D$11)+'СЕТ СН'!$F$9+СВЦЭМ!$D$10+'СЕТ СН'!$F$6-'СЕТ СН'!$F$19</f>
        <v>908.55763311999999</v>
      </c>
      <c r="E38" s="36">
        <f>SUMIFS(СВЦЭМ!$C$33:$C$776,СВЦЭМ!$A$33:$A$776,$A38,СВЦЭМ!$B$33:$B$776,E$11)+'СЕТ СН'!$F$9+СВЦЭМ!$D$10+'СЕТ СН'!$F$6-'СЕТ СН'!$F$19</f>
        <v>917.70074148000003</v>
      </c>
      <c r="F38" s="36">
        <f>SUMIFS(СВЦЭМ!$C$33:$C$776,СВЦЭМ!$A$33:$A$776,$A38,СВЦЭМ!$B$33:$B$776,F$11)+'СЕТ СН'!$F$9+СВЦЭМ!$D$10+'СЕТ СН'!$F$6-'СЕТ СН'!$F$19</f>
        <v>916.35321425000006</v>
      </c>
      <c r="G38" s="36">
        <f>SUMIFS(СВЦЭМ!$C$33:$C$776,СВЦЭМ!$A$33:$A$776,$A38,СВЦЭМ!$B$33:$B$776,G$11)+'СЕТ СН'!$F$9+СВЦЭМ!$D$10+'СЕТ СН'!$F$6-'СЕТ СН'!$F$19</f>
        <v>892.52758534999998</v>
      </c>
      <c r="H38" s="36">
        <f>SUMIFS(СВЦЭМ!$C$33:$C$776,СВЦЭМ!$A$33:$A$776,$A38,СВЦЭМ!$B$33:$B$776,H$11)+'СЕТ СН'!$F$9+СВЦЭМ!$D$10+'СЕТ СН'!$F$6-'СЕТ СН'!$F$19</f>
        <v>882.41240390999997</v>
      </c>
      <c r="I38" s="36">
        <f>SUMIFS(СВЦЭМ!$C$33:$C$776,СВЦЭМ!$A$33:$A$776,$A38,СВЦЭМ!$B$33:$B$776,I$11)+'СЕТ СН'!$F$9+СВЦЭМ!$D$10+'СЕТ СН'!$F$6-'СЕТ СН'!$F$19</f>
        <v>841.16427640000006</v>
      </c>
      <c r="J38" s="36">
        <f>SUMIFS(СВЦЭМ!$C$33:$C$776,СВЦЭМ!$A$33:$A$776,$A38,СВЦЭМ!$B$33:$B$776,J$11)+'СЕТ СН'!$F$9+СВЦЭМ!$D$10+'СЕТ СН'!$F$6-'СЕТ СН'!$F$19</f>
        <v>879.10520071999997</v>
      </c>
      <c r="K38" s="36">
        <f>SUMIFS(СВЦЭМ!$C$33:$C$776,СВЦЭМ!$A$33:$A$776,$A38,СВЦЭМ!$B$33:$B$776,K$11)+'СЕТ СН'!$F$9+СВЦЭМ!$D$10+'СЕТ СН'!$F$6-'СЕТ СН'!$F$19</f>
        <v>911.54648538000004</v>
      </c>
      <c r="L38" s="36">
        <f>SUMIFS(СВЦЭМ!$C$33:$C$776,СВЦЭМ!$A$33:$A$776,$A38,СВЦЭМ!$B$33:$B$776,L$11)+'СЕТ СН'!$F$9+СВЦЭМ!$D$10+'СЕТ СН'!$F$6-'СЕТ СН'!$F$19</f>
        <v>908.58055489000003</v>
      </c>
      <c r="M38" s="36">
        <f>SUMIFS(СВЦЭМ!$C$33:$C$776,СВЦЭМ!$A$33:$A$776,$A38,СВЦЭМ!$B$33:$B$776,M$11)+'СЕТ СН'!$F$9+СВЦЭМ!$D$10+'СЕТ СН'!$F$6-'СЕТ СН'!$F$19</f>
        <v>913.62601269000004</v>
      </c>
      <c r="N38" s="36">
        <f>SUMIFS(СВЦЭМ!$C$33:$C$776,СВЦЭМ!$A$33:$A$776,$A38,СВЦЭМ!$B$33:$B$776,N$11)+'СЕТ СН'!$F$9+СВЦЭМ!$D$10+'СЕТ СН'!$F$6-'СЕТ СН'!$F$19</f>
        <v>924.23970771000006</v>
      </c>
      <c r="O38" s="36">
        <f>SUMIFS(СВЦЭМ!$C$33:$C$776,СВЦЭМ!$A$33:$A$776,$A38,СВЦЭМ!$B$33:$B$776,O$11)+'СЕТ СН'!$F$9+СВЦЭМ!$D$10+'СЕТ СН'!$F$6-'СЕТ СН'!$F$19</f>
        <v>912.05048456999998</v>
      </c>
      <c r="P38" s="36">
        <f>SUMIFS(СВЦЭМ!$C$33:$C$776,СВЦЭМ!$A$33:$A$776,$A38,СВЦЭМ!$B$33:$B$776,P$11)+'СЕТ СН'!$F$9+СВЦЭМ!$D$10+'СЕТ СН'!$F$6-'СЕТ СН'!$F$19</f>
        <v>916.07144362999998</v>
      </c>
      <c r="Q38" s="36">
        <f>SUMIFS(СВЦЭМ!$C$33:$C$776,СВЦЭМ!$A$33:$A$776,$A38,СВЦЭМ!$B$33:$B$776,Q$11)+'СЕТ СН'!$F$9+СВЦЭМ!$D$10+'СЕТ СН'!$F$6-'СЕТ СН'!$F$19</f>
        <v>917.31325723999998</v>
      </c>
      <c r="R38" s="36">
        <f>SUMIFS(СВЦЭМ!$C$33:$C$776,СВЦЭМ!$A$33:$A$776,$A38,СВЦЭМ!$B$33:$B$776,R$11)+'СЕТ СН'!$F$9+СВЦЭМ!$D$10+'СЕТ СН'!$F$6-'СЕТ СН'!$F$19</f>
        <v>922.95921886999997</v>
      </c>
      <c r="S38" s="36">
        <f>SUMIFS(СВЦЭМ!$C$33:$C$776,СВЦЭМ!$A$33:$A$776,$A38,СВЦЭМ!$B$33:$B$776,S$11)+'СЕТ СН'!$F$9+СВЦЭМ!$D$10+'СЕТ СН'!$F$6-'СЕТ СН'!$F$19</f>
        <v>964.67146478999996</v>
      </c>
      <c r="T38" s="36">
        <f>SUMIFS(СВЦЭМ!$C$33:$C$776,СВЦЭМ!$A$33:$A$776,$A38,СВЦЭМ!$B$33:$B$776,T$11)+'СЕТ СН'!$F$9+СВЦЭМ!$D$10+'СЕТ СН'!$F$6-'СЕТ СН'!$F$19</f>
        <v>970.08329311</v>
      </c>
      <c r="U38" s="36">
        <f>SUMIFS(СВЦЭМ!$C$33:$C$776,СВЦЭМ!$A$33:$A$776,$A38,СВЦЭМ!$B$33:$B$776,U$11)+'СЕТ СН'!$F$9+СВЦЭМ!$D$10+'СЕТ СН'!$F$6-'СЕТ СН'!$F$19</f>
        <v>972.86894416999996</v>
      </c>
      <c r="V38" s="36">
        <f>SUMIFS(СВЦЭМ!$C$33:$C$776,СВЦЭМ!$A$33:$A$776,$A38,СВЦЭМ!$B$33:$B$776,V$11)+'СЕТ СН'!$F$9+СВЦЭМ!$D$10+'СЕТ СН'!$F$6-'СЕТ СН'!$F$19</f>
        <v>991.22596331</v>
      </c>
      <c r="W38" s="36">
        <f>SUMIFS(СВЦЭМ!$C$33:$C$776,СВЦЭМ!$A$33:$A$776,$A38,СВЦЭМ!$B$33:$B$776,W$11)+'СЕТ СН'!$F$9+СВЦЭМ!$D$10+'СЕТ СН'!$F$6-'СЕТ СН'!$F$19</f>
        <v>987.16469514000005</v>
      </c>
      <c r="X38" s="36">
        <f>SUMIFS(СВЦЭМ!$C$33:$C$776,СВЦЭМ!$A$33:$A$776,$A38,СВЦЭМ!$B$33:$B$776,X$11)+'СЕТ СН'!$F$9+СВЦЭМ!$D$10+'СЕТ СН'!$F$6-'СЕТ СН'!$F$19</f>
        <v>956.66976423000006</v>
      </c>
      <c r="Y38" s="36">
        <f>SUMIFS(СВЦЭМ!$C$33:$C$776,СВЦЭМ!$A$33:$A$776,$A38,СВЦЭМ!$B$33:$B$776,Y$11)+'СЕТ СН'!$F$9+СВЦЭМ!$D$10+'СЕТ СН'!$F$6-'СЕТ СН'!$F$19</f>
        <v>893.45068780999998</v>
      </c>
    </row>
    <row r="39" spans="1:25" ht="15.75" x14ac:dyDescent="0.2">
      <c r="A39" s="35">
        <f t="shared" si="0"/>
        <v>43705</v>
      </c>
      <c r="B39" s="36">
        <f>SUMIFS(СВЦЭМ!$C$33:$C$776,СВЦЭМ!$A$33:$A$776,$A39,СВЦЭМ!$B$33:$B$776,B$11)+'СЕТ СН'!$F$9+СВЦЭМ!$D$10+'СЕТ СН'!$F$6-'СЕТ СН'!$F$19</f>
        <v>866.75107292999996</v>
      </c>
      <c r="C39" s="36">
        <f>SUMIFS(СВЦЭМ!$C$33:$C$776,СВЦЭМ!$A$33:$A$776,$A39,СВЦЭМ!$B$33:$B$776,C$11)+'СЕТ СН'!$F$9+СВЦЭМ!$D$10+'СЕТ СН'!$F$6-'СЕТ СН'!$F$19</f>
        <v>888.74036814999999</v>
      </c>
      <c r="D39" s="36">
        <f>SUMIFS(СВЦЭМ!$C$33:$C$776,СВЦЭМ!$A$33:$A$776,$A39,СВЦЭМ!$B$33:$B$776,D$11)+'СЕТ СН'!$F$9+СВЦЭМ!$D$10+'СЕТ СН'!$F$6-'СЕТ СН'!$F$19</f>
        <v>923.11238947000004</v>
      </c>
      <c r="E39" s="36">
        <f>SUMIFS(СВЦЭМ!$C$33:$C$776,СВЦЭМ!$A$33:$A$776,$A39,СВЦЭМ!$B$33:$B$776,E$11)+'СЕТ СН'!$F$9+СВЦЭМ!$D$10+'СЕТ СН'!$F$6-'СЕТ СН'!$F$19</f>
        <v>929.43283926000004</v>
      </c>
      <c r="F39" s="36">
        <f>SUMIFS(СВЦЭМ!$C$33:$C$776,СВЦЭМ!$A$33:$A$776,$A39,СВЦЭМ!$B$33:$B$776,F$11)+'СЕТ СН'!$F$9+СВЦЭМ!$D$10+'СЕТ СН'!$F$6-'СЕТ СН'!$F$19</f>
        <v>929.92518769000003</v>
      </c>
      <c r="G39" s="36">
        <f>SUMIFS(СВЦЭМ!$C$33:$C$776,СВЦЭМ!$A$33:$A$776,$A39,СВЦЭМ!$B$33:$B$776,G$11)+'СЕТ СН'!$F$9+СВЦЭМ!$D$10+'СЕТ СН'!$F$6-'СЕТ СН'!$F$19</f>
        <v>904.06061949000002</v>
      </c>
      <c r="H39" s="36">
        <f>SUMIFS(СВЦЭМ!$C$33:$C$776,СВЦЭМ!$A$33:$A$776,$A39,СВЦЭМ!$B$33:$B$776,H$11)+'СЕТ СН'!$F$9+СВЦЭМ!$D$10+'СЕТ СН'!$F$6-'СЕТ СН'!$F$19</f>
        <v>876.02092367</v>
      </c>
      <c r="I39" s="36">
        <f>SUMIFS(СВЦЭМ!$C$33:$C$776,СВЦЭМ!$A$33:$A$776,$A39,СВЦЭМ!$B$33:$B$776,I$11)+'СЕТ СН'!$F$9+СВЦЭМ!$D$10+'СЕТ СН'!$F$6-'СЕТ СН'!$F$19</f>
        <v>876.21682019000002</v>
      </c>
      <c r="J39" s="36">
        <f>SUMIFS(СВЦЭМ!$C$33:$C$776,СВЦЭМ!$A$33:$A$776,$A39,СВЦЭМ!$B$33:$B$776,J$11)+'СЕТ СН'!$F$9+СВЦЭМ!$D$10+'СЕТ СН'!$F$6-'СЕТ СН'!$F$19</f>
        <v>869.91627403000007</v>
      </c>
      <c r="K39" s="36">
        <f>SUMIFS(СВЦЭМ!$C$33:$C$776,СВЦЭМ!$A$33:$A$776,$A39,СВЦЭМ!$B$33:$B$776,K$11)+'СЕТ СН'!$F$9+СВЦЭМ!$D$10+'СЕТ СН'!$F$6-'СЕТ СН'!$F$19</f>
        <v>905.30578880999997</v>
      </c>
      <c r="L39" s="36">
        <f>SUMIFS(СВЦЭМ!$C$33:$C$776,СВЦЭМ!$A$33:$A$776,$A39,СВЦЭМ!$B$33:$B$776,L$11)+'СЕТ СН'!$F$9+СВЦЭМ!$D$10+'СЕТ СН'!$F$6-'СЕТ СН'!$F$19</f>
        <v>925.85630282</v>
      </c>
      <c r="M39" s="36">
        <f>SUMIFS(СВЦЭМ!$C$33:$C$776,СВЦЭМ!$A$33:$A$776,$A39,СВЦЭМ!$B$33:$B$776,M$11)+'СЕТ СН'!$F$9+СВЦЭМ!$D$10+'СЕТ СН'!$F$6-'СЕТ СН'!$F$19</f>
        <v>931.75814291000006</v>
      </c>
      <c r="N39" s="36">
        <f>SUMIFS(СВЦЭМ!$C$33:$C$776,СВЦЭМ!$A$33:$A$776,$A39,СВЦЭМ!$B$33:$B$776,N$11)+'СЕТ СН'!$F$9+СВЦЭМ!$D$10+'СЕТ СН'!$F$6-'СЕТ СН'!$F$19</f>
        <v>923.75680016000001</v>
      </c>
      <c r="O39" s="36">
        <f>SUMIFS(СВЦЭМ!$C$33:$C$776,СВЦЭМ!$A$33:$A$776,$A39,СВЦЭМ!$B$33:$B$776,O$11)+'СЕТ СН'!$F$9+СВЦЭМ!$D$10+'СЕТ СН'!$F$6-'СЕТ СН'!$F$19</f>
        <v>912.01926561000005</v>
      </c>
      <c r="P39" s="36">
        <f>SUMIFS(СВЦЭМ!$C$33:$C$776,СВЦЭМ!$A$33:$A$776,$A39,СВЦЭМ!$B$33:$B$776,P$11)+'СЕТ СН'!$F$9+СВЦЭМ!$D$10+'СЕТ СН'!$F$6-'СЕТ СН'!$F$19</f>
        <v>919.27369454999996</v>
      </c>
      <c r="Q39" s="36">
        <f>SUMIFS(СВЦЭМ!$C$33:$C$776,СВЦЭМ!$A$33:$A$776,$A39,СВЦЭМ!$B$33:$B$776,Q$11)+'СЕТ СН'!$F$9+СВЦЭМ!$D$10+'СЕТ СН'!$F$6-'СЕТ СН'!$F$19</f>
        <v>908.67981994000002</v>
      </c>
      <c r="R39" s="36">
        <f>SUMIFS(СВЦЭМ!$C$33:$C$776,СВЦЭМ!$A$33:$A$776,$A39,СВЦЭМ!$B$33:$B$776,R$11)+'СЕТ СН'!$F$9+СВЦЭМ!$D$10+'СЕТ СН'!$F$6-'СЕТ СН'!$F$19</f>
        <v>943.42363771999999</v>
      </c>
      <c r="S39" s="36">
        <f>SUMIFS(СВЦЭМ!$C$33:$C$776,СВЦЭМ!$A$33:$A$776,$A39,СВЦЭМ!$B$33:$B$776,S$11)+'СЕТ СН'!$F$9+СВЦЭМ!$D$10+'СЕТ СН'!$F$6-'СЕТ СН'!$F$19</f>
        <v>986.67334641000002</v>
      </c>
      <c r="T39" s="36">
        <f>SUMIFS(СВЦЭМ!$C$33:$C$776,СВЦЭМ!$A$33:$A$776,$A39,СВЦЭМ!$B$33:$B$776,T$11)+'СЕТ СН'!$F$9+СВЦЭМ!$D$10+'СЕТ СН'!$F$6-'СЕТ СН'!$F$19</f>
        <v>990.35000758000001</v>
      </c>
      <c r="U39" s="36">
        <f>SUMIFS(СВЦЭМ!$C$33:$C$776,СВЦЭМ!$A$33:$A$776,$A39,СВЦЭМ!$B$33:$B$776,U$11)+'СЕТ СН'!$F$9+СВЦЭМ!$D$10+'СЕТ СН'!$F$6-'СЕТ СН'!$F$19</f>
        <v>987.69638127999997</v>
      </c>
      <c r="V39" s="36">
        <f>SUMIFS(СВЦЭМ!$C$33:$C$776,СВЦЭМ!$A$33:$A$776,$A39,СВЦЭМ!$B$33:$B$776,V$11)+'СЕТ СН'!$F$9+СВЦЭМ!$D$10+'СЕТ СН'!$F$6-'СЕТ СН'!$F$19</f>
        <v>993.08676598</v>
      </c>
      <c r="W39" s="36">
        <f>SUMIFS(СВЦЭМ!$C$33:$C$776,СВЦЭМ!$A$33:$A$776,$A39,СВЦЭМ!$B$33:$B$776,W$11)+'СЕТ СН'!$F$9+СВЦЭМ!$D$10+'СЕТ СН'!$F$6-'СЕТ СН'!$F$19</f>
        <v>1001.37659476</v>
      </c>
      <c r="X39" s="36">
        <f>SUMIFS(СВЦЭМ!$C$33:$C$776,СВЦЭМ!$A$33:$A$776,$A39,СВЦЭМ!$B$33:$B$776,X$11)+'СЕТ СН'!$F$9+СВЦЭМ!$D$10+'СЕТ СН'!$F$6-'СЕТ СН'!$F$19</f>
        <v>976.02067576000002</v>
      </c>
      <c r="Y39" s="36">
        <f>SUMIFS(СВЦЭМ!$C$33:$C$776,СВЦЭМ!$A$33:$A$776,$A39,СВЦЭМ!$B$33:$B$776,Y$11)+'СЕТ СН'!$F$9+СВЦЭМ!$D$10+'СЕТ СН'!$F$6-'СЕТ СН'!$F$19</f>
        <v>883.47369829000002</v>
      </c>
    </row>
    <row r="40" spans="1:25" ht="15.75" x14ac:dyDescent="0.2">
      <c r="A40" s="35">
        <f t="shared" si="0"/>
        <v>43706</v>
      </c>
      <c r="B40" s="36">
        <f>SUMIFS(СВЦЭМ!$C$33:$C$776,СВЦЭМ!$A$33:$A$776,$A40,СВЦЭМ!$B$33:$B$776,B$11)+'СЕТ СН'!$F$9+СВЦЭМ!$D$10+'СЕТ СН'!$F$6-'СЕТ СН'!$F$19</f>
        <v>882.09531816000003</v>
      </c>
      <c r="C40" s="36">
        <f>SUMIFS(СВЦЭМ!$C$33:$C$776,СВЦЭМ!$A$33:$A$776,$A40,СВЦЭМ!$B$33:$B$776,C$11)+'СЕТ СН'!$F$9+СВЦЭМ!$D$10+'СЕТ СН'!$F$6-'СЕТ СН'!$F$19</f>
        <v>904.32029611999997</v>
      </c>
      <c r="D40" s="36">
        <f>SUMIFS(СВЦЭМ!$C$33:$C$776,СВЦЭМ!$A$33:$A$776,$A40,СВЦЭМ!$B$33:$B$776,D$11)+'СЕТ СН'!$F$9+СВЦЭМ!$D$10+'СЕТ СН'!$F$6-'СЕТ СН'!$F$19</f>
        <v>928.84602824000001</v>
      </c>
      <c r="E40" s="36">
        <f>SUMIFS(СВЦЭМ!$C$33:$C$776,СВЦЭМ!$A$33:$A$776,$A40,СВЦЭМ!$B$33:$B$776,E$11)+'СЕТ СН'!$F$9+СВЦЭМ!$D$10+'СЕТ СН'!$F$6-'СЕТ СН'!$F$19</f>
        <v>942.96772397999996</v>
      </c>
      <c r="F40" s="36">
        <f>SUMIFS(СВЦЭМ!$C$33:$C$776,СВЦЭМ!$A$33:$A$776,$A40,СВЦЭМ!$B$33:$B$776,F$11)+'СЕТ СН'!$F$9+СВЦЭМ!$D$10+'СЕТ СН'!$F$6-'СЕТ СН'!$F$19</f>
        <v>963.05017600999997</v>
      </c>
      <c r="G40" s="36">
        <f>SUMIFS(СВЦЭМ!$C$33:$C$776,СВЦЭМ!$A$33:$A$776,$A40,СВЦЭМ!$B$33:$B$776,G$11)+'СЕТ СН'!$F$9+СВЦЭМ!$D$10+'СЕТ СН'!$F$6-'СЕТ СН'!$F$19</f>
        <v>941.11649963000002</v>
      </c>
      <c r="H40" s="36">
        <f>SUMIFS(СВЦЭМ!$C$33:$C$776,СВЦЭМ!$A$33:$A$776,$A40,СВЦЭМ!$B$33:$B$776,H$11)+'СЕТ СН'!$F$9+СВЦЭМ!$D$10+'СЕТ СН'!$F$6-'СЕТ СН'!$F$19</f>
        <v>911.44150488000002</v>
      </c>
      <c r="I40" s="36">
        <f>SUMIFS(СВЦЭМ!$C$33:$C$776,СВЦЭМ!$A$33:$A$776,$A40,СВЦЭМ!$B$33:$B$776,I$11)+'СЕТ СН'!$F$9+СВЦЭМ!$D$10+'СЕТ СН'!$F$6-'СЕТ СН'!$F$19</f>
        <v>878.40914266000004</v>
      </c>
      <c r="J40" s="36">
        <f>SUMIFS(СВЦЭМ!$C$33:$C$776,СВЦЭМ!$A$33:$A$776,$A40,СВЦЭМ!$B$33:$B$776,J$11)+'СЕТ СН'!$F$9+СВЦЭМ!$D$10+'СЕТ СН'!$F$6-'СЕТ СН'!$F$19</f>
        <v>907.27540761</v>
      </c>
      <c r="K40" s="36">
        <f>SUMIFS(СВЦЭМ!$C$33:$C$776,СВЦЭМ!$A$33:$A$776,$A40,СВЦЭМ!$B$33:$B$776,K$11)+'СЕТ СН'!$F$9+СВЦЭМ!$D$10+'СЕТ СН'!$F$6-'СЕТ СН'!$F$19</f>
        <v>918.19112443000006</v>
      </c>
      <c r="L40" s="36">
        <f>SUMIFS(СВЦЭМ!$C$33:$C$776,СВЦЭМ!$A$33:$A$776,$A40,СВЦЭМ!$B$33:$B$776,L$11)+'СЕТ СН'!$F$9+СВЦЭМ!$D$10+'СЕТ СН'!$F$6-'СЕТ СН'!$F$19</f>
        <v>928.81817397999998</v>
      </c>
      <c r="M40" s="36">
        <f>SUMIFS(СВЦЭМ!$C$33:$C$776,СВЦЭМ!$A$33:$A$776,$A40,СВЦЭМ!$B$33:$B$776,M$11)+'СЕТ СН'!$F$9+СВЦЭМ!$D$10+'СЕТ СН'!$F$6-'СЕТ СН'!$F$19</f>
        <v>923.96185520000006</v>
      </c>
      <c r="N40" s="36">
        <f>SUMIFS(СВЦЭМ!$C$33:$C$776,СВЦЭМ!$A$33:$A$776,$A40,СВЦЭМ!$B$33:$B$776,N$11)+'СЕТ СН'!$F$9+СВЦЭМ!$D$10+'СЕТ СН'!$F$6-'СЕТ СН'!$F$19</f>
        <v>910.94477446999997</v>
      </c>
      <c r="O40" s="36">
        <f>SUMIFS(СВЦЭМ!$C$33:$C$776,СВЦЭМ!$A$33:$A$776,$A40,СВЦЭМ!$B$33:$B$776,O$11)+'СЕТ СН'!$F$9+СВЦЭМ!$D$10+'СЕТ СН'!$F$6-'СЕТ СН'!$F$19</f>
        <v>914.46032851999996</v>
      </c>
      <c r="P40" s="36">
        <f>SUMIFS(СВЦЭМ!$C$33:$C$776,СВЦЭМ!$A$33:$A$776,$A40,СВЦЭМ!$B$33:$B$776,P$11)+'СЕТ СН'!$F$9+СВЦЭМ!$D$10+'СЕТ СН'!$F$6-'СЕТ СН'!$F$19</f>
        <v>924.59698391999996</v>
      </c>
      <c r="Q40" s="36">
        <f>SUMIFS(СВЦЭМ!$C$33:$C$776,СВЦЭМ!$A$33:$A$776,$A40,СВЦЭМ!$B$33:$B$776,Q$11)+'СЕТ СН'!$F$9+СВЦЭМ!$D$10+'СЕТ СН'!$F$6-'СЕТ СН'!$F$19</f>
        <v>921.23308826000005</v>
      </c>
      <c r="R40" s="36">
        <f>SUMIFS(СВЦЭМ!$C$33:$C$776,СВЦЭМ!$A$33:$A$776,$A40,СВЦЭМ!$B$33:$B$776,R$11)+'СЕТ СН'!$F$9+СВЦЭМ!$D$10+'СЕТ СН'!$F$6-'СЕТ СН'!$F$19</f>
        <v>944.51215596999998</v>
      </c>
      <c r="S40" s="36">
        <f>SUMIFS(СВЦЭМ!$C$33:$C$776,СВЦЭМ!$A$33:$A$776,$A40,СВЦЭМ!$B$33:$B$776,S$11)+'СЕТ СН'!$F$9+СВЦЭМ!$D$10+'СЕТ СН'!$F$6-'СЕТ СН'!$F$19</f>
        <v>978.72973811999998</v>
      </c>
      <c r="T40" s="36">
        <f>SUMIFS(СВЦЭМ!$C$33:$C$776,СВЦЭМ!$A$33:$A$776,$A40,СВЦЭМ!$B$33:$B$776,T$11)+'СЕТ СН'!$F$9+СВЦЭМ!$D$10+'СЕТ СН'!$F$6-'СЕТ СН'!$F$19</f>
        <v>980.91698887999996</v>
      </c>
      <c r="U40" s="36">
        <f>SUMIFS(СВЦЭМ!$C$33:$C$776,СВЦЭМ!$A$33:$A$776,$A40,СВЦЭМ!$B$33:$B$776,U$11)+'СЕТ СН'!$F$9+СВЦЭМ!$D$10+'СЕТ СН'!$F$6-'СЕТ СН'!$F$19</f>
        <v>993.50375493000001</v>
      </c>
      <c r="V40" s="36">
        <f>SUMIFS(СВЦЭМ!$C$33:$C$776,СВЦЭМ!$A$33:$A$776,$A40,СВЦЭМ!$B$33:$B$776,V$11)+'СЕТ СН'!$F$9+СВЦЭМ!$D$10+'СЕТ СН'!$F$6-'СЕТ СН'!$F$19</f>
        <v>989.10111066000002</v>
      </c>
      <c r="W40" s="36">
        <f>SUMIFS(СВЦЭМ!$C$33:$C$776,СВЦЭМ!$A$33:$A$776,$A40,СВЦЭМ!$B$33:$B$776,W$11)+'СЕТ СН'!$F$9+СВЦЭМ!$D$10+'СЕТ СН'!$F$6-'СЕТ СН'!$F$19</f>
        <v>988.44329869000001</v>
      </c>
      <c r="X40" s="36">
        <f>SUMIFS(СВЦЭМ!$C$33:$C$776,СВЦЭМ!$A$33:$A$776,$A40,СВЦЭМ!$B$33:$B$776,X$11)+'СЕТ СН'!$F$9+СВЦЭМ!$D$10+'СЕТ СН'!$F$6-'СЕТ СН'!$F$19</f>
        <v>949.02078140000003</v>
      </c>
      <c r="Y40" s="36">
        <f>SUMIFS(СВЦЭМ!$C$33:$C$776,СВЦЭМ!$A$33:$A$776,$A40,СВЦЭМ!$B$33:$B$776,Y$11)+'СЕТ СН'!$F$9+СВЦЭМ!$D$10+'СЕТ СН'!$F$6-'СЕТ СН'!$F$19</f>
        <v>885.16293661999998</v>
      </c>
    </row>
    <row r="41" spans="1:25" ht="15.75" x14ac:dyDescent="0.2">
      <c r="A41" s="35">
        <f t="shared" si="0"/>
        <v>43707</v>
      </c>
      <c r="B41" s="36">
        <f>SUMIFS(СВЦЭМ!$C$33:$C$776,СВЦЭМ!$A$33:$A$776,$A41,СВЦЭМ!$B$33:$B$776,B$11)+'СЕТ СН'!$F$9+СВЦЭМ!$D$10+'СЕТ СН'!$F$6-'СЕТ СН'!$F$19</f>
        <v>942.53379456000005</v>
      </c>
      <c r="C41" s="36">
        <f>SUMIFS(СВЦЭМ!$C$33:$C$776,СВЦЭМ!$A$33:$A$776,$A41,СВЦЭМ!$B$33:$B$776,C$11)+'СЕТ СН'!$F$9+СВЦЭМ!$D$10+'СЕТ СН'!$F$6-'СЕТ СН'!$F$19</f>
        <v>951.36751927</v>
      </c>
      <c r="D41" s="36">
        <f>SUMIFS(СВЦЭМ!$C$33:$C$776,СВЦЭМ!$A$33:$A$776,$A41,СВЦЭМ!$B$33:$B$776,D$11)+'СЕТ СН'!$F$9+СВЦЭМ!$D$10+'СЕТ СН'!$F$6-'СЕТ СН'!$F$19</f>
        <v>986.00417842000002</v>
      </c>
      <c r="E41" s="36">
        <f>SUMIFS(СВЦЭМ!$C$33:$C$776,СВЦЭМ!$A$33:$A$776,$A41,СВЦЭМ!$B$33:$B$776,E$11)+'СЕТ СН'!$F$9+СВЦЭМ!$D$10+'СЕТ СН'!$F$6-'СЕТ СН'!$F$19</f>
        <v>1009.21282493</v>
      </c>
      <c r="F41" s="36">
        <f>SUMIFS(СВЦЭМ!$C$33:$C$776,СВЦЭМ!$A$33:$A$776,$A41,СВЦЭМ!$B$33:$B$776,F$11)+'СЕТ СН'!$F$9+СВЦЭМ!$D$10+'СЕТ СН'!$F$6-'СЕТ СН'!$F$19</f>
        <v>1040.7113146699999</v>
      </c>
      <c r="G41" s="36">
        <f>SUMIFS(СВЦЭМ!$C$33:$C$776,СВЦЭМ!$A$33:$A$776,$A41,СВЦЭМ!$B$33:$B$776,G$11)+'СЕТ СН'!$F$9+СВЦЭМ!$D$10+'СЕТ СН'!$F$6-'СЕТ СН'!$F$19</f>
        <v>1012.21301808</v>
      </c>
      <c r="H41" s="36">
        <f>SUMIFS(СВЦЭМ!$C$33:$C$776,СВЦЭМ!$A$33:$A$776,$A41,СВЦЭМ!$B$33:$B$776,H$11)+'СЕТ СН'!$F$9+СВЦЭМ!$D$10+'СЕТ СН'!$F$6-'СЕТ СН'!$F$19</f>
        <v>967.52230359999999</v>
      </c>
      <c r="I41" s="36">
        <f>SUMIFS(СВЦЭМ!$C$33:$C$776,СВЦЭМ!$A$33:$A$776,$A41,СВЦЭМ!$B$33:$B$776,I$11)+'СЕТ СН'!$F$9+СВЦЭМ!$D$10+'СЕТ СН'!$F$6-'СЕТ СН'!$F$19</f>
        <v>890.55107730999998</v>
      </c>
      <c r="J41" s="36">
        <f>SUMIFS(СВЦЭМ!$C$33:$C$776,СВЦЭМ!$A$33:$A$776,$A41,СВЦЭМ!$B$33:$B$776,J$11)+'СЕТ СН'!$F$9+СВЦЭМ!$D$10+'СЕТ СН'!$F$6-'СЕТ СН'!$F$19</f>
        <v>861.37951753000004</v>
      </c>
      <c r="K41" s="36">
        <f>SUMIFS(СВЦЭМ!$C$33:$C$776,СВЦЭМ!$A$33:$A$776,$A41,СВЦЭМ!$B$33:$B$776,K$11)+'СЕТ СН'!$F$9+СВЦЭМ!$D$10+'СЕТ СН'!$F$6-'СЕТ СН'!$F$19</f>
        <v>878.99778472000003</v>
      </c>
      <c r="L41" s="36">
        <f>SUMIFS(СВЦЭМ!$C$33:$C$776,СВЦЭМ!$A$33:$A$776,$A41,СВЦЭМ!$B$33:$B$776,L$11)+'СЕТ СН'!$F$9+СВЦЭМ!$D$10+'СЕТ СН'!$F$6-'СЕТ СН'!$F$19</f>
        <v>899.38373262000005</v>
      </c>
      <c r="M41" s="36">
        <f>SUMIFS(СВЦЭМ!$C$33:$C$776,СВЦЭМ!$A$33:$A$776,$A41,СВЦЭМ!$B$33:$B$776,M$11)+'СЕТ СН'!$F$9+СВЦЭМ!$D$10+'СЕТ СН'!$F$6-'СЕТ СН'!$F$19</f>
        <v>900.96403870000006</v>
      </c>
      <c r="N41" s="36">
        <f>SUMIFS(СВЦЭМ!$C$33:$C$776,СВЦЭМ!$A$33:$A$776,$A41,СВЦЭМ!$B$33:$B$776,N$11)+'СЕТ СН'!$F$9+СВЦЭМ!$D$10+'СЕТ СН'!$F$6-'СЕТ СН'!$F$19</f>
        <v>887.78778772999999</v>
      </c>
      <c r="O41" s="36">
        <f>SUMIFS(СВЦЭМ!$C$33:$C$776,СВЦЭМ!$A$33:$A$776,$A41,СВЦЭМ!$B$33:$B$776,O$11)+'СЕТ СН'!$F$9+СВЦЭМ!$D$10+'СЕТ СН'!$F$6-'СЕТ СН'!$F$19</f>
        <v>901.79034911999997</v>
      </c>
      <c r="P41" s="36">
        <f>SUMIFS(СВЦЭМ!$C$33:$C$776,СВЦЭМ!$A$33:$A$776,$A41,СВЦЭМ!$B$33:$B$776,P$11)+'СЕТ СН'!$F$9+СВЦЭМ!$D$10+'СЕТ СН'!$F$6-'СЕТ СН'!$F$19</f>
        <v>922.36601284000005</v>
      </c>
      <c r="Q41" s="36">
        <f>SUMIFS(СВЦЭМ!$C$33:$C$776,СВЦЭМ!$A$33:$A$776,$A41,СВЦЭМ!$B$33:$B$776,Q$11)+'СЕТ СН'!$F$9+СВЦЭМ!$D$10+'СЕТ СН'!$F$6-'СЕТ СН'!$F$19</f>
        <v>904.96009269000001</v>
      </c>
      <c r="R41" s="36">
        <f>SUMIFS(СВЦЭМ!$C$33:$C$776,СВЦЭМ!$A$33:$A$776,$A41,СВЦЭМ!$B$33:$B$776,R$11)+'СЕТ СН'!$F$9+СВЦЭМ!$D$10+'СЕТ СН'!$F$6-'СЕТ СН'!$F$19</f>
        <v>934.00451026999997</v>
      </c>
      <c r="S41" s="36">
        <f>SUMIFS(СВЦЭМ!$C$33:$C$776,СВЦЭМ!$A$33:$A$776,$A41,СВЦЭМ!$B$33:$B$776,S$11)+'СЕТ СН'!$F$9+СВЦЭМ!$D$10+'СЕТ СН'!$F$6-'СЕТ СН'!$F$19</f>
        <v>988.41756269000007</v>
      </c>
      <c r="T41" s="36">
        <f>SUMIFS(СВЦЭМ!$C$33:$C$776,СВЦЭМ!$A$33:$A$776,$A41,СВЦЭМ!$B$33:$B$776,T$11)+'СЕТ СН'!$F$9+СВЦЭМ!$D$10+'СЕТ СН'!$F$6-'СЕТ СН'!$F$19</f>
        <v>998.00830121000001</v>
      </c>
      <c r="U41" s="36">
        <f>SUMIFS(СВЦЭМ!$C$33:$C$776,СВЦЭМ!$A$33:$A$776,$A41,СВЦЭМ!$B$33:$B$776,U$11)+'СЕТ СН'!$F$9+СВЦЭМ!$D$10+'СЕТ СН'!$F$6-'СЕТ СН'!$F$19</f>
        <v>975.29520026</v>
      </c>
      <c r="V41" s="36">
        <f>SUMIFS(СВЦЭМ!$C$33:$C$776,СВЦЭМ!$A$33:$A$776,$A41,СВЦЭМ!$B$33:$B$776,V$11)+'СЕТ СН'!$F$9+СВЦЭМ!$D$10+'СЕТ СН'!$F$6-'СЕТ СН'!$F$19</f>
        <v>968.89006308</v>
      </c>
      <c r="W41" s="36">
        <f>SUMIFS(СВЦЭМ!$C$33:$C$776,СВЦЭМ!$A$33:$A$776,$A41,СВЦЭМ!$B$33:$B$776,W$11)+'СЕТ СН'!$F$9+СВЦЭМ!$D$10+'СЕТ СН'!$F$6-'СЕТ СН'!$F$19</f>
        <v>991.91103063000003</v>
      </c>
      <c r="X41" s="36">
        <f>SUMIFS(СВЦЭМ!$C$33:$C$776,СВЦЭМ!$A$33:$A$776,$A41,СВЦЭМ!$B$33:$B$776,X$11)+'СЕТ СН'!$F$9+СВЦЭМ!$D$10+'СЕТ СН'!$F$6-'СЕТ СН'!$F$19</f>
        <v>964.41070486000001</v>
      </c>
      <c r="Y41" s="36">
        <f>SUMIFS(СВЦЭМ!$C$33:$C$776,СВЦЭМ!$A$33:$A$776,$A41,СВЦЭМ!$B$33:$B$776,Y$11)+'СЕТ СН'!$F$9+СВЦЭМ!$D$10+'СЕТ СН'!$F$6-'СЕТ СН'!$F$19</f>
        <v>874.41964703999997</v>
      </c>
    </row>
    <row r="42" spans="1:25" ht="15.75" x14ac:dyDescent="0.2">
      <c r="A42" s="35">
        <f t="shared" si="0"/>
        <v>43708</v>
      </c>
      <c r="B42" s="36">
        <f>SUMIFS(СВЦЭМ!$C$33:$C$776,СВЦЭМ!$A$33:$A$776,$A42,СВЦЭМ!$B$33:$B$776,B$11)+'СЕТ СН'!$F$9+СВЦЭМ!$D$10+'СЕТ СН'!$F$6-'СЕТ СН'!$F$19</f>
        <v>901.29312743000003</v>
      </c>
      <c r="C42" s="36">
        <f>SUMIFS(СВЦЭМ!$C$33:$C$776,СВЦЭМ!$A$33:$A$776,$A42,СВЦЭМ!$B$33:$B$776,C$11)+'СЕТ СН'!$F$9+СВЦЭМ!$D$10+'СЕТ СН'!$F$6-'СЕТ СН'!$F$19</f>
        <v>964.89480243000003</v>
      </c>
      <c r="D42" s="36">
        <f>SUMIFS(СВЦЭМ!$C$33:$C$776,СВЦЭМ!$A$33:$A$776,$A42,СВЦЭМ!$B$33:$B$776,D$11)+'СЕТ СН'!$F$9+СВЦЭМ!$D$10+'СЕТ СН'!$F$6-'СЕТ СН'!$F$19</f>
        <v>988.34556234000001</v>
      </c>
      <c r="E42" s="36">
        <f>SUMIFS(СВЦЭМ!$C$33:$C$776,СВЦЭМ!$A$33:$A$776,$A42,СВЦЭМ!$B$33:$B$776,E$11)+'СЕТ СН'!$F$9+СВЦЭМ!$D$10+'СЕТ СН'!$F$6-'СЕТ СН'!$F$19</f>
        <v>1005.30261532</v>
      </c>
      <c r="F42" s="36">
        <f>SUMIFS(СВЦЭМ!$C$33:$C$776,СВЦЭМ!$A$33:$A$776,$A42,СВЦЭМ!$B$33:$B$776,F$11)+'СЕТ СН'!$F$9+СВЦЭМ!$D$10+'СЕТ СН'!$F$6-'СЕТ СН'!$F$19</f>
        <v>1012.48161047</v>
      </c>
      <c r="G42" s="36">
        <f>SUMIFS(СВЦЭМ!$C$33:$C$776,СВЦЭМ!$A$33:$A$776,$A42,СВЦЭМ!$B$33:$B$776,G$11)+'СЕТ СН'!$F$9+СВЦЭМ!$D$10+'СЕТ СН'!$F$6-'СЕТ СН'!$F$19</f>
        <v>1000.93498075</v>
      </c>
      <c r="H42" s="36">
        <f>SUMIFS(СВЦЭМ!$C$33:$C$776,СВЦЭМ!$A$33:$A$776,$A42,СВЦЭМ!$B$33:$B$776,H$11)+'СЕТ СН'!$F$9+СВЦЭМ!$D$10+'СЕТ СН'!$F$6-'СЕТ СН'!$F$19</f>
        <v>983.31681305000006</v>
      </c>
      <c r="I42" s="36">
        <f>SUMIFS(СВЦЭМ!$C$33:$C$776,СВЦЭМ!$A$33:$A$776,$A42,СВЦЭМ!$B$33:$B$776,I$11)+'СЕТ СН'!$F$9+СВЦЭМ!$D$10+'СЕТ СН'!$F$6-'СЕТ СН'!$F$19</f>
        <v>931.44448361000002</v>
      </c>
      <c r="J42" s="36">
        <f>SUMIFS(СВЦЭМ!$C$33:$C$776,СВЦЭМ!$A$33:$A$776,$A42,СВЦЭМ!$B$33:$B$776,J$11)+'СЕТ СН'!$F$9+СВЦЭМ!$D$10+'СЕТ СН'!$F$6-'СЕТ СН'!$F$19</f>
        <v>865.27925882</v>
      </c>
      <c r="K42" s="36">
        <f>SUMIFS(СВЦЭМ!$C$33:$C$776,СВЦЭМ!$A$33:$A$776,$A42,СВЦЭМ!$B$33:$B$776,K$11)+'СЕТ СН'!$F$9+СВЦЭМ!$D$10+'СЕТ СН'!$F$6-'СЕТ СН'!$F$19</f>
        <v>820.77847356999996</v>
      </c>
      <c r="L42" s="36">
        <f>SUMIFS(СВЦЭМ!$C$33:$C$776,СВЦЭМ!$A$33:$A$776,$A42,СВЦЭМ!$B$33:$B$776,L$11)+'СЕТ СН'!$F$9+СВЦЭМ!$D$10+'СЕТ СН'!$F$6-'СЕТ СН'!$F$19</f>
        <v>685.46889291000002</v>
      </c>
      <c r="M42" s="36">
        <f>SUMIFS(СВЦЭМ!$C$33:$C$776,СВЦЭМ!$A$33:$A$776,$A42,СВЦЭМ!$B$33:$B$776,M$11)+'СЕТ СН'!$F$9+СВЦЭМ!$D$10+'СЕТ СН'!$F$6-'СЕТ СН'!$F$19</f>
        <v>681.89834832999998</v>
      </c>
      <c r="N42" s="36">
        <f>SUMIFS(СВЦЭМ!$C$33:$C$776,СВЦЭМ!$A$33:$A$776,$A42,СВЦЭМ!$B$33:$B$776,N$11)+'СЕТ СН'!$F$9+СВЦЭМ!$D$10+'СЕТ СН'!$F$6-'СЕТ СН'!$F$19</f>
        <v>681.79848362999996</v>
      </c>
      <c r="O42" s="36">
        <f>SUMIFS(СВЦЭМ!$C$33:$C$776,СВЦЭМ!$A$33:$A$776,$A42,СВЦЭМ!$B$33:$B$776,O$11)+'СЕТ СН'!$F$9+СВЦЭМ!$D$10+'СЕТ СН'!$F$6-'СЕТ СН'!$F$19</f>
        <v>682.64992380000001</v>
      </c>
      <c r="P42" s="36">
        <f>SUMIFS(СВЦЭМ!$C$33:$C$776,СВЦЭМ!$A$33:$A$776,$A42,СВЦЭМ!$B$33:$B$776,P$11)+'СЕТ СН'!$F$9+СВЦЭМ!$D$10+'СЕТ СН'!$F$6-'СЕТ СН'!$F$19</f>
        <v>687.58391802000006</v>
      </c>
      <c r="Q42" s="36">
        <f>SUMIFS(СВЦЭМ!$C$33:$C$776,СВЦЭМ!$A$33:$A$776,$A42,СВЦЭМ!$B$33:$B$776,Q$11)+'СЕТ СН'!$F$9+СВЦЭМ!$D$10+'СЕТ СН'!$F$6-'СЕТ СН'!$F$19</f>
        <v>694.00823320000006</v>
      </c>
      <c r="R42" s="36">
        <f>SUMIFS(СВЦЭМ!$C$33:$C$776,СВЦЭМ!$A$33:$A$776,$A42,СВЦЭМ!$B$33:$B$776,R$11)+'СЕТ СН'!$F$9+СВЦЭМ!$D$10+'СЕТ СН'!$F$6-'СЕТ СН'!$F$19</f>
        <v>655.56271250999998</v>
      </c>
      <c r="S42" s="36">
        <f>SUMIFS(СВЦЭМ!$C$33:$C$776,СВЦЭМ!$A$33:$A$776,$A42,СВЦЭМ!$B$33:$B$776,S$11)+'СЕТ СН'!$F$9+СВЦЭМ!$D$10+'СЕТ СН'!$F$6-'СЕТ СН'!$F$19</f>
        <v>737.43942027000003</v>
      </c>
      <c r="T42" s="36">
        <f>SUMIFS(СВЦЭМ!$C$33:$C$776,СВЦЭМ!$A$33:$A$776,$A42,СВЦЭМ!$B$33:$B$776,T$11)+'СЕТ СН'!$F$9+СВЦЭМ!$D$10+'СЕТ СН'!$F$6-'СЕТ СН'!$F$19</f>
        <v>707.83814543000005</v>
      </c>
      <c r="U42" s="36">
        <f>SUMIFS(СВЦЭМ!$C$33:$C$776,СВЦЭМ!$A$33:$A$776,$A42,СВЦЭМ!$B$33:$B$776,U$11)+'СЕТ СН'!$F$9+СВЦЭМ!$D$10+'СЕТ СН'!$F$6-'СЕТ СН'!$F$19</f>
        <v>699.56233311000005</v>
      </c>
      <c r="V42" s="36">
        <f>SUMIFS(СВЦЭМ!$C$33:$C$776,СВЦЭМ!$A$33:$A$776,$A42,СВЦЭМ!$B$33:$B$776,V$11)+'СЕТ СН'!$F$9+СВЦЭМ!$D$10+'СЕТ СН'!$F$6-'СЕТ СН'!$F$19</f>
        <v>695.40262530000007</v>
      </c>
      <c r="W42" s="36">
        <f>SUMIFS(СВЦЭМ!$C$33:$C$776,СВЦЭМ!$A$33:$A$776,$A42,СВЦЭМ!$B$33:$B$776,W$11)+'СЕТ СН'!$F$9+СВЦЭМ!$D$10+'СЕТ СН'!$F$6-'СЕТ СН'!$F$19</f>
        <v>691.30283104</v>
      </c>
      <c r="X42" s="36">
        <f>SUMIFS(СВЦЭМ!$C$33:$C$776,СВЦЭМ!$A$33:$A$776,$A42,СВЦЭМ!$B$33:$B$776,X$11)+'СЕТ СН'!$F$9+СВЦЭМ!$D$10+'СЕТ СН'!$F$6-'СЕТ СН'!$F$19</f>
        <v>710.72871952000003</v>
      </c>
      <c r="Y42" s="36">
        <f>SUMIFS(СВЦЭМ!$C$33:$C$776,СВЦЭМ!$A$33:$A$776,$A42,СВЦЭМ!$B$33:$B$776,Y$11)+'СЕТ СН'!$F$9+СВЦЭМ!$D$10+'СЕТ СН'!$F$6-'СЕТ СН'!$F$19</f>
        <v>787.12993867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СН'!$G$9+СВЦЭМ!$D$10+'СЕТ СН'!$G$6-'СЕТ СН'!$G$19</f>
        <v>966.39701607999996</v>
      </c>
      <c r="C48" s="36">
        <f>SUMIFS(СВЦЭМ!$C$33:$C$776,СВЦЭМ!$A$33:$A$776,$A48,СВЦЭМ!$B$33:$B$776,C$47)+'СЕТ СН'!$G$9+СВЦЭМ!$D$10+'СЕТ СН'!$G$6-'СЕТ СН'!$G$19</f>
        <v>1076.54416029</v>
      </c>
      <c r="D48" s="36">
        <f>SUMIFS(СВЦЭМ!$C$33:$C$776,СВЦЭМ!$A$33:$A$776,$A48,СВЦЭМ!$B$33:$B$776,D$47)+'СЕТ СН'!$G$9+СВЦЭМ!$D$10+'СЕТ СН'!$G$6-'СЕТ СН'!$G$19</f>
        <v>1112.72935962</v>
      </c>
      <c r="E48" s="36">
        <f>SUMIFS(СВЦЭМ!$C$33:$C$776,СВЦЭМ!$A$33:$A$776,$A48,СВЦЭМ!$B$33:$B$776,E$47)+'СЕТ СН'!$G$9+СВЦЭМ!$D$10+'СЕТ СН'!$G$6-'СЕТ СН'!$G$19</f>
        <v>1161.8751286199999</v>
      </c>
      <c r="F48" s="36">
        <f>SUMIFS(СВЦЭМ!$C$33:$C$776,СВЦЭМ!$A$33:$A$776,$A48,СВЦЭМ!$B$33:$B$776,F$47)+'СЕТ СН'!$G$9+СВЦЭМ!$D$10+'СЕТ СН'!$G$6-'СЕТ СН'!$G$19</f>
        <v>1189.8313272600001</v>
      </c>
      <c r="G48" s="36">
        <f>SUMIFS(СВЦЭМ!$C$33:$C$776,СВЦЭМ!$A$33:$A$776,$A48,СВЦЭМ!$B$33:$B$776,G$47)+'СЕТ СН'!$G$9+СВЦЭМ!$D$10+'СЕТ СН'!$G$6-'СЕТ СН'!$G$19</f>
        <v>1138.2614808599999</v>
      </c>
      <c r="H48" s="36">
        <f>SUMIFS(СВЦЭМ!$C$33:$C$776,СВЦЭМ!$A$33:$A$776,$A48,СВЦЭМ!$B$33:$B$776,H$47)+'СЕТ СН'!$G$9+СВЦЭМ!$D$10+'СЕТ СН'!$G$6-'СЕТ СН'!$G$19</f>
        <v>1089.8059893099999</v>
      </c>
      <c r="I48" s="36">
        <f>SUMIFS(СВЦЭМ!$C$33:$C$776,СВЦЭМ!$A$33:$A$776,$A48,СВЦЭМ!$B$33:$B$776,I$47)+'СЕТ СН'!$G$9+СВЦЭМ!$D$10+'СЕТ СН'!$G$6-'СЕТ СН'!$G$19</f>
        <v>1042.3577194099998</v>
      </c>
      <c r="J48" s="36">
        <f>SUMIFS(СВЦЭМ!$C$33:$C$776,СВЦЭМ!$A$33:$A$776,$A48,СВЦЭМ!$B$33:$B$776,J$47)+'СЕТ СН'!$G$9+СВЦЭМ!$D$10+'СЕТ СН'!$G$6-'СЕТ СН'!$G$19</f>
        <v>1079.62808645</v>
      </c>
      <c r="K48" s="36">
        <f>SUMIFS(СВЦЭМ!$C$33:$C$776,СВЦЭМ!$A$33:$A$776,$A48,СВЦЭМ!$B$33:$B$776,K$47)+'СЕТ СН'!$G$9+СВЦЭМ!$D$10+'СЕТ СН'!$G$6-'СЕТ СН'!$G$19</f>
        <v>1099.58711664</v>
      </c>
      <c r="L48" s="36">
        <f>SUMIFS(СВЦЭМ!$C$33:$C$776,СВЦЭМ!$A$33:$A$776,$A48,СВЦЭМ!$B$33:$B$776,L$47)+'СЕТ СН'!$G$9+СВЦЭМ!$D$10+'СЕТ СН'!$G$6-'СЕТ СН'!$G$19</f>
        <v>1120.84386946</v>
      </c>
      <c r="M48" s="36">
        <f>SUMIFS(СВЦЭМ!$C$33:$C$776,СВЦЭМ!$A$33:$A$776,$A48,СВЦЭМ!$B$33:$B$776,M$47)+'СЕТ СН'!$G$9+СВЦЭМ!$D$10+'СЕТ СН'!$G$6-'СЕТ СН'!$G$19</f>
        <v>1106.68041023</v>
      </c>
      <c r="N48" s="36">
        <f>SUMIFS(СВЦЭМ!$C$33:$C$776,СВЦЭМ!$A$33:$A$776,$A48,СВЦЭМ!$B$33:$B$776,N$47)+'СЕТ СН'!$G$9+СВЦЭМ!$D$10+'СЕТ СН'!$G$6-'СЕТ СН'!$G$19</f>
        <v>1088.97183301</v>
      </c>
      <c r="O48" s="36">
        <f>SUMIFS(СВЦЭМ!$C$33:$C$776,СВЦЭМ!$A$33:$A$776,$A48,СВЦЭМ!$B$33:$B$776,O$47)+'СЕТ СН'!$G$9+СВЦЭМ!$D$10+'СЕТ СН'!$G$6-'СЕТ СН'!$G$19</f>
        <v>1108.4649722199999</v>
      </c>
      <c r="P48" s="36">
        <f>SUMIFS(СВЦЭМ!$C$33:$C$776,СВЦЭМ!$A$33:$A$776,$A48,СВЦЭМ!$B$33:$B$776,P$47)+'СЕТ СН'!$G$9+СВЦЭМ!$D$10+'СЕТ СН'!$G$6-'СЕТ СН'!$G$19</f>
        <v>1099.9042031500001</v>
      </c>
      <c r="Q48" s="36">
        <f>SUMIFS(СВЦЭМ!$C$33:$C$776,СВЦЭМ!$A$33:$A$776,$A48,СВЦЭМ!$B$33:$B$776,Q$47)+'СЕТ СН'!$G$9+СВЦЭМ!$D$10+'СЕТ СН'!$G$6-'СЕТ СН'!$G$19</f>
        <v>1103.6279887999999</v>
      </c>
      <c r="R48" s="36">
        <f>SUMIFS(СВЦЭМ!$C$33:$C$776,СВЦЭМ!$A$33:$A$776,$A48,СВЦЭМ!$B$33:$B$776,R$47)+'СЕТ СН'!$G$9+СВЦЭМ!$D$10+'СЕТ СН'!$G$6-'СЕТ СН'!$G$19</f>
        <v>1114.9294938799999</v>
      </c>
      <c r="S48" s="36">
        <f>SUMIFS(СВЦЭМ!$C$33:$C$776,СВЦЭМ!$A$33:$A$776,$A48,СВЦЭМ!$B$33:$B$776,S$47)+'СЕТ СН'!$G$9+СВЦЭМ!$D$10+'СЕТ СН'!$G$6-'СЕТ СН'!$G$19</f>
        <v>1116.0523300999998</v>
      </c>
      <c r="T48" s="36">
        <f>SUMIFS(СВЦЭМ!$C$33:$C$776,СВЦЭМ!$A$33:$A$776,$A48,СВЦЭМ!$B$33:$B$776,T$47)+'СЕТ СН'!$G$9+СВЦЭМ!$D$10+'СЕТ СН'!$G$6-'СЕТ СН'!$G$19</f>
        <v>1097.29738507</v>
      </c>
      <c r="U48" s="36">
        <f>SUMIFS(СВЦЭМ!$C$33:$C$776,СВЦЭМ!$A$33:$A$776,$A48,СВЦЭМ!$B$33:$B$776,U$47)+'СЕТ СН'!$G$9+СВЦЭМ!$D$10+'СЕТ СН'!$G$6-'СЕТ СН'!$G$19</f>
        <v>1087.7959053699999</v>
      </c>
      <c r="V48" s="36">
        <f>SUMIFS(СВЦЭМ!$C$33:$C$776,СВЦЭМ!$A$33:$A$776,$A48,СВЦЭМ!$B$33:$B$776,V$47)+'СЕТ СН'!$G$9+СВЦЭМ!$D$10+'СЕТ СН'!$G$6-'СЕТ СН'!$G$19</f>
        <v>1095.9656609899998</v>
      </c>
      <c r="W48" s="36">
        <f>SUMIFS(СВЦЭМ!$C$33:$C$776,СВЦЭМ!$A$33:$A$776,$A48,СВЦЭМ!$B$33:$B$776,W$47)+'СЕТ СН'!$G$9+СВЦЭМ!$D$10+'СЕТ СН'!$G$6-'СЕТ СН'!$G$19</f>
        <v>1092.12911872</v>
      </c>
      <c r="X48" s="36">
        <f>SUMIFS(СВЦЭМ!$C$33:$C$776,СВЦЭМ!$A$33:$A$776,$A48,СВЦЭМ!$B$33:$B$776,X$47)+'СЕТ СН'!$G$9+СВЦЭМ!$D$10+'СЕТ СН'!$G$6-'СЕТ СН'!$G$19</f>
        <v>1070.45761057</v>
      </c>
      <c r="Y48" s="36">
        <f>SUMIFS(СВЦЭМ!$C$33:$C$776,СВЦЭМ!$A$33:$A$776,$A48,СВЦЭМ!$B$33:$B$776,Y$47)+'СЕТ СН'!$G$9+СВЦЭМ!$D$10+'СЕТ СН'!$G$6-'СЕТ СН'!$G$19</f>
        <v>1043.90767622</v>
      </c>
    </row>
    <row r="49" spans="1:25" ht="15.75" x14ac:dyDescent="0.2">
      <c r="A49" s="35">
        <f>A48+1</f>
        <v>43679</v>
      </c>
      <c r="B49" s="36">
        <f>SUMIFS(СВЦЭМ!$C$33:$C$776,СВЦЭМ!$A$33:$A$776,$A49,СВЦЭМ!$B$33:$B$776,B$47)+'СЕТ СН'!$G$9+СВЦЭМ!$D$10+'СЕТ СН'!$G$6-'СЕТ СН'!$G$19</f>
        <v>1009.5341541400001</v>
      </c>
      <c r="C49" s="36">
        <f>SUMIFS(СВЦЭМ!$C$33:$C$776,СВЦЭМ!$A$33:$A$776,$A49,СВЦЭМ!$B$33:$B$776,C$47)+'СЕТ СН'!$G$9+СВЦЭМ!$D$10+'СЕТ СН'!$G$6-'СЕТ СН'!$G$19</f>
        <v>1040.6082068799999</v>
      </c>
      <c r="D49" s="36">
        <f>SUMIFS(СВЦЭМ!$C$33:$C$776,СВЦЭМ!$A$33:$A$776,$A49,СВЦЭМ!$B$33:$B$776,D$47)+'СЕТ СН'!$G$9+СВЦЭМ!$D$10+'СЕТ СН'!$G$6-'СЕТ СН'!$G$19</f>
        <v>1051.92098698</v>
      </c>
      <c r="E49" s="36">
        <f>SUMIFS(СВЦЭМ!$C$33:$C$776,СВЦЭМ!$A$33:$A$776,$A49,СВЦЭМ!$B$33:$B$776,E$47)+'СЕТ СН'!$G$9+СВЦЭМ!$D$10+'СЕТ СН'!$G$6-'СЕТ СН'!$G$19</f>
        <v>1074.7220532899998</v>
      </c>
      <c r="F49" s="36">
        <f>SUMIFS(СВЦЭМ!$C$33:$C$776,СВЦЭМ!$A$33:$A$776,$A49,СВЦЭМ!$B$33:$B$776,F$47)+'СЕТ СН'!$G$9+СВЦЭМ!$D$10+'СЕТ СН'!$G$6-'СЕТ СН'!$G$19</f>
        <v>1095.81134021</v>
      </c>
      <c r="G49" s="36">
        <f>SUMIFS(СВЦЭМ!$C$33:$C$776,СВЦЭМ!$A$33:$A$776,$A49,СВЦЭМ!$B$33:$B$776,G$47)+'СЕТ СН'!$G$9+СВЦЭМ!$D$10+'СЕТ СН'!$G$6-'СЕТ СН'!$G$19</f>
        <v>1064.9583122399999</v>
      </c>
      <c r="H49" s="36">
        <f>SUMIFS(СВЦЭМ!$C$33:$C$776,СВЦЭМ!$A$33:$A$776,$A49,СВЦЭМ!$B$33:$B$776,H$47)+'СЕТ СН'!$G$9+СВЦЭМ!$D$10+'СЕТ СН'!$G$6-'СЕТ СН'!$G$19</f>
        <v>1017.98540417</v>
      </c>
      <c r="I49" s="36">
        <f>SUMIFS(СВЦЭМ!$C$33:$C$776,СВЦЭМ!$A$33:$A$776,$A49,СВЦЭМ!$B$33:$B$776,I$47)+'СЕТ СН'!$G$9+СВЦЭМ!$D$10+'СЕТ СН'!$G$6-'СЕТ СН'!$G$19</f>
        <v>1024.1446137399998</v>
      </c>
      <c r="J49" s="36">
        <f>SUMIFS(СВЦЭМ!$C$33:$C$776,СВЦЭМ!$A$33:$A$776,$A49,СВЦЭМ!$B$33:$B$776,J$47)+'СЕТ СН'!$G$9+СВЦЭМ!$D$10+'СЕТ СН'!$G$6-'СЕТ СН'!$G$19</f>
        <v>1061.91062296</v>
      </c>
      <c r="K49" s="36">
        <f>SUMIFS(СВЦЭМ!$C$33:$C$776,СВЦЭМ!$A$33:$A$776,$A49,СВЦЭМ!$B$33:$B$776,K$47)+'СЕТ СН'!$G$9+СВЦЭМ!$D$10+'СЕТ СН'!$G$6-'СЕТ СН'!$G$19</f>
        <v>1082.36513786</v>
      </c>
      <c r="L49" s="36">
        <f>SUMIFS(СВЦЭМ!$C$33:$C$776,СВЦЭМ!$A$33:$A$776,$A49,СВЦЭМ!$B$33:$B$776,L$47)+'СЕТ СН'!$G$9+СВЦЭМ!$D$10+'СЕТ СН'!$G$6-'СЕТ СН'!$G$19</f>
        <v>1079.4512456699999</v>
      </c>
      <c r="M49" s="36">
        <f>SUMIFS(СВЦЭМ!$C$33:$C$776,СВЦЭМ!$A$33:$A$776,$A49,СВЦЭМ!$B$33:$B$776,M$47)+'СЕТ СН'!$G$9+СВЦЭМ!$D$10+'СЕТ СН'!$G$6-'СЕТ СН'!$G$19</f>
        <v>1075.4882737399998</v>
      </c>
      <c r="N49" s="36">
        <f>SUMIFS(СВЦЭМ!$C$33:$C$776,СВЦЭМ!$A$33:$A$776,$A49,СВЦЭМ!$B$33:$B$776,N$47)+'СЕТ СН'!$G$9+СВЦЭМ!$D$10+'СЕТ СН'!$G$6-'СЕТ СН'!$G$19</f>
        <v>1080.1681114399998</v>
      </c>
      <c r="O49" s="36">
        <f>SUMIFS(СВЦЭМ!$C$33:$C$776,СВЦЭМ!$A$33:$A$776,$A49,СВЦЭМ!$B$33:$B$776,O$47)+'СЕТ СН'!$G$9+СВЦЭМ!$D$10+'СЕТ СН'!$G$6-'СЕТ СН'!$G$19</f>
        <v>1082.51682925</v>
      </c>
      <c r="P49" s="36">
        <f>SUMIFS(СВЦЭМ!$C$33:$C$776,СВЦЭМ!$A$33:$A$776,$A49,СВЦЭМ!$B$33:$B$776,P$47)+'СЕТ СН'!$G$9+СВЦЭМ!$D$10+'СЕТ СН'!$G$6-'СЕТ СН'!$G$19</f>
        <v>1083.6266771000001</v>
      </c>
      <c r="Q49" s="36">
        <f>SUMIFS(СВЦЭМ!$C$33:$C$776,СВЦЭМ!$A$33:$A$776,$A49,СВЦЭМ!$B$33:$B$776,Q$47)+'СЕТ СН'!$G$9+СВЦЭМ!$D$10+'СЕТ СН'!$G$6-'СЕТ СН'!$G$19</f>
        <v>1081.55482244</v>
      </c>
      <c r="R49" s="36">
        <f>SUMIFS(СВЦЭМ!$C$33:$C$776,СВЦЭМ!$A$33:$A$776,$A49,СВЦЭМ!$B$33:$B$776,R$47)+'СЕТ СН'!$G$9+СВЦЭМ!$D$10+'СЕТ СН'!$G$6-'СЕТ СН'!$G$19</f>
        <v>1076.0796728999999</v>
      </c>
      <c r="S49" s="36">
        <f>SUMIFS(СВЦЭМ!$C$33:$C$776,СВЦЭМ!$A$33:$A$776,$A49,СВЦЭМ!$B$33:$B$776,S$47)+'СЕТ СН'!$G$9+СВЦЭМ!$D$10+'СЕТ СН'!$G$6-'СЕТ СН'!$G$19</f>
        <v>1072.4068640200001</v>
      </c>
      <c r="T49" s="36">
        <f>SUMIFS(СВЦЭМ!$C$33:$C$776,СВЦЭМ!$A$33:$A$776,$A49,СВЦЭМ!$B$33:$B$776,T$47)+'СЕТ СН'!$G$9+СВЦЭМ!$D$10+'СЕТ СН'!$G$6-'СЕТ СН'!$G$19</f>
        <v>1068.32519093</v>
      </c>
      <c r="U49" s="36">
        <f>SUMIFS(СВЦЭМ!$C$33:$C$776,СВЦЭМ!$A$33:$A$776,$A49,СВЦЭМ!$B$33:$B$776,U$47)+'СЕТ СН'!$G$9+СВЦЭМ!$D$10+'СЕТ СН'!$G$6-'СЕТ СН'!$G$19</f>
        <v>1060.01273255</v>
      </c>
      <c r="V49" s="36">
        <f>SUMIFS(СВЦЭМ!$C$33:$C$776,СВЦЭМ!$A$33:$A$776,$A49,СВЦЭМ!$B$33:$B$776,V$47)+'СЕТ СН'!$G$9+СВЦЭМ!$D$10+'СЕТ СН'!$G$6-'СЕТ СН'!$G$19</f>
        <v>1068.02066025</v>
      </c>
      <c r="W49" s="36">
        <f>SUMIFS(СВЦЭМ!$C$33:$C$776,СВЦЭМ!$A$33:$A$776,$A49,СВЦЭМ!$B$33:$B$776,W$47)+'СЕТ СН'!$G$9+СВЦЭМ!$D$10+'СЕТ СН'!$G$6-'СЕТ СН'!$G$19</f>
        <v>1070.29018479</v>
      </c>
      <c r="X49" s="36">
        <f>SUMIFS(СВЦЭМ!$C$33:$C$776,СВЦЭМ!$A$33:$A$776,$A49,СВЦЭМ!$B$33:$B$776,X$47)+'СЕТ СН'!$G$9+СВЦЭМ!$D$10+'СЕТ СН'!$G$6-'СЕТ СН'!$G$19</f>
        <v>1051.50859915</v>
      </c>
      <c r="Y49" s="36">
        <f>SUMIFS(СВЦЭМ!$C$33:$C$776,СВЦЭМ!$A$33:$A$776,$A49,СВЦЭМ!$B$33:$B$776,Y$47)+'СЕТ СН'!$G$9+СВЦЭМ!$D$10+'СЕТ СН'!$G$6-'СЕТ СН'!$G$19</f>
        <v>1017.7184792100001</v>
      </c>
    </row>
    <row r="50" spans="1:25" ht="15.75" x14ac:dyDescent="0.2">
      <c r="A50" s="35">
        <f t="shared" ref="A50:A78" si="1">A49+1</f>
        <v>43680</v>
      </c>
      <c r="B50" s="36">
        <f>SUMIFS(СВЦЭМ!$C$33:$C$776,СВЦЭМ!$A$33:$A$776,$A50,СВЦЭМ!$B$33:$B$776,B$47)+'СЕТ СН'!$G$9+СВЦЭМ!$D$10+'СЕТ СН'!$G$6-'СЕТ СН'!$G$19</f>
        <v>999.53721317999998</v>
      </c>
      <c r="C50" s="36">
        <f>SUMIFS(СВЦЭМ!$C$33:$C$776,СВЦЭМ!$A$33:$A$776,$A50,СВЦЭМ!$B$33:$B$776,C$47)+'СЕТ СН'!$G$9+СВЦЭМ!$D$10+'СЕТ СН'!$G$6-'СЕТ СН'!$G$19</f>
        <v>1017.85497779</v>
      </c>
      <c r="D50" s="36">
        <f>SUMIFS(СВЦЭМ!$C$33:$C$776,СВЦЭМ!$A$33:$A$776,$A50,СВЦЭМ!$B$33:$B$776,D$47)+'СЕТ СН'!$G$9+СВЦЭМ!$D$10+'СЕТ СН'!$G$6-'СЕТ СН'!$G$19</f>
        <v>1049.98689451</v>
      </c>
      <c r="E50" s="36">
        <f>SUMIFS(СВЦЭМ!$C$33:$C$776,СВЦЭМ!$A$33:$A$776,$A50,СВЦЭМ!$B$33:$B$776,E$47)+'СЕТ СН'!$G$9+СВЦЭМ!$D$10+'СЕТ СН'!$G$6-'СЕТ СН'!$G$19</f>
        <v>1057.0776696299999</v>
      </c>
      <c r="F50" s="36">
        <f>SUMIFS(СВЦЭМ!$C$33:$C$776,СВЦЭМ!$A$33:$A$776,$A50,СВЦЭМ!$B$33:$B$776,F$47)+'СЕТ СН'!$G$9+СВЦЭМ!$D$10+'СЕТ СН'!$G$6-'СЕТ СН'!$G$19</f>
        <v>1068.9093737999999</v>
      </c>
      <c r="G50" s="36">
        <f>SUMIFS(СВЦЭМ!$C$33:$C$776,СВЦЭМ!$A$33:$A$776,$A50,СВЦЭМ!$B$33:$B$776,G$47)+'СЕТ СН'!$G$9+СВЦЭМ!$D$10+'СЕТ СН'!$G$6-'СЕТ СН'!$G$19</f>
        <v>1052.9029757999999</v>
      </c>
      <c r="H50" s="36">
        <f>SUMIFS(СВЦЭМ!$C$33:$C$776,СВЦЭМ!$A$33:$A$776,$A50,СВЦЭМ!$B$33:$B$776,H$47)+'СЕТ СН'!$G$9+СВЦЭМ!$D$10+'СЕТ СН'!$G$6-'СЕТ СН'!$G$19</f>
        <v>1042.8098848499999</v>
      </c>
      <c r="I50" s="36">
        <f>SUMIFS(СВЦЭМ!$C$33:$C$776,СВЦЭМ!$A$33:$A$776,$A50,СВЦЭМ!$B$33:$B$776,I$47)+'СЕТ СН'!$G$9+СВЦЭМ!$D$10+'СЕТ СН'!$G$6-'СЕТ СН'!$G$19</f>
        <v>1006.1413524</v>
      </c>
      <c r="J50" s="36">
        <f>SUMIFS(СВЦЭМ!$C$33:$C$776,СВЦЭМ!$A$33:$A$776,$A50,СВЦЭМ!$B$33:$B$776,J$47)+'СЕТ СН'!$G$9+СВЦЭМ!$D$10+'СЕТ СН'!$G$6-'СЕТ СН'!$G$19</f>
        <v>930.83115377000001</v>
      </c>
      <c r="K50" s="36">
        <f>SUMIFS(СВЦЭМ!$C$33:$C$776,СВЦЭМ!$A$33:$A$776,$A50,СВЦЭМ!$B$33:$B$776,K$47)+'СЕТ СН'!$G$9+СВЦЭМ!$D$10+'СЕТ СН'!$G$6-'СЕТ СН'!$G$19</f>
        <v>925.42960229000005</v>
      </c>
      <c r="L50" s="36">
        <f>SUMIFS(СВЦЭМ!$C$33:$C$776,СВЦЭМ!$A$33:$A$776,$A50,СВЦЭМ!$B$33:$B$776,L$47)+'СЕТ СН'!$G$9+СВЦЭМ!$D$10+'СЕТ СН'!$G$6-'СЕТ СН'!$G$19</f>
        <v>944.52611053999999</v>
      </c>
      <c r="M50" s="36">
        <f>SUMIFS(СВЦЭМ!$C$33:$C$776,СВЦЭМ!$A$33:$A$776,$A50,СВЦЭМ!$B$33:$B$776,M$47)+'СЕТ СН'!$G$9+СВЦЭМ!$D$10+'СЕТ СН'!$G$6-'СЕТ СН'!$G$19</f>
        <v>947.30279335</v>
      </c>
      <c r="N50" s="36">
        <f>SUMIFS(СВЦЭМ!$C$33:$C$776,СВЦЭМ!$A$33:$A$776,$A50,СВЦЭМ!$B$33:$B$776,N$47)+'СЕТ СН'!$G$9+СВЦЭМ!$D$10+'СЕТ СН'!$G$6-'СЕТ СН'!$G$19</f>
        <v>956.75955744999999</v>
      </c>
      <c r="O50" s="36">
        <f>SUMIFS(СВЦЭМ!$C$33:$C$776,СВЦЭМ!$A$33:$A$776,$A50,СВЦЭМ!$B$33:$B$776,O$47)+'СЕТ СН'!$G$9+СВЦЭМ!$D$10+'СЕТ СН'!$G$6-'СЕТ СН'!$G$19</f>
        <v>970.33030287999998</v>
      </c>
      <c r="P50" s="36">
        <f>SUMIFS(СВЦЭМ!$C$33:$C$776,СВЦЭМ!$A$33:$A$776,$A50,СВЦЭМ!$B$33:$B$776,P$47)+'СЕТ СН'!$G$9+СВЦЭМ!$D$10+'СЕТ СН'!$G$6-'СЕТ СН'!$G$19</f>
        <v>978.69859484000006</v>
      </c>
      <c r="Q50" s="36">
        <f>SUMIFS(СВЦЭМ!$C$33:$C$776,СВЦЭМ!$A$33:$A$776,$A50,СВЦЭМ!$B$33:$B$776,Q$47)+'СЕТ СН'!$G$9+СВЦЭМ!$D$10+'СЕТ СН'!$G$6-'СЕТ СН'!$G$19</f>
        <v>978.23259370000005</v>
      </c>
      <c r="R50" s="36">
        <f>SUMIFS(СВЦЭМ!$C$33:$C$776,СВЦЭМ!$A$33:$A$776,$A50,СВЦЭМ!$B$33:$B$776,R$47)+'СЕТ СН'!$G$9+СВЦЭМ!$D$10+'СЕТ СН'!$G$6-'СЕТ СН'!$G$19</f>
        <v>983.59647028999996</v>
      </c>
      <c r="S50" s="36">
        <f>SUMIFS(СВЦЭМ!$C$33:$C$776,СВЦЭМ!$A$33:$A$776,$A50,СВЦЭМ!$B$33:$B$776,S$47)+'СЕТ СН'!$G$9+СВЦЭМ!$D$10+'СЕТ СН'!$G$6-'СЕТ СН'!$G$19</f>
        <v>970.98262784999997</v>
      </c>
      <c r="T50" s="36">
        <f>SUMIFS(СВЦЭМ!$C$33:$C$776,СВЦЭМ!$A$33:$A$776,$A50,СВЦЭМ!$B$33:$B$776,T$47)+'СЕТ СН'!$G$9+СВЦЭМ!$D$10+'СЕТ СН'!$G$6-'СЕТ СН'!$G$19</f>
        <v>973.11046635000002</v>
      </c>
      <c r="U50" s="36">
        <f>SUMIFS(СВЦЭМ!$C$33:$C$776,СВЦЭМ!$A$33:$A$776,$A50,СВЦЭМ!$B$33:$B$776,U$47)+'СЕТ СН'!$G$9+СВЦЭМ!$D$10+'СЕТ СН'!$G$6-'СЕТ СН'!$G$19</f>
        <v>957.91883605999999</v>
      </c>
      <c r="V50" s="36">
        <f>SUMIFS(СВЦЭМ!$C$33:$C$776,СВЦЭМ!$A$33:$A$776,$A50,СВЦЭМ!$B$33:$B$776,V$47)+'СЕТ СН'!$G$9+СВЦЭМ!$D$10+'СЕТ СН'!$G$6-'СЕТ СН'!$G$19</f>
        <v>955.44732562000002</v>
      </c>
      <c r="W50" s="36">
        <f>SUMIFS(СВЦЭМ!$C$33:$C$776,СВЦЭМ!$A$33:$A$776,$A50,СВЦЭМ!$B$33:$B$776,W$47)+'СЕТ СН'!$G$9+СВЦЭМ!$D$10+'СЕТ СН'!$G$6-'СЕТ СН'!$G$19</f>
        <v>961.89772589999995</v>
      </c>
      <c r="X50" s="36">
        <f>SUMIFS(СВЦЭМ!$C$33:$C$776,СВЦЭМ!$A$33:$A$776,$A50,СВЦЭМ!$B$33:$B$776,X$47)+'СЕТ СН'!$G$9+СВЦЭМ!$D$10+'СЕТ СН'!$G$6-'СЕТ СН'!$G$19</f>
        <v>942.96426841000005</v>
      </c>
      <c r="Y50" s="36">
        <f>SUMIFS(СВЦЭМ!$C$33:$C$776,СВЦЭМ!$A$33:$A$776,$A50,СВЦЭМ!$B$33:$B$776,Y$47)+'СЕТ СН'!$G$9+СВЦЭМ!$D$10+'СЕТ СН'!$G$6-'СЕТ СН'!$G$19</f>
        <v>962.61663111999997</v>
      </c>
    </row>
    <row r="51" spans="1:25" ht="15.75" x14ac:dyDescent="0.2">
      <c r="A51" s="35">
        <f t="shared" si="1"/>
        <v>43681</v>
      </c>
      <c r="B51" s="36">
        <f>SUMIFS(СВЦЭМ!$C$33:$C$776,СВЦЭМ!$A$33:$A$776,$A51,СВЦЭМ!$B$33:$B$776,B$47)+'СЕТ СН'!$G$9+СВЦЭМ!$D$10+'СЕТ СН'!$G$6-'СЕТ СН'!$G$19</f>
        <v>953.57937635999997</v>
      </c>
      <c r="C51" s="36">
        <f>SUMIFS(СВЦЭМ!$C$33:$C$776,СВЦЭМ!$A$33:$A$776,$A51,СВЦЭМ!$B$33:$B$776,C$47)+'СЕТ СН'!$G$9+СВЦЭМ!$D$10+'СЕТ СН'!$G$6-'СЕТ СН'!$G$19</f>
        <v>997.88720321999995</v>
      </c>
      <c r="D51" s="36">
        <f>SUMIFS(СВЦЭМ!$C$33:$C$776,СВЦЭМ!$A$33:$A$776,$A51,СВЦЭМ!$B$33:$B$776,D$47)+'СЕТ СН'!$G$9+СВЦЭМ!$D$10+'СЕТ СН'!$G$6-'СЕТ СН'!$G$19</f>
        <v>1008.21702397</v>
      </c>
      <c r="E51" s="36">
        <f>SUMIFS(СВЦЭМ!$C$33:$C$776,СВЦЭМ!$A$33:$A$776,$A51,СВЦЭМ!$B$33:$B$776,E$47)+'СЕТ СН'!$G$9+СВЦЭМ!$D$10+'СЕТ СН'!$G$6-'СЕТ СН'!$G$19</f>
        <v>1032.3377961399999</v>
      </c>
      <c r="F51" s="36">
        <f>SUMIFS(СВЦЭМ!$C$33:$C$776,СВЦЭМ!$A$33:$A$776,$A51,СВЦЭМ!$B$33:$B$776,F$47)+'СЕТ СН'!$G$9+СВЦЭМ!$D$10+'СЕТ СН'!$G$6-'СЕТ СН'!$G$19</f>
        <v>1036.6751185399999</v>
      </c>
      <c r="G51" s="36">
        <f>SUMIFS(СВЦЭМ!$C$33:$C$776,СВЦЭМ!$A$33:$A$776,$A51,СВЦЭМ!$B$33:$B$776,G$47)+'СЕТ СН'!$G$9+СВЦЭМ!$D$10+'СЕТ СН'!$G$6-'СЕТ СН'!$G$19</f>
        <v>1050.89171104</v>
      </c>
      <c r="H51" s="36">
        <f>SUMIFS(СВЦЭМ!$C$33:$C$776,СВЦЭМ!$A$33:$A$776,$A51,СВЦЭМ!$B$33:$B$776,H$47)+'СЕТ СН'!$G$9+СВЦЭМ!$D$10+'СЕТ СН'!$G$6-'СЕТ СН'!$G$19</f>
        <v>1022.24135424</v>
      </c>
      <c r="I51" s="36">
        <f>SUMIFS(СВЦЭМ!$C$33:$C$776,СВЦЭМ!$A$33:$A$776,$A51,СВЦЭМ!$B$33:$B$776,I$47)+'СЕТ СН'!$G$9+СВЦЭМ!$D$10+'СЕТ СН'!$G$6-'СЕТ СН'!$G$19</f>
        <v>994.00062680999997</v>
      </c>
      <c r="J51" s="36">
        <f>SUMIFS(СВЦЭМ!$C$33:$C$776,СВЦЭМ!$A$33:$A$776,$A51,СВЦЭМ!$B$33:$B$776,J$47)+'СЕТ СН'!$G$9+СВЦЭМ!$D$10+'СЕТ СН'!$G$6-'СЕТ СН'!$G$19</f>
        <v>941.94166275999999</v>
      </c>
      <c r="K51" s="36">
        <f>SUMIFS(СВЦЭМ!$C$33:$C$776,СВЦЭМ!$A$33:$A$776,$A51,СВЦЭМ!$B$33:$B$776,K$47)+'СЕТ СН'!$G$9+СВЦЭМ!$D$10+'СЕТ СН'!$G$6-'СЕТ СН'!$G$19</f>
        <v>947.60623954000005</v>
      </c>
      <c r="L51" s="36">
        <f>SUMIFS(СВЦЭМ!$C$33:$C$776,СВЦЭМ!$A$33:$A$776,$A51,СВЦЭМ!$B$33:$B$776,L$47)+'СЕТ СН'!$G$9+СВЦЭМ!$D$10+'СЕТ СН'!$G$6-'СЕТ СН'!$G$19</f>
        <v>963.52234347000001</v>
      </c>
      <c r="M51" s="36">
        <f>SUMIFS(СВЦЭМ!$C$33:$C$776,СВЦЭМ!$A$33:$A$776,$A51,СВЦЭМ!$B$33:$B$776,M$47)+'СЕТ СН'!$G$9+СВЦЭМ!$D$10+'СЕТ СН'!$G$6-'СЕТ СН'!$G$19</f>
        <v>971.29237882999996</v>
      </c>
      <c r="N51" s="36">
        <f>SUMIFS(СВЦЭМ!$C$33:$C$776,СВЦЭМ!$A$33:$A$776,$A51,СВЦЭМ!$B$33:$B$776,N$47)+'СЕТ СН'!$G$9+СВЦЭМ!$D$10+'СЕТ СН'!$G$6-'СЕТ СН'!$G$19</f>
        <v>975.76296809999997</v>
      </c>
      <c r="O51" s="36">
        <f>SUMIFS(СВЦЭМ!$C$33:$C$776,СВЦЭМ!$A$33:$A$776,$A51,СВЦЭМ!$B$33:$B$776,O$47)+'СЕТ СН'!$G$9+СВЦЭМ!$D$10+'СЕТ СН'!$G$6-'СЕТ СН'!$G$19</f>
        <v>956.48148441000001</v>
      </c>
      <c r="P51" s="36">
        <f>SUMIFS(СВЦЭМ!$C$33:$C$776,СВЦЭМ!$A$33:$A$776,$A51,СВЦЭМ!$B$33:$B$776,P$47)+'СЕТ СН'!$G$9+СВЦЭМ!$D$10+'СЕТ СН'!$G$6-'СЕТ СН'!$G$19</f>
        <v>963.82786881000004</v>
      </c>
      <c r="Q51" s="36">
        <f>SUMIFS(СВЦЭМ!$C$33:$C$776,СВЦЭМ!$A$33:$A$776,$A51,СВЦЭМ!$B$33:$B$776,Q$47)+'СЕТ СН'!$G$9+СВЦЭМ!$D$10+'СЕТ СН'!$G$6-'СЕТ СН'!$G$19</f>
        <v>962.00464927999997</v>
      </c>
      <c r="R51" s="36">
        <f>SUMIFS(СВЦЭМ!$C$33:$C$776,СВЦЭМ!$A$33:$A$776,$A51,СВЦЭМ!$B$33:$B$776,R$47)+'СЕТ СН'!$G$9+СВЦЭМ!$D$10+'СЕТ СН'!$G$6-'СЕТ СН'!$G$19</f>
        <v>920.06266405999997</v>
      </c>
      <c r="S51" s="36">
        <f>SUMIFS(СВЦЭМ!$C$33:$C$776,СВЦЭМ!$A$33:$A$776,$A51,СВЦЭМ!$B$33:$B$776,S$47)+'СЕТ СН'!$G$9+СВЦЭМ!$D$10+'СЕТ СН'!$G$6-'СЕТ СН'!$G$19</f>
        <v>887.56950598000003</v>
      </c>
      <c r="T51" s="36">
        <f>SUMIFS(СВЦЭМ!$C$33:$C$776,СВЦЭМ!$A$33:$A$776,$A51,СВЦЭМ!$B$33:$B$776,T$47)+'СЕТ СН'!$G$9+СВЦЭМ!$D$10+'СЕТ СН'!$G$6-'СЕТ СН'!$G$19</f>
        <v>881.55997398</v>
      </c>
      <c r="U51" s="36">
        <f>SUMIFS(СВЦЭМ!$C$33:$C$776,СВЦЭМ!$A$33:$A$776,$A51,СВЦЭМ!$B$33:$B$776,U$47)+'СЕТ СН'!$G$9+СВЦЭМ!$D$10+'СЕТ СН'!$G$6-'СЕТ СН'!$G$19</f>
        <v>875.10361602</v>
      </c>
      <c r="V51" s="36">
        <f>SUMIFS(СВЦЭМ!$C$33:$C$776,СВЦЭМ!$A$33:$A$776,$A51,СВЦЭМ!$B$33:$B$776,V$47)+'СЕТ СН'!$G$9+СВЦЭМ!$D$10+'СЕТ СН'!$G$6-'СЕТ СН'!$G$19</f>
        <v>878.25405089000003</v>
      </c>
      <c r="W51" s="36">
        <f>SUMIFS(СВЦЭМ!$C$33:$C$776,СВЦЭМ!$A$33:$A$776,$A51,СВЦЭМ!$B$33:$B$776,W$47)+'СЕТ СН'!$G$9+СВЦЭМ!$D$10+'СЕТ СН'!$G$6-'СЕТ СН'!$G$19</f>
        <v>887.07430502</v>
      </c>
      <c r="X51" s="36">
        <f>SUMIFS(СВЦЭМ!$C$33:$C$776,СВЦЭМ!$A$33:$A$776,$A51,СВЦЭМ!$B$33:$B$776,X$47)+'СЕТ СН'!$G$9+СВЦЭМ!$D$10+'СЕТ СН'!$G$6-'СЕТ СН'!$G$19</f>
        <v>862.22207183</v>
      </c>
      <c r="Y51" s="36">
        <f>SUMIFS(СВЦЭМ!$C$33:$C$776,СВЦЭМ!$A$33:$A$776,$A51,СВЦЭМ!$B$33:$B$776,Y$47)+'СЕТ СН'!$G$9+СВЦЭМ!$D$10+'СЕТ СН'!$G$6-'СЕТ СН'!$G$19</f>
        <v>854.56649102999995</v>
      </c>
    </row>
    <row r="52" spans="1:25" ht="15.75" x14ac:dyDescent="0.2">
      <c r="A52" s="35">
        <f t="shared" si="1"/>
        <v>43682</v>
      </c>
      <c r="B52" s="36">
        <f>SUMIFS(СВЦЭМ!$C$33:$C$776,СВЦЭМ!$A$33:$A$776,$A52,СВЦЭМ!$B$33:$B$776,B$47)+'СЕТ СН'!$G$9+СВЦЭМ!$D$10+'СЕТ СН'!$G$6-'СЕТ СН'!$G$19</f>
        <v>948.20676495999999</v>
      </c>
      <c r="C52" s="36">
        <f>SUMIFS(СВЦЭМ!$C$33:$C$776,СВЦЭМ!$A$33:$A$776,$A52,СВЦЭМ!$B$33:$B$776,C$47)+'СЕТ СН'!$G$9+СВЦЭМ!$D$10+'СЕТ СН'!$G$6-'СЕТ СН'!$G$19</f>
        <v>980.50626495000006</v>
      </c>
      <c r="D52" s="36">
        <f>SUMIFS(СВЦЭМ!$C$33:$C$776,СВЦЭМ!$A$33:$A$776,$A52,СВЦЭМ!$B$33:$B$776,D$47)+'СЕТ СН'!$G$9+СВЦЭМ!$D$10+'СЕТ СН'!$G$6-'СЕТ СН'!$G$19</f>
        <v>1007.74980611</v>
      </c>
      <c r="E52" s="36">
        <f>SUMIFS(СВЦЭМ!$C$33:$C$776,СВЦЭМ!$A$33:$A$776,$A52,СВЦЭМ!$B$33:$B$776,E$47)+'СЕТ СН'!$G$9+СВЦЭМ!$D$10+'СЕТ СН'!$G$6-'СЕТ СН'!$G$19</f>
        <v>1018.66250092</v>
      </c>
      <c r="F52" s="36">
        <f>SUMIFS(СВЦЭМ!$C$33:$C$776,СВЦЭМ!$A$33:$A$776,$A52,СВЦЭМ!$B$33:$B$776,F$47)+'СЕТ СН'!$G$9+СВЦЭМ!$D$10+'СЕТ СН'!$G$6-'СЕТ СН'!$G$19</f>
        <v>1012.93871051</v>
      </c>
      <c r="G52" s="36">
        <f>SUMIFS(СВЦЭМ!$C$33:$C$776,СВЦЭМ!$A$33:$A$776,$A52,СВЦЭМ!$B$33:$B$776,G$47)+'СЕТ СН'!$G$9+СВЦЭМ!$D$10+'СЕТ СН'!$G$6-'СЕТ СН'!$G$19</f>
        <v>1008.09412844</v>
      </c>
      <c r="H52" s="36">
        <f>SUMIFS(СВЦЭМ!$C$33:$C$776,СВЦЭМ!$A$33:$A$776,$A52,СВЦЭМ!$B$33:$B$776,H$47)+'СЕТ СН'!$G$9+СВЦЭМ!$D$10+'СЕТ СН'!$G$6-'СЕТ СН'!$G$19</f>
        <v>968.30733845999998</v>
      </c>
      <c r="I52" s="36">
        <f>SUMIFS(СВЦЭМ!$C$33:$C$776,СВЦЭМ!$A$33:$A$776,$A52,СВЦЭМ!$B$33:$B$776,I$47)+'СЕТ СН'!$G$9+СВЦЭМ!$D$10+'СЕТ СН'!$G$6-'СЕТ СН'!$G$19</f>
        <v>953.76262838000002</v>
      </c>
      <c r="J52" s="36">
        <f>SUMIFS(СВЦЭМ!$C$33:$C$776,СВЦЭМ!$A$33:$A$776,$A52,СВЦЭМ!$B$33:$B$776,J$47)+'СЕТ СН'!$G$9+СВЦЭМ!$D$10+'СЕТ СН'!$G$6-'СЕТ СН'!$G$19</f>
        <v>946.48449278999999</v>
      </c>
      <c r="K52" s="36">
        <f>SUMIFS(СВЦЭМ!$C$33:$C$776,СВЦЭМ!$A$33:$A$776,$A52,СВЦЭМ!$B$33:$B$776,K$47)+'СЕТ СН'!$G$9+СВЦЭМ!$D$10+'СЕТ СН'!$G$6-'СЕТ СН'!$G$19</f>
        <v>965.38537943000006</v>
      </c>
      <c r="L52" s="36">
        <f>SUMIFS(СВЦЭМ!$C$33:$C$776,СВЦЭМ!$A$33:$A$776,$A52,СВЦЭМ!$B$33:$B$776,L$47)+'СЕТ СН'!$G$9+СВЦЭМ!$D$10+'СЕТ СН'!$G$6-'СЕТ СН'!$G$19</f>
        <v>970.67953811999996</v>
      </c>
      <c r="M52" s="36">
        <f>SUMIFS(СВЦЭМ!$C$33:$C$776,СВЦЭМ!$A$33:$A$776,$A52,СВЦЭМ!$B$33:$B$776,M$47)+'СЕТ СН'!$G$9+СВЦЭМ!$D$10+'СЕТ СН'!$G$6-'СЕТ СН'!$G$19</f>
        <v>978.38528952000001</v>
      </c>
      <c r="N52" s="36">
        <f>SUMIFS(СВЦЭМ!$C$33:$C$776,СВЦЭМ!$A$33:$A$776,$A52,СВЦЭМ!$B$33:$B$776,N$47)+'СЕТ СН'!$G$9+СВЦЭМ!$D$10+'СЕТ СН'!$G$6-'СЕТ СН'!$G$19</f>
        <v>976.89706584999999</v>
      </c>
      <c r="O52" s="36">
        <f>SUMIFS(СВЦЭМ!$C$33:$C$776,СВЦЭМ!$A$33:$A$776,$A52,СВЦЭМ!$B$33:$B$776,O$47)+'СЕТ СН'!$G$9+СВЦЭМ!$D$10+'СЕТ СН'!$G$6-'СЕТ СН'!$G$19</f>
        <v>980.32719254000006</v>
      </c>
      <c r="P52" s="36">
        <f>SUMIFS(СВЦЭМ!$C$33:$C$776,СВЦЭМ!$A$33:$A$776,$A52,СВЦЭМ!$B$33:$B$776,P$47)+'СЕТ СН'!$G$9+СВЦЭМ!$D$10+'СЕТ СН'!$G$6-'СЕТ СН'!$G$19</f>
        <v>990.67842143999997</v>
      </c>
      <c r="Q52" s="36">
        <f>SUMIFS(СВЦЭМ!$C$33:$C$776,СВЦЭМ!$A$33:$A$776,$A52,СВЦЭМ!$B$33:$B$776,Q$47)+'СЕТ СН'!$G$9+СВЦЭМ!$D$10+'СЕТ СН'!$G$6-'СЕТ СН'!$G$19</f>
        <v>987.69080431999998</v>
      </c>
      <c r="R52" s="36">
        <f>SUMIFS(СВЦЭМ!$C$33:$C$776,СВЦЭМ!$A$33:$A$776,$A52,СВЦЭМ!$B$33:$B$776,R$47)+'СЕТ СН'!$G$9+СВЦЭМ!$D$10+'СЕТ СН'!$G$6-'СЕТ СН'!$G$19</f>
        <v>955.58411303000003</v>
      </c>
      <c r="S52" s="36">
        <f>SUMIFS(СВЦЭМ!$C$33:$C$776,СВЦЭМ!$A$33:$A$776,$A52,СВЦЭМ!$B$33:$B$776,S$47)+'СЕТ СН'!$G$9+СВЦЭМ!$D$10+'СЕТ СН'!$G$6-'СЕТ СН'!$G$19</f>
        <v>910.09037855999998</v>
      </c>
      <c r="T52" s="36">
        <f>SUMIFS(СВЦЭМ!$C$33:$C$776,СВЦЭМ!$A$33:$A$776,$A52,СВЦЭМ!$B$33:$B$776,T$47)+'СЕТ СН'!$G$9+СВЦЭМ!$D$10+'СЕТ СН'!$G$6-'СЕТ СН'!$G$19</f>
        <v>907.03152881000005</v>
      </c>
      <c r="U52" s="36">
        <f>SUMIFS(СВЦЭМ!$C$33:$C$776,СВЦЭМ!$A$33:$A$776,$A52,СВЦЭМ!$B$33:$B$776,U$47)+'СЕТ СН'!$G$9+СВЦЭМ!$D$10+'СЕТ СН'!$G$6-'СЕТ СН'!$G$19</f>
        <v>899.43119062000005</v>
      </c>
      <c r="V52" s="36">
        <f>SUMIFS(СВЦЭМ!$C$33:$C$776,СВЦЭМ!$A$33:$A$776,$A52,СВЦЭМ!$B$33:$B$776,V$47)+'СЕТ СН'!$G$9+СВЦЭМ!$D$10+'СЕТ СН'!$G$6-'СЕТ СН'!$G$19</f>
        <v>908.24587323000003</v>
      </c>
      <c r="W52" s="36">
        <f>SUMIFS(СВЦЭМ!$C$33:$C$776,СВЦЭМ!$A$33:$A$776,$A52,СВЦЭМ!$B$33:$B$776,W$47)+'СЕТ СН'!$G$9+СВЦЭМ!$D$10+'СЕТ СН'!$G$6-'СЕТ СН'!$G$19</f>
        <v>907.70849730999998</v>
      </c>
      <c r="X52" s="36">
        <f>SUMIFS(СВЦЭМ!$C$33:$C$776,СВЦЭМ!$A$33:$A$776,$A52,СВЦЭМ!$B$33:$B$776,X$47)+'СЕТ СН'!$G$9+СВЦЭМ!$D$10+'СЕТ СН'!$G$6-'СЕТ СН'!$G$19</f>
        <v>890.36496992000002</v>
      </c>
      <c r="Y52" s="36">
        <f>SUMIFS(СВЦЭМ!$C$33:$C$776,СВЦЭМ!$A$33:$A$776,$A52,СВЦЭМ!$B$33:$B$776,Y$47)+'СЕТ СН'!$G$9+СВЦЭМ!$D$10+'СЕТ СН'!$G$6-'СЕТ СН'!$G$19</f>
        <v>892.98770674000002</v>
      </c>
    </row>
    <row r="53" spans="1:25" ht="15.75" x14ac:dyDescent="0.2">
      <c r="A53" s="35">
        <f t="shared" si="1"/>
        <v>43683</v>
      </c>
      <c r="B53" s="36">
        <f>SUMIFS(СВЦЭМ!$C$33:$C$776,СВЦЭМ!$A$33:$A$776,$A53,СВЦЭМ!$B$33:$B$776,B$47)+'СЕТ СН'!$G$9+СВЦЭМ!$D$10+'СЕТ СН'!$G$6-'СЕТ СН'!$G$19</f>
        <v>950.80252302999997</v>
      </c>
      <c r="C53" s="36">
        <f>SUMIFS(СВЦЭМ!$C$33:$C$776,СВЦЭМ!$A$33:$A$776,$A53,СВЦЭМ!$B$33:$B$776,C$47)+'СЕТ СН'!$G$9+СВЦЭМ!$D$10+'СЕТ СН'!$G$6-'СЕТ СН'!$G$19</f>
        <v>990.83384955999998</v>
      </c>
      <c r="D53" s="36">
        <f>SUMIFS(СВЦЭМ!$C$33:$C$776,СВЦЭМ!$A$33:$A$776,$A53,СВЦЭМ!$B$33:$B$776,D$47)+'СЕТ СН'!$G$9+СВЦЭМ!$D$10+'СЕТ СН'!$G$6-'СЕТ СН'!$G$19</f>
        <v>1006.63984812</v>
      </c>
      <c r="E53" s="36">
        <f>SUMIFS(СВЦЭМ!$C$33:$C$776,СВЦЭМ!$A$33:$A$776,$A53,СВЦЭМ!$B$33:$B$776,E$47)+'СЕТ СН'!$G$9+СВЦЭМ!$D$10+'СЕТ СН'!$G$6-'СЕТ СН'!$G$19</f>
        <v>1021.13883651</v>
      </c>
      <c r="F53" s="36">
        <f>SUMIFS(СВЦЭМ!$C$33:$C$776,СВЦЭМ!$A$33:$A$776,$A53,СВЦЭМ!$B$33:$B$776,F$47)+'СЕТ СН'!$G$9+СВЦЭМ!$D$10+'СЕТ СН'!$G$6-'СЕТ СН'!$G$19</f>
        <v>1033.3698668499999</v>
      </c>
      <c r="G53" s="36">
        <f>SUMIFS(СВЦЭМ!$C$33:$C$776,СВЦЭМ!$A$33:$A$776,$A53,СВЦЭМ!$B$33:$B$776,G$47)+'СЕТ СН'!$G$9+СВЦЭМ!$D$10+'СЕТ СН'!$G$6-'СЕТ СН'!$G$19</f>
        <v>1005.2730194</v>
      </c>
      <c r="H53" s="36">
        <f>SUMIFS(СВЦЭМ!$C$33:$C$776,СВЦЭМ!$A$33:$A$776,$A53,СВЦЭМ!$B$33:$B$776,H$47)+'СЕТ СН'!$G$9+СВЦЭМ!$D$10+'СЕТ СН'!$G$6-'СЕТ СН'!$G$19</f>
        <v>972.85583205</v>
      </c>
      <c r="I53" s="36">
        <f>SUMIFS(СВЦЭМ!$C$33:$C$776,СВЦЭМ!$A$33:$A$776,$A53,СВЦЭМ!$B$33:$B$776,I$47)+'СЕТ СН'!$G$9+СВЦЭМ!$D$10+'СЕТ СН'!$G$6-'СЕТ СН'!$G$19</f>
        <v>918.97061117999999</v>
      </c>
      <c r="J53" s="36">
        <f>SUMIFS(СВЦЭМ!$C$33:$C$776,СВЦЭМ!$A$33:$A$776,$A53,СВЦЭМ!$B$33:$B$776,J$47)+'СЕТ СН'!$G$9+СВЦЭМ!$D$10+'СЕТ СН'!$G$6-'СЕТ СН'!$G$19</f>
        <v>959.43610732000002</v>
      </c>
      <c r="K53" s="36">
        <f>SUMIFS(СВЦЭМ!$C$33:$C$776,СВЦЭМ!$A$33:$A$776,$A53,СВЦЭМ!$B$33:$B$776,K$47)+'СЕТ СН'!$G$9+СВЦЭМ!$D$10+'СЕТ СН'!$G$6-'СЕТ СН'!$G$19</f>
        <v>992.94331267999996</v>
      </c>
      <c r="L53" s="36">
        <f>SUMIFS(СВЦЭМ!$C$33:$C$776,СВЦЭМ!$A$33:$A$776,$A53,СВЦЭМ!$B$33:$B$776,L$47)+'СЕТ СН'!$G$9+СВЦЭМ!$D$10+'СЕТ СН'!$G$6-'СЕТ СН'!$G$19</f>
        <v>999.43952418000003</v>
      </c>
      <c r="M53" s="36">
        <f>SUMIFS(СВЦЭМ!$C$33:$C$776,СВЦЭМ!$A$33:$A$776,$A53,СВЦЭМ!$B$33:$B$776,M$47)+'СЕТ СН'!$G$9+СВЦЭМ!$D$10+'СЕТ СН'!$G$6-'СЕТ СН'!$G$19</f>
        <v>995.56143757999996</v>
      </c>
      <c r="N53" s="36">
        <f>SUMIFS(СВЦЭМ!$C$33:$C$776,СВЦЭМ!$A$33:$A$776,$A53,СВЦЭМ!$B$33:$B$776,N$47)+'СЕТ СН'!$G$9+СВЦЭМ!$D$10+'СЕТ СН'!$G$6-'СЕТ СН'!$G$19</f>
        <v>998.08223532</v>
      </c>
      <c r="O53" s="36">
        <f>SUMIFS(СВЦЭМ!$C$33:$C$776,СВЦЭМ!$A$33:$A$776,$A53,СВЦЭМ!$B$33:$B$776,O$47)+'СЕТ СН'!$G$9+СВЦЭМ!$D$10+'СЕТ СН'!$G$6-'СЕТ СН'!$G$19</f>
        <v>996.06281158000002</v>
      </c>
      <c r="P53" s="36">
        <f>SUMIFS(СВЦЭМ!$C$33:$C$776,СВЦЭМ!$A$33:$A$776,$A53,СВЦЭМ!$B$33:$B$776,P$47)+'СЕТ СН'!$G$9+СВЦЭМ!$D$10+'СЕТ СН'!$G$6-'СЕТ СН'!$G$19</f>
        <v>1006.1980204</v>
      </c>
      <c r="Q53" s="36">
        <f>SUMIFS(СВЦЭМ!$C$33:$C$776,СВЦЭМ!$A$33:$A$776,$A53,СВЦЭМ!$B$33:$B$776,Q$47)+'СЕТ СН'!$G$9+СВЦЭМ!$D$10+'СЕТ СН'!$G$6-'СЕТ СН'!$G$19</f>
        <v>1003.35511493</v>
      </c>
      <c r="R53" s="36">
        <f>SUMIFS(СВЦЭМ!$C$33:$C$776,СВЦЭМ!$A$33:$A$776,$A53,СВЦЭМ!$B$33:$B$776,R$47)+'СЕТ СН'!$G$9+СВЦЭМ!$D$10+'СЕТ СН'!$G$6-'СЕТ СН'!$G$19</f>
        <v>952.74856729999999</v>
      </c>
      <c r="S53" s="36">
        <f>SUMIFS(СВЦЭМ!$C$33:$C$776,СВЦЭМ!$A$33:$A$776,$A53,СВЦЭМ!$B$33:$B$776,S$47)+'СЕТ СН'!$G$9+СВЦЭМ!$D$10+'СЕТ СН'!$G$6-'СЕТ СН'!$G$19</f>
        <v>905.66818907000004</v>
      </c>
      <c r="T53" s="36">
        <f>SUMIFS(СВЦЭМ!$C$33:$C$776,СВЦЭМ!$A$33:$A$776,$A53,СВЦЭМ!$B$33:$B$776,T$47)+'СЕТ СН'!$G$9+СВЦЭМ!$D$10+'СЕТ СН'!$G$6-'СЕТ СН'!$G$19</f>
        <v>896.54869183000005</v>
      </c>
      <c r="U53" s="36">
        <f>SUMIFS(СВЦЭМ!$C$33:$C$776,СВЦЭМ!$A$33:$A$776,$A53,СВЦЭМ!$B$33:$B$776,U$47)+'СЕТ СН'!$G$9+СВЦЭМ!$D$10+'СЕТ СН'!$G$6-'СЕТ СН'!$G$19</f>
        <v>895.22360063999997</v>
      </c>
      <c r="V53" s="36">
        <f>SUMIFS(СВЦЭМ!$C$33:$C$776,СВЦЭМ!$A$33:$A$776,$A53,СВЦЭМ!$B$33:$B$776,V$47)+'СЕТ СН'!$G$9+СВЦЭМ!$D$10+'СЕТ СН'!$G$6-'СЕТ СН'!$G$19</f>
        <v>898.78838770000004</v>
      </c>
      <c r="W53" s="36">
        <f>SUMIFS(СВЦЭМ!$C$33:$C$776,СВЦЭМ!$A$33:$A$776,$A53,СВЦЭМ!$B$33:$B$776,W$47)+'СЕТ СН'!$G$9+СВЦЭМ!$D$10+'СЕТ СН'!$G$6-'СЕТ СН'!$G$19</f>
        <v>898.50878894000004</v>
      </c>
      <c r="X53" s="36">
        <f>SUMIFS(СВЦЭМ!$C$33:$C$776,СВЦЭМ!$A$33:$A$776,$A53,СВЦЭМ!$B$33:$B$776,X$47)+'СЕТ СН'!$G$9+СВЦЭМ!$D$10+'СЕТ СН'!$G$6-'СЕТ СН'!$G$19</f>
        <v>879.44483678999995</v>
      </c>
      <c r="Y53" s="36">
        <f>SUMIFS(СВЦЭМ!$C$33:$C$776,СВЦЭМ!$A$33:$A$776,$A53,СВЦЭМ!$B$33:$B$776,Y$47)+'СЕТ СН'!$G$9+СВЦЭМ!$D$10+'СЕТ СН'!$G$6-'СЕТ СН'!$G$19</f>
        <v>888.92892963999998</v>
      </c>
    </row>
    <row r="54" spans="1:25" ht="15.75" x14ac:dyDescent="0.2">
      <c r="A54" s="35">
        <f t="shared" si="1"/>
        <v>43684</v>
      </c>
      <c r="B54" s="36">
        <f>SUMIFS(СВЦЭМ!$C$33:$C$776,СВЦЭМ!$A$33:$A$776,$A54,СВЦЭМ!$B$33:$B$776,B$47)+'СЕТ СН'!$G$9+СВЦЭМ!$D$10+'СЕТ СН'!$G$6-'СЕТ СН'!$G$19</f>
        <v>955.27206879000005</v>
      </c>
      <c r="C54" s="36">
        <f>SUMIFS(СВЦЭМ!$C$33:$C$776,СВЦЭМ!$A$33:$A$776,$A54,СВЦЭМ!$B$33:$B$776,C$47)+'СЕТ СН'!$G$9+СВЦЭМ!$D$10+'СЕТ СН'!$G$6-'СЕТ СН'!$G$19</f>
        <v>963.09626376000006</v>
      </c>
      <c r="D54" s="36">
        <f>SUMIFS(СВЦЭМ!$C$33:$C$776,СВЦЭМ!$A$33:$A$776,$A54,СВЦЭМ!$B$33:$B$776,D$47)+'СЕТ СН'!$G$9+СВЦЭМ!$D$10+'СЕТ СН'!$G$6-'СЕТ СН'!$G$19</f>
        <v>987.97045856</v>
      </c>
      <c r="E54" s="36">
        <f>SUMIFS(СВЦЭМ!$C$33:$C$776,СВЦЭМ!$A$33:$A$776,$A54,СВЦЭМ!$B$33:$B$776,E$47)+'СЕТ СН'!$G$9+СВЦЭМ!$D$10+'СЕТ СН'!$G$6-'СЕТ СН'!$G$19</f>
        <v>994.65615013000001</v>
      </c>
      <c r="F54" s="36">
        <f>SUMIFS(СВЦЭМ!$C$33:$C$776,СВЦЭМ!$A$33:$A$776,$A54,СВЦЭМ!$B$33:$B$776,F$47)+'СЕТ СН'!$G$9+СВЦЭМ!$D$10+'СЕТ СН'!$G$6-'СЕТ СН'!$G$19</f>
        <v>999.45037828</v>
      </c>
      <c r="G54" s="36">
        <f>SUMIFS(СВЦЭМ!$C$33:$C$776,СВЦЭМ!$A$33:$A$776,$A54,СВЦЭМ!$B$33:$B$776,G$47)+'СЕТ СН'!$G$9+СВЦЭМ!$D$10+'СЕТ СН'!$G$6-'СЕТ СН'!$G$19</f>
        <v>990.44673416000001</v>
      </c>
      <c r="H54" s="36">
        <f>SUMIFS(СВЦЭМ!$C$33:$C$776,СВЦЭМ!$A$33:$A$776,$A54,СВЦЭМ!$B$33:$B$776,H$47)+'СЕТ СН'!$G$9+СВЦЭМ!$D$10+'СЕТ СН'!$G$6-'СЕТ СН'!$G$19</f>
        <v>958.08631132000005</v>
      </c>
      <c r="I54" s="36">
        <f>SUMIFS(СВЦЭМ!$C$33:$C$776,СВЦЭМ!$A$33:$A$776,$A54,СВЦЭМ!$B$33:$B$776,I$47)+'СЕТ СН'!$G$9+СВЦЭМ!$D$10+'СЕТ СН'!$G$6-'СЕТ СН'!$G$19</f>
        <v>940.84657514000003</v>
      </c>
      <c r="J54" s="36">
        <f>SUMIFS(СВЦЭМ!$C$33:$C$776,СВЦЭМ!$A$33:$A$776,$A54,СВЦЭМ!$B$33:$B$776,J$47)+'СЕТ СН'!$G$9+СВЦЭМ!$D$10+'СЕТ СН'!$G$6-'СЕТ СН'!$G$19</f>
        <v>962.72730945000001</v>
      </c>
      <c r="K54" s="36">
        <f>SUMIFS(СВЦЭМ!$C$33:$C$776,СВЦЭМ!$A$33:$A$776,$A54,СВЦЭМ!$B$33:$B$776,K$47)+'СЕТ СН'!$G$9+СВЦЭМ!$D$10+'СЕТ СН'!$G$6-'СЕТ СН'!$G$19</f>
        <v>980.12566041000002</v>
      </c>
      <c r="L54" s="36">
        <f>SUMIFS(СВЦЭМ!$C$33:$C$776,СВЦЭМ!$A$33:$A$776,$A54,СВЦЭМ!$B$33:$B$776,L$47)+'СЕТ СН'!$G$9+СВЦЭМ!$D$10+'СЕТ СН'!$G$6-'СЕТ СН'!$G$19</f>
        <v>979.71561546999999</v>
      </c>
      <c r="M54" s="36">
        <f>SUMIFS(СВЦЭМ!$C$33:$C$776,СВЦЭМ!$A$33:$A$776,$A54,СВЦЭМ!$B$33:$B$776,M$47)+'СЕТ СН'!$G$9+СВЦЭМ!$D$10+'СЕТ СН'!$G$6-'СЕТ СН'!$G$19</f>
        <v>985.10552292</v>
      </c>
      <c r="N54" s="36">
        <f>SUMIFS(СВЦЭМ!$C$33:$C$776,СВЦЭМ!$A$33:$A$776,$A54,СВЦЭМ!$B$33:$B$776,N$47)+'СЕТ СН'!$G$9+СВЦЭМ!$D$10+'СЕТ СН'!$G$6-'СЕТ СН'!$G$19</f>
        <v>976.80041856000003</v>
      </c>
      <c r="O54" s="36">
        <f>SUMIFS(СВЦЭМ!$C$33:$C$776,СВЦЭМ!$A$33:$A$776,$A54,СВЦЭМ!$B$33:$B$776,O$47)+'СЕТ СН'!$G$9+СВЦЭМ!$D$10+'СЕТ СН'!$G$6-'СЕТ СН'!$G$19</f>
        <v>982.04342394000003</v>
      </c>
      <c r="P54" s="36">
        <f>SUMIFS(СВЦЭМ!$C$33:$C$776,СВЦЭМ!$A$33:$A$776,$A54,СВЦЭМ!$B$33:$B$776,P$47)+'СЕТ СН'!$G$9+СВЦЭМ!$D$10+'СЕТ СН'!$G$6-'СЕТ СН'!$G$19</f>
        <v>986.00590629999999</v>
      </c>
      <c r="Q54" s="36">
        <f>SUMIFS(СВЦЭМ!$C$33:$C$776,СВЦЭМ!$A$33:$A$776,$A54,СВЦЭМ!$B$33:$B$776,Q$47)+'СЕТ СН'!$G$9+СВЦЭМ!$D$10+'СЕТ СН'!$G$6-'СЕТ СН'!$G$19</f>
        <v>985.57416967999995</v>
      </c>
      <c r="R54" s="36">
        <f>SUMIFS(СВЦЭМ!$C$33:$C$776,СВЦЭМ!$A$33:$A$776,$A54,СВЦЭМ!$B$33:$B$776,R$47)+'СЕТ СН'!$G$9+СВЦЭМ!$D$10+'СЕТ СН'!$G$6-'СЕТ СН'!$G$19</f>
        <v>944.14033988000006</v>
      </c>
      <c r="S54" s="36">
        <f>SUMIFS(СВЦЭМ!$C$33:$C$776,СВЦЭМ!$A$33:$A$776,$A54,СВЦЭМ!$B$33:$B$776,S$47)+'СЕТ СН'!$G$9+СВЦЭМ!$D$10+'СЕТ СН'!$G$6-'СЕТ СН'!$G$19</f>
        <v>903.37784425999996</v>
      </c>
      <c r="T54" s="36">
        <f>SUMIFS(СВЦЭМ!$C$33:$C$776,СВЦЭМ!$A$33:$A$776,$A54,СВЦЭМ!$B$33:$B$776,T$47)+'СЕТ СН'!$G$9+СВЦЭМ!$D$10+'СЕТ СН'!$G$6-'СЕТ СН'!$G$19</f>
        <v>889.93781923999995</v>
      </c>
      <c r="U54" s="36">
        <f>SUMIFS(СВЦЭМ!$C$33:$C$776,СВЦЭМ!$A$33:$A$776,$A54,СВЦЭМ!$B$33:$B$776,U$47)+'СЕТ СН'!$G$9+СВЦЭМ!$D$10+'СЕТ СН'!$G$6-'СЕТ СН'!$G$19</f>
        <v>893.05969360000006</v>
      </c>
      <c r="V54" s="36">
        <f>SUMIFS(СВЦЭМ!$C$33:$C$776,СВЦЭМ!$A$33:$A$776,$A54,СВЦЭМ!$B$33:$B$776,V$47)+'СЕТ СН'!$G$9+СВЦЭМ!$D$10+'СЕТ СН'!$G$6-'СЕТ СН'!$G$19</f>
        <v>889.61771526999996</v>
      </c>
      <c r="W54" s="36">
        <f>SUMIFS(СВЦЭМ!$C$33:$C$776,СВЦЭМ!$A$33:$A$776,$A54,СВЦЭМ!$B$33:$B$776,W$47)+'СЕТ СН'!$G$9+СВЦЭМ!$D$10+'СЕТ СН'!$G$6-'СЕТ СН'!$G$19</f>
        <v>897.61515343999997</v>
      </c>
      <c r="X54" s="36">
        <f>SUMIFS(СВЦЭМ!$C$33:$C$776,СВЦЭМ!$A$33:$A$776,$A54,СВЦЭМ!$B$33:$B$776,X$47)+'СЕТ СН'!$G$9+СВЦЭМ!$D$10+'СЕТ СН'!$G$6-'СЕТ СН'!$G$19</f>
        <v>869.62179445000004</v>
      </c>
      <c r="Y54" s="36">
        <f>SUMIFS(СВЦЭМ!$C$33:$C$776,СВЦЭМ!$A$33:$A$776,$A54,СВЦЭМ!$B$33:$B$776,Y$47)+'СЕТ СН'!$G$9+СВЦЭМ!$D$10+'СЕТ СН'!$G$6-'СЕТ СН'!$G$19</f>
        <v>897.76964874999999</v>
      </c>
    </row>
    <row r="55" spans="1:25" ht="15.75" x14ac:dyDescent="0.2">
      <c r="A55" s="35">
        <f t="shared" si="1"/>
        <v>43685</v>
      </c>
      <c r="B55" s="36">
        <f>SUMIFS(СВЦЭМ!$C$33:$C$776,СВЦЭМ!$A$33:$A$776,$A55,СВЦЭМ!$B$33:$B$776,B$47)+'СЕТ СН'!$G$9+СВЦЭМ!$D$10+'СЕТ СН'!$G$6-'СЕТ СН'!$G$19</f>
        <v>986.61957214999995</v>
      </c>
      <c r="C55" s="36">
        <f>SUMIFS(СВЦЭМ!$C$33:$C$776,СВЦЭМ!$A$33:$A$776,$A55,СВЦЭМ!$B$33:$B$776,C$47)+'СЕТ СН'!$G$9+СВЦЭМ!$D$10+'СЕТ СН'!$G$6-'СЕТ СН'!$G$19</f>
        <v>1029.18158419</v>
      </c>
      <c r="D55" s="36">
        <f>SUMIFS(СВЦЭМ!$C$33:$C$776,СВЦЭМ!$A$33:$A$776,$A55,СВЦЭМ!$B$33:$B$776,D$47)+'СЕТ СН'!$G$9+СВЦЭМ!$D$10+'СЕТ СН'!$G$6-'СЕТ СН'!$G$19</f>
        <v>1057.76373038</v>
      </c>
      <c r="E55" s="36">
        <f>SUMIFS(СВЦЭМ!$C$33:$C$776,СВЦЭМ!$A$33:$A$776,$A55,СВЦЭМ!$B$33:$B$776,E$47)+'СЕТ СН'!$G$9+СВЦЭМ!$D$10+'СЕТ СН'!$G$6-'СЕТ СН'!$G$19</f>
        <v>1079.78401979</v>
      </c>
      <c r="F55" s="36">
        <f>SUMIFS(СВЦЭМ!$C$33:$C$776,СВЦЭМ!$A$33:$A$776,$A55,СВЦЭМ!$B$33:$B$776,F$47)+'СЕТ СН'!$G$9+СВЦЭМ!$D$10+'СЕТ СН'!$G$6-'СЕТ СН'!$G$19</f>
        <v>1123.15872612</v>
      </c>
      <c r="G55" s="36">
        <f>SUMIFS(СВЦЭМ!$C$33:$C$776,СВЦЭМ!$A$33:$A$776,$A55,СВЦЭМ!$B$33:$B$776,G$47)+'СЕТ СН'!$G$9+СВЦЭМ!$D$10+'СЕТ СН'!$G$6-'СЕТ СН'!$G$19</f>
        <v>1103.2076509999999</v>
      </c>
      <c r="H55" s="36">
        <f>SUMIFS(СВЦЭМ!$C$33:$C$776,СВЦЭМ!$A$33:$A$776,$A55,СВЦЭМ!$B$33:$B$776,H$47)+'СЕТ СН'!$G$9+СВЦЭМ!$D$10+'СЕТ СН'!$G$6-'СЕТ СН'!$G$19</f>
        <v>1066.93712523</v>
      </c>
      <c r="I55" s="36">
        <f>SUMIFS(СВЦЭМ!$C$33:$C$776,СВЦЭМ!$A$33:$A$776,$A55,СВЦЭМ!$B$33:$B$776,I$47)+'СЕТ СН'!$G$9+СВЦЭМ!$D$10+'СЕТ СН'!$G$6-'СЕТ СН'!$G$19</f>
        <v>1012.22758097</v>
      </c>
      <c r="J55" s="36">
        <f>SUMIFS(СВЦЭМ!$C$33:$C$776,СВЦЭМ!$A$33:$A$776,$A55,СВЦЭМ!$B$33:$B$776,J$47)+'СЕТ СН'!$G$9+СВЦЭМ!$D$10+'СЕТ СН'!$G$6-'СЕТ СН'!$G$19</f>
        <v>969.95251240000005</v>
      </c>
      <c r="K55" s="36">
        <f>SUMIFS(СВЦЭМ!$C$33:$C$776,СВЦЭМ!$A$33:$A$776,$A55,СВЦЭМ!$B$33:$B$776,K$47)+'СЕТ СН'!$G$9+СВЦЭМ!$D$10+'СЕТ СН'!$G$6-'СЕТ СН'!$G$19</f>
        <v>1001.6158124999999</v>
      </c>
      <c r="L55" s="36">
        <f>SUMIFS(СВЦЭМ!$C$33:$C$776,СВЦЭМ!$A$33:$A$776,$A55,СВЦЭМ!$B$33:$B$776,L$47)+'СЕТ СН'!$G$9+СВЦЭМ!$D$10+'СЕТ СН'!$G$6-'СЕТ СН'!$G$19</f>
        <v>1011.31395532</v>
      </c>
      <c r="M55" s="36">
        <f>SUMIFS(СВЦЭМ!$C$33:$C$776,СВЦЭМ!$A$33:$A$776,$A55,СВЦЭМ!$B$33:$B$776,M$47)+'СЕТ СН'!$G$9+СВЦЭМ!$D$10+'СЕТ СН'!$G$6-'СЕТ СН'!$G$19</f>
        <v>1010.8048362</v>
      </c>
      <c r="N55" s="36">
        <f>SUMIFS(СВЦЭМ!$C$33:$C$776,СВЦЭМ!$A$33:$A$776,$A55,СВЦЭМ!$B$33:$B$776,N$47)+'СЕТ СН'!$G$9+СВЦЭМ!$D$10+'СЕТ СН'!$G$6-'СЕТ СН'!$G$19</f>
        <v>999.01066142000002</v>
      </c>
      <c r="O55" s="36">
        <f>SUMIFS(СВЦЭМ!$C$33:$C$776,СВЦЭМ!$A$33:$A$776,$A55,СВЦЭМ!$B$33:$B$776,O$47)+'СЕТ СН'!$G$9+СВЦЭМ!$D$10+'СЕТ СН'!$G$6-'СЕТ СН'!$G$19</f>
        <v>1011.82751704</v>
      </c>
      <c r="P55" s="36">
        <f>SUMIFS(СВЦЭМ!$C$33:$C$776,СВЦЭМ!$A$33:$A$776,$A55,СВЦЭМ!$B$33:$B$776,P$47)+'СЕТ СН'!$G$9+СВЦЭМ!$D$10+'СЕТ СН'!$G$6-'СЕТ СН'!$G$19</f>
        <v>1013.67067737</v>
      </c>
      <c r="Q55" s="36">
        <f>SUMIFS(СВЦЭМ!$C$33:$C$776,СВЦЭМ!$A$33:$A$776,$A55,СВЦЭМ!$B$33:$B$776,Q$47)+'СЕТ СН'!$G$9+СВЦЭМ!$D$10+'СЕТ СН'!$G$6-'СЕТ СН'!$G$19</f>
        <v>1015.9397965000001</v>
      </c>
      <c r="R55" s="36">
        <f>SUMIFS(СВЦЭМ!$C$33:$C$776,СВЦЭМ!$A$33:$A$776,$A55,СВЦЭМ!$B$33:$B$776,R$47)+'СЕТ СН'!$G$9+СВЦЭМ!$D$10+'СЕТ СН'!$G$6-'СЕТ СН'!$G$19</f>
        <v>965.15964998000004</v>
      </c>
      <c r="S55" s="36">
        <f>SUMIFS(СВЦЭМ!$C$33:$C$776,СВЦЭМ!$A$33:$A$776,$A55,СВЦЭМ!$B$33:$B$776,S$47)+'СЕТ СН'!$G$9+СВЦЭМ!$D$10+'СЕТ СН'!$G$6-'СЕТ СН'!$G$19</f>
        <v>945.75680460000001</v>
      </c>
      <c r="T55" s="36">
        <f>SUMIFS(СВЦЭМ!$C$33:$C$776,СВЦЭМ!$A$33:$A$776,$A55,СВЦЭМ!$B$33:$B$776,T$47)+'СЕТ СН'!$G$9+СВЦЭМ!$D$10+'СЕТ СН'!$G$6-'СЕТ СН'!$G$19</f>
        <v>945.52892039000005</v>
      </c>
      <c r="U55" s="36">
        <f>SUMIFS(СВЦЭМ!$C$33:$C$776,СВЦЭМ!$A$33:$A$776,$A55,СВЦЭМ!$B$33:$B$776,U$47)+'СЕТ СН'!$G$9+СВЦЭМ!$D$10+'СЕТ СН'!$G$6-'СЕТ СН'!$G$19</f>
        <v>909.07095444000004</v>
      </c>
      <c r="V55" s="36">
        <f>SUMIFS(СВЦЭМ!$C$33:$C$776,СВЦЭМ!$A$33:$A$776,$A55,СВЦЭМ!$B$33:$B$776,V$47)+'СЕТ СН'!$G$9+СВЦЭМ!$D$10+'СЕТ СН'!$G$6-'СЕТ СН'!$G$19</f>
        <v>910.18920862000004</v>
      </c>
      <c r="W55" s="36">
        <f>SUMIFS(СВЦЭМ!$C$33:$C$776,СВЦЭМ!$A$33:$A$776,$A55,СВЦЭМ!$B$33:$B$776,W$47)+'СЕТ СН'!$G$9+СВЦЭМ!$D$10+'СЕТ СН'!$G$6-'СЕТ СН'!$G$19</f>
        <v>911.74404592999997</v>
      </c>
      <c r="X55" s="36">
        <f>SUMIFS(СВЦЭМ!$C$33:$C$776,СВЦЭМ!$A$33:$A$776,$A55,СВЦЭМ!$B$33:$B$776,X$47)+'СЕТ СН'!$G$9+СВЦЭМ!$D$10+'СЕТ СН'!$G$6-'СЕТ СН'!$G$19</f>
        <v>892.00938225000004</v>
      </c>
      <c r="Y55" s="36">
        <f>SUMIFS(СВЦЭМ!$C$33:$C$776,СВЦЭМ!$A$33:$A$776,$A55,СВЦЭМ!$B$33:$B$776,Y$47)+'СЕТ СН'!$G$9+СВЦЭМ!$D$10+'СЕТ СН'!$G$6-'СЕТ СН'!$G$19</f>
        <v>917.47129622</v>
      </c>
    </row>
    <row r="56" spans="1:25" ht="15.75" x14ac:dyDescent="0.2">
      <c r="A56" s="35">
        <f t="shared" si="1"/>
        <v>43686</v>
      </c>
      <c r="B56" s="36">
        <f>SUMIFS(СВЦЭМ!$C$33:$C$776,СВЦЭМ!$A$33:$A$776,$A56,СВЦЭМ!$B$33:$B$776,B$47)+'СЕТ СН'!$G$9+СВЦЭМ!$D$10+'СЕТ СН'!$G$6-'СЕТ СН'!$G$19</f>
        <v>1009.0539532400001</v>
      </c>
      <c r="C56" s="36">
        <f>SUMIFS(СВЦЭМ!$C$33:$C$776,СВЦЭМ!$A$33:$A$776,$A56,СВЦЭМ!$B$33:$B$776,C$47)+'СЕТ СН'!$G$9+СВЦЭМ!$D$10+'СЕТ СН'!$G$6-'СЕТ СН'!$G$19</f>
        <v>1051.48245023</v>
      </c>
      <c r="D56" s="36">
        <f>SUMIFS(СВЦЭМ!$C$33:$C$776,СВЦЭМ!$A$33:$A$776,$A56,СВЦЭМ!$B$33:$B$776,D$47)+'СЕТ СН'!$G$9+СВЦЭМ!$D$10+'СЕТ СН'!$G$6-'СЕТ СН'!$G$19</f>
        <v>1079.76767116</v>
      </c>
      <c r="E56" s="36">
        <f>SUMIFS(СВЦЭМ!$C$33:$C$776,СВЦЭМ!$A$33:$A$776,$A56,СВЦЭМ!$B$33:$B$776,E$47)+'СЕТ СН'!$G$9+СВЦЭМ!$D$10+'СЕТ СН'!$G$6-'СЕТ СН'!$G$19</f>
        <v>1097.0031956</v>
      </c>
      <c r="F56" s="36">
        <f>SUMIFS(СВЦЭМ!$C$33:$C$776,СВЦЭМ!$A$33:$A$776,$A56,СВЦЭМ!$B$33:$B$776,F$47)+'СЕТ СН'!$G$9+СВЦЭМ!$D$10+'СЕТ СН'!$G$6-'СЕТ СН'!$G$19</f>
        <v>1107.1527930099999</v>
      </c>
      <c r="G56" s="36">
        <f>SUMIFS(СВЦЭМ!$C$33:$C$776,СВЦЭМ!$A$33:$A$776,$A56,СВЦЭМ!$B$33:$B$776,G$47)+'СЕТ СН'!$G$9+СВЦЭМ!$D$10+'СЕТ СН'!$G$6-'СЕТ СН'!$G$19</f>
        <v>1092.0076956599999</v>
      </c>
      <c r="H56" s="36">
        <f>SUMIFS(СВЦЭМ!$C$33:$C$776,СВЦЭМ!$A$33:$A$776,$A56,СВЦЭМ!$B$33:$B$776,H$47)+'СЕТ СН'!$G$9+СВЦЭМ!$D$10+'СЕТ СН'!$G$6-'СЕТ СН'!$G$19</f>
        <v>1065.20110101</v>
      </c>
      <c r="I56" s="36">
        <f>SUMIFS(СВЦЭМ!$C$33:$C$776,СВЦЭМ!$A$33:$A$776,$A56,СВЦЭМ!$B$33:$B$776,I$47)+'СЕТ СН'!$G$9+СВЦЭМ!$D$10+'СЕТ СН'!$G$6-'СЕТ СН'!$G$19</f>
        <v>1031.95351833</v>
      </c>
      <c r="J56" s="36">
        <f>SUMIFS(СВЦЭМ!$C$33:$C$776,СВЦЭМ!$A$33:$A$776,$A56,СВЦЭМ!$B$33:$B$776,J$47)+'СЕТ СН'!$G$9+СВЦЭМ!$D$10+'СЕТ СН'!$G$6-'СЕТ СН'!$G$19</f>
        <v>983.13163283000006</v>
      </c>
      <c r="K56" s="36">
        <f>SUMIFS(СВЦЭМ!$C$33:$C$776,СВЦЭМ!$A$33:$A$776,$A56,СВЦЭМ!$B$33:$B$776,K$47)+'СЕТ СН'!$G$9+СВЦЭМ!$D$10+'СЕТ СН'!$G$6-'СЕТ СН'!$G$19</f>
        <v>1006.07176984</v>
      </c>
      <c r="L56" s="36">
        <f>SUMIFS(СВЦЭМ!$C$33:$C$776,СВЦЭМ!$A$33:$A$776,$A56,СВЦЭМ!$B$33:$B$776,L$47)+'СЕТ СН'!$G$9+СВЦЭМ!$D$10+'СЕТ СН'!$G$6-'СЕТ СН'!$G$19</f>
        <v>1018.18379034</v>
      </c>
      <c r="M56" s="36">
        <f>SUMIFS(СВЦЭМ!$C$33:$C$776,СВЦЭМ!$A$33:$A$776,$A56,СВЦЭМ!$B$33:$B$776,M$47)+'СЕТ СН'!$G$9+СВЦЭМ!$D$10+'СЕТ СН'!$G$6-'СЕТ СН'!$G$19</f>
        <v>1014.59872985</v>
      </c>
      <c r="N56" s="36">
        <f>SUMIFS(СВЦЭМ!$C$33:$C$776,СВЦЭМ!$A$33:$A$776,$A56,СВЦЭМ!$B$33:$B$776,N$47)+'СЕТ СН'!$G$9+СВЦЭМ!$D$10+'СЕТ СН'!$G$6-'СЕТ СН'!$G$19</f>
        <v>1005.14814638</v>
      </c>
      <c r="O56" s="36">
        <f>SUMIFS(СВЦЭМ!$C$33:$C$776,СВЦЭМ!$A$33:$A$776,$A56,СВЦЭМ!$B$33:$B$776,O$47)+'СЕТ СН'!$G$9+СВЦЭМ!$D$10+'СЕТ СН'!$G$6-'СЕТ СН'!$G$19</f>
        <v>1006.14565685</v>
      </c>
      <c r="P56" s="36">
        <f>SUMIFS(СВЦЭМ!$C$33:$C$776,СВЦЭМ!$A$33:$A$776,$A56,СВЦЭМ!$B$33:$B$776,P$47)+'СЕТ СН'!$G$9+СВЦЭМ!$D$10+'СЕТ СН'!$G$6-'СЕТ СН'!$G$19</f>
        <v>1030.1690305699999</v>
      </c>
      <c r="Q56" s="36">
        <f>SUMIFS(СВЦЭМ!$C$33:$C$776,СВЦЭМ!$A$33:$A$776,$A56,СВЦЭМ!$B$33:$B$776,Q$47)+'СЕТ СН'!$G$9+СВЦЭМ!$D$10+'СЕТ СН'!$G$6-'СЕТ СН'!$G$19</f>
        <v>1030.66755906</v>
      </c>
      <c r="R56" s="36">
        <f>SUMIFS(СВЦЭМ!$C$33:$C$776,СВЦЭМ!$A$33:$A$776,$A56,СВЦЭМ!$B$33:$B$776,R$47)+'СЕТ СН'!$G$9+СВЦЭМ!$D$10+'СЕТ СН'!$G$6-'СЕТ СН'!$G$19</f>
        <v>989.44661353000004</v>
      </c>
      <c r="S56" s="36">
        <f>SUMIFS(СВЦЭМ!$C$33:$C$776,СВЦЭМ!$A$33:$A$776,$A56,СВЦЭМ!$B$33:$B$776,S$47)+'СЕТ СН'!$G$9+СВЦЭМ!$D$10+'СЕТ СН'!$G$6-'СЕТ СН'!$G$19</f>
        <v>942.65124731000003</v>
      </c>
      <c r="T56" s="36">
        <f>SUMIFS(СВЦЭМ!$C$33:$C$776,СВЦЭМ!$A$33:$A$776,$A56,СВЦЭМ!$B$33:$B$776,T$47)+'СЕТ СН'!$G$9+СВЦЭМ!$D$10+'СЕТ СН'!$G$6-'СЕТ СН'!$G$19</f>
        <v>931.87105828000006</v>
      </c>
      <c r="U56" s="36">
        <f>SUMIFS(СВЦЭМ!$C$33:$C$776,СВЦЭМ!$A$33:$A$776,$A56,СВЦЭМ!$B$33:$B$776,U$47)+'СЕТ СН'!$G$9+СВЦЭМ!$D$10+'СЕТ СН'!$G$6-'СЕТ СН'!$G$19</f>
        <v>934.20928953999999</v>
      </c>
      <c r="V56" s="36">
        <f>SUMIFS(СВЦЭМ!$C$33:$C$776,СВЦЭМ!$A$33:$A$776,$A56,СВЦЭМ!$B$33:$B$776,V$47)+'СЕТ СН'!$G$9+СВЦЭМ!$D$10+'СЕТ СН'!$G$6-'СЕТ СН'!$G$19</f>
        <v>908.15396013999998</v>
      </c>
      <c r="W56" s="36">
        <f>SUMIFS(СВЦЭМ!$C$33:$C$776,СВЦЭМ!$A$33:$A$776,$A56,СВЦЭМ!$B$33:$B$776,W$47)+'СЕТ СН'!$G$9+СВЦЭМ!$D$10+'СЕТ СН'!$G$6-'СЕТ СН'!$G$19</f>
        <v>914.71039370000005</v>
      </c>
      <c r="X56" s="36">
        <f>SUMIFS(СВЦЭМ!$C$33:$C$776,СВЦЭМ!$A$33:$A$776,$A56,СВЦЭМ!$B$33:$B$776,X$47)+'СЕТ СН'!$G$9+СВЦЭМ!$D$10+'СЕТ СН'!$G$6-'СЕТ СН'!$G$19</f>
        <v>888.81481119</v>
      </c>
      <c r="Y56" s="36">
        <f>SUMIFS(СВЦЭМ!$C$33:$C$776,СВЦЭМ!$A$33:$A$776,$A56,СВЦЭМ!$B$33:$B$776,Y$47)+'СЕТ СН'!$G$9+СВЦЭМ!$D$10+'СЕТ СН'!$G$6-'СЕТ СН'!$G$19</f>
        <v>946.98639840999999</v>
      </c>
    </row>
    <row r="57" spans="1:25" ht="15.75" x14ac:dyDescent="0.2">
      <c r="A57" s="35">
        <f t="shared" si="1"/>
        <v>43687</v>
      </c>
      <c r="B57" s="36">
        <f>SUMIFS(СВЦЭМ!$C$33:$C$776,СВЦЭМ!$A$33:$A$776,$A57,СВЦЭМ!$B$33:$B$776,B$47)+'СЕТ СН'!$G$9+СВЦЭМ!$D$10+'СЕТ СН'!$G$6-'СЕТ СН'!$G$19</f>
        <v>1076.59561674</v>
      </c>
      <c r="C57" s="36">
        <f>SUMIFS(СВЦЭМ!$C$33:$C$776,СВЦЭМ!$A$33:$A$776,$A57,СВЦЭМ!$B$33:$B$776,C$47)+'СЕТ СН'!$G$9+СВЦЭМ!$D$10+'СЕТ СН'!$G$6-'СЕТ СН'!$G$19</f>
        <v>1078.0607912</v>
      </c>
      <c r="D57" s="36">
        <f>SUMIFS(СВЦЭМ!$C$33:$C$776,СВЦЭМ!$A$33:$A$776,$A57,СВЦЭМ!$B$33:$B$776,D$47)+'СЕТ СН'!$G$9+СВЦЭМ!$D$10+'СЕТ СН'!$G$6-'СЕТ СН'!$G$19</f>
        <v>1091.7954340399999</v>
      </c>
      <c r="E57" s="36">
        <f>SUMIFS(СВЦЭМ!$C$33:$C$776,СВЦЭМ!$A$33:$A$776,$A57,СВЦЭМ!$B$33:$B$776,E$47)+'СЕТ СН'!$G$9+СВЦЭМ!$D$10+'СЕТ СН'!$G$6-'СЕТ СН'!$G$19</f>
        <v>1111.0740099</v>
      </c>
      <c r="F57" s="36">
        <f>SUMIFS(СВЦЭМ!$C$33:$C$776,СВЦЭМ!$A$33:$A$776,$A57,СВЦЭМ!$B$33:$B$776,F$47)+'СЕТ СН'!$G$9+СВЦЭМ!$D$10+'СЕТ СН'!$G$6-'СЕТ СН'!$G$19</f>
        <v>1129.24154176</v>
      </c>
      <c r="G57" s="36">
        <f>SUMIFS(СВЦЭМ!$C$33:$C$776,СВЦЭМ!$A$33:$A$776,$A57,СВЦЭМ!$B$33:$B$776,G$47)+'СЕТ СН'!$G$9+СВЦЭМ!$D$10+'СЕТ СН'!$G$6-'СЕТ СН'!$G$19</f>
        <v>1104.1152547299998</v>
      </c>
      <c r="H57" s="36">
        <f>SUMIFS(СВЦЭМ!$C$33:$C$776,СВЦЭМ!$A$33:$A$776,$A57,СВЦЭМ!$B$33:$B$776,H$47)+'СЕТ СН'!$G$9+СВЦЭМ!$D$10+'СЕТ СН'!$G$6-'СЕТ СН'!$G$19</f>
        <v>1063.4392466199999</v>
      </c>
      <c r="I57" s="36">
        <f>SUMIFS(СВЦЭМ!$C$33:$C$776,СВЦЭМ!$A$33:$A$776,$A57,СВЦЭМ!$B$33:$B$776,I$47)+'СЕТ СН'!$G$9+СВЦЭМ!$D$10+'СЕТ СН'!$G$6-'СЕТ СН'!$G$19</f>
        <v>1085.70414317</v>
      </c>
      <c r="J57" s="36">
        <f>SUMIFS(СВЦЭМ!$C$33:$C$776,СВЦЭМ!$A$33:$A$776,$A57,СВЦЭМ!$B$33:$B$776,J$47)+'СЕТ СН'!$G$9+СВЦЭМ!$D$10+'СЕТ СН'!$G$6-'СЕТ СН'!$G$19</f>
        <v>981.85708563000003</v>
      </c>
      <c r="K57" s="36">
        <f>SUMIFS(СВЦЭМ!$C$33:$C$776,СВЦЭМ!$A$33:$A$776,$A57,СВЦЭМ!$B$33:$B$776,K$47)+'СЕТ СН'!$G$9+СВЦЭМ!$D$10+'СЕТ СН'!$G$6-'СЕТ СН'!$G$19</f>
        <v>1007.53752781</v>
      </c>
      <c r="L57" s="36">
        <f>SUMIFS(СВЦЭМ!$C$33:$C$776,СВЦЭМ!$A$33:$A$776,$A57,СВЦЭМ!$B$33:$B$776,L$47)+'СЕТ СН'!$G$9+СВЦЭМ!$D$10+'СЕТ СН'!$G$6-'СЕТ СН'!$G$19</f>
        <v>1019.8591156800001</v>
      </c>
      <c r="M57" s="36">
        <f>SUMIFS(СВЦЭМ!$C$33:$C$776,СВЦЭМ!$A$33:$A$776,$A57,СВЦЭМ!$B$33:$B$776,M$47)+'СЕТ СН'!$G$9+СВЦЭМ!$D$10+'СЕТ СН'!$G$6-'СЕТ СН'!$G$19</f>
        <v>1016.45364338</v>
      </c>
      <c r="N57" s="36">
        <f>SUMIFS(СВЦЭМ!$C$33:$C$776,СВЦЭМ!$A$33:$A$776,$A57,СВЦЭМ!$B$33:$B$776,N$47)+'СЕТ СН'!$G$9+СВЦЭМ!$D$10+'СЕТ СН'!$G$6-'СЕТ СН'!$G$19</f>
        <v>1015.20234805</v>
      </c>
      <c r="O57" s="36">
        <f>SUMIFS(СВЦЭМ!$C$33:$C$776,СВЦЭМ!$A$33:$A$776,$A57,СВЦЭМ!$B$33:$B$776,O$47)+'СЕТ СН'!$G$9+СВЦЭМ!$D$10+'СЕТ СН'!$G$6-'СЕТ СН'!$G$19</f>
        <v>1011.1537481399999</v>
      </c>
      <c r="P57" s="36">
        <f>SUMIFS(СВЦЭМ!$C$33:$C$776,СВЦЭМ!$A$33:$A$776,$A57,СВЦЭМ!$B$33:$B$776,P$47)+'СЕТ СН'!$G$9+СВЦЭМ!$D$10+'СЕТ СН'!$G$6-'СЕТ СН'!$G$19</f>
        <v>1011.17207589</v>
      </c>
      <c r="Q57" s="36">
        <f>SUMIFS(СВЦЭМ!$C$33:$C$776,СВЦЭМ!$A$33:$A$776,$A57,СВЦЭМ!$B$33:$B$776,Q$47)+'СЕТ СН'!$G$9+СВЦЭМ!$D$10+'СЕТ СН'!$G$6-'СЕТ СН'!$G$19</f>
        <v>1022.23643406</v>
      </c>
      <c r="R57" s="36">
        <f>SUMIFS(СВЦЭМ!$C$33:$C$776,СВЦЭМ!$A$33:$A$776,$A57,СВЦЭМ!$B$33:$B$776,R$47)+'СЕТ СН'!$G$9+СВЦЭМ!$D$10+'СЕТ СН'!$G$6-'СЕТ СН'!$G$19</f>
        <v>970.82025340999996</v>
      </c>
      <c r="S57" s="36">
        <f>SUMIFS(СВЦЭМ!$C$33:$C$776,СВЦЭМ!$A$33:$A$776,$A57,СВЦЭМ!$B$33:$B$776,S$47)+'СЕТ СН'!$G$9+СВЦЭМ!$D$10+'СЕТ СН'!$G$6-'СЕТ СН'!$G$19</f>
        <v>965.43327051999995</v>
      </c>
      <c r="T57" s="36">
        <f>SUMIFS(СВЦЭМ!$C$33:$C$776,СВЦЭМ!$A$33:$A$776,$A57,СВЦЭМ!$B$33:$B$776,T$47)+'СЕТ СН'!$G$9+СВЦЭМ!$D$10+'СЕТ СН'!$G$6-'СЕТ СН'!$G$19</f>
        <v>966.23115310000003</v>
      </c>
      <c r="U57" s="36">
        <f>SUMIFS(СВЦЭМ!$C$33:$C$776,СВЦЭМ!$A$33:$A$776,$A57,СВЦЭМ!$B$33:$B$776,U$47)+'СЕТ СН'!$G$9+СВЦЭМ!$D$10+'СЕТ СН'!$G$6-'СЕТ СН'!$G$19</f>
        <v>954.83361209999998</v>
      </c>
      <c r="V57" s="36">
        <f>SUMIFS(СВЦЭМ!$C$33:$C$776,СВЦЭМ!$A$33:$A$776,$A57,СВЦЭМ!$B$33:$B$776,V$47)+'СЕТ СН'!$G$9+СВЦЭМ!$D$10+'СЕТ СН'!$G$6-'СЕТ СН'!$G$19</f>
        <v>956.30321177999997</v>
      </c>
      <c r="W57" s="36">
        <f>SUMIFS(СВЦЭМ!$C$33:$C$776,СВЦЭМ!$A$33:$A$776,$A57,СВЦЭМ!$B$33:$B$776,W$47)+'СЕТ СН'!$G$9+СВЦЭМ!$D$10+'СЕТ СН'!$G$6-'СЕТ СН'!$G$19</f>
        <v>979.95946690000005</v>
      </c>
      <c r="X57" s="36">
        <f>SUMIFS(СВЦЭМ!$C$33:$C$776,СВЦЭМ!$A$33:$A$776,$A57,СВЦЭМ!$B$33:$B$776,X$47)+'СЕТ СН'!$G$9+СВЦЭМ!$D$10+'СЕТ СН'!$G$6-'СЕТ СН'!$G$19</f>
        <v>955.70017971000004</v>
      </c>
      <c r="Y57" s="36">
        <f>SUMIFS(СВЦЭМ!$C$33:$C$776,СВЦЭМ!$A$33:$A$776,$A57,СВЦЭМ!$B$33:$B$776,Y$47)+'СЕТ СН'!$G$9+СВЦЭМ!$D$10+'СЕТ СН'!$G$6-'СЕТ СН'!$G$19</f>
        <v>955.52603470999998</v>
      </c>
    </row>
    <row r="58" spans="1:25" ht="15.75" x14ac:dyDescent="0.2">
      <c r="A58" s="35">
        <f t="shared" si="1"/>
        <v>43688</v>
      </c>
      <c r="B58" s="36">
        <f>SUMIFS(СВЦЭМ!$C$33:$C$776,СВЦЭМ!$A$33:$A$776,$A58,СВЦЭМ!$B$33:$B$776,B$47)+'СЕТ СН'!$G$9+СВЦЭМ!$D$10+'СЕТ СН'!$G$6-'СЕТ СН'!$G$19</f>
        <v>1060.1935305899999</v>
      </c>
      <c r="C58" s="36">
        <f>SUMIFS(СВЦЭМ!$C$33:$C$776,СВЦЭМ!$A$33:$A$776,$A58,СВЦЭМ!$B$33:$B$776,C$47)+'СЕТ СН'!$G$9+СВЦЭМ!$D$10+'СЕТ СН'!$G$6-'СЕТ СН'!$G$19</f>
        <v>1090.6020667999999</v>
      </c>
      <c r="D58" s="36">
        <f>SUMIFS(СВЦЭМ!$C$33:$C$776,СВЦЭМ!$A$33:$A$776,$A58,СВЦЭМ!$B$33:$B$776,D$47)+'СЕТ СН'!$G$9+СВЦЭМ!$D$10+'СЕТ СН'!$G$6-'СЕТ СН'!$G$19</f>
        <v>1116.29938094</v>
      </c>
      <c r="E58" s="36">
        <f>SUMIFS(СВЦЭМ!$C$33:$C$776,СВЦЭМ!$A$33:$A$776,$A58,СВЦЭМ!$B$33:$B$776,E$47)+'СЕТ СН'!$G$9+СВЦЭМ!$D$10+'СЕТ СН'!$G$6-'СЕТ СН'!$G$19</f>
        <v>1117.43971569</v>
      </c>
      <c r="F58" s="36">
        <f>SUMIFS(СВЦЭМ!$C$33:$C$776,СВЦЭМ!$A$33:$A$776,$A58,СВЦЭМ!$B$33:$B$776,F$47)+'СЕТ СН'!$G$9+СВЦЭМ!$D$10+'СЕТ СН'!$G$6-'СЕТ СН'!$G$19</f>
        <v>1142.7844158999999</v>
      </c>
      <c r="G58" s="36">
        <f>SUMIFS(СВЦЭМ!$C$33:$C$776,СВЦЭМ!$A$33:$A$776,$A58,СВЦЭМ!$B$33:$B$776,G$47)+'СЕТ СН'!$G$9+СВЦЭМ!$D$10+'СЕТ СН'!$G$6-'СЕТ СН'!$G$19</f>
        <v>1130.5055999399999</v>
      </c>
      <c r="H58" s="36">
        <f>SUMIFS(СВЦЭМ!$C$33:$C$776,СВЦЭМ!$A$33:$A$776,$A58,СВЦЭМ!$B$33:$B$776,H$47)+'СЕТ СН'!$G$9+СВЦЭМ!$D$10+'СЕТ СН'!$G$6-'СЕТ СН'!$G$19</f>
        <v>1115.2612896000001</v>
      </c>
      <c r="I58" s="36">
        <f>SUMIFS(СВЦЭМ!$C$33:$C$776,СВЦЭМ!$A$33:$A$776,$A58,СВЦЭМ!$B$33:$B$776,I$47)+'СЕТ СН'!$G$9+СВЦЭМ!$D$10+'СЕТ СН'!$G$6-'СЕТ СН'!$G$19</f>
        <v>1086.2345582200001</v>
      </c>
      <c r="J58" s="36">
        <f>SUMIFS(СВЦЭМ!$C$33:$C$776,СВЦЭМ!$A$33:$A$776,$A58,СВЦЭМ!$B$33:$B$776,J$47)+'СЕТ СН'!$G$9+СВЦЭМ!$D$10+'СЕТ СН'!$G$6-'СЕТ СН'!$G$19</f>
        <v>1016.0799585</v>
      </c>
      <c r="K58" s="36">
        <f>SUMIFS(СВЦЭМ!$C$33:$C$776,СВЦЭМ!$A$33:$A$776,$A58,СВЦЭМ!$B$33:$B$776,K$47)+'СЕТ СН'!$G$9+СВЦЭМ!$D$10+'СЕТ СН'!$G$6-'СЕТ СН'!$G$19</f>
        <v>990.11069544999998</v>
      </c>
      <c r="L58" s="36">
        <f>SUMIFS(СВЦЭМ!$C$33:$C$776,СВЦЭМ!$A$33:$A$776,$A58,СВЦЭМ!$B$33:$B$776,L$47)+'СЕТ СН'!$G$9+СВЦЭМ!$D$10+'СЕТ СН'!$G$6-'СЕТ СН'!$G$19</f>
        <v>1011.27151711</v>
      </c>
      <c r="M58" s="36">
        <f>SUMIFS(СВЦЭМ!$C$33:$C$776,СВЦЭМ!$A$33:$A$776,$A58,СВЦЭМ!$B$33:$B$776,M$47)+'СЕТ СН'!$G$9+СВЦЭМ!$D$10+'СЕТ СН'!$G$6-'СЕТ СН'!$G$19</f>
        <v>1013.08747262</v>
      </c>
      <c r="N58" s="36">
        <f>SUMIFS(СВЦЭМ!$C$33:$C$776,СВЦЭМ!$A$33:$A$776,$A58,СВЦЭМ!$B$33:$B$776,N$47)+'СЕТ СН'!$G$9+СВЦЭМ!$D$10+'СЕТ СН'!$G$6-'СЕТ СН'!$G$19</f>
        <v>1006.6401485</v>
      </c>
      <c r="O58" s="36">
        <f>SUMIFS(СВЦЭМ!$C$33:$C$776,СВЦЭМ!$A$33:$A$776,$A58,СВЦЭМ!$B$33:$B$776,O$47)+'СЕТ СН'!$G$9+СВЦЭМ!$D$10+'СЕТ СН'!$G$6-'СЕТ СН'!$G$19</f>
        <v>1008.55382968</v>
      </c>
      <c r="P58" s="36">
        <f>SUMIFS(СВЦЭМ!$C$33:$C$776,СВЦЭМ!$A$33:$A$776,$A58,СВЦЭМ!$B$33:$B$776,P$47)+'СЕТ СН'!$G$9+СВЦЭМ!$D$10+'СЕТ СН'!$G$6-'СЕТ СН'!$G$19</f>
        <v>1003.64429521</v>
      </c>
      <c r="Q58" s="36">
        <f>SUMIFS(СВЦЭМ!$C$33:$C$776,СВЦЭМ!$A$33:$A$776,$A58,СВЦЭМ!$B$33:$B$776,Q$47)+'СЕТ СН'!$G$9+СВЦЭМ!$D$10+'СЕТ СН'!$G$6-'СЕТ СН'!$G$19</f>
        <v>1000.87927995</v>
      </c>
      <c r="R58" s="36">
        <f>SUMIFS(СВЦЭМ!$C$33:$C$776,СВЦЭМ!$A$33:$A$776,$A58,СВЦЭМ!$B$33:$B$776,R$47)+'СЕТ СН'!$G$9+СВЦЭМ!$D$10+'СЕТ СН'!$G$6-'СЕТ СН'!$G$19</f>
        <v>968.06236826999998</v>
      </c>
      <c r="S58" s="36">
        <f>SUMIFS(СВЦЭМ!$C$33:$C$776,СВЦЭМ!$A$33:$A$776,$A58,СВЦЭМ!$B$33:$B$776,S$47)+'СЕТ СН'!$G$9+СВЦЭМ!$D$10+'СЕТ СН'!$G$6-'СЕТ СН'!$G$19</f>
        <v>968.18510914000001</v>
      </c>
      <c r="T58" s="36">
        <f>SUMIFS(СВЦЭМ!$C$33:$C$776,СВЦЭМ!$A$33:$A$776,$A58,СВЦЭМ!$B$33:$B$776,T$47)+'СЕТ СН'!$G$9+СВЦЭМ!$D$10+'СЕТ СН'!$G$6-'СЕТ СН'!$G$19</f>
        <v>970.95907248000003</v>
      </c>
      <c r="U58" s="36">
        <f>SUMIFS(СВЦЭМ!$C$33:$C$776,СВЦЭМ!$A$33:$A$776,$A58,СВЦЭМ!$B$33:$B$776,U$47)+'СЕТ СН'!$G$9+СВЦЭМ!$D$10+'СЕТ СН'!$G$6-'СЕТ СН'!$G$19</f>
        <v>976.37513756999999</v>
      </c>
      <c r="V58" s="36">
        <f>SUMIFS(СВЦЭМ!$C$33:$C$776,СВЦЭМ!$A$33:$A$776,$A58,СВЦЭМ!$B$33:$B$776,V$47)+'СЕТ СН'!$G$9+СВЦЭМ!$D$10+'СЕТ СН'!$G$6-'СЕТ СН'!$G$19</f>
        <v>985.51621410999996</v>
      </c>
      <c r="W58" s="36">
        <f>SUMIFS(СВЦЭМ!$C$33:$C$776,СВЦЭМ!$A$33:$A$776,$A58,СВЦЭМ!$B$33:$B$776,W$47)+'СЕТ СН'!$G$9+СВЦЭМ!$D$10+'СЕТ СН'!$G$6-'СЕТ СН'!$G$19</f>
        <v>997.10803285999998</v>
      </c>
      <c r="X58" s="36">
        <f>SUMIFS(СВЦЭМ!$C$33:$C$776,СВЦЭМ!$A$33:$A$776,$A58,СВЦЭМ!$B$33:$B$776,X$47)+'СЕТ СН'!$G$9+СВЦЭМ!$D$10+'СЕТ СН'!$G$6-'СЕТ СН'!$G$19</f>
        <v>965.13686125000004</v>
      </c>
      <c r="Y58" s="36">
        <f>SUMIFS(СВЦЭМ!$C$33:$C$776,СВЦЭМ!$A$33:$A$776,$A58,СВЦЭМ!$B$33:$B$776,Y$47)+'СЕТ СН'!$G$9+СВЦЭМ!$D$10+'СЕТ СН'!$G$6-'СЕТ СН'!$G$19</f>
        <v>953.82576377999999</v>
      </c>
    </row>
    <row r="59" spans="1:25" ht="15.75" x14ac:dyDescent="0.2">
      <c r="A59" s="35">
        <f t="shared" si="1"/>
        <v>43689</v>
      </c>
      <c r="B59" s="36">
        <f>SUMIFS(СВЦЭМ!$C$33:$C$776,СВЦЭМ!$A$33:$A$776,$A59,СВЦЭМ!$B$33:$B$776,B$47)+'СЕТ СН'!$G$9+СВЦЭМ!$D$10+'СЕТ СН'!$G$6-'СЕТ СН'!$G$19</f>
        <v>1031.18362303</v>
      </c>
      <c r="C59" s="36">
        <f>SUMIFS(СВЦЭМ!$C$33:$C$776,СВЦЭМ!$A$33:$A$776,$A59,СВЦЭМ!$B$33:$B$776,C$47)+'СЕТ СН'!$G$9+СВЦЭМ!$D$10+'СЕТ СН'!$G$6-'СЕТ СН'!$G$19</f>
        <v>1069.57179333</v>
      </c>
      <c r="D59" s="36">
        <f>SUMIFS(СВЦЭМ!$C$33:$C$776,СВЦЭМ!$A$33:$A$776,$A59,СВЦЭМ!$B$33:$B$776,D$47)+'СЕТ СН'!$G$9+СВЦЭМ!$D$10+'СЕТ СН'!$G$6-'СЕТ СН'!$G$19</f>
        <v>1117.5976665199998</v>
      </c>
      <c r="E59" s="36">
        <f>SUMIFS(СВЦЭМ!$C$33:$C$776,СВЦЭМ!$A$33:$A$776,$A59,СВЦЭМ!$B$33:$B$776,E$47)+'СЕТ СН'!$G$9+СВЦЭМ!$D$10+'СЕТ СН'!$G$6-'СЕТ СН'!$G$19</f>
        <v>1128.4917957600001</v>
      </c>
      <c r="F59" s="36">
        <f>SUMIFS(СВЦЭМ!$C$33:$C$776,СВЦЭМ!$A$33:$A$776,$A59,СВЦЭМ!$B$33:$B$776,F$47)+'СЕТ СН'!$G$9+СВЦЭМ!$D$10+'СЕТ СН'!$G$6-'СЕТ СН'!$G$19</f>
        <v>1139.0139119</v>
      </c>
      <c r="G59" s="36">
        <f>SUMIFS(СВЦЭМ!$C$33:$C$776,СВЦЭМ!$A$33:$A$776,$A59,СВЦЭМ!$B$33:$B$776,G$47)+'СЕТ СН'!$G$9+СВЦЭМ!$D$10+'СЕТ СН'!$G$6-'СЕТ СН'!$G$19</f>
        <v>1121.6436507799999</v>
      </c>
      <c r="H59" s="36">
        <f>SUMIFS(СВЦЭМ!$C$33:$C$776,СВЦЭМ!$A$33:$A$776,$A59,СВЦЭМ!$B$33:$B$776,H$47)+'СЕТ СН'!$G$9+СВЦЭМ!$D$10+'СЕТ СН'!$G$6-'СЕТ СН'!$G$19</f>
        <v>1096.4223210499999</v>
      </c>
      <c r="I59" s="36">
        <f>SUMIFS(СВЦЭМ!$C$33:$C$776,СВЦЭМ!$A$33:$A$776,$A59,СВЦЭМ!$B$33:$B$776,I$47)+'СЕТ СН'!$G$9+СВЦЭМ!$D$10+'СЕТ СН'!$G$6-'СЕТ СН'!$G$19</f>
        <v>1047.5161266600001</v>
      </c>
      <c r="J59" s="36">
        <f>SUMIFS(СВЦЭМ!$C$33:$C$776,СВЦЭМ!$A$33:$A$776,$A59,СВЦЭМ!$B$33:$B$776,J$47)+'СЕТ СН'!$G$9+СВЦЭМ!$D$10+'СЕТ СН'!$G$6-'СЕТ СН'!$G$19</f>
        <v>1021.45493853</v>
      </c>
      <c r="K59" s="36">
        <f>SUMIFS(СВЦЭМ!$C$33:$C$776,СВЦЭМ!$A$33:$A$776,$A59,СВЦЭМ!$B$33:$B$776,K$47)+'СЕТ СН'!$G$9+СВЦЭМ!$D$10+'СЕТ СН'!$G$6-'СЕТ СН'!$G$19</f>
        <v>1049.60362203</v>
      </c>
      <c r="L59" s="36">
        <f>SUMIFS(СВЦЭМ!$C$33:$C$776,СВЦЭМ!$A$33:$A$776,$A59,СВЦЭМ!$B$33:$B$776,L$47)+'СЕТ СН'!$G$9+СВЦЭМ!$D$10+'СЕТ СН'!$G$6-'СЕТ СН'!$G$19</f>
        <v>1053.28661779</v>
      </c>
      <c r="M59" s="36">
        <f>SUMIFS(СВЦЭМ!$C$33:$C$776,СВЦЭМ!$A$33:$A$776,$A59,СВЦЭМ!$B$33:$B$776,M$47)+'СЕТ СН'!$G$9+СВЦЭМ!$D$10+'СЕТ СН'!$G$6-'СЕТ СН'!$G$19</f>
        <v>1048.97129483</v>
      </c>
      <c r="N59" s="36">
        <f>SUMIFS(СВЦЭМ!$C$33:$C$776,СВЦЭМ!$A$33:$A$776,$A59,СВЦЭМ!$B$33:$B$776,N$47)+'СЕТ СН'!$G$9+СВЦЭМ!$D$10+'СЕТ СН'!$G$6-'СЕТ СН'!$G$19</f>
        <v>1037.43885123</v>
      </c>
      <c r="O59" s="36">
        <f>SUMIFS(СВЦЭМ!$C$33:$C$776,СВЦЭМ!$A$33:$A$776,$A59,СВЦЭМ!$B$33:$B$776,O$47)+'СЕТ СН'!$G$9+СВЦЭМ!$D$10+'СЕТ СН'!$G$6-'СЕТ СН'!$G$19</f>
        <v>1057.5130810599999</v>
      </c>
      <c r="P59" s="36">
        <f>SUMIFS(СВЦЭМ!$C$33:$C$776,СВЦЭМ!$A$33:$A$776,$A59,СВЦЭМ!$B$33:$B$776,P$47)+'СЕТ СН'!$G$9+СВЦЭМ!$D$10+'СЕТ СН'!$G$6-'СЕТ СН'!$G$19</f>
        <v>1054.29461932</v>
      </c>
      <c r="Q59" s="36">
        <f>SUMIFS(СВЦЭМ!$C$33:$C$776,СВЦЭМ!$A$33:$A$776,$A59,СВЦЭМ!$B$33:$B$776,Q$47)+'СЕТ СН'!$G$9+СВЦЭМ!$D$10+'СЕТ СН'!$G$6-'СЕТ СН'!$G$19</f>
        <v>1050.9515619899998</v>
      </c>
      <c r="R59" s="36">
        <f>SUMIFS(СВЦЭМ!$C$33:$C$776,СВЦЭМ!$A$33:$A$776,$A59,СВЦЭМ!$B$33:$B$776,R$47)+'СЕТ СН'!$G$9+СВЦЭМ!$D$10+'СЕТ СН'!$G$6-'СЕТ СН'!$G$19</f>
        <v>1009.97669099</v>
      </c>
      <c r="S59" s="36">
        <f>SUMIFS(СВЦЭМ!$C$33:$C$776,СВЦЭМ!$A$33:$A$776,$A59,СВЦЭМ!$B$33:$B$776,S$47)+'СЕТ СН'!$G$9+СВЦЭМ!$D$10+'СЕТ СН'!$G$6-'СЕТ СН'!$G$19</f>
        <v>999.68479048999995</v>
      </c>
      <c r="T59" s="36">
        <f>SUMIFS(СВЦЭМ!$C$33:$C$776,СВЦЭМ!$A$33:$A$776,$A59,СВЦЭМ!$B$33:$B$776,T$47)+'СЕТ СН'!$G$9+СВЦЭМ!$D$10+'СЕТ СН'!$G$6-'СЕТ СН'!$G$19</f>
        <v>1002.1318966700001</v>
      </c>
      <c r="U59" s="36">
        <f>SUMIFS(СВЦЭМ!$C$33:$C$776,СВЦЭМ!$A$33:$A$776,$A59,СВЦЭМ!$B$33:$B$776,U$47)+'СЕТ СН'!$G$9+СВЦЭМ!$D$10+'СЕТ СН'!$G$6-'СЕТ СН'!$G$19</f>
        <v>989.46362176000002</v>
      </c>
      <c r="V59" s="36">
        <f>SUMIFS(СВЦЭМ!$C$33:$C$776,СВЦЭМ!$A$33:$A$776,$A59,СВЦЭМ!$B$33:$B$776,V$47)+'СЕТ СН'!$G$9+СВЦЭМ!$D$10+'СЕТ СН'!$G$6-'СЕТ СН'!$G$19</f>
        <v>984.64989364999997</v>
      </c>
      <c r="W59" s="36">
        <f>SUMIFS(СВЦЭМ!$C$33:$C$776,СВЦЭМ!$A$33:$A$776,$A59,СВЦЭМ!$B$33:$B$776,W$47)+'СЕТ СН'!$G$9+СВЦЭМ!$D$10+'СЕТ СН'!$G$6-'СЕТ СН'!$G$19</f>
        <v>986.75404551999998</v>
      </c>
      <c r="X59" s="36">
        <f>SUMIFS(СВЦЭМ!$C$33:$C$776,СВЦЭМ!$A$33:$A$776,$A59,СВЦЭМ!$B$33:$B$776,X$47)+'СЕТ СН'!$G$9+СВЦЭМ!$D$10+'СЕТ СН'!$G$6-'СЕТ СН'!$G$19</f>
        <v>956.59522331000005</v>
      </c>
      <c r="Y59" s="36">
        <f>SUMIFS(СВЦЭМ!$C$33:$C$776,СВЦЭМ!$A$33:$A$776,$A59,СВЦЭМ!$B$33:$B$776,Y$47)+'СЕТ СН'!$G$9+СВЦЭМ!$D$10+'СЕТ СН'!$G$6-'СЕТ СН'!$G$19</f>
        <v>1004.05288742</v>
      </c>
    </row>
    <row r="60" spans="1:25" ht="15.75" x14ac:dyDescent="0.2">
      <c r="A60" s="35">
        <f t="shared" si="1"/>
        <v>43690</v>
      </c>
      <c r="B60" s="36">
        <f>SUMIFS(СВЦЭМ!$C$33:$C$776,СВЦЭМ!$A$33:$A$776,$A60,СВЦЭМ!$B$33:$B$776,B$47)+'СЕТ СН'!$G$9+СВЦЭМ!$D$10+'СЕТ СН'!$G$6-'СЕТ СН'!$G$19</f>
        <v>1072.7313414499999</v>
      </c>
      <c r="C60" s="36">
        <f>SUMIFS(СВЦЭМ!$C$33:$C$776,СВЦЭМ!$A$33:$A$776,$A60,СВЦЭМ!$B$33:$B$776,C$47)+'СЕТ СН'!$G$9+СВЦЭМ!$D$10+'СЕТ СН'!$G$6-'СЕТ СН'!$G$19</f>
        <v>1131.7130867199999</v>
      </c>
      <c r="D60" s="36">
        <f>SUMIFS(СВЦЭМ!$C$33:$C$776,СВЦЭМ!$A$33:$A$776,$A60,СВЦЭМ!$B$33:$B$776,D$47)+'СЕТ СН'!$G$9+СВЦЭМ!$D$10+'СЕТ СН'!$G$6-'СЕТ СН'!$G$19</f>
        <v>1154.53991028</v>
      </c>
      <c r="E60" s="36">
        <f>SUMIFS(СВЦЭМ!$C$33:$C$776,СВЦЭМ!$A$33:$A$776,$A60,СВЦЭМ!$B$33:$B$776,E$47)+'СЕТ СН'!$G$9+СВЦЭМ!$D$10+'СЕТ СН'!$G$6-'СЕТ СН'!$G$19</f>
        <v>1144.70693364</v>
      </c>
      <c r="F60" s="36">
        <f>SUMIFS(СВЦЭМ!$C$33:$C$776,СВЦЭМ!$A$33:$A$776,$A60,СВЦЭМ!$B$33:$B$776,F$47)+'СЕТ СН'!$G$9+СВЦЭМ!$D$10+'СЕТ СН'!$G$6-'СЕТ СН'!$G$19</f>
        <v>1150.5962692099999</v>
      </c>
      <c r="G60" s="36">
        <f>SUMIFS(СВЦЭМ!$C$33:$C$776,СВЦЭМ!$A$33:$A$776,$A60,СВЦЭМ!$B$33:$B$776,G$47)+'СЕТ СН'!$G$9+СВЦЭМ!$D$10+'СЕТ СН'!$G$6-'СЕТ СН'!$G$19</f>
        <v>1141.42597022</v>
      </c>
      <c r="H60" s="36">
        <f>SUMIFS(СВЦЭМ!$C$33:$C$776,СВЦЭМ!$A$33:$A$776,$A60,СВЦЭМ!$B$33:$B$776,H$47)+'СЕТ СН'!$G$9+СВЦЭМ!$D$10+'СЕТ СН'!$G$6-'СЕТ СН'!$G$19</f>
        <v>1101.3298807199999</v>
      </c>
      <c r="I60" s="36">
        <f>SUMIFS(СВЦЭМ!$C$33:$C$776,СВЦЭМ!$A$33:$A$776,$A60,СВЦЭМ!$B$33:$B$776,I$47)+'СЕТ СН'!$G$9+СВЦЭМ!$D$10+'СЕТ СН'!$G$6-'СЕТ СН'!$G$19</f>
        <v>1062.11027279</v>
      </c>
      <c r="J60" s="36">
        <f>SUMIFS(СВЦЭМ!$C$33:$C$776,СВЦЭМ!$A$33:$A$776,$A60,СВЦЭМ!$B$33:$B$776,J$47)+'СЕТ СН'!$G$9+СВЦЭМ!$D$10+'СЕТ СН'!$G$6-'СЕТ СН'!$G$19</f>
        <v>1050.32959684</v>
      </c>
      <c r="K60" s="36">
        <f>SUMIFS(СВЦЭМ!$C$33:$C$776,СВЦЭМ!$A$33:$A$776,$A60,СВЦЭМ!$B$33:$B$776,K$47)+'СЕТ СН'!$G$9+СВЦЭМ!$D$10+'СЕТ СН'!$G$6-'СЕТ СН'!$G$19</f>
        <v>1000.85767666</v>
      </c>
      <c r="L60" s="36">
        <f>SUMIFS(СВЦЭМ!$C$33:$C$776,СВЦЭМ!$A$33:$A$776,$A60,СВЦЭМ!$B$33:$B$776,L$47)+'СЕТ СН'!$G$9+СВЦЭМ!$D$10+'СЕТ СН'!$G$6-'СЕТ СН'!$G$19</f>
        <v>1005.3821672300001</v>
      </c>
      <c r="M60" s="36">
        <f>SUMIFS(СВЦЭМ!$C$33:$C$776,СВЦЭМ!$A$33:$A$776,$A60,СВЦЭМ!$B$33:$B$776,M$47)+'СЕТ СН'!$G$9+СВЦЭМ!$D$10+'СЕТ СН'!$G$6-'СЕТ СН'!$G$19</f>
        <v>1004.26462391</v>
      </c>
      <c r="N60" s="36">
        <f>SUMIFS(СВЦЭМ!$C$33:$C$776,СВЦЭМ!$A$33:$A$776,$A60,СВЦЭМ!$B$33:$B$776,N$47)+'СЕТ СН'!$G$9+СВЦЭМ!$D$10+'СЕТ СН'!$G$6-'СЕТ СН'!$G$19</f>
        <v>994.72214787999997</v>
      </c>
      <c r="O60" s="36">
        <f>SUMIFS(СВЦЭМ!$C$33:$C$776,СВЦЭМ!$A$33:$A$776,$A60,СВЦЭМ!$B$33:$B$776,O$47)+'СЕТ СН'!$G$9+СВЦЭМ!$D$10+'СЕТ СН'!$G$6-'СЕТ СН'!$G$19</f>
        <v>1001.77919861</v>
      </c>
      <c r="P60" s="36">
        <f>SUMIFS(СВЦЭМ!$C$33:$C$776,СВЦЭМ!$A$33:$A$776,$A60,СВЦЭМ!$B$33:$B$776,P$47)+'СЕТ СН'!$G$9+СВЦЭМ!$D$10+'СЕТ СН'!$G$6-'СЕТ СН'!$G$19</f>
        <v>1003.98058202</v>
      </c>
      <c r="Q60" s="36">
        <f>SUMIFS(СВЦЭМ!$C$33:$C$776,СВЦЭМ!$A$33:$A$776,$A60,СВЦЭМ!$B$33:$B$776,Q$47)+'СЕТ СН'!$G$9+СВЦЭМ!$D$10+'СЕТ СН'!$G$6-'СЕТ СН'!$G$19</f>
        <v>993.11141682000004</v>
      </c>
      <c r="R60" s="36">
        <f>SUMIFS(СВЦЭМ!$C$33:$C$776,СВЦЭМ!$A$33:$A$776,$A60,СВЦЭМ!$B$33:$B$776,R$47)+'СЕТ СН'!$G$9+СВЦЭМ!$D$10+'СЕТ СН'!$G$6-'СЕТ СН'!$G$19</f>
        <v>952.92525499999999</v>
      </c>
      <c r="S60" s="36">
        <f>SUMIFS(СВЦЭМ!$C$33:$C$776,СВЦЭМ!$A$33:$A$776,$A60,СВЦЭМ!$B$33:$B$776,S$47)+'СЕТ СН'!$G$9+СВЦЭМ!$D$10+'СЕТ СН'!$G$6-'СЕТ СН'!$G$19</f>
        <v>954.61307108999995</v>
      </c>
      <c r="T60" s="36">
        <f>SUMIFS(СВЦЭМ!$C$33:$C$776,СВЦЭМ!$A$33:$A$776,$A60,СВЦЭМ!$B$33:$B$776,T$47)+'СЕТ СН'!$G$9+СВЦЭМ!$D$10+'СЕТ СН'!$G$6-'СЕТ СН'!$G$19</f>
        <v>957.87799544999996</v>
      </c>
      <c r="U60" s="36">
        <f>SUMIFS(СВЦЭМ!$C$33:$C$776,СВЦЭМ!$A$33:$A$776,$A60,СВЦЭМ!$B$33:$B$776,U$47)+'СЕТ СН'!$G$9+СВЦЭМ!$D$10+'СЕТ СН'!$G$6-'СЕТ СН'!$G$19</f>
        <v>954.47727960999998</v>
      </c>
      <c r="V60" s="36">
        <f>SUMIFS(СВЦЭМ!$C$33:$C$776,СВЦЭМ!$A$33:$A$776,$A60,СВЦЭМ!$B$33:$B$776,V$47)+'СЕТ СН'!$G$9+СВЦЭМ!$D$10+'СЕТ СН'!$G$6-'СЕТ СН'!$G$19</f>
        <v>959.28017977000002</v>
      </c>
      <c r="W60" s="36">
        <f>SUMIFS(СВЦЭМ!$C$33:$C$776,СВЦЭМ!$A$33:$A$776,$A60,СВЦЭМ!$B$33:$B$776,W$47)+'СЕТ СН'!$G$9+СВЦЭМ!$D$10+'СЕТ СН'!$G$6-'СЕТ СН'!$G$19</f>
        <v>961.26888106000001</v>
      </c>
      <c r="X60" s="36">
        <f>SUMIFS(СВЦЭМ!$C$33:$C$776,СВЦЭМ!$A$33:$A$776,$A60,СВЦЭМ!$B$33:$B$776,X$47)+'СЕТ СН'!$G$9+СВЦЭМ!$D$10+'СЕТ СН'!$G$6-'СЕТ СН'!$G$19</f>
        <v>927.79095368000003</v>
      </c>
      <c r="Y60" s="36">
        <f>SUMIFS(СВЦЭМ!$C$33:$C$776,СВЦЭМ!$A$33:$A$776,$A60,СВЦЭМ!$B$33:$B$776,Y$47)+'СЕТ СН'!$G$9+СВЦЭМ!$D$10+'СЕТ СН'!$G$6-'СЕТ СН'!$G$19</f>
        <v>958.20974616000001</v>
      </c>
    </row>
    <row r="61" spans="1:25" ht="15.75" x14ac:dyDescent="0.2">
      <c r="A61" s="35">
        <f t="shared" si="1"/>
        <v>43691</v>
      </c>
      <c r="B61" s="36">
        <f>SUMIFS(СВЦЭМ!$C$33:$C$776,СВЦЭМ!$A$33:$A$776,$A61,СВЦЭМ!$B$33:$B$776,B$47)+'СЕТ СН'!$G$9+СВЦЭМ!$D$10+'СЕТ СН'!$G$6-'СЕТ СН'!$G$19</f>
        <v>1050.0307326899999</v>
      </c>
      <c r="C61" s="36">
        <f>SUMIFS(СВЦЭМ!$C$33:$C$776,СВЦЭМ!$A$33:$A$776,$A61,СВЦЭМ!$B$33:$B$776,C$47)+'СЕТ СН'!$G$9+СВЦЭМ!$D$10+'СЕТ СН'!$G$6-'СЕТ СН'!$G$19</f>
        <v>1062.51886797</v>
      </c>
      <c r="D61" s="36">
        <f>SUMIFS(СВЦЭМ!$C$33:$C$776,СВЦЭМ!$A$33:$A$776,$A61,СВЦЭМ!$B$33:$B$776,D$47)+'СЕТ СН'!$G$9+СВЦЭМ!$D$10+'СЕТ СН'!$G$6-'СЕТ СН'!$G$19</f>
        <v>1059.6884324799998</v>
      </c>
      <c r="E61" s="36">
        <f>SUMIFS(СВЦЭМ!$C$33:$C$776,СВЦЭМ!$A$33:$A$776,$A61,СВЦЭМ!$B$33:$B$776,E$47)+'СЕТ СН'!$G$9+СВЦЭМ!$D$10+'СЕТ СН'!$G$6-'СЕТ СН'!$G$19</f>
        <v>1067.3146262099999</v>
      </c>
      <c r="F61" s="36">
        <f>SUMIFS(СВЦЭМ!$C$33:$C$776,СВЦЭМ!$A$33:$A$776,$A61,СВЦЭМ!$B$33:$B$776,F$47)+'СЕТ СН'!$G$9+СВЦЭМ!$D$10+'СЕТ СН'!$G$6-'СЕТ СН'!$G$19</f>
        <v>1062.27566862</v>
      </c>
      <c r="G61" s="36">
        <f>SUMIFS(СВЦЭМ!$C$33:$C$776,СВЦЭМ!$A$33:$A$776,$A61,СВЦЭМ!$B$33:$B$776,G$47)+'СЕТ СН'!$G$9+СВЦЭМ!$D$10+'СЕТ СН'!$G$6-'СЕТ СН'!$G$19</f>
        <v>1046.9805298599999</v>
      </c>
      <c r="H61" s="36">
        <f>SUMIFS(СВЦЭМ!$C$33:$C$776,СВЦЭМ!$A$33:$A$776,$A61,СВЦЭМ!$B$33:$B$776,H$47)+'СЕТ СН'!$G$9+СВЦЭМ!$D$10+'СЕТ СН'!$G$6-'СЕТ СН'!$G$19</f>
        <v>1028.58010997</v>
      </c>
      <c r="I61" s="36">
        <f>SUMIFS(СВЦЭМ!$C$33:$C$776,СВЦЭМ!$A$33:$A$776,$A61,СВЦЭМ!$B$33:$B$776,I$47)+'СЕТ СН'!$G$9+СВЦЭМ!$D$10+'СЕТ СН'!$G$6-'СЕТ СН'!$G$19</f>
        <v>974.38802134000002</v>
      </c>
      <c r="J61" s="36">
        <f>SUMIFS(СВЦЭМ!$C$33:$C$776,СВЦЭМ!$A$33:$A$776,$A61,СВЦЭМ!$B$33:$B$776,J$47)+'СЕТ СН'!$G$9+СВЦЭМ!$D$10+'СЕТ СН'!$G$6-'СЕТ СН'!$G$19</f>
        <v>965.33287886000005</v>
      </c>
      <c r="K61" s="36">
        <f>SUMIFS(СВЦЭМ!$C$33:$C$776,СВЦЭМ!$A$33:$A$776,$A61,СВЦЭМ!$B$33:$B$776,K$47)+'СЕТ СН'!$G$9+СВЦЭМ!$D$10+'СЕТ СН'!$G$6-'СЕТ СН'!$G$19</f>
        <v>990.49044943000001</v>
      </c>
      <c r="L61" s="36">
        <f>SUMIFS(СВЦЭМ!$C$33:$C$776,СВЦЭМ!$A$33:$A$776,$A61,СВЦЭМ!$B$33:$B$776,L$47)+'СЕТ СН'!$G$9+СВЦЭМ!$D$10+'СЕТ СН'!$G$6-'СЕТ СН'!$G$19</f>
        <v>988.55248649999999</v>
      </c>
      <c r="M61" s="36">
        <f>SUMIFS(СВЦЭМ!$C$33:$C$776,СВЦЭМ!$A$33:$A$776,$A61,СВЦЭМ!$B$33:$B$776,M$47)+'СЕТ СН'!$G$9+СВЦЭМ!$D$10+'СЕТ СН'!$G$6-'СЕТ СН'!$G$19</f>
        <v>995.52438463999999</v>
      </c>
      <c r="N61" s="36">
        <f>SUMIFS(СВЦЭМ!$C$33:$C$776,СВЦЭМ!$A$33:$A$776,$A61,СВЦЭМ!$B$33:$B$776,N$47)+'СЕТ СН'!$G$9+СВЦЭМ!$D$10+'СЕТ СН'!$G$6-'СЕТ СН'!$G$19</f>
        <v>973.99043677999998</v>
      </c>
      <c r="O61" s="36">
        <f>SUMIFS(СВЦЭМ!$C$33:$C$776,СВЦЭМ!$A$33:$A$776,$A61,СВЦЭМ!$B$33:$B$776,O$47)+'СЕТ СН'!$G$9+СВЦЭМ!$D$10+'СЕТ СН'!$G$6-'СЕТ СН'!$G$19</f>
        <v>1002.7268901</v>
      </c>
      <c r="P61" s="36">
        <f>SUMIFS(СВЦЭМ!$C$33:$C$776,СВЦЭМ!$A$33:$A$776,$A61,СВЦЭМ!$B$33:$B$776,P$47)+'СЕТ СН'!$G$9+СВЦЭМ!$D$10+'СЕТ СН'!$G$6-'СЕТ СН'!$G$19</f>
        <v>977.28738720000001</v>
      </c>
      <c r="Q61" s="36">
        <f>SUMIFS(СВЦЭМ!$C$33:$C$776,СВЦЭМ!$A$33:$A$776,$A61,СВЦЭМ!$B$33:$B$776,Q$47)+'СЕТ СН'!$G$9+СВЦЭМ!$D$10+'СЕТ СН'!$G$6-'СЕТ СН'!$G$19</f>
        <v>980.93753103999995</v>
      </c>
      <c r="R61" s="36">
        <f>SUMIFS(СВЦЭМ!$C$33:$C$776,СВЦЭМ!$A$33:$A$776,$A61,СВЦЭМ!$B$33:$B$776,R$47)+'СЕТ СН'!$G$9+СВЦЭМ!$D$10+'СЕТ СН'!$G$6-'СЕТ СН'!$G$19</f>
        <v>944.46494967000001</v>
      </c>
      <c r="S61" s="36">
        <f>SUMIFS(СВЦЭМ!$C$33:$C$776,СВЦЭМ!$A$33:$A$776,$A61,СВЦЭМ!$B$33:$B$776,S$47)+'СЕТ СН'!$G$9+СВЦЭМ!$D$10+'СЕТ СН'!$G$6-'СЕТ СН'!$G$19</f>
        <v>955.51352200999997</v>
      </c>
      <c r="T61" s="36">
        <f>SUMIFS(СВЦЭМ!$C$33:$C$776,СВЦЭМ!$A$33:$A$776,$A61,СВЦЭМ!$B$33:$B$776,T$47)+'СЕТ СН'!$G$9+СВЦЭМ!$D$10+'СЕТ СН'!$G$6-'СЕТ СН'!$G$19</f>
        <v>957.44684626000003</v>
      </c>
      <c r="U61" s="36">
        <f>SUMIFS(СВЦЭМ!$C$33:$C$776,СВЦЭМ!$A$33:$A$776,$A61,СВЦЭМ!$B$33:$B$776,U$47)+'СЕТ СН'!$G$9+СВЦЭМ!$D$10+'СЕТ СН'!$G$6-'СЕТ СН'!$G$19</f>
        <v>951.87782948999995</v>
      </c>
      <c r="V61" s="36">
        <f>SUMIFS(СВЦЭМ!$C$33:$C$776,СВЦЭМ!$A$33:$A$776,$A61,СВЦЭМ!$B$33:$B$776,V$47)+'СЕТ СН'!$G$9+СВЦЭМ!$D$10+'СЕТ СН'!$G$6-'СЕТ СН'!$G$19</f>
        <v>965.30512069999997</v>
      </c>
      <c r="W61" s="36">
        <f>SUMIFS(СВЦЭМ!$C$33:$C$776,СВЦЭМ!$A$33:$A$776,$A61,СВЦЭМ!$B$33:$B$776,W$47)+'СЕТ СН'!$G$9+СВЦЭМ!$D$10+'СЕТ СН'!$G$6-'СЕТ СН'!$G$19</f>
        <v>977.66832834000002</v>
      </c>
      <c r="X61" s="36">
        <f>SUMIFS(СВЦЭМ!$C$33:$C$776,СВЦЭМ!$A$33:$A$776,$A61,СВЦЭМ!$B$33:$B$776,X$47)+'СЕТ СН'!$G$9+СВЦЭМ!$D$10+'СЕТ СН'!$G$6-'СЕТ СН'!$G$19</f>
        <v>941.53010727000003</v>
      </c>
      <c r="Y61" s="36">
        <f>SUMIFS(СВЦЭМ!$C$33:$C$776,СВЦЭМ!$A$33:$A$776,$A61,СВЦЭМ!$B$33:$B$776,Y$47)+'СЕТ СН'!$G$9+СВЦЭМ!$D$10+'СЕТ СН'!$G$6-'СЕТ СН'!$G$19</f>
        <v>921.11375828999996</v>
      </c>
    </row>
    <row r="62" spans="1:25" ht="15.75" x14ac:dyDescent="0.2">
      <c r="A62" s="35">
        <f t="shared" si="1"/>
        <v>43692</v>
      </c>
      <c r="B62" s="36">
        <f>SUMIFS(СВЦЭМ!$C$33:$C$776,СВЦЭМ!$A$33:$A$776,$A62,СВЦЭМ!$B$33:$B$776,B$47)+'СЕТ СН'!$G$9+СВЦЭМ!$D$10+'СЕТ СН'!$G$6-'СЕТ СН'!$G$19</f>
        <v>938.54074635999996</v>
      </c>
      <c r="C62" s="36">
        <f>SUMIFS(СВЦЭМ!$C$33:$C$776,СВЦЭМ!$A$33:$A$776,$A62,СВЦЭМ!$B$33:$B$776,C$47)+'СЕТ СН'!$G$9+СВЦЭМ!$D$10+'СЕТ СН'!$G$6-'СЕТ СН'!$G$19</f>
        <v>986.98771447000001</v>
      </c>
      <c r="D62" s="36">
        <f>SUMIFS(СВЦЭМ!$C$33:$C$776,СВЦЭМ!$A$33:$A$776,$A62,СВЦЭМ!$B$33:$B$776,D$47)+'СЕТ СН'!$G$9+СВЦЭМ!$D$10+'СЕТ СН'!$G$6-'СЕТ СН'!$G$19</f>
        <v>1003.45053302</v>
      </c>
      <c r="E62" s="36">
        <f>SUMIFS(СВЦЭМ!$C$33:$C$776,СВЦЭМ!$A$33:$A$776,$A62,СВЦЭМ!$B$33:$B$776,E$47)+'СЕТ СН'!$G$9+СВЦЭМ!$D$10+'СЕТ СН'!$G$6-'СЕТ СН'!$G$19</f>
        <v>1014.14552343</v>
      </c>
      <c r="F62" s="36">
        <f>SUMIFS(СВЦЭМ!$C$33:$C$776,СВЦЭМ!$A$33:$A$776,$A62,СВЦЭМ!$B$33:$B$776,F$47)+'СЕТ СН'!$G$9+СВЦЭМ!$D$10+'СЕТ СН'!$G$6-'СЕТ СН'!$G$19</f>
        <v>1014.17456829</v>
      </c>
      <c r="G62" s="36">
        <f>SUMIFS(СВЦЭМ!$C$33:$C$776,СВЦЭМ!$A$33:$A$776,$A62,СВЦЭМ!$B$33:$B$776,G$47)+'СЕТ СН'!$G$9+СВЦЭМ!$D$10+'СЕТ СН'!$G$6-'СЕТ СН'!$G$19</f>
        <v>1007.82380955</v>
      </c>
      <c r="H62" s="36">
        <f>SUMIFS(СВЦЭМ!$C$33:$C$776,СВЦЭМ!$A$33:$A$776,$A62,СВЦЭМ!$B$33:$B$776,H$47)+'СЕТ СН'!$G$9+СВЦЭМ!$D$10+'СЕТ СН'!$G$6-'СЕТ СН'!$G$19</f>
        <v>974.19652144999998</v>
      </c>
      <c r="I62" s="36">
        <f>SUMIFS(СВЦЭМ!$C$33:$C$776,СВЦЭМ!$A$33:$A$776,$A62,СВЦЭМ!$B$33:$B$776,I$47)+'СЕТ СН'!$G$9+СВЦЭМ!$D$10+'СЕТ СН'!$G$6-'СЕТ СН'!$G$19</f>
        <v>944.31360044999997</v>
      </c>
      <c r="J62" s="36">
        <f>SUMIFS(СВЦЭМ!$C$33:$C$776,СВЦЭМ!$A$33:$A$776,$A62,СВЦЭМ!$B$33:$B$776,J$47)+'СЕТ СН'!$G$9+СВЦЭМ!$D$10+'СЕТ СН'!$G$6-'СЕТ СН'!$G$19</f>
        <v>952.21414543000003</v>
      </c>
      <c r="K62" s="36">
        <f>SUMIFS(СВЦЭМ!$C$33:$C$776,СВЦЭМ!$A$33:$A$776,$A62,СВЦЭМ!$B$33:$B$776,K$47)+'СЕТ СН'!$G$9+СВЦЭМ!$D$10+'СЕТ СН'!$G$6-'СЕТ СН'!$G$19</f>
        <v>966.09575132999998</v>
      </c>
      <c r="L62" s="36">
        <f>SUMIFS(СВЦЭМ!$C$33:$C$776,СВЦЭМ!$A$33:$A$776,$A62,СВЦЭМ!$B$33:$B$776,L$47)+'СЕТ СН'!$G$9+СВЦЭМ!$D$10+'СЕТ СН'!$G$6-'СЕТ СН'!$G$19</f>
        <v>965.58201910000002</v>
      </c>
      <c r="M62" s="36">
        <f>SUMIFS(СВЦЭМ!$C$33:$C$776,СВЦЭМ!$A$33:$A$776,$A62,СВЦЭМ!$B$33:$B$776,M$47)+'СЕТ СН'!$G$9+СВЦЭМ!$D$10+'СЕТ СН'!$G$6-'СЕТ СН'!$G$19</f>
        <v>957.98396294999998</v>
      </c>
      <c r="N62" s="36">
        <f>SUMIFS(СВЦЭМ!$C$33:$C$776,СВЦЭМ!$A$33:$A$776,$A62,СВЦЭМ!$B$33:$B$776,N$47)+'СЕТ СН'!$G$9+СВЦЭМ!$D$10+'СЕТ СН'!$G$6-'СЕТ СН'!$G$19</f>
        <v>949.97702325</v>
      </c>
      <c r="O62" s="36">
        <f>SUMIFS(СВЦЭМ!$C$33:$C$776,СВЦЭМ!$A$33:$A$776,$A62,СВЦЭМ!$B$33:$B$776,O$47)+'СЕТ СН'!$G$9+СВЦЭМ!$D$10+'СЕТ СН'!$G$6-'СЕТ СН'!$G$19</f>
        <v>967.00616391000005</v>
      </c>
      <c r="P62" s="36">
        <f>SUMIFS(СВЦЭМ!$C$33:$C$776,СВЦЭМ!$A$33:$A$776,$A62,СВЦЭМ!$B$33:$B$776,P$47)+'СЕТ СН'!$G$9+СВЦЭМ!$D$10+'СЕТ СН'!$G$6-'СЕТ СН'!$G$19</f>
        <v>972.54928164</v>
      </c>
      <c r="Q62" s="36">
        <f>SUMIFS(СВЦЭМ!$C$33:$C$776,СВЦЭМ!$A$33:$A$776,$A62,СВЦЭМ!$B$33:$B$776,Q$47)+'СЕТ СН'!$G$9+СВЦЭМ!$D$10+'СЕТ СН'!$G$6-'СЕТ СН'!$G$19</f>
        <v>977.76165703000004</v>
      </c>
      <c r="R62" s="36">
        <f>SUMIFS(СВЦЭМ!$C$33:$C$776,СВЦЭМ!$A$33:$A$776,$A62,СВЦЭМ!$B$33:$B$776,R$47)+'СЕТ СН'!$G$9+СВЦЭМ!$D$10+'СЕТ СН'!$G$6-'СЕТ СН'!$G$19</f>
        <v>989.09906371</v>
      </c>
      <c r="S62" s="36">
        <f>SUMIFS(СВЦЭМ!$C$33:$C$776,СВЦЭМ!$A$33:$A$776,$A62,СВЦЭМ!$B$33:$B$776,S$47)+'СЕТ СН'!$G$9+СВЦЭМ!$D$10+'СЕТ СН'!$G$6-'СЕТ СН'!$G$19</f>
        <v>999.48329674000001</v>
      </c>
      <c r="T62" s="36">
        <f>SUMIFS(СВЦЭМ!$C$33:$C$776,СВЦЭМ!$A$33:$A$776,$A62,СВЦЭМ!$B$33:$B$776,T$47)+'СЕТ СН'!$G$9+СВЦЭМ!$D$10+'СЕТ СН'!$G$6-'СЕТ СН'!$G$19</f>
        <v>1002.43897765</v>
      </c>
      <c r="U62" s="36">
        <f>SUMIFS(СВЦЭМ!$C$33:$C$776,СВЦЭМ!$A$33:$A$776,$A62,СВЦЭМ!$B$33:$B$776,U$47)+'СЕТ СН'!$G$9+СВЦЭМ!$D$10+'СЕТ СН'!$G$6-'СЕТ СН'!$G$19</f>
        <v>1001.96068532</v>
      </c>
      <c r="V62" s="36">
        <f>SUMIFS(СВЦЭМ!$C$33:$C$776,СВЦЭМ!$A$33:$A$776,$A62,СВЦЭМ!$B$33:$B$776,V$47)+'СЕТ СН'!$G$9+СВЦЭМ!$D$10+'СЕТ СН'!$G$6-'СЕТ СН'!$G$19</f>
        <v>1010.60175087</v>
      </c>
      <c r="W62" s="36">
        <f>SUMIFS(СВЦЭМ!$C$33:$C$776,СВЦЭМ!$A$33:$A$776,$A62,СВЦЭМ!$B$33:$B$776,W$47)+'СЕТ СН'!$G$9+СВЦЭМ!$D$10+'СЕТ СН'!$G$6-'СЕТ СН'!$G$19</f>
        <v>1018.72076139</v>
      </c>
      <c r="X62" s="36">
        <f>SUMIFS(СВЦЭМ!$C$33:$C$776,СВЦЭМ!$A$33:$A$776,$A62,СВЦЭМ!$B$33:$B$776,X$47)+'СЕТ СН'!$G$9+СВЦЭМ!$D$10+'СЕТ СН'!$G$6-'СЕТ СН'!$G$19</f>
        <v>981.59846773000004</v>
      </c>
      <c r="Y62" s="36">
        <f>SUMIFS(СВЦЭМ!$C$33:$C$776,СВЦЭМ!$A$33:$A$776,$A62,СВЦЭМ!$B$33:$B$776,Y$47)+'СЕТ СН'!$G$9+СВЦЭМ!$D$10+'СЕТ СН'!$G$6-'СЕТ СН'!$G$19</f>
        <v>918.72718338000004</v>
      </c>
    </row>
    <row r="63" spans="1:25" ht="15.75" x14ac:dyDescent="0.2">
      <c r="A63" s="35">
        <f t="shared" si="1"/>
        <v>43693</v>
      </c>
      <c r="B63" s="36">
        <f>SUMIFS(СВЦЭМ!$C$33:$C$776,СВЦЭМ!$A$33:$A$776,$A63,СВЦЭМ!$B$33:$B$776,B$47)+'СЕТ СН'!$G$9+СВЦЭМ!$D$10+'СЕТ СН'!$G$6-'СЕТ СН'!$G$19</f>
        <v>1027.9844659299999</v>
      </c>
      <c r="C63" s="36">
        <f>SUMIFS(СВЦЭМ!$C$33:$C$776,СВЦЭМ!$A$33:$A$776,$A63,СВЦЭМ!$B$33:$B$776,C$47)+'СЕТ СН'!$G$9+СВЦЭМ!$D$10+'СЕТ СН'!$G$6-'СЕТ СН'!$G$19</f>
        <v>1073.09785618</v>
      </c>
      <c r="D63" s="36">
        <f>SUMIFS(СВЦЭМ!$C$33:$C$776,СВЦЭМ!$A$33:$A$776,$A63,СВЦЭМ!$B$33:$B$776,D$47)+'СЕТ СН'!$G$9+СВЦЭМ!$D$10+'СЕТ СН'!$G$6-'СЕТ СН'!$G$19</f>
        <v>1105.0365509399999</v>
      </c>
      <c r="E63" s="36">
        <f>SUMIFS(СВЦЭМ!$C$33:$C$776,СВЦЭМ!$A$33:$A$776,$A63,СВЦЭМ!$B$33:$B$776,E$47)+'СЕТ СН'!$G$9+СВЦЭМ!$D$10+'СЕТ СН'!$G$6-'СЕТ СН'!$G$19</f>
        <v>1116.1794417199999</v>
      </c>
      <c r="F63" s="36">
        <f>SUMIFS(СВЦЭМ!$C$33:$C$776,СВЦЭМ!$A$33:$A$776,$A63,СВЦЭМ!$B$33:$B$776,F$47)+'СЕТ СН'!$G$9+СВЦЭМ!$D$10+'СЕТ СН'!$G$6-'СЕТ СН'!$G$19</f>
        <v>1109.0420415199999</v>
      </c>
      <c r="G63" s="36">
        <f>SUMIFS(СВЦЭМ!$C$33:$C$776,СВЦЭМ!$A$33:$A$776,$A63,СВЦЭМ!$B$33:$B$776,G$47)+'СЕТ СН'!$G$9+СВЦЭМ!$D$10+'СЕТ СН'!$G$6-'СЕТ СН'!$G$19</f>
        <v>1079.9993597599998</v>
      </c>
      <c r="H63" s="36">
        <f>SUMIFS(СВЦЭМ!$C$33:$C$776,СВЦЭМ!$A$33:$A$776,$A63,СВЦЭМ!$B$33:$B$776,H$47)+'СЕТ СН'!$G$9+СВЦЭМ!$D$10+'СЕТ СН'!$G$6-'СЕТ СН'!$G$19</f>
        <v>1053.6286393599999</v>
      </c>
      <c r="I63" s="36">
        <f>SUMIFS(СВЦЭМ!$C$33:$C$776,СВЦЭМ!$A$33:$A$776,$A63,СВЦЭМ!$B$33:$B$776,I$47)+'СЕТ СН'!$G$9+СВЦЭМ!$D$10+'СЕТ СН'!$G$6-'СЕТ СН'!$G$19</f>
        <v>992.26470041000005</v>
      </c>
      <c r="J63" s="36">
        <f>SUMIFS(СВЦЭМ!$C$33:$C$776,СВЦЭМ!$A$33:$A$776,$A63,СВЦЭМ!$B$33:$B$776,J$47)+'СЕТ СН'!$G$9+СВЦЭМ!$D$10+'СЕТ СН'!$G$6-'СЕТ СН'!$G$19</f>
        <v>967.20062930999995</v>
      </c>
      <c r="K63" s="36">
        <f>SUMIFS(СВЦЭМ!$C$33:$C$776,СВЦЭМ!$A$33:$A$776,$A63,СВЦЭМ!$B$33:$B$776,K$47)+'СЕТ СН'!$G$9+СВЦЭМ!$D$10+'СЕТ СН'!$G$6-'СЕТ СН'!$G$19</f>
        <v>986.66875277999998</v>
      </c>
      <c r="L63" s="36">
        <f>SUMIFS(СВЦЭМ!$C$33:$C$776,СВЦЭМ!$A$33:$A$776,$A63,СВЦЭМ!$B$33:$B$776,L$47)+'СЕТ СН'!$G$9+СВЦЭМ!$D$10+'СЕТ СН'!$G$6-'СЕТ СН'!$G$19</f>
        <v>990.69165669000006</v>
      </c>
      <c r="M63" s="36">
        <f>SUMIFS(СВЦЭМ!$C$33:$C$776,СВЦЭМ!$A$33:$A$776,$A63,СВЦЭМ!$B$33:$B$776,M$47)+'СЕТ СН'!$G$9+СВЦЭМ!$D$10+'СЕТ СН'!$G$6-'СЕТ СН'!$G$19</f>
        <v>977.38026156000001</v>
      </c>
      <c r="N63" s="36">
        <f>SUMIFS(СВЦЭМ!$C$33:$C$776,СВЦЭМ!$A$33:$A$776,$A63,СВЦЭМ!$B$33:$B$776,N$47)+'СЕТ СН'!$G$9+СВЦЭМ!$D$10+'СЕТ СН'!$G$6-'СЕТ СН'!$G$19</f>
        <v>963.45049600000004</v>
      </c>
      <c r="O63" s="36">
        <f>SUMIFS(СВЦЭМ!$C$33:$C$776,СВЦЭМ!$A$33:$A$776,$A63,СВЦЭМ!$B$33:$B$776,O$47)+'СЕТ СН'!$G$9+СВЦЭМ!$D$10+'СЕТ СН'!$G$6-'СЕТ СН'!$G$19</f>
        <v>980.12777662999997</v>
      </c>
      <c r="P63" s="36">
        <f>SUMIFS(СВЦЭМ!$C$33:$C$776,СВЦЭМ!$A$33:$A$776,$A63,СВЦЭМ!$B$33:$B$776,P$47)+'СЕТ СН'!$G$9+СВЦЭМ!$D$10+'СЕТ СН'!$G$6-'СЕТ СН'!$G$19</f>
        <v>990.50862130999997</v>
      </c>
      <c r="Q63" s="36">
        <f>SUMIFS(СВЦЭМ!$C$33:$C$776,СВЦЭМ!$A$33:$A$776,$A63,СВЦЭМ!$B$33:$B$776,Q$47)+'СЕТ СН'!$G$9+СВЦЭМ!$D$10+'СЕТ СН'!$G$6-'СЕТ СН'!$G$19</f>
        <v>989.39714404000006</v>
      </c>
      <c r="R63" s="36">
        <f>SUMIFS(СВЦЭМ!$C$33:$C$776,СВЦЭМ!$A$33:$A$776,$A63,СВЦЭМ!$B$33:$B$776,R$47)+'СЕТ СН'!$G$9+СВЦЭМ!$D$10+'СЕТ СН'!$G$6-'СЕТ СН'!$G$19</f>
        <v>956.24337988000002</v>
      </c>
      <c r="S63" s="36">
        <f>SUMIFS(СВЦЭМ!$C$33:$C$776,СВЦЭМ!$A$33:$A$776,$A63,СВЦЭМ!$B$33:$B$776,S$47)+'СЕТ СН'!$G$9+СВЦЭМ!$D$10+'СЕТ СН'!$G$6-'СЕТ СН'!$G$19</f>
        <v>943.69530914999996</v>
      </c>
      <c r="T63" s="36">
        <f>SUMIFS(СВЦЭМ!$C$33:$C$776,СВЦЭМ!$A$33:$A$776,$A63,СВЦЭМ!$B$33:$B$776,T$47)+'СЕТ СН'!$G$9+СВЦЭМ!$D$10+'СЕТ СН'!$G$6-'СЕТ СН'!$G$19</f>
        <v>954.18290644000001</v>
      </c>
      <c r="U63" s="36">
        <f>SUMIFS(СВЦЭМ!$C$33:$C$776,СВЦЭМ!$A$33:$A$776,$A63,СВЦЭМ!$B$33:$B$776,U$47)+'СЕТ СН'!$G$9+СВЦЭМ!$D$10+'СЕТ СН'!$G$6-'СЕТ СН'!$G$19</f>
        <v>958.18882513000005</v>
      </c>
      <c r="V63" s="36">
        <f>SUMIFS(СВЦЭМ!$C$33:$C$776,СВЦЭМ!$A$33:$A$776,$A63,СВЦЭМ!$B$33:$B$776,V$47)+'СЕТ СН'!$G$9+СВЦЭМ!$D$10+'СЕТ СН'!$G$6-'СЕТ СН'!$G$19</f>
        <v>961.17945836000001</v>
      </c>
      <c r="W63" s="36">
        <f>SUMIFS(СВЦЭМ!$C$33:$C$776,СВЦЭМ!$A$33:$A$776,$A63,СВЦЭМ!$B$33:$B$776,W$47)+'СЕТ СН'!$G$9+СВЦЭМ!$D$10+'СЕТ СН'!$G$6-'СЕТ СН'!$G$19</f>
        <v>951.79081459999998</v>
      </c>
      <c r="X63" s="36">
        <f>SUMIFS(СВЦЭМ!$C$33:$C$776,СВЦЭМ!$A$33:$A$776,$A63,СВЦЭМ!$B$33:$B$776,X$47)+'СЕТ СН'!$G$9+СВЦЭМ!$D$10+'СЕТ СН'!$G$6-'СЕТ СН'!$G$19</f>
        <v>924.00909449000005</v>
      </c>
      <c r="Y63" s="36">
        <f>SUMIFS(СВЦЭМ!$C$33:$C$776,СВЦЭМ!$A$33:$A$776,$A63,СВЦЭМ!$B$33:$B$776,Y$47)+'СЕТ СН'!$G$9+СВЦЭМ!$D$10+'СЕТ СН'!$G$6-'СЕТ СН'!$G$19</f>
        <v>907.27100903999997</v>
      </c>
    </row>
    <row r="64" spans="1:25" ht="15.75" x14ac:dyDescent="0.2">
      <c r="A64" s="35">
        <f t="shared" si="1"/>
        <v>43694</v>
      </c>
      <c r="B64" s="36">
        <f>SUMIFS(СВЦЭМ!$C$33:$C$776,СВЦЭМ!$A$33:$A$776,$A64,СВЦЭМ!$B$33:$B$776,B$47)+'СЕТ СН'!$G$9+СВЦЭМ!$D$10+'СЕТ СН'!$G$6-'СЕТ СН'!$G$19</f>
        <v>1077.73736186</v>
      </c>
      <c r="C64" s="36">
        <f>SUMIFS(СВЦЭМ!$C$33:$C$776,СВЦЭМ!$A$33:$A$776,$A64,СВЦЭМ!$B$33:$B$776,C$47)+'СЕТ СН'!$G$9+СВЦЭМ!$D$10+'СЕТ СН'!$G$6-'СЕТ СН'!$G$19</f>
        <v>1166.7261011400001</v>
      </c>
      <c r="D64" s="36">
        <f>SUMIFS(СВЦЭМ!$C$33:$C$776,СВЦЭМ!$A$33:$A$776,$A64,СВЦЭМ!$B$33:$B$776,D$47)+'СЕТ СН'!$G$9+СВЦЭМ!$D$10+'СЕТ СН'!$G$6-'СЕТ СН'!$G$19</f>
        <v>1180.4529474800001</v>
      </c>
      <c r="E64" s="36">
        <f>SUMIFS(СВЦЭМ!$C$33:$C$776,СВЦЭМ!$A$33:$A$776,$A64,СВЦЭМ!$B$33:$B$776,E$47)+'СЕТ СН'!$G$9+СВЦЭМ!$D$10+'СЕТ СН'!$G$6-'СЕТ СН'!$G$19</f>
        <v>1213.0916442600001</v>
      </c>
      <c r="F64" s="36">
        <f>SUMIFS(СВЦЭМ!$C$33:$C$776,СВЦЭМ!$A$33:$A$776,$A64,СВЦЭМ!$B$33:$B$776,F$47)+'СЕТ СН'!$G$9+СВЦЭМ!$D$10+'СЕТ СН'!$G$6-'СЕТ СН'!$G$19</f>
        <v>1211.5730674000001</v>
      </c>
      <c r="G64" s="36">
        <f>SUMIFS(СВЦЭМ!$C$33:$C$776,СВЦЭМ!$A$33:$A$776,$A64,СВЦЭМ!$B$33:$B$776,G$47)+'СЕТ СН'!$G$9+СВЦЭМ!$D$10+'СЕТ СН'!$G$6-'СЕТ СН'!$G$19</f>
        <v>1185.1046092000001</v>
      </c>
      <c r="H64" s="36">
        <f>SUMIFS(СВЦЭМ!$C$33:$C$776,СВЦЭМ!$A$33:$A$776,$A64,СВЦЭМ!$B$33:$B$776,H$47)+'СЕТ СН'!$G$9+СВЦЭМ!$D$10+'СЕТ СН'!$G$6-'СЕТ СН'!$G$19</f>
        <v>1149.4275324599998</v>
      </c>
      <c r="I64" s="36">
        <f>SUMIFS(СВЦЭМ!$C$33:$C$776,СВЦЭМ!$A$33:$A$776,$A64,СВЦЭМ!$B$33:$B$776,I$47)+'СЕТ СН'!$G$9+СВЦЭМ!$D$10+'СЕТ СН'!$G$6-'СЕТ СН'!$G$19</f>
        <v>1072.78909041</v>
      </c>
      <c r="J64" s="36">
        <f>SUMIFS(СВЦЭМ!$C$33:$C$776,СВЦЭМ!$A$33:$A$776,$A64,СВЦЭМ!$B$33:$B$776,J$47)+'СЕТ СН'!$G$9+СВЦЭМ!$D$10+'СЕТ СН'!$G$6-'СЕТ СН'!$G$19</f>
        <v>985.15441231</v>
      </c>
      <c r="K64" s="36">
        <f>SUMIFS(СВЦЭМ!$C$33:$C$776,СВЦЭМ!$A$33:$A$776,$A64,СВЦЭМ!$B$33:$B$776,K$47)+'СЕТ СН'!$G$9+СВЦЭМ!$D$10+'СЕТ СН'!$G$6-'СЕТ СН'!$G$19</f>
        <v>942.70055744000001</v>
      </c>
      <c r="L64" s="36">
        <f>SUMIFS(СВЦЭМ!$C$33:$C$776,СВЦЭМ!$A$33:$A$776,$A64,СВЦЭМ!$B$33:$B$776,L$47)+'СЕТ СН'!$G$9+СВЦЭМ!$D$10+'СЕТ СН'!$G$6-'СЕТ СН'!$G$19</f>
        <v>951.78327614</v>
      </c>
      <c r="M64" s="36">
        <f>SUMIFS(СВЦЭМ!$C$33:$C$776,СВЦЭМ!$A$33:$A$776,$A64,СВЦЭМ!$B$33:$B$776,M$47)+'СЕТ СН'!$G$9+СВЦЭМ!$D$10+'СЕТ СН'!$G$6-'СЕТ СН'!$G$19</f>
        <v>953.02438935999999</v>
      </c>
      <c r="N64" s="36">
        <f>SUMIFS(СВЦЭМ!$C$33:$C$776,СВЦЭМ!$A$33:$A$776,$A64,СВЦЭМ!$B$33:$B$776,N$47)+'СЕТ СН'!$G$9+СВЦЭМ!$D$10+'СЕТ СН'!$G$6-'СЕТ СН'!$G$19</f>
        <v>954.28047479999998</v>
      </c>
      <c r="O64" s="36">
        <f>SUMIFS(СВЦЭМ!$C$33:$C$776,СВЦЭМ!$A$33:$A$776,$A64,СВЦЭМ!$B$33:$B$776,O$47)+'СЕТ СН'!$G$9+СВЦЭМ!$D$10+'СЕТ СН'!$G$6-'СЕТ СН'!$G$19</f>
        <v>952.12632737000001</v>
      </c>
      <c r="P64" s="36">
        <f>SUMIFS(СВЦЭМ!$C$33:$C$776,СВЦЭМ!$A$33:$A$776,$A64,СВЦЭМ!$B$33:$B$776,P$47)+'СЕТ СН'!$G$9+СВЦЭМ!$D$10+'СЕТ СН'!$G$6-'СЕТ СН'!$G$19</f>
        <v>947.32232175000001</v>
      </c>
      <c r="Q64" s="36">
        <f>SUMIFS(СВЦЭМ!$C$33:$C$776,СВЦЭМ!$A$33:$A$776,$A64,СВЦЭМ!$B$33:$B$776,Q$47)+'СЕТ СН'!$G$9+СВЦЭМ!$D$10+'СЕТ СН'!$G$6-'СЕТ СН'!$G$19</f>
        <v>963.70992060000003</v>
      </c>
      <c r="R64" s="36">
        <f>SUMIFS(СВЦЭМ!$C$33:$C$776,СВЦЭМ!$A$33:$A$776,$A64,СВЦЭМ!$B$33:$B$776,R$47)+'СЕТ СН'!$G$9+СВЦЭМ!$D$10+'СЕТ СН'!$G$6-'СЕТ СН'!$G$19</f>
        <v>919.79758284000002</v>
      </c>
      <c r="S64" s="36">
        <f>SUMIFS(СВЦЭМ!$C$33:$C$776,СВЦЭМ!$A$33:$A$776,$A64,СВЦЭМ!$B$33:$B$776,S$47)+'СЕТ СН'!$G$9+СВЦЭМ!$D$10+'СЕТ СН'!$G$6-'СЕТ СН'!$G$19</f>
        <v>918.39486309999995</v>
      </c>
      <c r="T64" s="36">
        <f>SUMIFS(СВЦЭМ!$C$33:$C$776,СВЦЭМ!$A$33:$A$776,$A64,СВЦЭМ!$B$33:$B$776,T$47)+'СЕТ СН'!$G$9+СВЦЭМ!$D$10+'СЕТ СН'!$G$6-'СЕТ СН'!$G$19</f>
        <v>915.94848295999998</v>
      </c>
      <c r="U64" s="36">
        <f>SUMIFS(СВЦЭМ!$C$33:$C$776,СВЦЭМ!$A$33:$A$776,$A64,СВЦЭМ!$B$33:$B$776,U$47)+'СЕТ СН'!$G$9+СВЦЭМ!$D$10+'СЕТ СН'!$G$6-'СЕТ СН'!$G$19</f>
        <v>921.04583463999995</v>
      </c>
      <c r="V64" s="36">
        <f>SUMIFS(СВЦЭМ!$C$33:$C$776,СВЦЭМ!$A$33:$A$776,$A64,СВЦЭМ!$B$33:$B$776,V$47)+'СЕТ СН'!$G$9+СВЦЭМ!$D$10+'СЕТ СН'!$G$6-'СЕТ СН'!$G$19</f>
        <v>930.08338971000001</v>
      </c>
      <c r="W64" s="36">
        <f>SUMIFS(СВЦЭМ!$C$33:$C$776,СВЦЭМ!$A$33:$A$776,$A64,СВЦЭМ!$B$33:$B$776,W$47)+'СЕТ СН'!$G$9+СВЦЭМ!$D$10+'СЕТ СН'!$G$6-'СЕТ СН'!$G$19</f>
        <v>935.33518505999996</v>
      </c>
      <c r="X64" s="36">
        <f>SUMIFS(СВЦЭМ!$C$33:$C$776,СВЦЭМ!$A$33:$A$776,$A64,СВЦЭМ!$B$33:$B$776,X$47)+'СЕТ СН'!$G$9+СВЦЭМ!$D$10+'СЕТ СН'!$G$6-'СЕТ СН'!$G$19</f>
        <v>894.72056663000001</v>
      </c>
      <c r="Y64" s="36">
        <f>SUMIFS(СВЦЭМ!$C$33:$C$776,СВЦЭМ!$A$33:$A$776,$A64,СВЦЭМ!$B$33:$B$776,Y$47)+'СЕТ СН'!$G$9+СВЦЭМ!$D$10+'СЕТ СН'!$G$6-'СЕТ СН'!$G$19</f>
        <v>884.19529153999997</v>
      </c>
    </row>
    <row r="65" spans="1:27" ht="15.75" x14ac:dyDescent="0.2">
      <c r="A65" s="35">
        <f t="shared" si="1"/>
        <v>43695</v>
      </c>
      <c r="B65" s="36">
        <f>SUMIFS(СВЦЭМ!$C$33:$C$776,СВЦЭМ!$A$33:$A$776,$A65,СВЦЭМ!$B$33:$B$776,B$47)+'СЕТ СН'!$G$9+СВЦЭМ!$D$10+'СЕТ СН'!$G$6-'СЕТ СН'!$G$19</f>
        <v>954.32119703000001</v>
      </c>
      <c r="C65" s="36">
        <f>SUMIFS(СВЦЭМ!$C$33:$C$776,СВЦЭМ!$A$33:$A$776,$A65,СВЦЭМ!$B$33:$B$776,C$47)+'СЕТ СН'!$G$9+СВЦЭМ!$D$10+'СЕТ СН'!$G$6-'СЕТ СН'!$G$19</f>
        <v>982.17383921999999</v>
      </c>
      <c r="D65" s="36">
        <f>SUMIFS(СВЦЭМ!$C$33:$C$776,СВЦЭМ!$A$33:$A$776,$A65,СВЦЭМ!$B$33:$B$776,D$47)+'СЕТ СН'!$G$9+СВЦЭМ!$D$10+'СЕТ СН'!$G$6-'СЕТ СН'!$G$19</f>
        <v>1028.0255702299999</v>
      </c>
      <c r="E65" s="36">
        <f>SUMIFS(СВЦЭМ!$C$33:$C$776,СВЦЭМ!$A$33:$A$776,$A65,СВЦЭМ!$B$33:$B$776,E$47)+'СЕТ СН'!$G$9+СВЦЭМ!$D$10+'СЕТ СН'!$G$6-'СЕТ СН'!$G$19</f>
        <v>1035.9884750599999</v>
      </c>
      <c r="F65" s="36">
        <f>SUMIFS(СВЦЭМ!$C$33:$C$776,СВЦЭМ!$A$33:$A$776,$A65,СВЦЭМ!$B$33:$B$776,F$47)+'СЕТ СН'!$G$9+СВЦЭМ!$D$10+'СЕТ СН'!$G$6-'СЕТ СН'!$G$19</f>
        <v>1045.36259279</v>
      </c>
      <c r="G65" s="36">
        <f>SUMIFS(СВЦЭМ!$C$33:$C$776,СВЦЭМ!$A$33:$A$776,$A65,СВЦЭМ!$B$33:$B$776,G$47)+'СЕТ СН'!$G$9+СВЦЭМ!$D$10+'СЕТ СН'!$G$6-'СЕТ СН'!$G$19</f>
        <v>1024.4486823</v>
      </c>
      <c r="H65" s="36">
        <f>SUMIFS(СВЦЭМ!$C$33:$C$776,СВЦЭМ!$A$33:$A$776,$A65,СВЦЭМ!$B$33:$B$776,H$47)+'СЕТ СН'!$G$9+СВЦЭМ!$D$10+'СЕТ СН'!$G$6-'СЕТ СН'!$G$19</f>
        <v>1017.93839608</v>
      </c>
      <c r="I65" s="36">
        <f>SUMIFS(СВЦЭМ!$C$33:$C$776,СВЦЭМ!$A$33:$A$776,$A65,СВЦЭМ!$B$33:$B$776,I$47)+'СЕТ СН'!$G$9+СВЦЭМ!$D$10+'СЕТ СН'!$G$6-'СЕТ СН'!$G$19</f>
        <v>1005.34673825</v>
      </c>
      <c r="J65" s="36">
        <f>SUMIFS(СВЦЭМ!$C$33:$C$776,СВЦЭМ!$A$33:$A$776,$A65,СВЦЭМ!$B$33:$B$776,J$47)+'СЕТ СН'!$G$9+СВЦЭМ!$D$10+'СЕТ СН'!$G$6-'СЕТ СН'!$G$19</f>
        <v>996.39996288999998</v>
      </c>
      <c r="K65" s="36">
        <f>SUMIFS(СВЦЭМ!$C$33:$C$776,СВЦЭМ!$A$33:$A$776,$A65,СВЦЭМ!$B$33:$B$776,K$47)+'СЕТ СН'!$G$9+СВЦЭМ!$D$10+'СЕТ СН'!$G$6-'СЕТ СН'!$G$19</f>
        <v>948.09909819999996</v>
      </c>
      <c r="L65" s="36">
        <f>SUMIFS(СВЦЭМ!$C$33:$C$776,СВЦЭМ!$A$33:$A$776,$A65,СВЦЭМ!$B$33:$B$776,L$47)+'СЕТ СН'!$G$9+СВЦЭМ!$D$10+'СЕТ СН'!$G$6-'СЕТ СН'!$G$19</f>
        <v>951.69689548999997</v>
      </c>
      <c r="M65" s="36">
        <f>SUMIFS(СВЦЭМ!$C$33:$C$776,СВЦЭМ!$A$33:$A$776,$A65,СВЦЭМ!$B$33:$B$776,M$47)+'СЕТ СН'!$G$9+СВЦЭМ!$D$10+'СЕТ СН'!$G$6-'СЕТ СН'!$G$19</f>
        <v>952.46079555000006</v>
      </c>
      <c r="N65" s="36">
        <f>SUMIFS(СВЦЭМ!$C$33:$C$776,СВЦЭМ!$A$33:$A$776,$A65,СВЦЭМ!$B$33:$B$776,N$47)+'СЕТ СН'!$G$9+СВЦЭМ!$D$10+'СЕТ СН'!$G$6-'СЕТ СН'!$G$19</f>
        <v>941.25666172000001</v>
      </c>
      <c r="O65" s="36">
        <f>SUMIFS(СВЦЭМ!$C$33:$C$776,СВЦЭМ!$A$33:$A$776,$A65,СВЦЭМ!$B$33:$B$776,O$47)+'СЕТ СН'!$G$9+СВЦЭМ!$D$10+'СЕТ СН'!$G$6-'СЕТ СН'!$G$19</f>
        <v>937.70641651999995</v>
      </c>
      <c r="P65" s="36">
        <f>SUMIFS(СВЦЭМ!$C$33:$C$776,СВЦЭМ!$A$33:$A$776,$A65,СВЦЭМ!$B$33:$B$776,P$47)+'СЕТ СН'!$G$9+СВЦЭМ!$D$10+'СЕТ СН'!$G$6-'СЕТ СН'!$G$19</f>
        <v>927.14237164999997</v>
      </c>
      <c r="Q65" s="36">
        <f>SUMIFS(СВЦЭМ!$C$33:$C$776,СВЦЭМ!$A$33:$A$776,$A65,СВЦЭМ!$B$33:$B$776,Q$47)+'СЕТ СН'!$G$9+СВЦЭМ!$D$10+'СЕТ СН'!$G$6-'СЕТ СН'!$G$19</f>
        <v>931.53605075999997</v>
      </c>
      <c r="R65" s="36">
        <f>SUMIFS(СВЦЭМ!$C$33:$C$776,СВЦЭМ!$A$33:$A$776,$A65,СВЦЭМ!$B$33:$B$776,R$47)+'СЕТ СН'!$G$9+СВЦЭМ!$D$10+'СЕТ СН'!$G$6-'СЕТ СН'!$G$19</f>
        <v>898.00888448000001</v>
      </c>
      <c r="S65" s="36">
        <f>SUMIFS(СВЦЭМ!$C$33:$C$776,СВЦЭМ!$A$33:$A$776,$A65,СВЦЭМ!$B$33:$B$776,S$47)+'СЕТ СН'!$G$9+СВЦЭМ!$D$10+'СЕТ СН'!$G$6-'СЕТ СН'!$G$19</f>
        <v>910.77943956000001</v>
      </c>
      <c r="T65" s="36">
        <f>SUMIFS(СВЦЭМ!$C$33:$C$776,СВЦЭМ!$A$33:$A$776,$A65,СВЦЭМ!$B$33:$B$776,T$47)+'СЕТ СН'!$G$9+СВЦЭМ!$D$10+'СЕТ СН'!$G$6-'СЕТ СН'!$G$19</f>
        <v>920.65740024000002</v>
      </c>
      <c r="U65" s="36">
        <f>SUMIFS(СВЦЭМ!$C$33:$C$776,СВЦЭМ!$A$33:$A$776,$A65,СВЦЭМ!$B$33:$B$776,U$47)+'СЕТ СН'!$G$9+СВЦЭМ!$D$10+'СЕТ СН'!$G$6-'СЕТ СН'!$G$19</f>
        <v>928.80845295999995</v>
      </c>
      <c r="V65" s="36">
        <f>SUMIFS(СВЦЭМ!$C$33:$C$776,СВЦЭМ!$A$33:$A$776,$A65,СВЦЭМ!$B$33:$B$776,V$47)+'СЕТ СН'!$G$9+СВЦЭМ!$D$10+'СЕТ СН'!$G$6-'СЕТ СН'!$G$19</f>
        <v>938.23768318999998</v>
      </c>
      <c r="W65" s="36">
        <f>SUMIFS(СВЦЭМ!$C$33:$C$776,СВЦЭМ!$A$33:$A$776,$A65,СВЦЭМ!$B$33:$B$776,W$47)+'СЕТ СН'!$G$9+СВЦЭМ!$D$10+'СЕТ СН'!$G$6-'СЕТ СН'!$G$19</f>
        <v>947.79341575000001</v>
      </c>
      <c r="X65" s="36">
        <f>SUMIFS(СВЦЭМ!$C$33:$C$776,СВЦЭМ!$A$33:$A$776,$A65,СВЦЭМ!$B$33:$B$776,X$47)+'СЕТ СН'!$G$9+СВЦЭМ!$D$10+'СЕТ СН'!$G$6-'СЕТ СН'!$G$19</f>
        <v>916.41692233000003</v>
      </c>
      <c r="Y65" s="36">
        <f>SUMIFS(СВЦЭМ!$C$33:$C$776,СВЦЭМ!$A$33:$A$776,$A65,СВЦЭМ!$B$33:$B$776,Y$47)+'СЕТ СН'!$G$9+СВЦЭМ!$D$10+'СЕТ СН'!$G$6-'СЕТ СН'!$G$19</f>
        <v>945.74907480000002</v>
      </c>
    </row>
    <row r="66" spans="1:27" ht="15.75" x14ac:dyDescent="0.2">
      <c r="A66" s="35">
        <f t="shared" si="1"/>
        <v>43696</v>
      </c>
      <c r="B66" s="36">
        <f>SUMIFS(СВЦЭМ!$C$33:$C$776,СВЦЭМ!$A$33:$A$776,$A66,СВЦЭМ!$B$33:$B$776,B$47)+'СЕТ СН'!$G$9+СВЦЭМ!$D$10+'СЕТ СН'!$G$6-'СЕТ СН'!$G$19</f>
        <v>993.05542825999999</v>
      </c>
      <c r="C66" s="36">
        <f>SUMIFS(СВЦЭМ!$C$33:$C$776,СВЦЭМ!$A$33:$A$776,$A66,СВЦЭМ!$B$33:$B$776,C$47)+'СЕТ СН'!$G$9+СВЦЭМ!$D$10+'СЕТ СН'!$G$6-'СЕТ СН'!$G$19</f>
        <v>1034.5610068199999</v>
      </c>
      <c r="D66" s="36">
        <f>SUMIFS(СВЦЭМ!$C$33:$C$776,СВЦЭМ!$A$33:$A$776,$A66,СВЦЭМ!$B$33:$B$776,D$47)+'СЕТ СН'!$G$9+СВЦЭМ!$D$10+'СЕТ СН'!$G$6-'СЕТ СН'!$G$19</f>
        <v>1068.1760395700001</v>
      </c>
      <c r="E66" s="36">
        <f>SUMIFS(СВЦЭМ!$C$33:$C$776,СВЦЭМ!$A$33:$A$776,$A66,СВЦЭМ!$B$33:$B$776,E$47)+'СЕТ СН'!$G$9+СВЦЭМ!$D$10+'СЕТ СН'!$G$6-'СЕТ СН'!$G$19</f>
        <v>1083.2388581799999</v>
      </c>
      <c r="F66" s="36">
        <f>SUMIFS(СВЦЭМ!$C$33:$C$776,СВЦЭМ!$A$33:$A$776,$A66,СВЦЭМ!$B$33:$B$776,F$47)+'СЕТ СН'!$G$9+СВЦЭМ!$D$10+'СЕТ СН'!$G$6-'СЕТ СН'!$G$19</f>
        <v>1079.9014817299999</v>
      </c>
      <c r="G66" s="36">
        <f>SUMIFS(СВЦЭМ!$C$33:$C$776,СВЦЭМ!$A$33:$A$776,$A66,СВЦЭМ!$B$33:$B$776,G$47)+'СЕТ СН'!$G$9+СВЦЭМ!$D$10+'СЕТ СН'!$G$6-'СЕТ СН'!$G$19</f>
        <v>1055.5907447899999</v>
      </c>
      <c r="H66" s="36">
        <f>SUMIFS(СВЦЭМ!$C$33:$C$776,СВЦЭМ!$A$33:$A$776,$A66,СВЦЭМ!$B$33:$B$776,H$47)+'СЕТ СН'!$G$9+СВЦЭМ!$D$10+'СЕТ СН'!$G$6-'СЕТ СН'!$G$19</f>
        <v>1014.4012623900001</v>
      </c>
      <c r="I66" s="36">
        <f>SUMIFS(СВЦЭМ!$C$33:$C$776,СВЦЭМ!$A$33:$A$776,$A66,СВЦЭМ!$B$33:$B$776,I$47)+'СЕТ СН'!$G$9+СВЦЭМ!$D$10+'СЕТ СН'!$G$6-'СЕТ СН'!$G$19</f>
        <v>963.29308244000003</v>
      </c>
      <c r="J66" s="36">
        <f>SUMIFS(СВЦЭМ!$C$33:$C$776,СВЦЭМ!$A$33:$A$776,$A66,СВЦЭМ!$B$33:$B$776,J$47)+'СЕТ СН'!$G$9+СВЦЭМ!$D$10+'СЕТ СН'!$G$6-'СЕТ СН'!$G$19</f>
        <v>997.11250067000003</v>
      </c>
      <c r="K66" s="36">
        <f>SUMIFS(СВЦЭМ!$C$33:$C$776,СВЦЭМ!$A$33:$A$776,$A66,СВЦЭМ!$B$33:$B$776,K$47)+'СЕТ СН'!$G$9+СВЦЭМ!$D$10+'СЕТ СН'!$G$6-'СЕТ СН'!$G$19</f>
        <v>1039.7045891</v>
      </c>
      <c r="L66" s="36">
        <f>SUMIFS(СВЦЭМ!$C$33:$C$776,СВЦЭМ!$A$33:$A$776,$A66,СВЦЭМ!$B$33:$B$776,L$47)+'СЕТ СН'!$G$9+СВЦЭМ!$D$10+'СЕТ СН'!$G$6-'СЕТ СН'!$G$19</f>
        <v>1038.3605286</v>
      </c>
      <c r="M66" s="36">
        <f>SUMIFS(СВЦЭМ!$C$33:$C$776,СВЦЭМ!$A$33:$A$776,$A66,СВЦЭМ!$B$33:$B$776,M$47)+'СЕТ СН'!$G$9+СВЦЭМ!$D$10+'СЕТ СН'!$G$6-'СЕТ СН'!$G$19</f>
        <v>1037.5943433099999</v>
      </c>
      <c r="N66" s="36">
        <f>SUMIFS(СВЦЭМ!$C$33:$C$776,СВЦЭМ!$A$33:$A$776,$A66,СВЦЭМ!$B$33:$B$776,N$47)+'СЕТ СН'!$G$9+СВЦЭМ!$D$10+'СЕТ СН'!$G$6-'СЕТ СН'!$G$19</f>
        <v>1034.2878527099999</v>
      </c>
      <c r="O66" s="36">
        <f>SUMIFS(СВЦЭМ!$C$33:$C$776,СВЦЭМ!$A$33:$A$776,$A66,СВЦЭМ!$B$33:$B$776,O$47)+'СЕТ СН'!$G$9+СВЦЭМ!$D$10+'СЕТ СН'!$G$6-'СЕТ СН'!$G$19</f>
        <v>1044.5253787300001</v>
      </c>
      <c r="P66" s="36">
        <f>SUMIFS(СВЦЭМ!$C$33:$C$776,СВЦЭМ!$A$33:$A$776,$A66,СВЦЭМ!$B$33:$B$776,P$47)+'СЕТ СН'!$G$9+СВЦЭМ!$D$10+'СЕТ СН'!$G$6-'СЕТ СН'!$G$19</f>
        <v>1049.0506131099999</v>
      </c>
      <c r="Q66" s="36">
        <f>SUMIFS(СВЦЭМ!$C$33:$C$776,СВЦЭМ!$A$33:$A$776,$A66,СВЦЭМ!$B$33:$B$776,Q$47)+'СЕТ СН'!$G$9+СВЦЭМ!$D$10+'СЕТ СН'!$G$6-'СЕТ СН'!$G$19</f>
        <v>1038.51780091</v>
      </c>
      <c r="R66" s="36">
        <f>SUMIFS(СВЦЭМ!$C$33:$C$776,СВЦЭМ!$A$33:$A$776,$A66,СВЦЭМ!$B$33:$B$776,R$47)+'СЕТ СН'!$G$9+СВЦЭМ!$D$10+'СЕТ СН'!$G$6-'СЕТ СН'!$G$19</f>
        <v>1062.67254252</v>
      </c>
      <c r="S66" s="36">
        <f>SUMIFS(СВЦЭМ!$C$33:$C$776,СВЦЭМ!$A$33:$A$776,$A66,СВЦЭМ!$B$33:$B$776,S$47)+'СЕТ СН'!$G$9+СВЦЭМ!$D$10+'СЕТ СН'!$G$6-'СЕТ СН'!$G$19</f>
        <v>1101.5977608199998</v>
      </c>
      <c r="T66" s="36">
        <f>SUMIFS(СВЦЭМ!$C$33:$C$776,СВЦЭМ!$A$33:$A$776,$A66,СВЦЭМ!$B$33:$B$776,T$47)+'СЕТ СН'!$G$9+СВЦЭМ!$D$10+'СЕТ СН'!$G$6-'СЕТ СН'!$G$19</f>
        <v>1101.05040848</v>
      </c>
      <c r="U66" s="36">
        <f>SUMIFS(СВЦЭМ!$C$33:$C$776,СВЦЭМ!$A$33:$A$776,$A66,СВЦЭМ!$B$33:$B$776,U$47)+'СЕТ СН'!$G$9+СВЦЭМ!$D$10+'СЕТ СН'!$G$6-'СЕТ СН'!$G$19</f>
        <v>1099.46819815</v>
      </c>
      <c r="V66" s="36">
        <f>SUMIFS(СВЦЭМ!$C$33:$C$776,СВЦЭМ!$A$33:$A$776,$A66,СВЦЭМ!$B$33:$B$776,V$47)+'СЕТ СН'!$G$9+СВЦЭМ!$D$10+'СЕТ СН'!$G$6-'СЕТ СН'!$G$19</f>
        <v>1094.31229977</v>
      </c>
      <c r="W66" s="36">
        <f>SUMIFS(СВЦЭМ!$C$33:$C$776,СВЦЭМ!$A$33:$A$776,$A66,СВЦЭМ!$B$33:$B$776,W$47)+'СЕТ СН'!$G$9+СВЦЭМ!$D$10+'СЕТ СН'!$G$6-'СЕТ СН'!$G$19</f>
        <v>1104.31618587</v>
      </c>
      <c r="X66" s="36">
        <f>SUMIFS(СВЦЭМ!$C$33:$C$776,СВЦЭМ!$A$33:$A$776,$A66,СВЦЭМ!$B$33:$B$776,X$47)+'СЕТ СН'!$G$9+СВЦЭМ!$D$10+'СЕТ СН'!$G$6-'СЕТ СН'!$G$19</f>
        <v>1178.1568935200003</v>
      </c>
      <c r="Y66" s="36">
        <f>SUMIFS(СВЦЭМ!$C$33:$C$776,СВЦЭМ!$A$33:$A$776,$A66,СВЦЭМ!$B$33:$B$776,Y$47)+'СЕТ СН'!$G$9+СВЦЭМ!$D$10+'СЕТ СН'!$G$6-'СЕТ СН'!$G$19</f>
        <v>1099.5319969499999</v>
      </c>
    </row>
    <row r="67" spans="1:27" ht="15.75" x14ac:dyDescent="0.2">
      <c r="A67" s="35">
        <f t="shared" si="1"/>
        <v>43697</v>
      </c>
      <c r="B67" s="36">
        <f>SUMIFS(СВЦЭМ!$C$33:$C$776,СВЦЭМ!$A$33:$A$776,$A67,СВЦЭМ!$B$33:$B$776,B$47)+'СЕТ СН'!$G$9+СВЦЭМ!$D$10+'СЕТ СН'!$G$6-'СЕТ СН'!$G$19</f>
        <v>956.03808106999998</v>
      </c>
      <c r="C67" s="36">
        <f>SUMIFS(СВЦЭМ!$C$33:$C$776,СВЦЭМ!$A$33:$A$776,$A67,СВЦЭМ!$B$33:$B$776,C$47)+'СЕТ СН'!$G$9+СВЦЭМ!$D$10+'СЕТ СН'!$G$6-'СЕТ СН'!$G$19</f>
        <v>989.77097147999996</v>
      </c>
      <c r="D67" s="36">
        <f>SUMIFS(СВЦЭМ!$C$33:$C$776,СВЦЭМ!$A$33:$A$776,$A67,СВЦЭМ!$B$33:$B$776,D$47)+'СЕТ СН'!$G$9+СВЦЭМ!$D$10+'СЕТ СН'!$G$6-'СЕТ СН'!$G$19</f>
        <v>1034.3321671799999</v>
      </c>
      <c r="E67" s="36">
        <f>SUMIFS(СВЦЭМ!$C$33:$C$776,СВЦЭМ!$A$33:$A$776,$A67,СВЦЭМ!$B$33:$B$776,E$47)+'СЕТ СН'!$G$9+СВЦЭМ!$D$10+'СЕТ СН'!$G$6-'СЕТ СН'!$G$19</f>
        <v>1043.98996891</v>
      </c>
      <c r="F67" s="36">
        <f>SUMIFS(СВЦЭМ!$C$33:$C$776,СВЦЭМ!$A$33:$A$776,$A67,СВЦЭМ!$B$33:$B$776,F$47)+'СЕТ СН'!$G$9+СВЦЭМ!$D$10+'СЕТ СН'!$G$6-'СЕТ СН'!$G$19</f>
        <v>1049.6474563299998</v>
      </c>
      <c r="G67" s="36">
        <f>SUMIFS(СВЦЭМ!$C$33:$C$776,СВЦЭМ!$A$33:$A$776,$A67,СВЦЭМ!$B$33:$B$776,G$47)+'СЕТ СН'!$G$9+СВЦЭМ!$D$10+'СЕТ СН'!$G$6-'СЕТ СН'!$G$19</f>
        <v>1025.05510628</v>
      </c>
      <c r="H67" s="36">
        <f>SUMIFS(СВЦЭМ!$C$33:$C$776,СВЦЭМ!$A$33:$A$776,$A67,СВЦЭМ!$B$33:$B$776,H$47)+'СЕТ СН'!$G$9+СВЦЭМ!$D$10+'СЕТ СН'!$G$6-'СЕТ СН'!$G$19</f>
        <v>990.31375192999997</v>
      </c>
      <c r="I67" s="36">
        <f>SUMIFS(СВЦЭМ!$C$33:$C$776,СВЦЭМ!$A$33:$A$776,$A67,СВЦЭМ!$B$33:$B$776,I$47)+'СЕТ СН'!$G$9+СВЦЭМ!$D$10+'СЕТ СН'!$G$6-'СЕТ СН'!$G$19</f>
        <v>941.25550779000002</v>
      </c>
      <c r="J67" s="36">
        <f>SUMIFS(СВЦЭМ!$C$33:$C$776,СВЦЭМ!$A$33:$A$776,$A67,СВЦЭМ!$B$33:$B$776,J$47)+'СЕТ СН'!$G$9+СВЦЭМ!$D$10+'СЕТ СН'!$G$6-'СЕТ СН'!$G$19</f>
        <v>934.44968962999997</v>
      </c>
      <c r="K67" s="36">
        <f>SUMIFS(СВЦЭМ!$C$33:$C$776,СВЦЭМ!$A$33:$A$776,$A67,СВЦЭМ!$B$33:$B$776,K$47)+'СЕТ СН'!$G$9+СВЦЭМ!$D$10+'СЕТ СН'!$G$6-'СЕТ СН'!$G$19</f>
        <v>955.07411937999996</v>
      </c>
      <c r="L67" s="36">
        <f>SUMIFS(СВЦЭМ!$C$33:$C$776,СВЦЭМ!$A$33:$A$776,$A67,СВЦЭМ!$B$33:$B$776,L$47)+'СЕТ СН'!$G$9+СВЦЭМ!$D$10+'СЕТ СН'!$G$6-'СЕТ СН'!$G$19</f>
        <v>957.39389516999995</v>
      </c>
      <c r="M67" s="36">
        <f>SUMIFS(СВЦЭМ!$C$33:$C$776,СВЦЭМ!$A$33:$A$776,$A67,СВЦЭМ!$B$33:$B$776,M$47)+'СЕТ СН'!$G$9+СВЦЭМ!$D$10+'СЕТ СН'!$G$6-'СЕТ СН'!$G$19</f>
        <v>953.72093687000006</v>
      </c>
      <c r="N67" s="36">
        <f>SUMIFS(СВЦЭМ!$C$33:$C$776,СВЦЭМ!$A$33:$A$776,$A67,СВЦЭМ!$B$33:$B$776,N$47)+'СЕТ СН'!$G$9+СВЦЭМ!$D$10+'СЕТ СН'!$G$6-'СЕТ СН'!$G$19</f>
        <v>943.42437027000005</v>
      </c>
      <c r="O67" s="36">
        <f>SUMIFS(СВЦЭМ!$C$33:$C$776,СВЦЭМ!$A$33:$A$776,$A67,СВЦЭМ!$B$33:$B$776,O$47)+'СЕТ СН'!$G$9+СВЦЭМ!$D$10+'СЕТ СН'!$G$6-'СЕТ СН'!$G$19</f>
        <v>948.32841932999997</v>
      </c>
      <c r="P67" s="36">
        <f>SUMIFS(СВЦЭМ!$C$33:$C$776,СВЦЭМ!$A$33:$A$776,$A67,СВЦЭМ!$B$33:$B$776,P$47)+'СЕТ СН'!$G$9+СВЦЭМ!$D$10+'СЕТ СН'!$G$6-'СЕТ СН'!$G$19</f>
        <v>955.83100196999999</v>
      </c>
      <c r="Q67" s="36">
        <f>SUMIFS(СВЦЭМ!$C$33:$C$776,СВЦЭМ!$A$33:$A$776,$A67,СВЦЭМ!$B$33:$B$776,Q$47)+'СЕТ СН'!$G$9+СВЦЭМ!$D$10+'СЕТ СН'!$G$6-'СЕТ СН'!$G$19</f>
        <v>955.21160195000004</v>
      </c>
      <c r="R67" s="36">
        <f>SUMIFS(СВЦЭМ!$C$33:$C$776,СВЦЭМ!$A$33:$A$776,$A67,СВЦЭМ!$B$33:$B$776,R$47)+'СЕТ СН'!$G$9+СВЦЭМ!$D$10+'СЕТ СН'!$G$6-'СЕТ СН'!$G$19</f>
        <v>1018.9706668700001</v>
      </c>
      <c r="S67" s="36">
        <f>SUMIFS(СВЦЭМ!$C$33:$C$776,СВЦЭМ!$A$33:$A$776,$A67,СВЦЭМ!$B$33:$B$776,S$47)+'СЕТ СН'!$G$9+СВЦЭМ!$D$10+'СЕТ СН'!$G$6-'СЕТ СН'!$G$19</f>
        <v>932.13506141000005</v>
      </c>
      <c r="T67" s="36">
        <f>SUMIFS(СВЦЭМ!$C$33:$C$776,СВЦЭМ!$A$33:$A$776,$A67,СВЦЭМ!$B$33:$B$776,T$47)+'СЕТ СН'!$G$9+СВЦЭМ!$D$10+'СЕТ СН'!$G$6-'СЕТ СН'!$G$19</f>
        <v>940.54817677000005</v>
      </c>
      <c r="U67" s="36">
        <f>SUMIFS(СВЦЭМ!$C$33:$C$776,СВЦЭМ!$A$33:$A$776,$A67,СВЦЭМ!$B$33:$B$776,U$47)+'СЕТ СН'!$G$9+СВЦЭМ!$D$10+'СЕТ СН'!$G$6-'СЕТ СН'!$G$19</f>
        <v>942.34909532999995</v>
      </c>
      <c r="V67" s="36">
        <f>SUMIFS(СВЦЭМ!$C$33:$C$776,СВЦЭМ!$A$33:$A$776,$A67,СВЦЭМ!$B$33:$B$776,V$47)+'СЕТ СН'!$G$9+СВЦЭМ!$D$10+'СЕТ СН'!$G$6-'СЕТ СН'!$G$19</f>
        <v>954.28002590000006</v>
      </c>
      <c r="W67" s="36">
        <f>SUMIFS(СВЦЭМ!$C$33:$C$776,СВЦЭМ!$A$33:$A$776,$A67,СВЦЭМ!$B$33:$B$776,W$47)+'СЕТ СН'!$G$9+СВЦЭМ!$D$10+'СЕТ СН'!$G$6-'СЕТ СН'!$G$19</f>
        <v>963.74206389999995</v>
      </c>
      <c r="X67" s="36">
        <f>SUMIFS(СВЦЭМ!$C$33:$C$776,СВЦЭМ!$A$33:$A$776,$A67,СВЦЭМ!$B$33:$B$776,X$47)+'СЕТ СН'!$G$9+СВЦЭМ!$D$10+'СЕТ СН'!$G$6-'СЕТ СН'!$G$19</f>
        <v>927.22056470999996</v>
      </c>
      <c r="Y67" s="36">
        <f>SUMIFS(СВЦЭМ!$C$33:$C$776,СВЦЭМ!$A$33:$A$776,$A67,СВЦЭМ!$B$33:$B$776,Y$47)+'СЕТ СН'!$G$9+СВЦЭМ!$D$10+'СЕТ СН'!$G$6-'СЕТ СН'!$G$19</f>
        <v>882.92715671999997</v>
      </c>
    </row>
    <row r="68" spans="1:27" ht="15.75" x14ac:dyDescent="0.2">
      <c r="A68" s="35">
        <f t="shared" si="1"/>
        <v>43698</v>
      </c>
      <c r="B68" s="36">
        <f>SUMIFS(СВЦЭМ!$C$33:$C$776,СВЦЭМ!$A$33:$A$776,$A68,СВЦЭМ!$B$33:$B$776,B$47)+'СЕТ СН'!$G$9+СВЦЭМ!$D$10+'СЕТ СН'!$G$6-'СЕТ СН'!$G$19</f>
        <v>947.55864563</v>
      </c>
      <c r="C68" s="36">
        <f>SUMIFS(СВЦЭМ!$C$33:$C$776,СВЦЭМ!$A$33:$A$776,$A68,СВЦЭМ!$B$33:$B$776,C$47)+'СЕТ СН'!$G$9+СВЦЭМ!$D$10+'СЕТ СН'!$G$6-'СЕТ СН'!$G$19</f>
        <v>991.88520492999999</v>
      </c>
      <c r="D68" s="36">
        <f>SUMIFS(СВЦЭМ!$C$33:$C$776,СВЦЭМ!$A$33:$A$776,$A68,СВЦЭМ!$B$33:$B$776,D$47)+'СЕТ СН'!$G$9+СВЦЭМ!$D$10+'СЕТ СН'!$G$6-'СЕТ СН'!$G$19</f>
        <v>1011.63739639</v>
      </c>
      <c r="E68" s="36">
        <f>SUMIFS(СВЦЭМ!$C$33:$C$776,СВЦЭМ!$A$33:$A$776,$A68,СВЦЭМ!$B$33:$B$776,E$47)+'СЕТ СН'!$G$9+СВЦЭМ!$D$10+'СЕТ СН'!$G$6-'СЕТ СН'!$G$19</f>
        <v>1018.9620827</v>
      </c>
      <c r="F68" s="36">
        <f>SUMIFS(СВЦЭМ!$C$33:$C$776,СВЦЭМ!$A$33:$A$776,$A68,СВЦЭМ!$B$33:$B$776,F$47)+'СЕТ СН'!$G$9+СВЦЭМ!$D$10+'СЕТ СН'!$G$6-'СЕТ СН'!$G$19</f>
        <v>1024.15882188</v>
      </c>
      <c r="G68" s="36">
        <f>SUMIFS(СВЦЭМ!$C$33:$C$776,СВЦЭМ!$A$33:$A$776,$A68,СВЦЭМ!$B$33:$B$776,G$47)+'СЕТ СН'!$G$9+СВЦЭМ!$D$10+'СЕТ СН'!$G$6-'СЕТ СН'!$G$19</f>
        <v>994.33519277000005</v>
      </c>
      <c r="H68" s="36">
        <f>SUMIFS(СВЦЭМ!$C$33:$C$776,СВЦЭМ!$A$33:$A$776,$A68,СВЦЭМ!$B$33:$B$776,H$47)+'СЕТ СН'!$G$9+СВЦЭМ!$D$10+'СЕТ СН'!$G$6-'СЕТ СН'!$G$19</f>
        <v>949.06074672</v>
      </c>
      <c r="I68" s="36">
        <f>SUMIFS(СВЦЭМ!$C$33:$C$776,СВЦЭМ!$A$33:$A$776,$A68,СВЦЭМ!$B$33:$B$776,I$47)+'СЕТ СН'!$G$9+СВЦЭМ!$D$10+'СЕТ СН'!$G$6-'СЕТ СН'!$G$19</f>
        <v>887.60498999000004</v>
      </c>
      <c r="J68" s="36">
        <f>SUMIFS(СВЦЭМ!$C$33:$C$776,СВЦЭМ!$A$33:$A$776,$A68,СВЦЭМ!$B$33:$B$776,J$47)+'СЕТ СН'!$G$9+СВЦЭМ!$D$10+'СЕТ СН'!$G$6-'СЕТ СН'!$G$19</f>
        <v>902.98493757999995</v>
      </c>
      <c r="K68" s="36">
        <f>SUMIFS(СВЦЭМ!$C$33:$C$776,СВЦЭМ!$A$33:$A$776,$A68,СВЦЭМ!$B$33:$B$776,K$47)+'СЕТ СН'!$G$9+СВЦЭМ!$D$10+'СЕТ СН'!$G$6-'СЕТ СН'!$G$19</f>
        <v>930.43130722000001</v>
      </c>
      <c r="L68" s="36">
        <f>SUMIFS(СВЦЭМ!$C$33:$C$776,СВЦЭМ!$A$33:$A$776,$A68,СВЦЭМ!$B$33:$B$776,L$47)+'СЕТ СН'!$G$9+СВЦЭМ!$D$10+'СЕТ СН'!$G$6-'СЕТ СН'!$G$19</f>
        <v>939.73315315000002</v>
      </c>
      <c r="M68" s="36">
        <f>SUMIFS(СВЦЭМ!$C$33:$C$776,СВЦЭМ!$A$33:$A$776,$A68,СВЦЭМ!$B$33:$B$776,M$47)+'СЕТ СН'!$G$9+СВЦЭМ!$D$10+'СЕТ СН'!$G$6-'СЕТ СН'!$G$19</f>
        <v>938.03600037000001</v>
      </c>
      <c r="N68" s="36">
        <f>SUMIFS(СВЦЭМ!$C$33:$C$776,СВЦЭМ!$A$33:$A$776,$A68,СВЦЭМ!$B$33:$B$776,N$47)+'СЕТ СН'!$G$9+СВЦЭМ!$D$10+'СЕТ СН'!$G$6-'СЕТ СН'!$G$19</f>
        <v>936.31122300000004</v>
      </c>
      <c r="O68" s="36">
        <f>SUMIFS(СВЦЭМ!$C$33:$C$776,СВЦЭМ!$A$33:$A$776,$A68,СВЦЭМ!$B$33:$B$776,O$47)+'СЕТ СН'!$G$9+СВЦЭМ!$D$10+'СЕТ СН'!$G$6-'СЕТ СН'!$G$19</f>
        <v>985.47467999000003</v>
      </c>
      <c r="P68" s="36">
        <f>SUMIFS(СВЦЭМ!$C$33:$C$776,СВЦЭМ!$A$33:$A$776,$A68,СВЦЭМ!$B$33:$B$776,P$47)+'СЕТ СН'!$G$9+СВЦЭМ!$D$10+'СЕТ СН'!$G$6-'СЕТ СН'!$G$19</f>
        <v>966.52095211000005</v>
      </c>
      <c r="Q68" s="36">
        <f>SUMIFS(СВЦЭМ!$C$33:$C$776,СВЦЭМ!$A$33:$A$776,$A68,СВЦЭМ!$B$33:$B$776,Q$47)+'СЕТ СН'!$G$9+СВЦЭМ!$D$10+'СЕТ СН'!$G$6-'СЕТ СН'!$G$19</f>
        <v>980.24649834000002</v>
      </c>
      <c r="R68" s="36">
        <f>SUMIFS(СВЦЭМ!$C$33:$C$776,СВЦЭМ!$A$33:$A$776,$A68,СВЦЭМ!$B$33:$B$776,R$47)+'СЕТ СН'!$G$9+СВЦЭМ!$D$10+'СЕТ СН'!$G$6-'СЕТ СН'!$G$19</f>
        <v>978.12175087000003</v>
      </c>
      <c r="S68" s="36">
        <f>SUMIFS(СВЦЭМ!$C$33:$C$776,СВЦЭМ!$A$33:$A$776,$A68,СВЦЭМ!$B$33:$B$776,S$47)+'СЕТ СН'!$G$9+СВЦЭМ!$D$10+'СЕТ СН'!$G$6-'СЕТ СН'!$G$19</f>
        <v>985.58198878999997</v>
      </c>
      <c r="T68" s="36">
        <f>SUMIFS(СВЦЭМ!$C$33:$C$776,СВЦЭМ!$A$33:$A$776,$A68,СВЦЭМ!$B$33:$B$776,T$47)+'СЕТ СН'!$G$9+СВЦЭМ!$D$10+'СЕТ СН'!$G$6-'СЕТ СН'!$G$19</f>
        <v>957.73428121999996</v>
      </c>
      <c r="U68" s="36">
        <f>SUMIFS(СВЦЭМ!$C$33:$C$776,СВЦЭМ!$A$33:$A$776,$A68,СВЦЭМ!$B$33:$B$776,U$47)+'СЕТ СН'!$G$9+СВЦЭМ!$D$10+'СЕТ СН'!$G$6-'СЕТ СН'!$G$19</f>
        <v>878.37356222999995</v>
      </c>
      <c r="V68" s="36">
        <f>SUMIFS(СВЦЭМ!$C$33:$C$776,СВЦЭМ!$A$33:$A$776,$A68,СВЦЭМ!$B$33:$B$776,V$47)+'СЕТ СН'!$G$9+СВЦЭМ!$D$10+'СЕТ СН'!$G$6-'СЕТ СН'!$G$19</f>
        <v>889.89952115000006</v>
      </c>
      <c r="W68" s="36">
        <f>SUMIFS(СВЦЭМ!$C$33:$C$776,СВЦЭМ!$A$33:$A$776,$A68,СВЦЭМ!$B$33:$B$776,W$47)+'СЕТ СН'!$G$9+СВЦЭМ!$D$10+'СЕТ СН'!$G$6-'СЕТ СН'!$G$19</f>
        <v>895.63282303999995</v>
      </c>
      <c r="X68" s="36">
        <f>SUMIFS(СВЦЭМ!$C$33:$C$776,СВЦЭМ!$A$33:$A$776,$A68,СВЦЭМ!$B$33:$B$776,X$47)+'СЕТ СН'!$G$9+СВЦЭМ!$D$10+'СЕТ СН'!$G$6-'СЕТ СН'!$G$19</f>
        <v>851.04075038999997</v>
      </c>
      <c r="Y68" s="36">
        <f>SUMIFS(СВЦЭМ!$C$33:$C$776,СВЦЭМ!$A$33:$A$776,$A68,СВЦЭМ!$B$33:$B$776,Y$47)+'СЕТ СН'!$G$9+СВЦЭМ!$D$10+'СЕТ СН'!$G$6-'СЕТ СН'!$G$19</f>
        <v>871.01853440000002</v>
      </c>
    </row>
    <row r="69" spans="1:27" ht="15.75" x14ac:dyDescent="0.2">
      <c r="A69" s="35">
        <f t="shared" si="1"/>
        <v>43699</v>
      </c>
      <c r="B69" s="36">
        <f>SUMIFS(СВЦЭМ!$C$33:$C$776,СВЦЭМ!$A$33:$A$776,$A69,СВЦЭМ!$B$33:$B$776,B$47)+'СЕТ СН'!$G$9+СВЦЭМ!$D$10+'СЕТ СН'!$G$6-'СЕТ СН'!$G$19</f>
        <v>978.57270472000005</v>
      </c>
      <c r="C69" s="36">
        <f>SUMIFS(СВЦЭМ!$C$33:$C$776,СВЦЭМ!$A$33:$A$776,$A69,СВЦЭМ!$B$33:$B$776,C$47)+'СЕТ СН'!$G$9+СВЦЭМ!$D$10+'СЕТ СН'!$G$6-'СЕТ СН'!$G$19</f>
        <v>1020.84829928</v>
      </c>
      <c r="D69" s="36">
        <f>SUMIFS(СВЦЭМ!$C$33:$C$776,СВЦЭМ!$A$33:$A$776,$A69,СВЦЭМ!$B$33:$B$776,D$47)+'СЕТ СН'!$G$9+СВЦЭМ!$D$10+'СЕТ СН'!$G$6-'СЕТ СН'!$G$19</f>
        <v>1039.8722416799999</v>
      </c>
      <c r="E69" s="36">
        <f>SUMIFS(СВЦЭМ!$C$33:$C$776,СВЦЭМ!$A$33:$A$776,$A69,СВЦЭМ!$B$33:$B$776,E$47)+'СЕТ СН'!$G$9+СВЦЭМ!$D$10+'СЕТ СН'!$G$6-'СЕТ СН'!$G$19</f>
        <v>1041.93332708</v>
      </c>
      <c r="F69" s="36">
        <f>SUMIFS(СВЦЭМ!$C$33:$C$776,СВЦЭМ!$A$33:$A$776,$A69,СВЦЭМ!$B$33:$B$776,F$47)+'СЕТ СН'!$G$9+СВЦЭМ!$D$10+'СЕТ СН'!$G$6-'СЕТ СН'!$G$19</f>
        <v>1048.5682213299999</v>
      </c>
      <c r="G69" s="36">
        <f>SUMIFS(СВЦЭМ!$C$33:$C$776,СВЦЭМ!$A$33:$A$776,$A69,СВЦЭМ!$B$33:$B$776,G$47)+'СЕТ СН'!$G$9+СВЦЭМ!$D$10+'СЕТ СН'!$G$6-'СЕТ СН'!$G$19</f>
        <v>1023.29409915</v>
      </c>
      <c r="H69" s="36">
        <f>SUMIFS(СВЦЭМ!$C$33:$C$776,СВЦЭМ!$A$33:$A$776,$A69,СВЦЭМ!$B$33:$B$776,H$47)+'СЕТ СН'!$G$9+СВЦЭМ!$D$10+'СЕТ СН'!$G$6-'СЕТ СН'!$G$19</f>
        <v>990.80109255000002</v>
      </c>
      <c r="I69" s="36">
        <f>SUMIFS(СВЦЭМ!$C$33:$C$776,СВЦЭМ!$A$33:$A$776,$A69,СВЦЭМ!$B$33:$B$776,I$47)+'СЕТ СН'!$G$9+СВЦЭМ!$D$10+'СЕТ СН'!$G$6-'СЕТ СН'!$G$19</f>
        <v>943.07388333999995</v>
      </c>
      <c r="J69" s="36">
        <f>SUMIFS(СВЦЭМ!$C$33:$C$776,СВЦЭМ!$A$33:$A$776,$A69,СВЦЭМ!$B$33:$B$776,J$47)+'СЕТ СН'!$G$9+СВЦЭМ!$D$10+'СЕТ СН'!$G$6-'СЕТ СН'!$G$19</f>
        <v>911.88114998000003</v>
      </c>
      <c r="K69" s="36">
        <f>SUMIFS(СВЦЭМ!$C$33:$C$776,СВЦЭМ!$A$33:$A$776,$A69,СВЦЭМ!$B$33:$B$776,K$47)+'СЕТ СН'!$G$9+СВЦЭМ!$D$10+'СЕТ СН'!$G$6-'СЕТ СН'!$G$19</f>
        <v>926.49891488000003</v>
      </c>
      <c r="L69" s="36">
        <f>SUMIFS(СВЦЭМ!$C$33:$C$776,СВЦЭМ!$A$33:$A$776,$A69,СВЦЭМ!$B$33:$B$776,L$47)+'СЕТ СН'!$G$9+СВЦЭМ!$D$10+'СЕТ СН'!$G$6-'СЕТ СН'!$G$19</f>
        <v>935.85338344000002</v>
      </c>
      <c r="M69" s="36">
        <f>SUMIFS(СВЦЭМ!$C$33:$C$776,СВЦЭМ!$A$33:$A$776,$A69,СВЦЭМ!$B$33:$B$776,M$47)+'СЕТ СН'!$G$9+СВЦЭМ!$D$10+'СЕТ СН'!$G$6-'СЕТ СН'!$G$19</f>
        <v>934.12792938999996</v>
      </c>
      <c r="N69" s="36">
        <f>SUMIFS(СВЦЭМ!$C$33:$C$776,СВЦЭМ!$A$33:$A$776,$A69,СВЦЭМ!$B$33:$B$776,N$47)+'СЕТ СН'!$G$9+СВЦЭМ!$D$10+'СЕТ СН'!$G$6-'СЕТ СН'!$G$19</f>
        <v>921.04363773</v>
      </c>
      <c r="O69" s="36">
        <f>SUMIFS(СВЦЭМ!$C$33:$C$776,СВЦЭМ!$A$33:$A$776,$A69,СВЦЭМ!$B$33:$B$776,O$47)+'СЕТ СН'!$G$9+СВЦЭМ!$D$10+'СЕТ СН'!$G$6-'СЕТ СН'!$G$19</f>
        <v>934.45913432999998</v>
      </c>
      <c r="P69" s="36">
        <f>SUMIFS(СВЦЭМ!$C$33:$C$776,СВЦЭМ!$A$33:$A$776,$A69,СВЦЭМ!$B$33:$B$776,P$47)+'СЕТ СН'!$G$9+СВЦЭМ!$D$10+'СЕТ СН'!$G$6-'СЕТ СН'!$G$19</f>
        <v>930.62812502999998</v>
      </c>
      <c r="Q69" s="36">
        <f>SUMIFS(СВЦЭМ!$C$33:$C$776,СВЦЭМ!$A$33:$A$776,$A69,СВЦЭМ!$B$33:$B$776,Q$47)+'СЕТ СН'!$G$9+СВЦЭМ!$D$10+'СЕТ СН'!$G$6-'СЕТ СН'!$G$19</f>
        <v>925.59647255000004</v>
      </c>
      <c r="R69" s="36">
        <f>SUMIFS(СВЦЭМ!$C$33:$C$776,СВЦЭМ!$A$33:$A$776,$A69,СВЦЭМ!$B$33:$B$776,R$47)+'СЕТ СН'!$G$9+СВЦЭМ!$D$10+'СЕТ СН'!$G$6-'СЕТ СН'!$G$19</f>
        <v>880.86914464000006</v>
      </c>
      <c r="S69" s="36">
        <f>SUMIFS(СВЦЭМ!$C$33:$C$776,СВЦЭМ!$A$33:$A$776,$A69,СВЦЭМ!$B$33:$B$776,S$47)+'СЕТ СН'!$G$9+СВЦЭМ!$D$10+'СЕТ СН'!$G$6-'СЕТ СН'!$G$19</f>
        <v>855.92051875000004</v>
      </c>
      <c r="T69" s="36">
        <f>SUMIFS(СВЦЭМ!$C$33:$C$776,СВЦЭМ!$A$33:$A$776,$A69,СВЦЭМ!$B$33:$B$776,T$47)+'СЕТ СН'!$G$9+СВЦЭМ!$D$10+'СЕТ СН'!$G$6-'СЕТ СН'!$G$19</f>
        <v>843.05473936999999</v>
      </c>
      <c r="U69" s="36">
        <f>SUMIFS(СВЦЭМ!$C$33:$C$776,СВЦЭМ!$A$33:$A$776,$A69,СВЦЭМ!$B$33:$B$776,U$47)+'СЕТ СН'!$G$9+СВЦЭМ!$D$10+'СЕТ СН'!$G$6-'СЕТ СН'!$G$19</f>
        <v>847.25432881999996</v>
      </c>
      <c r="V69" s="36">
        <f>SUMIFS(СВЦЭМ!$C$33:$C$776,СВЦЭМ!$A$33:$A$776,$A69,СВЦЭМ!$B$33:$B$776,V$47)+'СЕТ СН'!$G$9+СВЦЭМ!$D$10+'СЕТ СН'!$G$6-'СЕТ СН'!$G$19</f>
        <v>865.44004875999997</v>
      </c>
      <c r="W69" s="36">
        <f>SUMIFS(СВЦЭМ!$C$33:$C$776,СВЦЭМ!$A$33:$A$776,$A69,СВЦЭМ!$B$33:$B$776,W$47)+'СЕТ СН'!$G$9+СВЦЭМ!$D$10+'СЕТ СН'!$G$6-'СЕТ СН'!$G$19</f>
        <v>867.25725438999996</v>
      </c>
      <c r="X69" s="36">
        <f>SUMIFS(СВЦЭМ!$C$33:$C$776,СВЦЭМ!$A$33:$A$776,$A69,СВЦЭМ!$B$33:$B$776,X$47)+'СЕТ СН'!$G$9+СВЦЭМ!$D$10+'СЕТ СН'!$G$6-'СЕТ СН'!$G$19</f>
        <v>817.95776587</v>
      </c>
      <c r="Y69" s="36">
        <f>SUMIFS(СВЦЭМ!$C$33:$C$776,СВЦЭМ!$A$33:$A$776,$A69,СВЦЭМ!$B$33:$B$776,Y$47)+'СЕТ СН'!$G$9+СВЦЭМ!$D$10+'СЕТ СН'!$G$6-'СЕТ СН'!$G$19</f>
        <v>843.29675573999998</v>
      </c>
    </row>
    <row r="70" spans="1:27" ht="15.75" x14ac:dyDescent="0.2">
      <c r="A70" s="35">
        <f t="shared" si="1"/>
        <v>43700</v>
      </c>
      <c r="B70" s="36">
        <f>SUMIFS(СВЦЭМ!$C$33:$C$776,СВЦЭМ!$A$33:$A$776,$A70,СВЦЭМ!$B$33:$B$776,B$47)+'СЕТ СН'!$G$9+СВЦЭМ!$D$10+'СЕТ СН'!$G$6-'СЕТ СН'!$G$19</f>
        <v>931.23661867999999</v>
      </c>
      <c r="C70" s="36">
        <f>SUMIFS(СВЦЭМ!$C$33:$C$776,СВЦЭМ!$A$33:$A$776,$A70,СВЦЭМ!$B$33:$B$776,C$47)+'СЕТ СН'!$G$9+СВЦЭМ!$D$10+'СЕТ СН'!$G$6-'СЕТ СН'!$G$19</f>
        <v>963.21733667000001</v>
      </c>
      <c r="D70" s="36">
        <f>SUMIFS(СВЦЭМ!$C$33:$C$776,СВЦЭМ!$A$33:$A$776,$A70,СВЦЭМ!$B$33:$B$776,D$47)+'СЕТ СН'!$G$9+СВЦЭМ!$D$10+'СЕТ СН'!$G$6-'СЕТ СН'!$G$19</f>
        <v>945.40770106000002</v>
      </c>
      <c r="E70" s="36">
        <f>SUMIFS(СВЦЭМ!$C$33:$C$776,СВЦЭМ!$A$33:$A$776,$A70,СВЦЭМ!$B$33:$B$776,E$47)+'СЕТ СН'!$G$9+СВЦЭМ!$D$10+'СЕТ СН'!$G$6-'СЕТ СН'!$G$19</f>
        <v>932.73281462</v>
      </c>
      <c r="F70" s="36">
        <f>SUMIFS(СВЦЭМ!$C$33:$C$776,СВЦЭМ!$A$33:$A$776,$A70,СВЦЭМ!$B$33:$B$776,F$47)+'СЕТ СН'!$G$9+СВЦЭМ!$D$10+'СЕТ СН'!$G$6-'СЕТ СН'!$G$19</f>
        <v>934.37681902999998</v>
      </c>
      <c r="G70" s="36">
        <f>SUMIFS(СВЦЭМ!$C$33:$C$776,СВЦЭМ!$A$33:$A$776,$A70,СВЦЭМ!$B$33:$B$776,G$47)+'СЕТ СН'!$G$9+СВЦЭМ!$D$10+'СЕТ СН'!$G$6-'СЕТ СН'!$G$19</f>
        <v>943.41204170000003</v>
      </c>
      <c r="H70" s="36">
        <f>SUMIFS(СВЦЭМ!$C$33:$C$776,СВЦЭМ!$A$33:$A$776,$A70,СВЦЭМ!$B$33:$B$776,H$47)+'СЕТ СН'!$G$9+СВЦЭМ!$D$10+'СЕТ СН'!$G$6-'СЕТ СН'!$G$19</f>
        <v>907.62755226000002</v>
      </c>
      <c r="I70" s="36">
        <f>SUMIFS(СВЦЭМ!$C$33:$C$776,СВЦЭМ!$A$33:$A$776,$A70,СВЦЭМ!$B$33:$B$776,I$47)+'СЕТ СН'!$G$9+СВЦЭМ!$D$10+'СЕТ СН'!$G$6-'СЕТ СН'!$G$19</f>
        <v>905.82951255</v>
      </c>
      <c r="J70" s="36">
        <f>SUMIFS(СВЦЭМ!$C$33:$C$776,СВЦЭМ!$A$33:$A$776,$A70,СВЦЭМ!$B$33:$B$776,J$47)+'СЕТ СН'!$G$9+СВЦЭМ!$D$10+'СЕТ СН'!$G$6-'СЕТ СН'!$G$19</f>
        <v>942.35067263999997</v>
      </c>
      <c r="K70" s="36">
        <f>SUMIFS(СВЦЭМ!$C$33:$C$776,СВЦЭМ!$A$33:$A$776,$A70,СВЦЭМ!$B$33:$B$776,K$47)+'СЕТ СН'!$G$9+СВЦЭМ!$D$10+'СЕТ СН'!$G$6-'СЕТ СН'!$G$19</f>
        <v>965.86782330999995</v>
      </c>
      <c r="L70" s="36">
        <f>SUMIFS(СВЦЭМ!$C$33:$C$776,СВЦЭМ!$A$33:$A$776,$A70,СВЦЭМ!$B$33:$B$776,L$47)+'СЕТ СН'!$G$9+СВЦЭМ!$D$10+'СЕТ СН'!$G$6-'СЕТ СН'!$G$19</f>
        <v>952.25324358</v>
      </c>
      <c r="M70" s="36">
        <f>SUMIFS(СВЦЭМ!$C$33:$C$776,СВЦЭМ!$A$33:$A$776,$A70,СВЦЭМ!$B$33:$B$776,M$47)+'СЕТ СН'!$G$9+СВЦЭМ!$D$10+'СЕТ СН'!$G$6-'СЕТ СН'!$G$19</f>
        <v>951.67158838</v>
      </c>
      <c r="N70" s="36">
        <f>SUMIFS(СВЦЭМ!$C$33:$C$776,СВЦЭМ!$A$33:$A$776,$A70,СВЦЭМ!$B$33:$B$776,N$47)+'СЕТ СН'!$G$9+СВЦЭМ!$D$10+'СЕТ СН'!$G$6-'СЕТ СН'!$G$19</f>
        <v>962.63349299000004</v>
      </c>
      <c r="O70" s="36">
        <f>SUMIFS(СВЦЭМ!$C$33:$C$776,СВЦЭМ!$A$33:$A$776,$A70,СВЦЭМ!$B$33:$B$776,O$47)+'СЕТ СН'!$G$9+СВЦЭМ!$D$10+'СЕТ СН'!$G$6-'СЕТ СН'!$G$19</f>
        <v>968.91398590000006</v>
      </c>
      <c r="P70" s="36">
        <f>SUMIFS(СВЦЭМ!$C$33:$C$776,СВЦЭМ!$A$33:$A$776,$A70,СВЦЭМ!$B$33:$B$776,P$47)+'СЕТ СН'!$G$9+СВЦЭМ!$D$10+'СЕТ СН'!$G$6-'СЕТ СН'!$G$19</f>
        <v>969.55272363999995</v>
      </c>
      <c r="Q70" s="36">
        <f>SUMIFS(СВЦЭМ!$C$33:$C$776,СВЦЭМ!$A$33:$A$776,$A70,СВЦЭМ!$B$33:$B$776,Q$47)+'СЕТ СН'!$G$9+СВЦЭМ!$D$10+'СЕТ СН'!$G$6-'СЕТ СН'!$G$19</f>
        <v>973.67619804000003</v>
      </c>
      <c r="R70" s="36">
        <f>SUMIFS(СВЦЭМ!$C$33:$C$776,СВЦЭМ!$A$33:$A$776,$A70,СВЦЭМ!$B$33:$B$776,R$47)+'СЕТ СН'!$G$9+СВЦЭМ!$D$10+'СЕТ СН'!$G$6-'СЕТ СН'!$G$19</f>
        <v>954.57257089999996</v>
      </c>
      <c r="S70" s="36">
        <f>SUMIFS(СВЦЭМ!$C$33:$C$776,СВЦЭМ!$A$33:$A$776,$A70,СВЦЭМ!$B$33:$B$776,S$47)+'СЕТ СН'!$G$9+СВЦЭМ!$D$10+'СЕТ СН'!$G$6-'СЕТ СН'!$G$19</f>
        <v>940.71369306999998</v>
      </c>
      <c r="T70" s="36">
        <f>SUMIFS(СВЦЭМ!$C$33:$C$776,СВЦЭМ!$A$33:$A$776,$A70,СВЦЭМ!$B$33:$B$776,T$47)+'СЕТ СН'!$G$9+СВЦЭМ!$D$10+'СЕТ СН'!$G$6-'СЕТ СН'!$G$19</f>
        <v>932.69828497000003</v>
      </c>
      <c r="U70" s="36">
        <f>SUMIFS(СВЦЭМ!$C$33:$C$776,СВЦЭМ!$A$33:$A$776,$A70,СВЦЭМ!$B$33:$B$776,U$47)+'СЕТ СН'!$G$9+СВЦЭМ!$D$10+'СЕТ СН'!$G$6-'СЕТ СН'!$G$19</f>
        <v>918.46858563000001</v>
      </c>
      <c r="V70" s="36">
        <f>SUMIFS(СВЦЭМ!$C$33:$C$776,СВЦЭМ!$A$33:$A$776,$A70,СВЦЭМ!$B$33:$B$776,V$47)+'СЕТ СН'!$G$9+СВЦЭМ!$D$10+'СЕТ СН'!$G$6-'СЕТ СН'!$G$19</f>
        <v>898.66322908999996</v>
      </c>
      <c r="W70" s="36">
        <f>SUMIFS(СВЦЭМ!$C$33:$C$776,СВЦЭМ!$A$33:$A$776,$A70,СВЦЭМ!$B$33:$B$776,W$47)+'СЕТ СН'!$G$9+СВЦЭМ!$D$10+'СЕТ СН'!$G$6-'СЕТ СН'!$G$19</f>
        <v>902.90470541000002</v>
      </c>
      <c r="X70" s="36">
        <f>SUMIFS(СВЦЭМ!$C$33:$C$776,СВЦЭМ!$A$33:$A$776,$A70,СВЦЭМ!$B$33:$B$776,X$47)+'СЕТ СН'!$G$9+СВЦЭМ!$D$10+'СЕТ СН'!$G$6-'СЕТ СН'!$G$19</f>
        <v>907.92123550999997</v>
      </c>
      <c r="Y70" s="36">
        <f>SUMIFS(СВЦЭМ!$C$33:$C$776,СВЦЭМ!$A$33:$A$776,$A70,СВЦЭМ!$B$33:$B$776,Y$47)+'СЕТ СН'!$G$9+СВЦЭМ!$D$10+'СЕТ СН'!$G$6-'СЕТ СН'!$G$19</f>
        <v>953.12150288999999</v>
      </c>
    </row>
    <row r="71" spans="1:27" ht="15.75" x14ac:dyDescent="0.2">
      <c r="A71" s="35">
        <f t="shared" si="1"/>
        <v>43701</v>
      </c>
      <c r="B71" s="36">
        <f>SUMIFS(СВЦЭМ!$C$33:$C$776,СВЦЭМ!$A$33:$A$776,$A71,СВЦЭМ!$B$33:$B$776,B$47)+'СЕТ СН'!$G$9+СВЦЭМ!$D$10+'СЕТ СН'!$G$6-'СЕТ СН'!$G$19</f>
        <v>964.96344906000002</v>
      </c>
      <c r="C71" s="36">
        <f>SUMIFS(СВЦЭМ!$C$33:$C$776,СВЦЭМ!$A$33:$A$776,$A71,СВЦЭМ!$B$33:$B$776,C$47)+'СЕТ СН'!$G$9+СВЦЭМ!$D$10+'СЕТ СН'!$G$6-'СЕТ СН'!$G$19</f>
        <v>1001.71373771</v>
      </c>
      <c r="D71" s="36">
        <f>SUMIFS(СВЦЭМ!$C$33:$C$776,СВЦЭМ!$A$33:$A$776,$A71,СВЦЭМ!$B$33:$B$776,D$47)+'СЕТ СН'!$G$9+СВЦЭМ!$D$10+'СЕТ СН'!$G$6-'СЕТ СН'!$G$19</f>
        <v>1026.90169272</v>
      </c>
      <c r="E71" s="36">
        <f>SUMIFS(СВЦЭМ!$C$33:$C$776,СВЦЭМ!$A$33:$A$776,$A71,СВЦЭМ!$B$33:$B$776,E$47)+'СЕТ СН'!$G$9+СВЦЭМ!$D$10+'СЕТ СН'!$G$6-'СЕТ СН'!$G$19</f>
        <v>1045.5608594099999</v>
      </c>
      <c r="F71" s="36">
        <f>SUMIFS(СВЦЭМ!$C$33:$C$776,СВЦЭМ!$A$33:$A$776,$A71,СВЦЭМ!$B$33:$B$776,F$47)+'СЕТ СН'!$G$9+СВЦЭМ!$D$10+'СЕТ СН'!$G$6-'СЕТ СН'!$G$19</f>
        <v>1047.2868421399999</v>
      </c>
      <c r="G71" s="36">
        <f>SUMIFS(СВЦЭМ!$C$33:$C$776,СВЦЭМ!$A$33:$A$776,$A71,СВЦЭМ!$B$33:$B$776,G$47)+'СЕТ СН'!$G$9+СВЦЭМ!$D$10+'СЕТ СН'!$G$6-'СЕТ СН'!$G$19</f>
        <v>1042.1008854299998</v>
      </c>
      <c r="H71" s="36">
        <f>SUMIFS(СВЦЭМ!$C$33:$C$776,СВЦЭМ!$A$33:$A$776,$A71,СВЦЭМ!$B$33:$B$776,H$47)+'СЕТ СН'!$G$9+СВЦЭМ!$D$10+'СЕТ СН'!$G$6-'СЕТ СН'!$G$19</f>
        <v>1013.10074779</v>
      </c>
      <c r="I71" s="36">
        <f>SUMIFS(СВЦЭМ!$C$33:$C$776,СВЦЭМ!$A$33:$A$776,$A71,СВЦЭМ!$B$33:$B$776,I$47)+'СЕТ СН'!$G$9+СВЦЭМ!$D$10+'СЕТ СН'!$G$6-'СЕТ СН'!$G$19</f>
        <v>974.57001335999996</v>
      </c>
      <c r="J71" s="36">
        <f>SUMIFS(СВЦЭМ!$C$33:$C$776,СВЦЭМ!$A$33:$A$776,$A71,СВЦЭМ!$B$33:$B$776,J$47)+'СЕТ СН'!$G$9+СВЦЭМ!$D$10+'СЕТ СН'!$G$6-'СЕТ СН'!$G$19</f>
        <v>921.87389341000005</v>
      </c>
      <c r="K71" s="36">
        <f>SUMIFS(СВЦЭМ!$C$33:$C$776,СВЦЭМ!$A$33:$A$776,$A71,СВЦЭМ!$B$33:$B$776,K$47)+'СЕТ СН'!$G$9+СВЦЭМ!$D$10+'СЕТ СН'!$G$6-'СЕТ СН'!$G$19</f>
        <v>870.12348441000006</v>
      </c>
      <c r="L71" s="36">
        <f>SUMIFS(СВЦЭМ!$C$33:$C$776,СВЦЭМ!$A$33:$A$776,$A71,СВЦЭМ!$B$33:$B$776,L$47)+'СЕТ СН'!$G$9+СВЦЭМ!$D$10+'СЕТ СН'!$G$6-'СЕТ СН'!$G$19</f>
        <v>863.14795125000001</v>
      </c>
      <c r="M71" s="36">
        <f>SUMIFS(СВЦЭМ!$C$33:$C$776,СВЦЭМ!$A$33:$A$776,$A71,СВЦЭМ!$B$33:$B$776,M$47)+'СЕТ СН'!$G$9+СВЦЭМ!$D$10+'СЕТ СН'!$G$6-'СЕТ СН'!$G$19</f>
        <v>857.14354401000003</v>
      </c>
      <c r="N71" s="36">
        <f>SUMIFS(СВЦЭМ!$C$33:$C$776,СВЦЭМ!$A$33:$A$776,$A71,СВЦЭМ!$B$33:$B$776,N$47)+'СЕТ СН'!$G$9+СВЦЭМ!$D$10+'СЕТ СН'!$G$6-'СЕТ СН'!$G$19</f>
        <v>876.68679010000005</v>
      </c>
      <c r="O71" s="36">
        <f>SUMIFS(СВЦЭМ!$C$33:$C$776,СВЦЭМ!$A$33:$A$776,$A71,СВЦЭМ!$B$33:$B$776,O$47)+'СЕТ СН'!$G$9+СВЦЭМ!$D$10+'СЕТ СН'!$G$6-'СЕТ СН'!$G$19</f>
        <v>886.67736251999997</v>
      </c>
      <c r="P71" s="36">
        <f>SUMIFS(СВЦЭМ!$C$33:$C$776,СВЦЭМ!$A$33:$A$776,$A71,СВЦЭМ!$B$33:$B$776,P$47)+'СЕТ СН'!$G$9+СВЦЭМ!$D$10+'СЕТ СН'!$G$6-'СЕТ СН'!$G$19</f>
        <v>889.54301498999996</v>
      </c>
      <c r="Q71" s="36">
        <f>SUMIFS(СВЦЭМ!$C$33:$C$776,СВЦЭМ!$A$33:$A$776,$A71,СВЦЭМ!$B$33:$B$776,Q$47)+'СЕТ СН'!$G$9+СВЦЭМ!$D$10+'СЕТ СН'!$G$6-'СЕТ СН'!$G$19</f>
        <v>904.43377098999997</v>
      </c>
      <c r="R71" s="36">
        <f>SUMIFS(СВЦЭМ!$C$33:$C$776,СВЦЭМ!$A$33:$A$776,$A71,СВЦЭМ!$B$33:$B$776,R$47)+'СЕТ СН'!$G$9+СВЦЭМ!$D$10+'СЕТ СН'!$G$6-'СЕТ СН'!$G$19</f>
        <v>875.21989767000002</v>
      </c>
      <c r="S71" s="36">
        <f>SUMIFS(СВЦЭМ!$C$33:$C$776,СВЦЭМ!$A$33:$A$776,$A71,СВЦЭМ!$B$33:$B$776,S$47)+'СЕТ СН'!$G$9+СВЦЭМ!$D$10+'СЕТ СН'!$G$6-'СЕТ СН'!$G$19</f>
        <v>838.23681239999996</v>
      </c>
      <c r="T71" s="36">
        <f>SUMIFS(СВЦЭМ!$C$33:$C$776,СВЦЭМ!$A$33:$A$776,$A71,СВЦЭМ!$B$33:$B$776,T$47)+'СЕТ СН'!$G$9+СВЦЭМ!$D$10+'СЕТ СН'!$G$6-'СЕТ СН'!$G$19</f>
        <v>825.56447032000005</v>
      </c>
      <c r="U71" s="36">
        <f>SUMIFS(СВЦЭМ!$C$33:$C$776,СВЦЭМ!$A$33:$A$776,$A71,СВЦЭМ!$B$33:$B$776,U$47)+'СЕТ СН'!$G$9+СВЦЭМ!$D$10+'СЕТ СН'!$G$6-'СЕТ СН'!$G$19</f>
        <v>820.21053959999995</v>
      </c>
      <c r="V71" s="36">
        <f>SUMIFS(СВЦЭМ!$C$33:$C$776,СВЦЭМ!$A$33:$A$776,$A71,СВЦЭМ!$B$33:$B$776,V$47)+'СЕТ СН'!$G$9+СВЦЭМ!$D$10+'СЕТ СН'!$G$6-'СЕТ СН'!$G$19</f>
        <v>829.00865381000006</v>
      </c>
      <c r="W71" s="36">
        <f>SUMIFS(СВЦЭМ!$C$33:$C$776,СВЦЭМ!$A$33:$A$776,$A71,СВЦЭМ!$B$33:$B$776,W$47)+'СЕТ СН'!$G$9+СВЦЭМ!$D$10+'СЕТ СН'!$G$6-'СЕТ СН'!$G$19</f>
        <v>834.67556995999996</v>
      </c>
      <c r="X71" s="36">
        <f>SUMIFS(СВЦЭМ!$C$33:$C$776,СВЦЭМ!$A$33:$A$776,$A71,СВЦЭМ!$B$33:$B$776,X$47)+'СЕТ СН'!$G$9+СВЦЭМ!$D$10+'СЕТ СН'!$G$6-'СЕТ СН'!$G$19</f>
        <v>826.91585250000003</v>
      </c>
      <c r="Y71" s="36">
        <f>SUMIFS(СВЦЭМ!$C$33:$C$776,СВЦЭМ!$A$33:$A$776,$A71,СВЦЭМ!$B$33:$B$776,Y$47)+'СЕТ СН'!$G$9+СВЦЭМ!$D$10+'СЕТ СН'!$G$6-'СЕТ СН'!$G$19</f>
        <v>893.52191579999999</v>
      </c>
    </row>
    <row r="72" spans="1:27" ht="15.75" x14ac:dyDescent="0.2">
      <c r="A72" s="35">
        <f t="shared" si="1"/>
        <v>43702</v>
      </c>
      <c r="B72" s="36">
        <f>SUMIFS(СВЦЭМ!$C$33:$C$776,СВЦЭМ!$A$33:$A$776,$A72,СВЦЭМ!$B$33:$B$776,B$47)+'СЕТ СН'!$G$9+СВЦЭМ!$D$10+'СЕТ СН'!$G$6-'СЕТ СН'!$G$19</f>
        <v>947.35421432999999</v>
      </c>
      <c r="C72" s="36">
        <f>SUMIFS(СВЦЭМ!$C$33:$C$776,СВЦЭМ!$A$33:$A$776,$A72,СВЦЭМ!$B$33:$B$776,C$47)+'СЕТ СН'!$G$9+СВЦЭМ!$D$10+'СЕТ СН'!$G$6-'СЕТ СН'!$G$19</f>
        <v>981.42593692000003</v>
      </c>
      <c r="D72" s="36">
        <f>SUMIFS(СВЦЭМ!$C$33:$C$776,СВЦЭМ!$A$33:$A$776,$A72,СВЦЭМ!$B$33:$B$776,D$47)+'СЕТ СН'!$G$9+СВЦЭМ!$D$10+'СЕТ СН'!$G$6-'СЕТ СН'!$G$19</f>
        <v>986.90167098999996</v>
      </c>
      <c r="E72" s="36">
        <f>SUMIFS(СВЦЭМ!$C$33:$C$776,СВЦЭМ!$A$33:$A$776,$A72,СВЦЭМ!$B$33:$B$776,E$47)+'СЕТ СН'!$G$9+СВЦЭМ!$D$10+'СЕТ СН'!$G$6-'СЕТ СН'!$G$19</f>
        <v>991.45060983999997</v>
      </c>
      <c r="F72" s="36">
        <f>SUMIFS(СВЦЭМ!$C$33:$C$776,СВЦЭМ!$A$33:$A$776,$A72,СВЦЭМ!$B$33:$B$776,F$47)+'СЕТ СН'!$G$9+СВЦЭМ!$D$10+'СЕТ СН'!$G$6-'СЕТ СН'!$G$19</f>
        <v>988.84914156000002</v>
      </c>
      <c r="G72" s="36">
        <f>SUMIFS(СВЦЭМ!$C$33:$C$776,СВЦЭМ!$A$33:$A$776,$A72,СВЦЭМ!$B$33:$B$776,G$47)+'СЕТ СН'!$G$9+СВЦЭМ!$D$10+'СЕТ СН'!$G$6-'СЕТ СН'!$G$19</f>
        <v>989.44186873000001</v>
      </c>
      <c r="H72" s="36">
        <f>SUMIFS(СВЦЭМ!$C$33:$C$776,СВЦЭМ!$A$33:$A$776,$A72,СВЦЭМ!$B$33:$B$776,H$47)+'СЕТ СН'!$G$9+СВЦЭМ!$D$10+'СЕТ СН'!$G$6-'СЕТ СН'!$G$19</f>
        <v>977.63223775000006</v>
      </c>
      <c r="I72" s="36">
        <f>SUMIFS(СВЦЭМ!$C$33:$C$776,СВЦЭМ!$A$33:$A$776,$A72,СВЦЭМ!$B$33:$B$776,I$47)+'СЕТ СН'!$G$9+СВЦЭМ!$D$10+'СЕТ СН'!$G$6-'СЕТ СН'!$G$19</f>
        <v>972.73785329999998</v>
      </c>
      <c r="J72" s="36">
        <f>SUMIFS(СВЦЭМ!$C$33:$C$776,СВЦЭМ!$A$33:$A$776,$A72,СВЦЭМ!$B$33:$B$776,J$47)+'СЕТ СН'!$G$9+СВЦЭМ!$D$10+'СЕТ СН'!$G$6-'СЕТ СН'!$G$19</f>
        <v>930.87530575999995</v>
      </c>
      <c r="K72" s="36">
        <f>SUMIFS(СВЦЭМ!$C$33:$C$776,СВЦЭМ!$A$33:$A$776,$A72,СВЦЭМ!$B$33:$B$776,K$47)+'СЕТ СН'!$G$9+СВЦЭМ!$D$10+'СЕТ СН'!$G$6-'СЕТ СН'!$G$19</f>
        <v>887.51707633000001</v>
      </c>
      <c r="L72" s="36">
        <f>SUMIFS(СВЦЭМ!$C$33:$C$776,СВЦЭМ!$A$33:$A$776,$A72,СВЦЭМ!$B$33:$B$776,L$47)+'СЕТ СН'!$G$9+СВЦЭМ!$D$10+'СЕТ СН'!$G$6-'СЕТ СН'!$G$19</f>
        <v>860.10624235</v>
      </c>
      <c r="M72" s="36">
        <f>SUMIFS(СВЦЭМ!$C$33:$C$776,СВЦЭМ!$A$33:$A$776,$A72,СВЦЭМ!$B$33:$B$776,M$47)+'СЕТ СН'!$G$9+СВЦЭМ!$D$10+'СЕТ СН'!$G$6-'СЕТ СН'!$G$19</f>
        <v>858.35740332</v>
      </c>
      <c r="N72" s="36">
        <f>SUMIFS(СВЦЭМ!$C$33:$C$776,СВЦЭМ!$A$33:$A$776,$A72,СВЦЭМ!$B$33:$B$776,N$47)+'СЕТ СН'!$G$9+СВЦЭМ!$D$10+'СЕТ СН'!$G$6-'СЕТ СН'!$G$19</f>
        <v>873.13323553999999</v>
      </c>
      <c r="O72" s="36">
        <f>SUMIFS(СВЦЭМ!$C$33:$C$776,СВЦЭМ!$A$33:$A$776,$A72,СВЦЭМ!$B$33:$B$776,O$47)+'СЕТ СН'!$G$9+СВЦЭМ!$D$10+'СЕТ СН'!$G$6-'СЕТ СН'!$G$19</f>
        <v>889.50858583000002</v>
      </c>
      <c r="P72" s="36">
        <f>SUMIFS(СВЦЭМ!$C$33:$C$776,СВЦЭМ!$A$33:$A$776,$A72,СВЦЭМ!$B$33:$B$776,P$47)+'СЕТ СН'!$G$9+СВЦЭМ!$D$10+'СЕТ СН'!$G$6-'СЕТ СН'!$G$19</f>
        <v>904.28649029999997</v>
      </c>
      <c r="Q72" s="36">
        <f>SUMIFS(СВЦЭМ!$C$33:$C$776,СВЦЭМ!$A$33:$A$776,$A72,СВЦЭМ!$B$33:$B$776,Q$47)+'СЕТ СН'!$G$9+СВЦЭМ!$D$10+'СЕТ СН'!$G$6-'СЕТ СН'!$G$19</f>
        <v>915.70949160999999</v>
      </c>
      <c r="R72" s="36">
        <f>SUMIFS(СВЦЭМ!$C$33:$C$776,СВЦЭМ!$A$33:$A$776,$A72,СВЦЭМ!$B$33:$B$776,R$47)+'СЕТ СН'!$G$9+СВЦЭМ!$D$10+'СЕТ СН'!$G$6-'СЕТ СН'!$G$19</f>
        <v>878.59288169000001</v>
      </c>
      <c r="S72" s="36">
        <f>SUMIFS(СВЦЭМ!$C$33:$C$776,СВЦЭМ!$A$33:$A$776,$A72,СВЦЭМ!$B$33:$B$776,S$47)+'СЕТ СН'!$G$9+СВЦЭМ!$D$10+'СЕТ СН'!$G$6-'СЕТ СН'!$G$19</f>
        <v>841.42968896000002</v>
      </c>
      <c r="T72" s="36">
        <f>SUMIFS(СВЦЭМ!$C$33:$C$776,СВЦЭМ!$A$33:$A$776,$A72,СВЦЭМ!$B$33:$B$776,T$47)+'СЕТ СН'!$G$9+СВЦЭМ!$D$10+'СЕТ СН'!$G$6-'СЕТ СН'!$G$19</f>
        <v>854.81877985000006</v>
      </c>
      <c r="U72" s="36">
        <f>SUMIFS(СВЦЭМ!$C$33:$C$776,СВЦЭМ!$A$33:$A$776,$A72,СВЦЭМ!$B$33:$B$776,U$47)+'СЕТ СН'!$G$9+СВЦЭМ!$D$10+'СЕТ СН'!$G$6-'СЕТ СН'!$G$19</f>
        <v>858.10165623</v>
      </c>
      <c r="V72" s="36">
        <f>SUMIFS(СВЦЭМ!$C$33:$C$776,СВЦЭМ!$A$33:$A$776,$A72,СВЦЭМ!$B$33:$B$776,V$47)+'СЕТ СН'!$G$9+СВЦЭМ!$D$10+'СЕТ СН'!$G$6-'СЕТ СН'!$G$19</f>
        <v>834.36407412000005</v>
      </c>
      <c r="W72" s="36">
        <f>SUMIFS(СВЦЭМ!$C$33:$C$776,СВЦЭМ!$A$33:$A$776,$A72,СВЦЭМ!$B$33:$B$776,W$47)+'СЕТ СН'!$G$9+СВЦЭМ!$D$10+'СЕТ СН'!$G$6-'СЕТ СН'!$G$19</f>
        <v>838.00542385999995</v>
      </c>
      <c r="X72" s="36">
        <f>SUMIFS(СВЦЭМ!$C$33:$C$776,СВЦЭМ!$A$33:$A$776,$A72,СВЦЭМ!$B$33:$B$776,X$47)+'СЕТ СН'!$G$9+СВЦЭМ!$D$10+'СЕТ СН'!$G$6-'СЕТ СН'!$G$19</f>
        <v>848.22414347999995</v>
      </c>
      <c r="Y72" s="36">
        <f>SUMIFS(СВЦЭМ!$C$33:$C$776,СВЦЭМ!$A$33:$A$776,$A72,СВЦЭМ!$B$33:$B$776,Y$47)+'СЕТ СН'!$G$9+СВЦЭМ!$D$10+'СЕТ СН'!$G$6-'СЕТ СН'!$G$19</f>
        <v>926.19468519999998</v>
      </c>
    </row>
    <row r="73" spans="1:27" ht="15.75" x14ac:dyDescent="0.2">
      <c r="A73" s="35">
        <f t="shared" si="1"/>
        <v>43703</v>
      </c>
      <c r="B73" s="36">
        <f>SUMIFS(СВЦЭМ!$C$33:$C$776,СВЦЭМ!$A$33:$A$776,$A73,СВЦЭМ!$B$33:$B$776,B$47)+'СЕТ СН'!$G$9+СВЦЭМ!$D$10+'СЕТ СН'!$G$6-'СЕТ СН'!$G$19</f>
        <v>1030.97532191</v>
      </c>
      <c r="C73" s="36">
        <f>SUMIFS(СВЦЭМ!$C$33:$C$776,СВЦЭМ!$A$33:$A$776,$A73,СВЦЭМ!$B$33:$B$776,C$47)+'СЕТ СН'!$G$9+СВЦЭМ!$D$10+'СЕТ СН'!$G$6-'СЕТ СН'!$G$19</f>
        <v>1078.3879666400001</v>
      </c>
      <c r="D73" s="36">
        <f>SUMIFS(СВЦЭМ!$C$33:$C$776,СВЦЭМ!$A$33:$A$776,$A73,СВЦЭМ!$B$33:$B$776,D$47)+'СЕТ СН'!$G$9+СВЦЭМ!$D$10+'СЕТ СН'!$G$6-'СЕТ СН'!$G$19</f>
        <v>1105.18823557</v>
      </c>
      <c r="E73" s="36">
        <f>SUMIFS(СВЦЭМ!$C$33:$C$776,СВЦЭМ!$A$33:$A$776,$A73,СВЦЭМ!$B$33:$B$776,E$47)+'СЕТ СН'!$G$9+СВЦЭМ!$D$10+'СЕТ СН'!$G$6-'СЕТ СН'!$G$19</f>
        <v>1107.9541132499999</v>
      </c>
      <c r="F73" s="36">
        <f>SUMIFS(СВЦЭМ!$C$33:$C$776,СВЦЭМ!$A$33:$A$776,$A73,СВЦЭМ!$B$33:$B$776,F$47)+'СЕТ СН'!$G$9+СВЦЭМ!$D$10+'СЕТ СН'!$G$6-'СЕТ СН'!$G$19</f>
        <v>1100.62529161</v>
      </c>
      <c r="G73" s="36">
        <f>SUMIFS(СВЦЭМ!$C$33:$C$776,СВЦЭМ!$A$33:$A$776,$A73,СВЦЭМ!$B$33:$B$776,G$47)+'СЕТ СН'!$G$9+СВЦЭМ!$D$10+'СЕТ СН'!$G$6-'СЕТ СН'!$G$19</f>
        <v>1069.53911978</v>
      </c>
      <c r="H73" s="36">
        <f>SUMIFS(СВЦЭМ!$C$33:$C$776,СВЦЭМ!$A$33:$A$776,$A73,СВЦЭМ!$B$33:$B$776,H$47)+'СЕТ СН'!$G$9+СВЦЭМ!$D$10+'СЕТ СН'!$G$6-'СЕТ СН'!$G$19</f>
        <v>1040.1241249099999</v>
      </c>
      <c r="I73" s="36">
        <f>SUMIFS(СВЦЭМ!$C$33:$C$776,СВЦЭМ!$A$33:$A$776,$A73,СВЦЭМ!$B$33:$B$776,I$47)+'СЕТ СН'!$G$9+СВЦЭМ!$D$10+'СЕТ СН'!$G$6-'СЕТ СН'!$G$19</f>
        <v>991.17737735000003</v>
      </c>
      <c r="J73" s="36">
        <f>SUMIFS(СВЦЭМ!$C$33:$C$776,СВЦЭМ!$A$33:$A$776,$A73,СВЦЭМ!$B$33:$B$776,J$47)+'СЕТ СН'!$G$9+СВЦЭМ!$D$10+'СЕТ СН'!$G$6-'СЕТ СН'!$G$19</f>
        <v>944.96059559000003</v>
      </c>
      <c r="K73" s="36">
        <f>SUMIFS(СВЦЭМ!$C$33:$C$776,СВЦЭМ!$A$33:$A$776,$A73,СВЦЭМ!$B$33:$B$776,K$47)+'СЕТ СН'!$G$9+СВЦЭМ!$D$10+'СЕТ СН'!$G$6-'СЕТ СН'!$G$19</f>
        <v>915.07558387999995</v>
      </c>
      <c r="L73" s="36">
        <f>SUMIFS(СВЦЭМ!$C$33:$C$776,СВЦЭМ!$A$33:$A$776,$A73,СВЦЭМ!$B$33:$B$776,L$47)+'СЕТ СН'!$G$9+СВЦЭМ!$D$10+'СЕТ СН'!$G$6-'СЕТ СН'!$G$19</f>
        <v>898.81631113000003</v>
      </c>
      <c r="M73" s="36">
        <f>SUMIFS(СВЦЭМ!$C$33:$C$776,СВЦЭМ!$A$33:$A$776,$A73,СВЦЭМ!$B$33:$B$776,M$47)+'СЕТ СН'!$G$9+СВЦЭМ!$D$10+'СЕТ СН'!$G$6-'СЕТ СН'!$G$19</f>
        <v>895.62016118999998</v>
      </c>
      <c r="N73" s="36">
        <f>SUMIFS(СВЦЭМ!$C$33:$C$776,СВЦЭМ!$A$33:$A$776,$A73,СВЦЭМ!$B$33:$B$776,N$47)+'СЕТ СН'!$G$9+СВЦЭМ!$D$10+'СЕТ СН'!$G$6-'СЕТ СН'!$G$19</f>
        <v>891.60813466000002</v>
      </c>
      <c r="O73" s="36">
        <f>SUMIFS(СВЦЭМ!$C$33:$C$776,СВЦЭМ!$A$33:$A$776,$A73,СВЦЭМ!$B$33:$B$776,O$47)+'СЕТ СН'!$G$9+СВЦЭМ!$D$10+'СЕТ СН'!$G$6-'СЕТ СН'!$G$19</f>
        <v>890.41798180000001</v>
      </c>
      <c r="P73" s="36">
        <f>SUMIFS(СВЦЭМ!$C$33:$C$776,СВЦЭМ!$A$33:$A$776,$A73,СВЦЭМ!$B$33:$B$776,P$47)+'СЕТ СН'!$G$9+СВЦЭМ!$D$10+'СЕТ СН'!$G$6-'СЕТ СН'!$G$19</f>
        <v>886.93273772999999</v>
      </c>
      <c r="Q73" s="36">
        <f>SUMIFS(СВЦЭМ!$C$33:$C$776,СВЦЭМ!$A$33:$A$776,$A73,СВЦЭМ!$B$33:$B$776,Q$47)+'СЕТ СН'!$G$9+СВЦЭМ!$D$10+'СЕТ СН'!$G$6-'СЕТ СН'!$G$19</f>
        <v>894.80377625000006</v>
      </c>
      <c r="R73" s="36">
        <f>SUMIFS(СВЦЭМ!$C$33:$C$776,СВЦЭМ!$A$33:$A$776,$A73,СВЦЭМ!$B$33:$B$776,R$47)+'СЕТ СН'!$G$9+СВЦЭМ!$D$10+'СЕТ СН'!$G$6-'СЕТ СН'!$G$19</f>
        <v>867.31292692</v>
      </c>
      <c r="S73" s="36">
        <f>SUMIFS(СВЦЭМ!$C$33:$C$776,СВЦЭМ!$A$33:$A$776,$A73,СВЦЭМ!$B$33:$B$776,S$47)+'СЕТ СН'!$G$9+СВЦЭМ!$D$10+'СЕТ СН'!$G$6-'СЕТ СН'!$G$19</f>
        <v>895.12968693000005</v>
      </c>
      <c r="T73" s="36">
        <f>SUMIFS(СВЦЭМ!$C$33:$C$776,СВЦЭМ!$A$33:$A$776,$A73,СВЦЭМ!$B$33:$B$776,T$47)+'СЕТ СН'!$G$9+СВЦЭМ!$D$10+'СЕТ СН'!$G$6-'СЕТ СН'!$G$19</f>
        <v>900.75104696000005</v>
      </c>
      <c r="U73" s="36">
        <f>SUMIFS(СВЦЭМ!$C$33:$C$776,СВЦЭМ!$A$33:$A$776,$A73,СВЦЭМ!$B$33:$B$776,U$47)+'СЕТ СН'!$G$9+СВЦЭМ!$D$10+'СЕТ СН'!$G$6-'СЕТ СН'!$G$19</f>
        <v>903.90275492000001</v>
      </c>
      <c r="V73" s="36">
        <f>SUMIFS(СВЦЭМ!$C$33:$C$776,СВЦЭМ!$A$33:$A$776,$A73,СВЦЭМ!$B$33:$B$776,V$47)+'СЕТ СН'!$G$9+СВЦЭМ!$D$10+'СЕТ СН'!$G$6-'СЕТ СН'!$G$19</f>
        <v>914.99144621000005</v>
      </c>
      <c r="W73" s="36">
        <f>SUMIFS(СВЦЭМ!$C$33:$C$776,СВЦЭМ!$A$33:$A$776,$A73,СВЦЭМ!$B$33:$B$776,W$47)+'СЕТ СН'!$G$9+СВЦЭМ!$D$10+'СЕТ СН'!$G$6-'СЕТ СН'!$G$19</f>
        <v>919.31462309000005</v>
      </c>
      <c r="X73" s="36">
        <f>SUMIFS(СВЦЭМ!$C$33:$C$776,СВЦЭМ!$A$33:$A$776,$A73,СВЦЭМ!$B$33:$B$776,X$47)+'СЕТ СН'!$G$9+СВЦЭМ!$D$10+'СЕТ СН'!$G$6-'СЕТ СН'!$G$19</f>
        <v>880.71449192</v>
      </c>
      <c r="Y73" s="36">
        <f>SUMIFS(СВЦЭМ!$C$33:$C$776,СВЦЭМ!$A$33:$A$776,$A73,СВЦЭМ!$B$33:$B$776,Y$47)+'СЕТ СН'!$G$9+СВЦЭМ!$D$10+'СЕТ СН'!$G$6-'СЕТ СН'!$G$19</f>
        <v>931.49210670000002</v>
      </c>
    </row>
    <row r="74" spans="1:27" ht="15.75" x14ac:dyDescent="0.2">
      <c r="A74" s="35">
        <f t="shared" si="1"/>
        <v>43704</v>
      </c>
      <c r="B74" s="36">
        <f>SUMIFS(СВЦЭМ!$C$33:$C$776,СВЦЭМ!$A$33:$A$776,$A74,СВЦЭМ!$B$33:$B$776,B$47)+'СЕТ СН'!$G$9+СВЦЭМ!$D$10+'СЕТ СН'!$G$6-'СЕТ СН'!$G$19</f>
        <v>900.77657413999998</v>
      </c>
      <c r="C74" s="36">
        <f>SUMIFS(СВЦЭМ!$C$33:$C$776,СВЦЭМ!$A$33:$A$776,$A74,СВЦЭМ!$B$33:$B$776,C$47)+'СЕТ СН'!$G$9+СВЦЭМ!$D$10+'СЕТ СН'!$G$6-'СЕТ СН'!$G$19</f>
        <v>948.97076044000005</v>
      </c>
      <c r="D74" s="36">
        <f>SUMIFS(СВЦЭМ!$C$33:$C$776,СВЦЭМ!$A$33:$A$776,$A74,СВЦЭМ!$B$33:$B$776,D$47)+'СЕТ СН'!$G$9+СВЦЭМ!$D$10+'СЕТ СН'!$G$6-'СЕТ СН'!$G$19</f>
        <v>985.31763311999998</v>
      </c>
      <c r="E74" s="36">
        <f>SUMIFS(СВЦЭМ!$C$33:$C$776,СВЦЭМ!$A$33:$A$776,$A74,СВЦЭМ!$B$33:$B$776,E$47)+'СЕТ СН'!$G$9+СВЦЭМ!$D$10+'СЕТ СН'!$G$6-'СЕТ СН'!$G$19</f>
        <v>994.46074148000002</v>
      </c>
      <c r="F74" s="36">
        <f>SUMIFS(СВЦЭМ!$C$33:$C$776,СВЦЭМ!$A$33:$A$776,$A74,СВЦЭМ!$B$33:$B$776,F$47)+'СЕТ СН'!$G$9+СВЦЭМ!$D$10+'СЕТ СН'!$G$6-'СЕТ СН'!$G$19</f>
        <v>993.11321425000006</v>
      </c>
      <c r="G74" s="36">
        <f>SUMIFS(СВЦЭМ!$C$33:$C$776,СВЦЭМ!$A$33:$A$776,$A74,СВЦЭМ!$B$33:$B$776,G$47)+'СЕТ СН'!$G$9+СВЦЭМ!$D$10+'СЕТ СН'!$G$6-'СЕТ СН'!$G$19</f>
        <v>969.28758534999997</v>
      </c>
      <c r="H74" s="36">
        <f>SUMIFS(СВЦЭМ!$C$33:$C$776,СВЦЭМ!$A$33:$A$776,$A74,СВЦЭМ!$B$33:$B$776,H$47)+'СЕТ СН'!$G$9+СВЦЭМ!$D$10+'СЕТ СН'!$G$6-'СЕТ СН'!$G$19</f>
        <v>959.17240390999996</v>
      </c>
      <c r="I74" s="36">
        <f>SUMIFS(СВЦЭМ!$C$33:$C$776,СВЦЭМ!$A$33:$A$776,$A74,СВЦЭМ!$B$33:$B$776,I$47)+'СЕТ СН'!$G$9+СВЦЭМ!$D$10+'СЕТ СН'!$G$6-'СЕТ СН'!$G$19</f>
        <v>917.92427640000005</v>
      </c>
      <c r="J74" s="36">
        <f>SUMIFS(СВЦЭМ!$C$33:$C$776,СВЦЭМ!$A$33:$A$776,$A74,СВЦЭМ!$B$33:$B$776,J$47)+'СЕТ СН'!$G$9+СВЦЭМ!$D$10+'СЕТ СН'!$G$6-'СЕТ СН'!$G$19</f>
        <v>955.86520071999996</v>
      </c>
      <c r="K74" s="36">
        <f>SUMIFS(СВЦЭМ!$C$33:$C$776,СВЦЭМ!$A$33:$A$776,$A74,СВЦЭМ!$B$33:$B$776,K$47)+'СЕТ СН'!$G$9+СВЦЭМ!$D$10+'СЕТ СН'!$G$6-'СЕТ СН'!$G$19</f>
        <v>988.30648538000003</v>
      </c>
      <c r="L74" s="36">
        <f>SUMIFS(СВЦЭМ!$C$33:$C$776,СВЦЭМ!$A$33:$A$776,$A74,СВЦЭМ!$B$33:$B$776,L$47)+'СЕТ СН'!$G$9+СВЦЭМ!$D$10+'СЕТ СН'!$G$6-'СЕТ СН'!$G$19</f>
        <v>985.34055489000002</v>
      </c>
      <c r="M74" s="36">
        <f>SUMIFS(СВЦЭМ!$C$33:$C$776,СВЦЭМ!$A$33:$A$776,$A74,СВЦЭМ!$B$33:$B$776,M$47)+'СЕТ СН'!$G$9+СВЦЭМ!$D$10+'СЕТ СН'!$G$6-'СЕТ СН'!$G$19</f>
        <v>990.38601269000003</v>
      </c>
      <c r="N74" s="36">
        <f>SUMIFS(СВЦЭМ!$C$33:$C$776,СВЦЭМ!$A$33:$A$776,$A74,СВЦЭМ!$B$33:$B$776,N$47)+'СЕТ СН'!$G$9+СВЦЭМ!$D$10+'СЕТ СН'!$G$6-'СЕТ СН'!$G$19</f>
        <v>1000.9997077100001</v>
      </c>
      <c r="O74" s="36">
        <f>SUMIFS(СВЦЭМ!$C$33:$C$776,СВЦЭМ!$A$33:$A$776,$A74,СВЦЭМ!$B$33:$B$776,O$47)+'СЕТ СН'!$G$9+СВЦЭМ!$D$10+'СЕТ СН'!$G$6-'СЕТ СН'!$G$19</f>
        <v>988.81048456999997</v>
      </c>
      <c r="P74" s="36">
        <f>SUMIFS(СВЦЭМ!$C$33:$C$776,СВЦЭМ!$A$33:$A$776,$A74,СВЦЭМ!$B$33:$B$776,P$47)+'СЕТ СН'!$G$9+СВЦЭМ!$D$10+'СЕТ СН'!$G$6-'СЕТ СН'!$G$19</f>
        <v>992.83144362999997</v>
      </c>
      <c r="Q74" s="36">
        <f>SUMIFS(СВЦЭМ!$C$33:$C$776,СВЦЭМ!$A$33:$A$776,$A74,СВЦЭМ!$B$33:$B$776,Q$47)+'СЕТ СН'!$G$9+СВЦЭМ!$D$10+'СЕТ СН'!$G$6-'СЕТ СН'!$G$19</f>
        <v>994.07325723999998</v>
      </c>
      <c r="R74" s="36">
        <f>SUMIFS(СВЦЭМ!$C$33:$C$776,СВЦЭМ!$A$33:$A$776,$A74,СВЦЭМ!$B$33:$B$776,R$47)+'СЕТ СН'!$G$9+СВЦЭМ!$D$10+'СЕТ СН'!$G$6-'СЕТ СН'!$G$19</f>
        <v>999.71921886999996</v>
      </c>
      <c r="S74" s="36">
        <f>SUMIFS(СВЦЭМ!$C$33:$C$776,СВЦЭМ!$A$33:$A$776,$A74,СВЦЭМ!$B$33:$B$776,S$47)+'СЕТ СН'!$G$9+СВЦЭМ!$D$10+'СЕТ СН'!$G$6-'СЕТ СН'!$G$19</f>
        <v>1041.4314647899998</v>
      </c>
      <c r="T74" s="36">
        <f>SUMIFS(СВЦЭМ!$C$33:$C$776,СВЦЭМ!$A$33:$A$776,$A74,СВЦЭМ!$B$33:$B$776,T$47)+'СЕТ СН'!$G$9+СВЦЭМ!$D$10+'СЕТ СН'!$G$6-'СЕТ СН'!$G$19</f>
        <v>1046.8432931099999</v>
      </c>
      <c r="U74" s="36">
        <f>SUMIFS(СВЦЭМ!$C$33:$C$776,СВЦЭМ!$A$33:$A$776,$A74,СВЦЭМ!$B$33:$B$776,U$47)+'СЕТ СН'!$G$9+СВЦЭМ!$D$10+'СЕТ СН'!$G$6-'СЕТ СН'!$G$19</f>
        <v>1049.6289441699998</v>
      </c>
      <c r="V74" s="36">
        <f>SUMIFS(СВЦЭМ!$C$33:$C$776,СВЦЭМ!$A$33:$A$776,$A74,СВЦЭМ!$B$33:$B$776,V$47)+'СЕТ СН'!$G$9+СВЦЭМ!$D$10+'СЕТ СН'!$G$6-'СЕТ СН'!$G$19</f>
        <v>1067.98596331</v>
      </c>
      <c r="W74" s="36">
        <f>SUMIFS(СВЦЭМ!$C$33:$C$776,СВЦЭМ!$A$33:$A$776,$A74,СВЦЭМ!$B$33:$B$776,W$47)+'СЕТ СН'!$G$9+СВЦЭМ!$D$10+'СЕТ СН'!$G$6-'СЕТ СН'!$G$19</f>
        <v>1063.92469514</v>
      </c>
      <c r="X74" s="36">
        <f>SUMIFS(СВЦЭМ!$C$33:$C$776,СВЦЭМ!$A$33:$A$776,$A74,СВЦЭМ!$B$33:$B$776,X$47)+'СЕТ СН'!$G$9+СВЦЭМ!$D$10+'СЕТ СН'!$G$6-'СЕТ СН'!$G$19</f>
        <v>1033.42976423</v>
      </c>
      <c r="Y74" s="36">
        <f>SUMIFS(СВЦЭМ!$C$33:$C$776,СВЦЭМ!$A$33:$A$776,$A74,СВЦЭМ!$B$33:$B$776,Y$47)+'СЕТ СН'!$G$9+СВЦЭМ!$D$10+'СЕТ СН'!$G$6-'СЕТ СН'!$G$19</f>
        <v>970.21068780999997</v>
      </c>
    </row>
    <row r="75" spans="1:27" ht="15.75" x14ac:dyDescent="0.2">
      <c r="A75" s="35">
        <f t="shared" si="1"/>
        <v>43705</v>
      </c>
      <c r="B75" s="36">
        <f>SUMIFS(СВЦЭМ!$C$33:$C$776,СВЦЭМ!$A$33:$A$776,$A75,СВЦЭМ!$B$33:$B$776,B$47)+'СЕТ СН'!$G$9+СВЦЭМ!$D$10+'СЕТ СН'!$G$6-'СЕТ СН'!$G$19</f>
        <v>943.51107292999995</v>
      </c>
      <c r="C75" s="36">
        <f>SUMIFS(СВЦЭМ!$C$33:$C$776,СВЦЭМ!$A$33:$A$776,$A75,СВЦЭМ!$B$33:$B$776,C$47)+'СЕТ СН'!$G$9+СВЦЭМ!$D$10+'СЕТ СН'!$G$6-'СЕТ СН'!$G$19</f>
        <v>965.50036814999999</v>
      </c>
      <c r="D75" s="36">
        <f>SUMIFS(СВЦЭМ!$C$33:$C$776,СВЦЭМ!$A$33:$A$776,$A75,СВЦЭМ!$B$33:$B$776,D$47)+'СЕТ СН'!$G$9+СВЦЭМ!$D$10+'СЕТ СН'!$G$6-'СЕТ СН'!$G$19</f>
        <v>999.87238947000003</v>
      </c>
      <c r="E75" s="36">
        <f>SUMIFS(СВЦЭМ!$C$33:$C$776,СВЦЭМ!$A$33:$A$776,$A75,СВЦЭМ!$B$33:$B$776,E$47)+'СЕТ СН'!$G$9+СВЦЭМ!$D$10+'СЕТ СН'!$G$6-'СЕТ СН'!$G$19</f>
        <v>1006.19283926</v>
      </c>
      <c r="F75" s="36">
        <f>SUMIFS(СВЦЭМ!$C$33:$C$776,СВЦЭМ!$A$33:$A$776,$A75,СВЦЭМ!$B$33:$B$776,F$47)+'СЕТ СН'!$G$9+СВЦЭМ!$D$10+'СЕТ СН'!$G$6-'СЕТ СН'!$G$19</f>
        <v>1006.68518769</v>
      </c>
      <c r="G75" s="36">
        <f>SUMIFS(СВЦЭМ!$C$33:$C$776,СВЦЭМ!$A$33:$A$776,$A75,СВЦЭМ!$B$33:$B$776,G$47)+'СЕТ СН'!$G$9+СВЦЭМ!$D$10+'СЕТ СН'!$G$6-'СЕТ СН'!$G$19</f>
        <v>980.82061949000001</v>
      </c>
      <c r="H75" s="36">
        <f>SUMIFS(СВЦЭМ!$C$33:$C$776,СВЦЭМ!$A$33:$A$776,$A75,СВЦЭМ!$B$33:$B$776,H$47)+'СЕТ СН'!$G$9+СВЦЭМ!$D$10+'СЕТ СН'!$G$6-'СЕТ СН'!$G$19</f>
        <v>952.78092366999999</v>
      </c>
      <c r="I75" s="36">
        <f>SUMIFS(СВЦЭМ!$C$33:$C$776,СВЦЭМ!$A$33:$A$776,$A75,СВЦЭМ!$B$33:$B$776,I$47)+'СЕТ СН'!$G$9+СВЦЭМ!$D$10+'СЕТ СН'!$G$6-'СЕТ СН'!$G$19</f>
        <v>952.97682019000001</v>
      </c>
      <c r="J75" s="36">
        <f>SUMIFS(СВЦЭМ!$C$33:$C$776,СВЦЭМ!$A$33:$A$776,$A75,СВЦЭМ!$B$33:$B$776,J$47)+'СЕТ СН'!$G$9+СВЦЭМ!$D$10+'СЕТ СН'!$G$6-'СЕТ СН'!$G$19</f>
        <v>946.67627403000006</v>
      </c>
      <c r="K75" s="36">
        <f>SUMIFS(СВЦЭМ!$C$33:$C$776,СВЦЭМ!$A$33:$A$776,$A75,СВЦЭМ!$B$33:$B$776,K$47)+'СЕТ СН'!$G$9+СВЦЭМ!$D$10+'СЕТ СН'!$G$6-'СЕТ СН'!$G$19</f>
        <v>982.06578880999996</v>
      </c>
      <c r="L75" s="36">
        <f>SUMIFS(СВЦЭМ!$C$33:$C$776,СВЦЭМ!$A$33:$A$776,$A75,СВЦЭМ!$B$33:$B$776,L$47)+'СЕТ СН'!$G$9+СВЦЭМ!$D$10+'СЕТ СН'!$G$6-'СЕТ СН'!$G$19</f>
        <v>1002.61630282</v>
      </c>
      <c r="M75" s="36">
        <f>SUMIFS(СВЦЭМ!$C$33:$C$776,СВЦЭМ!$A$33:$A$776,$A75,СВЦЭМ!$B$33:$B$776,M$47)+'СЕТ СН'!$G$9+СВЦЭМ!$D$10+'СЕТ СН'!$G$6-'СЕТ СН'!$G$19</f>
        <v>1008.5181429100001</v>
      </c>
      <c r="N75" s="36">
        <f>SUMIFS(СВЦЭМ!$C$33:$C$776,СВЦЭМ!$A$33:$A$776,$A75,СВЦЭМ!$B$33:$B$776,N$47)+'СЕТ СН'!$G$9+СВЦЭМ!$D$10+'СЕТ СН'!$G$6-'СЕТ СН'!$G$19</f>
        <v>1000.51680016</v>
      </c>
      <c r="O75" s="36">
        <f>SUMIFS(СВЦЭМ!$C$33:$C$776,СВЦЭМ!$A$33:$A$776,$A75,СВЦЭМ!$B$33:$B$776,O$47)+'СЕТ СН'!$G$9+СВЦЭМ!$D$10+'СЕТ СН'!$G$6-'СЕТ СН'!$G$19</f>
        <v>988.77926561000004</v>
      </c>
      <c r="P75" s="36">
        <f>SUMIFS(СВЦЭМ!$C$33:$C$776,СВЦЭМ!$A$33:$A$776,$A75,СВЦЭМ!$B$33:$B$776,P$47)+'СЕТ СН'!$G$9+СВЦЭМ!$D$10+'СЕТ СН'!$G$6-'СЕТ СН'!$G$19</f>
        <v>996.03369454999995</v>
      </c>
      <c r="Q75" s="36">
        <f>SUMIFS(СВЦЭМ!$C$33:$C$776,СВЦЭМ!$A$33:$A$776,$A75,СВЦЭМ!$B$33:$B$776,Q$47)+'СЕТ СН'!$G$9+СВЦЭМ!$D$10+'СЕТ СН'!$G$6-'СЕТ СН'!$G$19</f>
        <v>985.43981994000001</v>
      </c>
      <c r="R75" s="36">
        <f>SUMIFS(СВЦЭМ!$C$33:$C$776,СВЦЭМ!$A$33:$A$776,$A75,СВЦЭМ!$B$33:$B$776,R$47)+'СЕТ СН'!$G$9+СВЦЭМ!$D$10+'СЕТ СН'!$G$6-'СЕТ СН'!$G$19</f>
        <v>1020.18363772</v>
      </c>
      <c r="S75" s="36">
        <f>SUMIFS(СВЦЭМ!$C$33:$C$776,СВЦЭМ!$A$33:$A$776,$A75,СВЦЭМ!$B$33:$B$776,S$47)+'СЕТ СН'!$G$9+СВЦЭМ!$D$10+'СЕТ СН'!$G$6-'СЕТ СН'!$G$19</f>
        <v>1063.43334641</v>
      </c>
      <c r="T75" s="36">
        <f>SUMIFS(СВЦЭМ!$C$33:$C$776,СВЦЭМ!$A$33:$A$776,$A75,СВЦЭМ!$B$33:$B$776,T$47)+'СЕТ СН'!$G$9+СВЦЭМ!$D$10+'СЕТ СН'!$G$6-'СЕТ СН'!$G$19</f>
        <v>1067.11000758</v>
      </c>
      <c r="U75" s="36">
        <f>SUMIFS(СВЦЭМ!$C$33:$C$776,СВЦЭМ!$A$33:$A$776,$A75,СВЦЭМ!$B$33:$B$776,U$47)+'СЕТ СН'!$G$9+СВЦЭМ!$D$10+'СЕТ СН'!$G$6-'СЕТ СН'!$G$19</f>
        <v>1064.45638128</v>
      </c>
      <c r="V75" s="36">
        <f>SUMIFS(СВЦЭМ!$C$33:$C$776,СВЦЭМ!$A$33:$A$776,$A75,СВЦЭМ!$B$33:$B$776,V$47)+'СЕТ СН'!$G$9+СВЦЭМ!$D$10+'СЕТ СН'!$G$6-'СЕТ СН'!$G$19</f>
        <v>1069.8467659799999</v>
      </c>
      <c r="W75" s="36">
        <f>SUMIFS(СВЦЭМ!$C$33:$C$776,СВЦЭМ!$A$33:$A$776,$A75,СВЦЭМ!$B$33:$B$776,W$47)+'СЕТ СН'!$G$9+СВЦЭМ!$D$10+'СЕТ СН'!$G$6-'СЕТ СН'!$G$19</f>
        <v>1078.13659476</v>
      </c>
      <c r="X75" s="36">
        <f>SUMIFS(СВЦЭМ!$C$33:$C$776,СВЦЭМ!$A$33:$A$776,$A75,СВЦЭМ!$B$33:$B$776,X$47)+'СЕТ СН'!$G$9+СВЦЭМ!$D$10+'СЕТ СН'!$G$6-'СЕТ СН'!$G$19</f>
        <v>1052.7806757599999</v>
      </c>
      <c r="Y75" s="36">
        <f>SUMIFS(СВЦЭМ!$C$33:$C$776,СВЦЭМ!$A$33:$A$776,$A75,СВЦЭМ!$B$33:$B$776,Y$47)+'СЕТ СН'!$G$9+СВЦЭМ!$D$10+'СЕТ СН'!$G$6-'СЕТ СН'!$G$19</f>
        <v>960.23369829000001</v>
      </c>
    </row>
    <row r="76" spans="1:27" ht="15.75" x14ac:dyDescent="0.2">
      <c r="A76" s="35">
        <f t="shared" si="1"/>
        <v>43706</v>
      </c>
      <c r="B76" s="36">
        <f>SUMIFS(СВЦЭМ!$C$33:$C$776,СВЦЭМ!$A$33:$A$776,$A76,СВЦЭМ!$B$33:$B$776,B$47)+'СЕТ СН'!$G$9+СВЦЭМ!$D$10+'СЕТ СН'!$G$6-'СЕТ СН'!$G$19</f>
        <v>958.85531816000002</v>
      </c>
      <c r="C76" s="36">
        <f>SUMIFS(СВЦЭМ!$C$33:$C$776,СВЦЭМ!$A$33:$A$776,$A76,СВЦЭМ!$B$33:$B$776,C$47)+'СЕТ СН'!$G$9+СВЦЭМ!$D$10+'СЕТ СН'!$G$6-'СЕТ СН'!$G$19</f>
        <v>981.08029611999996</v>
      </c>
      <c r="D76" s="36">
        <f>SUMIFS(СВЦЭМ!$C$33:$C$776,СВЦЭМ!$A$33:$A$776,$A76,СВЦЭМ!$B$33:$B$776,D$47)+'СЕТ СН'!$G$9+СВЦЭМ!$D$10+'СЕТ СН'!$G$6-'СЕТ СН'!$G$19</f>
        <v>1005.60602824</v>
      </c>
      <c r="E76" s="36">
        <f>SUMIFS(СВЦЭМ!$C$33:$C$776,СВЦЭМ!$A$33:$A$776,$A76,СВЦЭМ!$B$33:$B$776,E$47)+'СЕТ СН'!$G$9+СВЦЭМ!$D$10+'СЕТ СН'!$G$6-'СЕТ СН'!$G$19</f>
        <v>1019.72772398</v>
      </c>
      <c r="F76" s="36">
        <f>SUMIFS(СВЦЭМ!$C$33:$C$776,СВЦЭМ!$A$33:$A$776,$A76,СВЦЭМ!$B$33:$B$776,F$47)+'СЕТ СН'!$G$9+СВЦЭМ!$D$10+'СЕТ СН'!$G$6-'СЕТ СН'!$G$19</f>
        <v>1039.8101760099999</v>
      </c>
      <c r="G76" s="36">
        <f>SUMIFS(СВЦЭМ!$C$33:$C$776,СВЦЭМ!$A$33:$A$776,$A76,СВЦЭМ!$B$33:$B$776,G$47)+'СЕТ СН'!$G$9+СВЦЭМ!$D$10+'СЕТ СН'!$G$6-'СЕТ СН'!$G$19</f>
        <v>1017.87649963</v>
      </c>
      <c r="H76" s="36">
        <f>SUMIFS(СВЦЭМ!$C$33:$C$776,СВЦЭМ!$A$33:$A$776,$A76,СВЦЭМ!$B$33:$B$776,H$47)+'СЕТ СН'!$G$9+СВЦЭМ!$D$10+'СЕТ СН'!$G$6-'СЕТ СН'!$G$19</f>
        <v>988.20150488000002</v>
      </c>
      <c r="I76" s="36">
        <f>SUMIFS(СВЦЭМ!$C$33:$C$776,СВЦЭМ!$A$33:$A$776,$A76,СВЦЭМ!$B$33:$B$776,I$47)+'СЕТ СН'!$G$9+СВЦЭМ!$D$10+'СЕТ СН'!$G$6-'СЕТ СН'!$G$19</f>
        <v>955.16914266000003</v>
      </c>
      <c r="J76" s="36">
        <f>SUMIFS(СВЦЭМ!$C$33:$C$776,СВЦЭМ!$A$33:$A$776,$A76,СВЦЭМ!$B$33:$B$776,J$47)+'СЕТ СН'!$G$9+СВЦЭМ!$D$10+'СЕТ СН'!$G$6-'СЕТ СН'!$G$19</f>
        <v>984.03540760999999</v>
      </c>
      <c r="K76" s="36">
        <f>SUMIFS(СВЦЭМ!$C$33:$C$776,СВЦЭМ!$A$33:$A$776,$A76,СВЦЭМ!$B$33:$B$776,K$47)+'СЕТ СН'!$G$9+СВЦЭМ!$D$10+'СЕТ СН'!$G$6-'СЕТ СН'!$G$19</f>
        <v>994.95112443000005</v>
      </c>
      <c r="L76" s="36">
        <f>SUMIFS(СВЦЭМ!$C$33:$C$776,СВЦЭМ!$A$33:$A$776,$A76,СВЦЭМ!$B$33:$B$776,L$47)+'СЕТ СН'!$G$9+СВЦЭМ!$D$10+'СЕТ СН'!$G$6-'СЕТ СН'!$G$19</f>
        <v>1005.57817398</v>
      </c>
      <c r="M76" s="36">
        <f>SUMIFS(СВЦЭМ!$C$33:$C$776,СВЦЭМ!$A$33:$A$776,$A76,СВЦЭМ!$B$33:$B$776,M$47)+'СЕТ СН'!$G$9+СВЦЭМ!$D$10+'СЕТ СН'!$G$6-'СЕТ СН'!$G$19</f>
        <v>1000.7218552</v>
      </c>
      <c r="N76" s="36">
        <f>SUMIFS(СВЦЭМ!$C$33:$C$776,СВЦЭМ!$A$33:$A$776,$A76,СВЦЭМ!$B$33:$B$776,N$47)+'СЕТ СН'!$G$9+СВЦЭМ!$D$10+'СЕТ СН'!$G$6-'СЕТ СН'!$G$19</f>
        <v>987.70477446999996</v>
      </c>
      <c r="O76" s="36">
        <f>SUMIFS(СВЦЭМ!$C$33:$C$776,СВЦЭМ!$A$33:$A$776,$A76,СВЦЭМ!$B$33:$B$776,O$47)+'СЕТ СН'!$G$9+СВЦЭМ!$D$10+'СЕТ СН'!$G$6-'СЕТ СН'!$G$19</f>
        <v>991.22032851999995</v>
      </c>
      <c r="P76" s="36">
        <f>SUMIFS(СВЦЭМ!$C$33:$C$776,СВЦЭМ!$A$33:$A$776,$A76,СВЦЭМ!$B$33:$B$776,P$47)+'СЕТ СН'!$G$9+СВЦЭМ!$D$10+'СЕТ СН'!$G$6-'СЕТ СН'!$G$19</f>
        <v>1001.3569839199999</v>
      </c>
      <c r="Q76" s="36">
        <f>SUMIFS(СВЦЭМ!$C$33:$C$776,СВЦЭМ!$A$33:$A$776,$A76,СВЦЭМ!$B$33:$B$776,Q$47)+'СЕТ СН'!$G$9+СВЦЭМ!$D$10+'СЕТ СН'!$G$6-'СЕТ СН'!$G$19</f>
        <v>997.99308826000004</v>
      </c>
      <c r="R76" s="36">
        <f>SUMIFS(СВЦЭМ!$C$33:$C$776,СВЦЭМ!$A$33:$A$776,$A76,СВЦЭМ!$B$33:$B$776,R$47)+'СЕТ СН'!$G$9+СВЦЭМ!$D$10+'СЕТ СН'!$G$6-'СЕТ СН'!$G$19</f>
        <v>1021.27215597</v>
      </c>
      <c r="S76" s="36">
        <f>SUMIFS(СВЦЭМ!$C$33:$C$776,СВЦЭМ!$A$33:$A$776,$A76,СВЦЭМ!$B$33:$B$776,S$47)+'СЕТ СН'!$G$9+СВЦЭМ!$D$10+'СЕТ СН'!$G$6-'СЕТ СН'!$G$19</f>
        <v>1055.4897381199999</v>
      </c>
      <c r="T76" s="36">
        <f>SUMIFS(СВЦЭМ!$C$33:$C$776,СВЦЭМ!$A$33:$A$776,$A76,СВЦЭМ!$B$33:$B$776,T$47)+'СЕТ СН'!$G$9+СВЦЭМ!$D$10+'СЕТ СН'!$G$6-'СЕТ СН'!$G$19</f>
        <v>1057.67698888</v>
      </c>
      <c r="U76" s="36">
        <f>SUMIFS(СВЦЭМ!$C$33:$C$776,СВЦЭМ!$A$33:$A$776,$A76,СВЦЭМ!$B$33:$B$776,U$47)+'СЕТ СН'!$G$9+СВЦЭМ!$D$10+'СЕТ СН'!$G$6-'СЕТ СН'!$G$19</f>
        <v>1070.26375493</v>
      </c>
      <c r="V76" s="36">
        <f>SUMIFS(СВЦЭМ!$C$33:$C$776,СВЦЭМ!$A$33:$A$776,$A76,СВЦЭМ!$B$33:$B$776,V$47)+'СЕТ СН'!$G$9+СВЦЭМ!$D$10+'СЕТ СН'!$G$6-'СЕТ СН'!$G$19</f>
        <v>1065.8611106599999</v>
      </c>
      <c r="W76" s="36">
        <f>SUMIFS(СВЦЭМ!$C$33:$C$776,СВЦЭМ!$A$33:$A$776,$A76,СВЦЭМ!$B$33:$B$776,W$47)+'СЕТ СН'!$G$9+СВЦЭМ!$D$10+'СЕТ СН'!$G$6-'СЕТ СН'!$G$19</f>
        <v>1065.2032986899999</v>
      </c>
      <c r="X76" s="36">
        <f>SUMIFS(СВЦЭМ!$C$33:$C$776,СВЦЭМ!$A$33:$A$776,$A76,СВЦЭМ!$B$33:$B$776,X$47)+'СЕТ СН'!$G$9+СВЦЭМ!$D$10+'СЕТ СН'!$G$6-'СЕТ СН'!$G$19</f>
        <v>1025.7807814</v>
      </c>
      <c r="Y76" s="36">
        <f>SUMIFS(СВЦЭМ!$C$33:$C$776,СВЦЭМ!$A$33:$A$776,$A76,СВЦЭМ!$B$33:$B$776,Y$47)+'СЕТ СН'!$G$9+СВЦЭМ!$D$10+'СЕТ СН'!$G$6-'СЕТ СН'!$G$19</f>
        <v>961.92293661999997</v>
      </c>
    </row>
    <row r="77" spans="1:27" ht="15.75" x14ac:dyDescent="0.2">
      <c r="A77" s="35">
        <f t="shared" si="1"/>
        <v>43707</v>
      </c>
      <c r="B77" s="36">
        <f>SUMIFS(СВЦЭМ!$C$33:$C$776,СВЦЭМ!$A$33:$A$776,$A77,СВЦЭМ!$B$33:$B$776,B$47)+'СЕТ СН'!$G$9+СВЦЭМ!$D$10+'СЕТ СН'!$G$6-'СЕТ СН'!$G$19</f>
        <v>1019.29379456</v>
      </c>
      <c r="C77" s="36">
        <f>SUMIFS(СВЦЭМ!$C$33:$C$776,СВЦЭМ!$A$33:$A$776,$A77,СВЦЭМ!$B$33:$B$776,C$47)+'СЕТ СН'!$G$9+СВЦЭМ!$D$10+'СЕТ СН'!$G$6-'СЕТ СН'!$G$19</f>
        <v>1028.12751927</v>
      </c>
      <c r="D77" s="36">
        <f>SUMIFS(СВЦЭМ!$C$33:$C$776,СВЦЭМ!$A$33:$A$776,$A77,СВЦЭМ!$B$33:$B$776,D$47)+'СЕТ СН'!$G$9+СВЦЭМ!$D$10+'СЕТ СН'!$G$6-'СЕТ СН'!$G$19</f>
        <v>1062.76417842</v>
      </c>
      <c r="E77" s="36">
        <f>SUMIFS(СВЦЭМ!$C$33:$C$776,СВЦЭМ!$A$33:$A$776,$A77,СВЦЭМ!$B$33:$B$776,E$47)+'СЕТ СН'!$G$9+СВЦЭМ!$D$10+'СЕТ СН'!$G$6-'СЕТ СН'!$G$19</f>
        <v>1085.9728249299999</v>
      </c>
      <c r="F77" s="36">
        <f>SUMIFS(СВЦЭМ!$C$33:$C$776,СВЦЭМ!$A$33:$A$776,$A77,СВЦЭМ!$B$33:$B$776,F$47)+'СЕТ СН'!$G$9+СВЦЭМ!$D$10+'СЕТ СН'!$G$6-'СЕТ СН'!$G$19</f>
        <v>1117.4713146699999</v>
      </c>
      <c r="G77" s="36">
        <f>SUMIFS(СВЦЭМ!$C$33:$C$776,СВЦЭМ!$A$33:$A$776,$A77,СВЦЭМ!$B$33:$B$776,G$47)+'СЕТ СН'!$G$9+СВЦЭМ!$D$10+'СЕТ СН'!$G$6-'СЕТ СН'!$G$19</f>
        <v>1088.97301808</v>
      </c>
      <c r="H77" s="36">
        <f>SUMIFS(СВЦЭМ!$C$33:$C$776,СВЦЭМ!$A$33:$A$776,$A77,СВЦЭМ!$B$33:$B$776,H$47)+'СЕТ СН'!$G$9+СВЦЭМ!$D$10+'СЕТ СН'!$G$6-'СЕТ СН'!$G$19</f>
        <v>1044.2823036</v>
      </c>
      <c r="I77" s="36">
        <f>SUMIFS(СВЦЭМ!$C$33:$C$776,СВЦЭМ!$A$33:$A$776,$A77,СВЦЭМ!$B$33:$B$776,I$47)+'СЕТ СН'!$G$9+СВЦЭМ!$D$10+'СЕТ СН'!$G$6-'СЕТ СН'!$G$19</f>
        <v>967.31107730999997</v>
      </c>
      <c r="J77" s="36">
        <f>SUMIFS(СВЦЭМ!$C$33:$C$776,СВЦЭМ!$A$33:$A$776,$A77,СВЦЭМ!$B$33:$B$776,J$47)+'СЕТ СН'!$G$9+СВЦЭМ!$D$10+'СЕТ СН'!$G$6-'СЕТ СН'!$G$19</f>
        <v>938.13951753000003</v>
      </c>
      <c r="K77" s="36">
        <f>SUMIFS(СВЦЭМ!$C$33:$C$776,СВЦЭМ!$A$33:$A$776,$A77,СВЦЭМ!$B$33:$B$776,K$47)+'СЕТ СН'!$G$9+СВЦЭМ!$D$10+'СЕТ СН'!$G$6-'СЕТ СН'!$G$19</f>
        <v>955.75778472000002</v>
      </c>
      <c r="L77" s="36">
        <f>SUMIFS(СВЦЭМ!$C$33:$C$776,СВЦЭМ!$A$33:$A$776,$A77,СВЦЭМ!$B$33:$B$776,L$47)+'СЕТ СН'!$G$9+СВЦЭМ!$D$10+'СЕТ СН'!$G$6-'СЕТ СН'!$G$19</f>
        <v>976.14373262000004</v>
      </c>
      <c r="M77" s="36">
        <f>SUMIFS(СВЦЭМ!$C$33:$C$776,СВЦЭМ!$A$33:$A$776,$A77,СВЦЭМ!$B$33:$B$776,M$47)+'СЕТ СН'!$G$9+СВЦЭМ!$D$10+'СЕТ СН'!$G$6-'СЕТ СН'!$G$19</f>
        <v>977.72403870000005</v>
      </c>
      <c r="N77" s="36">
        <f>SUMIFS(СВЦЭМ!$C$33:$C$776,СВЦЭМ!$A$33:$A$776,$A77,СВЦЭМ!$B$33:$B$776,N$47)+'СЕТ СН'!$G$9+СВЦЭМ!$D$10+'СЕТ СН'!$G$6-'СЕТ СН'!$G$19</f>
        <v>964.54778772999998</v>
      </c>
      <c r="O77" s="36">
        <f>SUMIFS(СВЦЭМ!$C$33:$C$776,СВЦЭМ!$A$33:$A$776,$A77,СВЦЭМ!$B$33:$B$776,O$47)+'СЕТ СН'!$G$9+СВЦЭМ!$D$10+'СЕТ СН'!$G$6-'СЕТ СН'!$G$19</f>
        <v>978.55034911999996</v>
      </c>
      <c r="P77" s="36">
        <f>SUMIFS(СВЦЭМ!$C$33:$C$776,СВЦЭМ!$A$33:$A$776,$A77,СВЦЭМ!$B$33:$B$776,P$47)+'СЕТ СН'!$G$9+СВЦЭМ!$D$10+'СЕТ СН'!$G$6-'СЕТ СН'!$G$19</f>
        <v>999.12601284000004</v>
      </c>
      <c r="Q77" s="36">
        <f>SUMIFS(СВЦЭМ!$C$33:$C$776,СВЦЭМ!$A$33:$A$776,$A77,СВЦЭМ!$B$33:$B$776,Q$47)+'СЕТ СН'!$G$9+СВЦЭМ!$D$10+'СЕТ СН'!$G$6-'СЕТ СН'!$G$19</f>
        <v>981.72009269</v>
      </c>
      <c r="R77" s="36">
        <f>SUMIFS(СВЦЭМ!$C$33:$C$776,СВЦЭМ!$A$33:$A$776,$A77,СВЦЭМ!$B$33:$B$776,R$47)+'СЕТ СН'!$G$9+СВЦЭМ!$D$10+'СЕТ СН'!$G$6-'СЕТ СН'!$G$19</f>
        <v>1010.76451027</v>
      </c>
      <c r="S77" s="36">
        <f>SUMIFS(СВЦЭМ!$C$33:$C$776,СВЦЭМ!$A$33:$A$776,$A77,СВЦЭМ!$B$33:$B$776,S$47)+'СЕТ СН'!$G$9+СВЦЭМ!$D$10+'СЕТ СН'!$G$6-'СЕТ СН'!$G$19</f>
        <v>1065.1775626900001</v>
      </c>
      <c r="T77" s="36">
        <f>SUMIFS(СВЦЭМ!$C$33:$C$776,СВЦЭМ!$A$33:$A$776,$A77,СВЦЭМ!$B$33:$B$776,T$47)+'СЕТ СН'!$G$9+СВЦЭМ!$D$10+'СЕТ СН'!$G$6-'СЕТ СН'!$G$19</f>
        <v>1074.7683012099999</v>
      </c>
      <c r="U77" s="36">
        <f>SUMIFS(СВЦЭМ!$C$33:$C$776,СВЦЭМ!$A$33:$A$776,$A77,СВЦЭМ!$B$33:$B$776,U$47)+'СЕТ СН'!$G$9+СВЦЭМ!$D$10+'СЕТ СН'!$G$6-'СЕТ СН'!$G$19</f>
        <v>1052.05520026</v>
      </c>
      <c r="V77" s="36">
        <f>SUMIFS(СВЦЭМ!$C$33:$C$776,СВЦЭМ!$A$33:$A$776,$A77,СВЦЭМ!$B$33:$B$776,V$47)+'СЕТ СН'!$G$9+СВЦЭМ!$D$10+'СЕТ СН'!$G$6-'СЕТ СН'!$G$19</f>
        <v>1045.6500630799999</v>
      </c>
      <c r="W77" s="36">
        <f>SUMIFS(СВЦЭМ!$C$33:$C$776,СВЦЭМ!$A$33:$A$776,$A77,СВЦЭМ!$B$33:$B$776,W$47)+'СЕТ СН'!$G$9+СВЦЭМ!$D$10+'СЕТ СН'!$G$6-'СЕТ СН'!$G$19</f>
        <v>1068.6710306299999</v>
      </c>
      <c r="X77" s="36">
        <f>SUMIFS(СВЦЭМ!$C$33:$C$776,СВЦЭМ!$A$33:$A$776,$A77,СВЦЭМ!$B$33:$B$776,X$47)+'СЕТ СН'!$G$9+СВЦЭМ!$D$10+'СЕТ СН'!$G$6-'СЕТ СН'!$G$19</f>
        <v>1041.1707048599999</v>
      </c>
      <c r="Y77" s="36">
        <f>SUMIFS(СВЦЭМ!$C$33:$C$776,СВЦЭМ!$A$33:$A$776,$A77,СВЦЭМ!$B$33:$B$776,Y$47)+'СЕТ СН'!$G$9+СВЦЭМ!$D$10+'СЕТ СН'!$G$6-'СЕТ СН'!$G$19</f>
        <v>951.17964703999996</v>
      </c>
      <c r="AA77" s="37"/>
    </row>
    <row r="78" spans="1:27" ht="15.75" x14ac:dyDescent="0.2">
      <c r="A78" s="35">
        <f t="shared" si="1"/>
        <v>43708</v>
      </c>
      <c r="B78" s="36">
        <f>SUMIFS(СВЦЭМ!$C$33:$C$776,СВЦЭМ!$A$33:$A$776,$A78,СВЦЭМ!$B$33:$B$776,B$47)+'СЕТ СН'!$G$9+СВЦЭМ!$D$10+'СЕТ СН'!$G$6-'СЕТ СН'!$G$19</f>
        <v>978.05312743000002</v>
      </c>
      <c r="C78" s="36">
        <f>SUMIFS(СВЦЭМ!$C$33:$C$776,СВЦЭМ!$A$33:$A$776,$A78,СВЦЭМ!$B$33:$B$776,C$47)+'СЕТ СН'!$G$9+СВЦЭМ!$D$10+'СЕТ СН'!$G$6-'СЕТ СН'!$G$19</f>
        <v>1041.65480243</v>
      </c>
      <c r="D78" s="36">
        <f>SUMIFS(СВЦЭМ!$C$33:$C$776,СВЦЭМ!$A$33:$A$776,$A78,СВЦЭМ!$B$33:$B$776,D$47)+'СЕТ СН'!$G$9+СВЦЭМ!$D$10+'СЕТ СН'!$G$6-'СЕТ СН'!$G$19</f>
        <v>1065.10556234</v>
      </c>
      <c r="E78" s="36">
        <f>SUMIFS(СВЦЭМ!$C$33:$C$776,СВЦЭМ!$A$33:$A$776,$A78,СВЦЭМ!$B$33:$B$776,E$47)+'СЕТ СН'!$G$9+СВЦЭМ!$D$10+'СЕТ СН'!$G$6-'СЕТ СН'!$G$19</f>
        <v>1082.0626153199998</v>
      </c>
      <c r="F78" s="36">
        <f>SUMIFS(СВЦЭМ!$C$33:$C$776,СВЦЭМ!$A$33:$A$776,$A78,СВЦЭМ!$B$33:$B$776,F$47)+'СЕТ СН'!$G$9+СВЦЭМ!$D$10+'СЕТ СН'!$G$6-'СЕТ СН'!$G$19</f>
        <v>1089.2416104699998</v>
      </c>
      <c r="G78" s="36">
        <f>SUMIFS(СВЦЭМ!$C$33:$C$776,СВЦЭМ!$A$33:$A$776,$A78,СВЦЭМ!$B$33:$B$776,G$47)+'СЕТ СН'!$G$9+СВЦЭМ!$D$10+'СЕТ СН'!$G$6-'СЕТ СН'!$G$19</f>
        <v>1077.69498075</v>
      </c>
      <c r="H78" s="36">
        <f>SUMIFS(СВЦЭМ!$C$33:$C$776,СВЦЭМ!$A$33:$A$776,$A78,СВЦЭМ!$B$33:$B$776,H$47)+'СЕТ СН'!$G$9+СВЦЭМ!$D$10+'СЕТ СН'!$G$6-'СЕТ СН'!$G$19</f>
        <v>1060.0768130500001</v>
      </c>
      <c r="I78" s="36">
        <f>SUMIFS(СВЦЭМ!$C$33:$C$776,СВЦЭМ!$A$33:$A$776,$A78,СВЦЭМ!$B$33:$B$776,I$47)+'СЕТ СН'!$G$9+СВЦЭМ!$D$10+'СЕТ СН'!$G$6-'СЕТ СН'!$G$19</f>
        <v>1008.20448361</v>
      </c>
      <c r="J78" s="36">
        <f>SUMIFS(СВЦЭМ!$C$33:$C$776,СВЦЭМ!$A$33:$A$776,$A78,СВЦЭМ!$B$33:$B$776,J$47)+'СЕТ СН'!$G$9+СВЦЭМ!$D$10+'СЕТ СН'!$G$6-'СЕТ СН'!$G$19</f>
        <v>942.03925881999999</v>
      </c>
      <c r="K78" s="36">
        <f>SUMIFS(СВЦЭМ!$C$33:$C$776,СВЦЭМ!$A$33:$A$776,$A78,СВЦЭМ!$B$33:$B$776,K$47)+'СЕТ СН'!$G$9+СВЦЭМ!$D$10+'СЕТ СН'!$G$6-'СЕТ СН'!$G$19</f>
        <v>897.53847356999995</v>
      </c>
      <c r="L78" s="36">
        <f>SUMIFS(СВЦЭМ!$C$33:$C$776,СВЦЭМ!$A$33:$A$776,$A78,СВЦЭМ!$B$33:$B$776,L$47)+'СЕТ СН'!$G$9+СВЦЭМ!$D$10+'СЕТ СН'!$G$6-'СЕТ СН'!$G$19</f>
        <v>762.22889291000001</v>
      </c>
      <c r="M78" s="36">
        <f>SUMIFS(СВЦЭМ!$C$33:$C$776,СВЦЭМ!$A$33:$A$776,$A78,СВЦЭМ!$B$33:$B$776,M$47)+'СЕТ СН'!$G$9+СВЦЭМ!$D$10+'СЕТ СН'!$G$6-'СЕТ СН'!$G$19</f>
        <v>758.65834832999997</v>
      </c>
      <c r="N78" s="36">
        <f>SUMIFS(СВЦЭМ!$C$33:$C$776,СВЦЭМ!$A$33:$A$776,$A78,СВЦЭМ!$B$33:$B$776,N$47)+'СЕТ СН'!$G$9+СВЦЭМ!$D$10+'СЕТ СН'!$G$6-'СЕТ СН'!$G$19</f>
        <v>758.55848362999996</v>
      </c>
      <c r="O78" s="36">
        <f>SUMIFS(СВЦЭМ!$C$33:$C$776,СВЦЭМ!$A$33:$A$776,$A78,СВЦЭМ!$B$33:$B$776,O$47)+'СЕТ СН'!$G$9+СВЦЭМ!$D$10+'СЕТ СН'!$G$6-'СЕТ СН'!$G$19</f>
        <v>759.4099238</v>
      </c>
      <c r="P78" s="36">
        <f>SUMIFS(СВЦЭМ!$C$33:$C$776,СВЦЭМ!$A$33:$A$776,$A78,СВЦЭМ!$B$33:$B$776,P$47)+'СЕТ СН'!$G$9+СВЦЭМ!$D$10+'СЕТ СН'!$G$6-'СЕТ СН'!$G$19</f>
        <v>764.34391802000005</v>
      </c>
      <c r="Q78" s="36">
        <f>SUMIFS(СВЦЭМ!$C$33:$C$776,СВЦЭМ!$A$33:$A$776,$A78,СВЦЭМ!$B$33:$B$776,Q$47)+'СЕТ СН'!$G$9+СВЦЭМ!$D$10+'СЕТ СН'!$G$6-'СЕТ СН'!$G$19</f>
        <v>770.76823320000005</v>
      </c>
      <c r="R78" s="36">
        <f>SUMIFS(СВЦЭМ!$C$33:$C$776,СВЦЭМ!$A$33:$A$776,$A78,СВЦЭМ!$B$33:$B$776,R$47)+'СЕТ СН'!$G$9+СВЦЭМ!$D$10+'СЕТ СН'!$G$6-'СЕТ СН'!$G$19</f>
        <v>732.32271250999997</v>
      </c>
      <c r="S78" s="36">
        <f>SUMIFS(СВЦЭМ!$C$33:$C$776,СВЦЭМ!$A$33:$A$776,$A78,СВЦЭМ!$B$33:$B$776,S$47)+'СЕТ СН'!$G$9+СВЦЭМ!$D$10+'СЕТ СН'!$G$6-'СЕТ СН'!$G$19</f>
        <v>814.19942027000002</v>
      </c>
      <c r="T78" s="36">
        <f>SUMIFS(СВЦЭМ!$C$33:$C$776,СВЦЭМ!$A$33:$A$776,$A78,СВЦЭМ!$B$33:$B$776,T$47)+'СЕТ СН'!$G$9+СВЦЭМ!$D$10+'СЕТ СН'!$G$6-'СЕТ СН'!$G$19</f>
        <v>784.59814543000005</v>
      </c>
      <c r="U78" s="36">
        <f>SUMIFS(СВЦЭМ!$C$33:$C$776,СВЦЭМ!$A$33:$A$776,$A78,СВЦЭМ!$B$33:$B$776,U$47)+'СЕТ СН'!$G$9+СВЦЭМ!$D$10+'СЕТ СН'!$G$6-'СЕТ СН'!$G$19</f>
        <v>776.32233311000005</v>
      </c>
      <c r="V78" s="36">
        <f>SUMIFS(СВЦЭМ!$C$33:$C$776,СВЦЭМ!$A$33:$A$776,$A78,СВЦЭМ!$B$33:$B$776,V$47)+'СЕТ СН'!$G$9+СВЦЭМ!$D$10+'СЕТ СН'!$G$6-'СЕТ СН'!$G$19</f>
        <v>772.16262530000006</v>
      </c>
      <c r="W78" s="36">
        <f>SUMIFS(СВЦЭМ!$C$33:$C$776,СВЦЭМ!$A$33:$A$776,$A78,СВЦЭМ!$B$33:$B$776,W$47)+'СЕТ СН'!$G$9+СВЦЭМ!$D$10+'СЕТ СН'!$G$6-'СЕТ СН'!$G$19</f>
        <v>768.06283103999999</v>
      </c>
      <c r="X78" s="36">
        <f>SUMIFS(СВЦЭМ!$C$33:$C$776,СВЦЭМ!$A$33:$A$776,$A78,СВЦЭМ!$B$33:$B$776,X$47)+'СЕТ СН'!$G$9+СВЦЭМ!$D$10+'СЕТ СН'!$G$6-'СЕТ СН'!$G$19</f>
        <v>787.48871952000002</v>
      </c>
      <c r="Y78" s="36">
        <f>SUMIFS(СВЦЭМ!$C$33:$C$776,СВЦЭМ!$A$33:$A$776,$A78,СВЦЭМ!$B$33:$B$776,Y$47)+'СЕТ СН'!$G$9+СВЦЭМ!$D$10+'СЕТ СН'!$G$6-'СЕТ СН'!$G$19</f>
        <v>863.88993866999999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СН'!$H$9+СВЦЭМ!$D$10+'СЕТ СН'!$H$6-'СЕТ СН'!$H$19</f>
        <v>1014.8270160799999</v>
      </c>
      <c r="C84" s="36">
        <f>SUMIFS(СВЦЭМ!$C$33:$C$776,СВЦЭМ!$A$33:$A$776,$A84,СВЦЭМ!$B$33:$B$776,C$83)+'СЕТ СН'!$H$9+СВЦЭМ!$D$10+'СЕТ СН'!$H$6-'СЕТ СН'!$H$19</f>
        <v>1124.9741602900001</v>
      </c>
      <c r="D84" s="36">
        <f>SUMIFS(СВЦЭМ!$C$33:$C$776,СВЦЭМ!$A$33:$A$776,$A84,СВЦЭМ!$B$33:$B$776,D$83)+'СЕТ СН'!$H$9+СВЦЭМ!$D$10+'СЕТ СН'!$H$6-'СЕТ СН'!$H$19</f>
        <v>1161.15935962</v>
      </c>
      <c r="E84" s="36">
        <f>SUMIFS(СВЦЭМ!$C$33:$C$776,СВЦЭМ!$A$33:$A$776,$A84,СВЦЭМ!$B$33:$B$776,E$83)+'СЕТ СН'!$H$9+СВЦЭМ!$D$10+'СЕТ СН'!$H$6-'СЕТ СН'!$H$19</f>
        <v>1210.30512862</v>
      </c>
      <c r="F84" s="36">
        <f>SUMIFS(СВЦЭМ!$C$33:$C$776,СВЦЭМ!$A$33:$A$776,$A84,СВЦЭМ!$B$33:$B$776,F$83)+'СЕТ СН'!$H$9+СВЦЭМ!$D$10+'СЕТ СН'!$H$6-'СЕТ СН'!$H$19</f>
        <v>1238.2613272600001</v>
      </c>
      <c r="G84" s="36">
        <f>SUMIFS(СВЦЭМ!$C$33:$C$776,СВЦЭМ!$A$33:$A$776,$A84,СВЦЭМ!$B$33:$B$776,G$83)+'СЕТ СН'!$H$9+СВЦЭМ!$D$10+'СЕТ СН'!$H$6-'СЕТ СН'!$H$19</f>
        <v>1186.69148086</v>
      </c>
      <c r="H84" s="36">
        <f>SUMIFS(СВЦЭМ!$C$33:$C$776,СВЦЭМ!$A$33:$A$776,$A84,СВЦЭМ!$B$33:$B$776,H$83)+'СЕТ СН'!$H$9+СВЦЭМ!$D$10+'СЕТ СН'!$H$6-'СЕТ СН'!$H$19</f>
        <v>1138.2359893099999</v>
      </c>
      <c r="I84" s="36">
        <f>SUMIFS(СВЦЭМ!$C$33:$C$776,СВЦЭМ!$A$33:$A$776,$A84,СВЦЭМ!$B$33:$B$776,I$83)+'СЕТ СН'!$H$9+СВЦЭМ!$D$10+'СЕТ СН'!$H$6-'СЕТ СН'!$H$19</f>
        <v>1090.7877194099999</v>
      </c>
      <c r="J84" s="36">
        <f>SUMIFS(СВЦЭМ!$C$33:$C$776,СВЦЭМ!$A$33:$A$776,$A84,СВЦЭМ!$B$33:$B$776,J$83)+'СЕТ СН'!$H$9+СВЦЭМ!$D$10+'СЕТ СН'!$H$6-'СЕТ СН'!$H$19</f>
        <v>1128.05808645</v>
      </c>
      <c r="K84" s="36">
        <f>SUMIFS(СВЦЭМ!$C$33:$C$776,СВЦЭМ!$A$33:$A$776,$A84,СВЦЭМ!$B$33:$B$776,K$83)+'СЕТ СН'!$H$9+СВЦЭМ!$D$10+'СЕТ СН'!$H$6-'СЕТ СН'!$H$19</f>
        <v>1148.01711664</v>
      </c>
      <c r="L84" s="36">
        <f>SUMIFS(СВЦЭМ!$C$33:$C$776,СВЦЭМ!$A$33:$A$776,$A84,СВЦЭМ!$B$33:$B$776,L$83)+'СЕТ СН'!$H$9+СВЦЭМ!$D$10+'СЕТ СН'!$H$6-'СЕТ СН'!$H$19</f>
        <v>1169.27386946</v>
      </c>
      <c r="M84" s="36">
        <f>SUMIFS(СВЦЭМ!$C$33:$C$776,СВЦЭМ!$A$33:$A$776,$A84,СВЦЭМ!$B$33:$B$776,M$83)+'СЕТ СН'!$H$9+СВЦЭМ!$D$10+'СЕТ СН'!$H$6-'СЕТ СН'!$H$19</f>
        <v>1155.1104102300001</v>
      </c>
      <c r="N84" s="36">
        <f>SUMIFS(СВЦЭМ!$C$33:$C$776,СВЦЭМ!$A$33:$A$776,$A84,СВЦЭМ!$B$33:$B$776,N$83)+'СЕТ СН'!$H$9+СВЦЭМ!$D$10+'СЕТ СН'!$H$6-'СЕТ СН'!$H$19</f>
        <v>1137.40183301</v>
      </c>
      <c r="O84" s="36">
        <f>SUMIFS(СВЦЭМ!$C$33:$C$776,СВЦЭМ!$A$33:$A$776,$A84,СВЦЭМ!$B$33:$B$776,O$83)+'СЕТ СН'!$H$9+СВЦЭМ!$D$10+'СЕТ СН'!$H$6-'СЕТ СН'!$H$19</f>
        <v>1156.89497222</v>
      </c>
      <c r="P84" s="36">
        <f>SUMIFS(СВЦЭМ!$C$33:$C$776,СВЦЭМ!$A$33:$A$776,$A84,СВЦЭМ!$B$33:$B$776,P$83)+'СЕТ СН'!$H$9+СВЦЭМ!$D$10+'СЕТ СН'!$H$6-'СЕТ СН'!$H$19</f>
        <v>1148.3342031500001</v>
      </c>
      <c r="Q84" s="36">
        <f>SUMIFS(СВЦЭМ!$C$33:$C$776,СВЦЭМ!$A$33:$A$776,$A84,СВЦЭМ!$B$33:$B$776,Q$83)+'СЕТ СН'!$H$9+СВЦЭМ!$D$10+'СЕТ СН'!$H$6-'СЕТ СН'!$H$19</f>
        <v>1152.0579888</v>
      </c>
      <c r="R84" s="36">
        <f>SUMIFS(СВЦЭМ!$C$33:$C$776,СВЦЭМ!$A$33:$A$776,$A84,СВЦЭМ!$B$33:$B$776,R$83)+'СЕТ СН'!$H$9+СВЦЭМ!$D$10+'СЕТ СН'!$H$6-'СЕТ СН'!$H$19</f>
        <v>1163.3594938799999</v>
      </c>
      <c r="S84" s="36">
        <f>SUMIFS(СВЦЭМ!$C$33:$C$776,СВЦЭМ!$A$33:$A$776,$A84,СВЦЭМ!$B$33:$B$776,S$83)+'СЕТ СН'!$H$9+СВЦЭМ!$D$10+'СЕТ СН'!$H$6-'СЕТ СН'!$H$19</f>
        <v>1164.4823300999999</v>
      </c>
      <c r="T84" s="36">
        <f>SUMIFS(СВЦЭМ!$C$33:$C$776,СВЦЭМ!$A$33:$A$776,$A84,СВЦЭМ!$B$33:$B$776,T$83)+'СЕТ СН'!$H$9+СВЦЭМ!$D$10+'СЕТ СН'!$H$6-'СЕТ СН'!$H$19</f>
        <v>1145.7273850700001</v>
      </c>
      <c r="U84" s="36">
        <f>SUMIFS(СВЦЭМ!$C$33:$C$776,СВЦЭМ!$A$33:$A$776,$A84,СВЦЭМ!$B$33:$B$776,U$83)+'СЕТ СН'!$H$9+СВЦЭМ!$D$10+'СЕТ СН'!$H$6-'СЕТ СН'!$H$19</f>
        <v>1136.22590537</v>
      </c>
      <c r="V84" s="36">
        <f>SUMIFS(СВЦЭМ!$C$33:$C$776,СВЦЭМ!$A$33:$A$776,$A84,СВЦЭМ!$B$33:$B$776,V$83)+'СЕТ СН'!$H$9+СВЦЭМ!$D$10+'СЕТ СН'!$H$6-'СЕТ СН'!$H$19</f>
        <v>1144.3956609899999</v>
      </c>
      <c r="W84" s="36">
        <f>SUMIFS(СВЦЭМ!$C$33:$C$776,СВЦЭМ!$A$33:$A$776,$A84,СВЦЭМ!$B$33:$B$776,W$83)+'СЕТ СН'!$H$9+СВЦЭМ!$D$10+'СЕТ СН'!$H$6-'СЕТ СН'!$H$19</f>
        <v>1140.55911872</v>
      </c>
      <c r="X84" s="36">
        <f>SUMIFS(СВЦЭМ!$C$33:$C$776,СВЦЭМ!$A$33:$A$776,$A84,СВЦЭМ!$B$33:$B$776,X$83)+'СЕТ СН'!$H$9+СВЦЭМ!$D$10+'СЕТ СН'!$H$6-'СЕТ СН'!$H$19</f>
        <v>1118.8876105700001</v>
      </c>
      <c r="Y84" s="36">
        <f>SUMIFS(СВЦЭМ!$C$33:$C$776,СВЦЭМ!$A$33:$A$776,$A84,СВЦЭМ!$B$33:$B$776,Y$83)+'СЕТ СН'!$H$9+СВЦЭМ!$D$10+'СЕТ СН'!$H$6-'СЕТ СН'!$H$19</f>
        <v>1092.33767622</v>
      </c>
    </row>
    <row r="85" spans="1:25" ht="15.75" x14ac:dyDescent="0.2">
      <c r="A85" s="35">
        <f>A84+1</f>
        <v>43679</v>
      </c>
      <c r="B85" s="36">
        <f>SUMIFS(СВЦЭМ!$C$33:$C$776,СВЦЭМ!$A$33:$A$776,$A85,СВЦЭМ!$B$33:$B$776,B$83)+'СЕТ СН'!$H$9+СВЦЭМ!$D$10+'СЕТ СН'!$H$6-'СЕТ СН'!$H$19</f>
        <v>1057.9641541400001</v>
      </c>
      <c r="C85" s="36">
        <f>SUMIFS(СВЦЭМ!$C$33:$C$776,СВЦЭМ!$A$33:$A$776,$A85,СВЦЭМ!$B$33:$B$776,C$83)+'СЕТ СН'!$H$9+СВЦЭМ!$D$10+'СЕТ СН'!$H$6-'СЕТ СН'!$H$19</f>
        <v>1089.03820688</v>
      </c>
      <c r="D85" s="36">
        <f>SUMIFS(СВЦЭМ!$C$33:$C$776,СВЦЭМ!$A$33:$A$776,$A85,СВЦЭМ!$B$33:$B$776,D$83)+'СЕТ СН'!$H$9+СВЦЭМ!$D$10+'СЕТ СН'!$H$6-'СЕТ СН'!$H$19</f>
        <v>1100.35098698</v>
      </c>
      <c r="E85" s="36">
        <f>SUMIFS(СВЦЭМ!$C$33:$C$776,СВЦЭМ!$A$33:$A$776,$A85,СВЦЭМ!$B$33:$B$776,E$83)+'СЕТ СН'!$H$9+СВЦЭМ!$D$10+'СЕТ СН'!$H$6-'СЕТ СН'!$H$19</f>
        <v>1123.1520532899999</v>
      </c>
      <c r="F85" s="36">
        <f>SUMIFS(СВЦЭМ!$C$33:$C$776,СВЦЭМ!$A$33:$A$776,$A85,СВЦЭМ!$B$33:$B$776,F$83)+'СЕТ СН'!$H$9+СВЦЭМ!$D$10+'СЕТ СН'!$H$6-'СЕТ СН'!$H$19</f>
        <v>1144.2413402100001</v>
      </c>
      <c r="G85" s="36">
        <f>SUMIFS(СВЦЭМ!$C$33:$C$776,СВЦЭМ!$A$33:$A$776,$A85,СВЦЭМ!$B$33:$B$776,G$83)+'СЕТ СН'!$H$9+СВЦЭМ!$D$10+'СЕТ СН'!$H$6-'СЕТ СН'!$H$19</f>
        <v>1113.38831224</v>
      </c>
      <c r="H85" s="36">
        <f>SUMIFS(СВЦЭМ!$C$33:$C$776,СВЦЭМ!$A$33:$A$776,$A85,СВЦЭМ!$B$33:$B$776,H$83)+'СЕТ СН'!$H$9+СВЦЭМ!$D$10+'СЕТ СН'!$H$6-'СЕТ СН'!$H$19</f>
        <v>1066.4154041700001</v>
      </c>
      <c r="I85" s="36">
        <f>SUMIFS(СВЦЭМ!$C$33:$C$776,СВЦЭМ!$A$33:$A$776,$A85,СВЦЭМ!$B$33:$B$776,I$83)+'СЕТ СН'!$H$9+СВЦЭМ!$D$10+'СЕТ СН'!$H$6-'СЕТ СН'!$H$19</f>
        <v>1072.5746137399999</v>
      </c>
      <c r="J85" s="36">
        <f>SUMIFS(СВЦЭМ!$C$33:$C$776,СВЦЭМ!$A$33:$A$776,$A85,СВЦЭМ!$B$33:$B$776,J$83)+'СЕТ СН'!$H$9+СВЦЭМ!$D$10+'СЕТ СН'!$H$6-'СЕТ СН'!$H$19</f>
        <v>1110.34062296</v>
      </c>
      <c r="K85" s="36">
        <f>SUMIFS(СВЦЭМ!$C$33:$C$776,СВЦЭМ!$A$33:$A$776,$A85,СВЦЭМ!$B$33:$B$776,K$83)+'СЕТ СН'!$H$9+СВЦЭМ!$D$10+'СЕТ СН'!$H$6-'СЕТ СН'!$H$19</f>
        <v>1130.7951378600001</v>
      </c>
      <c r="L85" s="36">
        <f>SUMIFS(СВЦЭМ!$C$33:$C$776,СВЦЭМ!$A$33:$A$776,$A85,СВЦЭМ!$B$33:$B$776,L$83)+'СЕТ СН'!$H$9+СВЦЭМ!$D$10+'СЕТ СН'!$H$6-'СЕТ СН'!$H$19</f>
        <v>1127.88124567</v>
      </c>
      <c r="M85" s="36">
        <f>SUMIFS(СВЦЭМ!$C$33:$C$776,СВЦЭМ!$A$33:$A$776,$A85,СВЦЭМ!$B$33:$B$776,M$83)+'СЕТ СН'!$H$9+СВЦЭМ!$D$10+'СЕТ СН'!$H$6-'СЕТ СН'!$H$19</f>
        <v>1123.9182737399999</v>
      </c>
      <c r="N85" s="36">
        <f>SUMIFS(СВЦЭМ!$C$33:$C$776,СВЦЭМ!$A$33:$A$776,$A85,СВЦЭМ!$B$33:$B$776,N$83)+'СЕТ СН'!$H$9+СВЦЭМ!$D$10+'СЕТ СН'!$H$6-'СЕТ СН'!$H$19</f>
        <v>1128.5981114399999</v>
      </c>
      <c r="O85" s="36">
        <f>SUMIFS(СВЦЭМ!$C$33:$C$776,СВЦЭМ!$A$33:$A$776,$A85,СВЦЭМ!$B$33:$B$776,O$83)+'СЕТ СН'!$H$9+СВЦЭМ!$D$10+'СЕТ СН'!$H$6-'СЕТ СН'!$H$19</f>
        <v>1130.9468292500001</v>
      </c>
      <c r="P85" s="36">
        <f>SUMIFS(СВЦЭМ!$C$33:$C$776,СВЦЭМ!$A$33:$A$776,$A85,СВЦЭМ!$B$33:$B$776,P$83)+'СЕТ СН'!$H$9+СВЦЭМ!$D$10+'СЕТ СН'!$H$6-'СЕТ СН'!$H$19</f>
        <v>1132.0566771000001</v>
      </c>
      <c r="Q85" s="36">
        <f>SUMIFS(СВЦЭМ!$C$33:$C$776,СВЦЭМ!$A$33:$A$776,$A85,СВЦЭМ!$B$33:$B$776,Q$83)+'СЕТ СН'!$H$9+СВЦЭМ!$D$10+'СЕТ СН'!$H$6-'СЕТ СН'!$H$19</f>
        <v>1129.98482244</v>
      </c>
      <c r="R85" s="36">
        <f>SUMIFS(СВЦЭМ!$C$33:$C$776,СВЦЭМ!$A$33:$A$776,$A85,СВЦЭМ!$B$33:$B$776,R$83)+'СЕТ СН'!$H$9+СВЦЭМ!$D$10+'СЕТ СН'!$H$6-'СЕТ СН'!$H$19</f>
        <v>1124.5096728999999</v>
      </c>
      <c r="S85" s="36">
        <f>SUMIFS(СВЦЭМ!$C$33:$C$776,СВЦЭМ!$A$33:$A$776,$A85,СВЦЭМ!$B$33:$B$776,S$83)+'СЕТ СН'!$H$9+СВЦЭМ!$D$10+'СЕТ СН'!$H$6-'СЕТ СН'!$H$19</f>
        <v>1120.8368640200001</v>
      </c>
      <c r="T85" s="36">
        <f>SUMIFS(СВЦЭМ!$C$33:$C$776,СВЦЭМ!$A$33:$A$776,$A85,СВЦЭМ!$B$33:$B$776,T$83)+'СЕТ СН'!$H$9+СВЦЭМ!$D$10+'СЕТ СН'!$H$6-'СЕТ СН'!$H$19</f>
        <v>1116.75519093</v>
      </c>
      <c r="U85" s="36">
        <f>SUMIFS(СВЦЭМ!$C$33:$C$776,СВЦЭМ!$A$33:$A$776,$A85,СВЦЭМ!$B$33:$B$776,U$83)+'СЕТ СН'!$H$9+СВЦЭМ!$D$10+'СЕТ СН'!$H$6-'СЕТ СН'!$H$19</f>
        <v>1108.4427325500001</v>
      </c>
      <c r="V85" s="36">
        <f>SUMIFS(СВЦЭМ!$C$33:$C$776,СВЦЭМ!$A$33:$A$776,$A85,СВЦЭМ!$B$33:$B$776,V$83)+'СЕТ СН'!$H$9+СВЦЭМ!$D$10+'СЕТ СН'!$H$6-'СЕТ СН'!$H$19</f>
        <v>1116.4506602500001</v>
      </c>
      <c r="W85" s="36">
        <f>SUMIFS(СВЦЭМ!$C$33:$C$776,СВЦЭМ!$A$33:$A$776,$A85,СВЦЭМ!$B$33:$B$776,W$83)+'СЕТ СН'!$H$9+СВЦЭМ!$D$10+'СЕТ СН'!$H$6-'СЕТ СН'!$H$19</f>
        <v>1118.7201847900001</v>
      </c>
      <c r="X85" s="36">
        <f>SUMIFS(СВЦЭМ!$C$33:$C$776,СВЦЭМ!$A$33:$A$776,$A85,СВЦЭМ!$B$33:$B$776,X$83)+'СЕТ СН'!$H$9+СВЦЭМ!$D$10+'СЕТ СН'!$H$6-'СЕТ СН'!$H$19</f>
        <v>1099.9385991500001</v>
      </c>
      <c r="Y85" s="36">
        <f>SUMIFS(СВЦЭМ!$C$33:$C$776,СВЦЭМ!$A$33:$A$776,$A85,СВЦЭМ!$B$33:$B$776,Y$83)+'СЕТ СН'!$H$9+СВЦЭМ!$D$10+'СЕТ СН'!$H$6-'СЕТ СН'!$H$19</f>
        <v>1066.14847921</v>
      </c>
    </row>
    <row r="86" spans="1:25" ht="15.75" x14ac:dyDescent="0.2">
      <c r="A86" s="35">
        <f t="shared" ref="A86:A114" si="2">A85+1</f>
        <v>43680</v>
      </c>
      <c r="B86" s="36">
        <f>SUMIFS(СВЦЭМ!$C$33:$C$776,СВЦЭМ!$A$33:$A$776,$A86,СВЦЭМ!$B$33:$B$776,B$83)+'СЕТ СН'!$H$9+СВЦЭМ!$D$10+'СЕТ СН'!$H$6-'СЕТ СН'!$H$19</f>
        <v>1047.96721318</v>
      </c>
      <c r="C86" s="36">
        <f>SUMIFS(СВЦЭМ!$C$33:$C$776,СВЦЭМ!$A$33:$A$776,$A86,СВЦЭМ!$B$33:$B$776,C$83)+'СЕТ СН'!$H$9+СВЦЭМ!$D$10+'СЕТ СН'!$H$6-'СЕТ СН'!$H$19</f>
        <v>1066.2849777900001</v>
      </c>
      <c r="D86" s="36">
        <f>SUMIFS(СВЦЭМ!$C$33:$C$776,СВЦЭМ!$A$33:$A$776,$A86,СВЦЭМ!$B$33:$B$776,D$83)+'СЕТ СН'!$H$9+СВЦЭМ!$D$10+'СЕТ СН'!$H$6-'СЕТ СН'!$H$19</f>
        <v>1098.41689451</v>
      </c>
      <c r="E86" s="36">
        <f>SUMIFS(СВЦЭМ!$C$33:$C$776,СВЦЭМ!$A$33:$A$776,$A86,СВЦЭМ!$B$33:$B$776,E$83)+'СЕТ СН'!$H$9+СВЦЭМ!$D$10+'СЕТ СН'!$H$6-'СЕТ СН'!$H$19</f>
        <v>1105.50766963</v>
      </c>
      <c r="F86" s="36">
        <f>SUMIFS(СВЦЭМ!$C$33:$C$776,СВЦЭМ!$A$33:$A$776,$A86,СВЦЭМ!$B$33:$B$776,F$83)+'СЕТ СН'!$H$9+СВЦЭМ!$D$10+'СЕТ СН'!$H$6-'СЕТ СН'!$H$19</f>
        <v>1117.3393738</v>
      </c>
      <c r="G86" s="36">
        <f>SUMIFS(СВЦЭМ!$C$33:$C$776,СВЦЭМ!$A$33:$A$776,$A86,СВЦЭМ!$B$33:$B$776,G$83)+'СЕТ СН'!$H$9+СВЦЭМ!$D$10+'СЕТ СН'!$H$6-'СЕТ СН'!$H$19</f>
        <v>1101.3329758</v>
      </c>
      <c r="H86" s="36">
        <f>SUMIFS(СВЦЭМ!$C$33:$C$776,СВЦЭМ!$A$33:$A$776,$A86,СВЦЭМ!$B$33:$B$776,H$83)+'СЕТ СН'!$H$9+СВЦЭМ!$D$10+'СЕТ СН'!$H$6-'СЕТ СН'!$H$19</f>
        <v>1091.23988485</v>
      </c>
      <c r="I86" s="36">
        <f>SUMIFS(СВЦЭМ!$C$33:$C$776,СВЦЭМ!$A$33:$A$776,$A86,СВЦЭМ!$B$33:$B$776,I$83)+'СЕТ СН'!$H$9+СВЦЭМ!$D$10+'СЕТ СН'!$H$6-'СЕТ СН'!$H$19</f>
        <v>1054.5713524</v>
      </c>
      <c r="J86" s="36">
        <f>SUMIFS(СВЦЭМ!$C$33:$C$776,СВЦЭМ!$A$33:$A$776,$A86,СВЦЭМ!$B$33:$B$776,J$83)+'СЕТ СН'!$H$9+СВЦЭМ!$D$10+'СЕТ СН'!$H$6-'СЕТ СН'!$H$19</f>
        <v>979.26115376999996</v>
      </c>
      <c r="K86" s="36">
        <f>SUMIFS(СВЦЭМ!$C$33:$C$776,СВЦЭМ!$A$33:$A$776,$A86,СВЦЭМ!$B$33:$B$776,K$83)+'СЕТ СН'!$H$9+СВЦЭМ!$D$10+'СЕТ СН'!$H$6-'СЕТ СН'!$H$19</f>
        <v>973.85960229</v>
      </c>
      <c r="L86" s="36">
        <f>SUMIFS(СВЦЭМ!$C$33:$C$776,СВЦЭМ!$A$33:$A$776,$A86,СВЦЭМ!$B$33:$B$776,L$83)+'СЕТ СН'!$H$9+СВЦЭМ!$D$10+'СЕТ СН'!$H$6-'СЕТ СН'!$H$19</f>
        <v>992.95611053999994</v>
      </c>
      <c r="M86" s="36">
        <f>SUMIFS(СВЦЭМ!$C$33:$C$776,СВЦЭМ!$A$33:$A$776,$A86,СВЦЭМ!$B$33:$B$776,M$83)+'СЕТ СН'!$H$9+СВЦЭМ!$D$10+'СЕТ СН'!$H$6-'СЕТ СН'!$H$19</f>
        <v>995.73279334999995</v>
      </c>
      <c r="N86" s="36">
        <f>SUMIFS(СВЦЭМ!$C$33:$C$776,СВЦЭМ!$A$33:$A$776,$A86,СВЦЭМ!$B$33:$B$776,N$83)+'СЕТ СН'!$H$9+СВЦЭМ!$D$10+'СЕТ СН'!$H$6-'СЕТ СН'!$H$19</f>
        <v>1005.1895574499999</v>
      </c>
      <c r="O86" s="36">
        <f>SUMIFS(СВЦЭМ!$C$33:$C$776,СВЦЭМ!$A$33:$A$776,$A86,СВЦЭМ!$B$33:$B$776,O$83)+'СЕТ СН'!$H$9+СВЦЭМ!$D$10+'СЕТ СН'!$H$6-'СЕТ СН'!$H$19</f>
        <v>1018.7603028799999</v>
      </c>
      <c r="P86" s="36">
        <f>SUMIFS(СВЦЭМ!$C$33:$C$776,СВЦЭМ!$A$33:$A$776,$A86,СВЦЭМ!$B$33:$B$776,P$83)+'СЕТ СН'!$H$9+СВЦЭМ!$D$10+'СЕТ СН'!$H$6-'СЕТ СН'!$H$19</f>
        <v>1027.12859484</v>
      </c>
      <c r="Q86" s="36">
        <f>SUMIFS(СВЦЭМ!$C$33:$C$776,СВЦЭМ!$A$33:$A$776,$A86,СВЦЭМ!$B$33:$B$776,Q$83)+'СЕТ СН'!$H$9+СВЦЭМ!$D$10+'СЕТ СН'!$H$6-'СЕТ СН'!$H$19</f>
        <v>1026.6625937000001</v>
      </c>
      <c r="R86" s="36">
        <f>SUMIFS(СВЦЭМ!$C$33:$C$776,СВЦЭМ!$A$33:$A$776,$A86,СВЦЭМ!$B$33:$B$776,R$83)+'СЕТ СН'!$H$9+СВЦЭМ!$D$10+'СЕТ СН'!$H$6-'СЕТ СН'!$H$19</f>
        <v>1032.0264702899999</v>
      </c>
      <c r="S86" s="36">
        <f>SUMIFS(СВЦЭМ!$C$33:$C$776,СВЦЭМ!$A$33:$A$776,$A86,СВЦЭМ!$B$33:$B$776,S$83)+'СЕТ СН'!$H$9+СВЦЭМ!$D$10+'СЕТ СН'!$H$6-'СЕТ СН'!$H$19</f>
        <v>1019.4126278499999</v>
      </c>
      <c r="T86" s="36">
        <f>SUMIFS(СВЦЭМ!$C$33:$C$776,СВЦЭМ!$A$33:$A$776,$A86,СВЦЭМ!$B$33:$B$776,T$83)+'СЕТ СН'!$H$9+СВЦЭМ!$D$10+'СЕТ СН'!$H$6-'СЕТ СН'!$H$19</f>
        <v>1021.54046635</v>
      </c>
      <c r="U86" s="36">
        <f>SUMIFS(СВЦЭМ!$C$33:$C$776,СВЦЭМ!$A$33:$A$776,$A86,СВЦЭМ!$B$33:$B$776,U$83)+'СЕТ СН'!$H$9+СВЦЭМ!$D$10+'СЕТ СН'!$H$6-'СЕТ СН'!$H$19</f>
        <v>1006.3488360599999</v>
      </c>
      <c r="V86" s="36">
        <f>SUMIFS(СВЦЭМ!$C$33:$C$776,СВЦЭМ!$A$33:$A$776,$A86,СВЦЭМ!$B$33:$B$776,V$83)+'СЕТ СН'!$H$9+СВЦЭМ!$D$10+'СЕТ СН'!$H$6-'СЕТ СН'!$H$19</f>
        <v>1003.87732562</v>
      </c>
      <c r="W86" s="36">
        <f>SUMIFS(СВЦЭМ!$C$33:$C$776,СВЦЭМ!$A$33:$A$776,$A86,СВЦЭМ!$B$33:$B$776,W$83)+'СЕТ СН'!$H$9+СВЦЭМ!$D$10+'СЕТ СН'!$H$6-'СЕТ СН'!$H$19</f>
        <v>1010.3277258999999</v>
      </c>
      <c r="X86" s="36">
        <f>SUMIFS(СВЦЭМ!$C$33:$C$776,СВЦЭМ!$A$33:$A$776,$A86,СВЦЭМ!$B$33:$B$776,X$83)+'СЕТ СН'!$H$9+СВЦЭМ!$D$10+'СЕТ СН'!$H$6-'СЕТ СН'!$H$19</f>
        <v>991.39426841</v>
      </c>
      <c r="Y86" s="36">
        <f>SUMIFS(СВЦЭМ!$C$33:$C$776,СВЦЭМ!$A$33:$A$776,$A86,СВЦЭМ!$B$33:$B$776,Y$83)+'СЕТ СН'!$H$9+СВЦЭМ!$D$10+'СЕТ СН'!$H$6-'СЕТ СН'!$H$19</f>
        <v>1011.0466311199999</v>
      </c>
    </row>
    <row r="87" spans="1:25" ht="15.75" x14ac:dyDescent="0.2">
      <c r="A87" s="35">
        <f t="shared" si="2"/>
        <v>43681</v>
      </c>
      <c r="B87" s="36">
        <f>SUMIFS(СВЦЭМ!$C$33:$C$776,СВЦЭМ!$A$33:$A$776,$A87,СВЦЭМ!$B$33:$B$776,B$83)+'СЕТ СН'!$H$9+СВЦЭМ!$D$10+'СЕТ СН'!$H$6-'СЕТ СН'!$H$19</f>
        <v>1002.0093763599999</v>
      </c>
      <c r="C87" s="36">
        <f>SUMIFS(СВЦЭМ!$C$33:$C$776,СВЦЭМ!$A$33:$A$776,$A87,СВЦЭМ!$B$33:$B$776,C$83)+'СЕТ СН'!$H$9+СВЦЭМ!$D$10+'СЕТ СН'!$H$6-'СЕТ СН'!$H$19</f>
        <v>1046.31720322</v>
      </c>
      <c r="D87" s="36">
        <f>SUMIFS(СВЦЭМ!$C$33:$C$776,СВЦЭМ!$A$33:$A$776,$A87,СВЦЭМ!$B$33:$B$776,D$83)+'СЕТ СН'!$H$9+СВЦЭМ!$D$10+'СЕТ СН'!$H$6-'СЕТ СН'!$H$19</f>
        <v>1056.64702397</v>
      </c>
      <c r="E87" s="36">
        <f>SUMIFS(СВЦЭМ!$C$33:$C$776,СВЦЭМ!$A$33:$A$776,$A87,СВЦЭМ!$B$33:$B$776,E$83)+'СЕТ СН'!$H$9+СВЦЭМ!$D$10+'СЕТ СН'!$H$6-'СЕТ СН'!$H$19</f>
        <v>1080.76779614</v>
      </c>
      <c r="F87" s="36">
        <f>SUMIFS(СВЦЭМ!$C$33:$C$776,СВЦЭМ!$A$33:$A$776,$A87,СВЦЭМ!$B$33:$B$776,F$83)+'СЕТ СН'!$H$9+СВЦЭМ!$D$10+'СЕТ СН'!$H$6-'СЕТ СН'!$H$19</f>
        <v>1085.1051185399999</v>
      </c>
      <c r="G87" s="36">
        <f>SUMIFS(СВЦЭМ!$C$33:$C$776,СВЦЭМ!$A$33:$A$776,$A87,СВЦЭМ!$B$33:$B$776,G$83)+'СЕТ СН'!$H$9+СВЦЭМ!$D$10+'СЕТ СН'!$H$6-'СЕТ СН'!$H$19</f>
        <v>1099.3217110400001</v>
      </c>
      <c r="H87" s="36">
        <f>SUMIFS(СВЦЭМ!$C$33:$C$776,СВЦЭМ!$A$33:$A$776,$A87,СВЦЭМ!$B$33:$B$776,H$83)+'СЕТ СН'!$H$9+СВЦЭМ!$D$10+'СЕТ СН'!$H$6-'СЕТ СН'!$H$19</f>
        <v>1070.67135424</v>
      </c>
      <c r="I87" s="36">
        <f>SUMIFS(СВЦЭМ!$C$33:$C$776,СВЦЭМ!$A$33:$A$776,$A87,СВЦЭМ!$B$33:$B$776,I$83)+'СЕТ СН'!$H$9+СВЦЭМ!$D$10+'СЕТ СН'!$H$6-'СЕТ СН'!$H$19</f>
        <v>1042.4306268099999</v>
      </c>
      <c r="J87" s="36">
        <f>SUMIFS(СВЦЭМ!$C$33:$C$776,СВЦЭМ!$A$33:$A$776,$A87,СВЦЭМ!$B$33:$B$776,J$83)+'СЕТ СН'!$H$9+СВЦЭМ!$D$10+'СЕТ СН'!$H$6-'СЕТ СН'!$H$19</f>
        <v>990.37166275999994</v>
      </c>
      <c r="K87" s="36">
        <f>SUMIFS(СВЦЭМ!$C$33:$C$776,СВЦЭМ!$A$33:$A$776,$A87,СВЦЭМ!$B$33:$B$776,K$83)+'СЕТ СН'!$H$9+СВЦЭМ!$D$10+'СЕТ СН'!$H$6-'СЕТ СН'!$H$19</f>
        <v>996.03623954</v>
      </c>
      <c r="L87" s="36">
        <f>SUMIFS(СВЦЭМ!$C$33:$C$776,СВЦЭМ!$A$33:$A$776,$A87,СВЦЭМ!$B$33:$B$776,L$83)+'СЕТ СН'!$H$9+СВЦЭМ!$D$10+'СЕТ СН'!$H$6-'СЕТ СН'!$H$19</f>
        <v>1011.95234347</v>
      </c>
      <c r="M87" s="36">
        <f>SUMIFS(СВЦЭМ!$C$33:$C$776,СВЦЭМ!$A$33:$A$776,$A87,СВЦЭМ!$B$33:$B$776,M$83)+'СЕТ СН'!$H$9+СВЦЭМ!$D$10+'СЕТ СН'!$H$6-'СЕТ СН'!$H$19</f>
        <v>1019.7223788299999</v>
      </c>
      <c r="N87" s="36">
        <f>SUMIFS(СВЦЭМ!$C$33:$C$776,СВЦЭМ!$A$33:$A$776,$A87,СВЦЭМ!$B$33:$B$776,N$83)+'СЕТ СН'!$H$9+СВЦЭМ!$D$10+'СЕТ СН'!$H$6-'СЕТ СН'!$H$19</f>
        <v>1024.1929680999999</v>
      </c>
      <c r="O87" s="36">
        <f>SUMIFS(СВЦЭМ!$C$33:$C$776,СВЦЭМ!$A$33:$A$776,$A87,СВЦЭМ!$B$33:$B$776,O$83)+'СЕТ СН'!$H$9+СВЦЭМ!$D$10+'СЕТ СН'!$H$6-'СЕТ СН'!$H$19</f>
        <v>1004.91148441</v>
      </c>
      <c r="P87" s="36">
        <f>SUMIFS(СВЦЭМ!$C$33:$C$776,СВЦЭМ!$A$33:$A$776,$A87,СВЦЭМ!$B$33:$B$776,P$83)+'СЕТ СН'!$H$9+СВЦЭМ!$D$10+'СЕТ СН'!$H$6-'СЕТ СН'!$H$19</f>
        <v>1012.25786881</v>
      </c>
      <c r="Q87" s="36">
        <f>SUMIFS(СВЦЭМ!$C$33:$C$776,СВЦЭМ!$A$33:$A$776,$A87,СВЦЭМ!$B$33:$B$776,Q$83)+'СЕТ СН'!$H$9+СВЦЭМ!$D$10+'СЕТ СН'!$H$6-'СЕТ СН'!$H$19</f>
        <v>1010.4346492799999</v>
      </c>
      <c r="R87" s="36">
        <f>SUMIFS(СВЦЭМ!$C$33:$C$776,СВЦЭМ!$A$33:$A$776,$A87,СВЦЭМ!$B$33:$B$776,R$83)+'СЕТ СН'!$H$9+СВЦЭМ!$D$10+'СЕТ СН'!$H$6-'СЕТ СН'!$H$19</f>
        <v>968.49266405999992</v>
      </c>
      <c r="S87" s="36">
        <f>SUMIFS(СВЦЭМ!$C$33:$C$776,СВЦЭМ!$A$33:$A$776,$A87,СВЦЭМ!$B$33:$B$776,S$83)+'СЕТ СН'!$H$9+СВЦЭМ!$D$10+'СЕТ СН'!$H$6-'СЕТ СН'!$H$19</f>
        <v>935.99950597999998</v>
      </c>
      <c r="T87" s="36">
        <f>SUMIFS(СВЦЭМ!$C$33:$C$776,СВЦЭМ!$A$33:$A$776,$A87,СВЦЭМ!$B$33:$B$776,T$83)+'СЕТ СН'!$H$9+СВЦЭМ!$D$10+'СЕТ СН'!$H$6-'СЕТ СН'!$H$19</f>
        <v>929.98997397999995</v>
      </c>
      <c r="U87" s="36">
        <f>SUMIFS(СВЦЭМ!$C$33:$C$776,СВЦЭМ!$A$33:$A$776,$A87,СВЦЭМ!$B$33:$B$776,U$83)+'СЕТ СН'!$H$9+СВЦЭМ!$D$10+'СЕТ СН'!$H$6-'СЕТ СН'!$H$19</f>
        <v>923.53361601999995</v>
      </c>
      <c r="V87" s="36">
        <f>SUMIFS(СВЦЭМ!$C$33:$C$776,СВЦЭМ!$A$33:$A$776,$A87,СВЦЭМ!$B$33:$B$776,V$83)+'СЕТ СН'!$H$9+СВЦЭМ!$D$10+'СЕТ СН'!$H$6-'СЕТ СН'!$H$19</f>
        <v>926.68405088999998</v>
      </c>
      <c r="W87" s="36">
        <f>SUMIFS(СВЦЭМ!$C$33:$C$776,СВЦЭМ!$A$33:$A$776,$A87,СВЦЭМ!$B$33:$B$776,W$83)+'СЕТ СН'!$H$9+СВЦЭМ!$D$10+'СЕТ СН'!$H$6-'СЕТ СН'!$H$19</f>
        <v>935.50430501999995</v>
      </c>
      <c r="X87" s="36">
        <f>SUMIFS(СВЦЭМ!$C$33:$C$776,СВЦЭМ!$A$33:$A$776,$A87,СВЦЭМ!$B$33:$B$776,X$83)+'СЕТ СН'!$H$9+СВЦЭМ!$D$10+'СЕТ СН'!$H$6-'СЕТ СН'!$H$19</f>
        <v>910.65207182999995</v>
      </c>
      <c r="Y87" s="36">
        <f>SUMIFS(СВЦЭМ!$C$33:$C$776,СВЦЭМ!$A$33:$A$776,$A87,СВЦЭМ!$B$33:$B$776,Y$83)+'СЕТ СН'!$H$9+СВЦЭМ!$D$10+'СЕТ СН'!$H$6-'СЕТ СН'!$H$19</f>
        <v>902.9964910299999</v>
      </c>
    </row>
    <row r="88" spans="1:25" ht="15.75" x14ac:dyDescent="0.2">
      <c r="A88" s="35">
        <f t="shared" si="2"/>
        <v>43682</v>
      </c>
      <c r="B88" s="36">
        <f>SUMIFS(СВЦЭМ!$C$33:$C$776,СВЦЭМ!$A$33:$A$776,$A88,СВЦЭМ!$B$33:$B$776,B$83)+'СЕТ СН'!$H$9+СВЦЭМ!$D$10+'СЕТ СН'!$H$6-'СЕТ СН'!$H$19</f>
        <v>996.63676495999994</v>
      </c>
      <c r="C88" s="36">
        <f>SUMIFS(СВЦЭМ!$C$33:$C$776,СВЦЭМ!$A$33:$A$776,$A88,СВЦЭМ!$B$33:$B$776,C$83)+'СЕТ СН'!$H$9+СВЦЭМ!$D$10+'СЕТ СН'!$H$6-'СЕТ СН'!$H$19</f>
        <v>1028.9362649500001</v>
      </c>
      <c r="D88" s="36">
        <f>SUMIFS(СВЦЭМ!$C$33:$C$776,СВЦЭМ!$A$33:$A$776,$A88,СВЦЭМ!$B$33:$B$776,D$83)+'СЕТ СН'!$H$9+СВЦЭМ!$D$10+'СЕТ СН'!$H$6-'СЕТ СН'!$H$19</f>
        <v>1056.1798061100001</v>
      </c>
      <c r="E88" s="36">
        <f>SUMIFS(СВЦЭМ!$C$33:$C$776,СВЦЭМ!$A$33:$A$776,$A88,СВЦЭМ!$B$33:$B$776,E$83)+'СЕТ СН'!$H$9+СВЦЭМ!$D$10+'СЕТ СН'!$H$6-'СЕТ СН'!$H$19</f>
        <v>1067.09250092</v>
      </c>
      <c r="F88" s="36">
        <f>SUMIFS(СВЦЭМ!$C$33:$C$776,СВЦЭМ!$A$33:$A$776,$A88,СВЦЭМ!$B$33:$B$776,F$83)+'СЕТ СН'!$H$9+СВЦЭМ!$D$10+'СЕТ СН'!$H$6-'СЕТ СН'!$H$19</f>
        <v>1061.36871051</v>
      </c>
      <c r="G88" s="36">
        <f>SUMIFS(СВЦЭМ!$C$33:$C$776,СВЦЭМ!$A$33:$A$776,$A88,СВЦЭМ!$B$33:$B$776,G$83)+'СЕТ СН'!$H$9+СВЦЭМ!$D$10+'СЕТ СН'!$H$6-'СЕТ СН'!$H$19</f>
        <v>1056.5241284399999</v>
      </c>
      <c r="H88" s="36">
        <f>SUMIFS(СВЦЭМ!$C$33:$C$776,СВЦЭМ!$A$33:$A$776,$A88,СВЦЭМ!$B$33:$B$776,H$83)+'СЕТ СН'!$H$9+СВЦЭМ!$D$10+'СЕТ СН'!$H$6-'СЕТ СН'!$H$19</f>
        <v>1016.7373384599999</v>
      </c>
      <c r="I88" s="36">
        <f>SUMIFS(СВЦЭМ!$C$33:$C$776,СВЦЭМ!$A$33:$A$776,$A88,СВЦЭМ!$B$33:$B$776,I$83)+'СЕТ СН'!$H$9+СВЦЭМ!$D$10+'СЕТ СН'!$H$6-'СЕТ СН'!$H$19</f>
        <v>1002.19262838</v>
      </c>
      <c r="J88" s="36">
        <f>SUMIFS(СВЦЭМ!$C$33:$C$776,СВЦЭМ!$A$33:$A$776,$A88,СВЦЭМ!$B$33:$B$776,J$83)+'СЕТ СН'!$H$9+СВЦЭМ!$D$10+'СЕТ СН'!$H$6-'СЕТ СН'!$H$19</f>
        <v>994.91449278999994</v>
      </c>
      <c r="K88" s="36">
        <f>SUMIFS(СВЦЭМ!$C$33:$C$776,СВЦЭМ!$A$33:$A$776,$A88,СВЦЭМ!$B$33:$B$776,K$83)+'СЕТ СН'!$H$9+СВЦЭМ!$D$10+'СЕТ СН'!$H$6-'СЕТ СН'!$H$19</f>
        <v>1013.81537943</v>
      </c>
      <c r="L88" s="36">
        <f>SUMIFS(СВЦЭМ!$C$33:$C$776,СВЦЭМ!$A$33:$A$776,$A88,СВЦЭМ!$B$33:$B$776,L$83)+'СЕТ СН'!$H$9+СВЦЭМ!$D$10+'СЕТ СН'!$H$6-'СЕТ СН'!$H$19</f>
        <v>1019.1095381199999</v>
      </c>
      <c r="M88" s="36">
        <f>SUMIFS(СВЦЭМ!$C$33:$C$776,СВЦЭМ!$A$33:$A$776,$A88,СВЦЭМ!$B$33:$B$776,M$83)+'СЕТ СН'!$H$9+СВЦЭМ!$D$10+'СЕТ СН'!$H$6-'СЕТ СН'!$H$19</f>
        <v>1026.8152895200001</v>
      </c>
      <c r="N88" s="36">
        <f>SUMIFS(СВЦЭМ!$C$33:$C$776,СВЦЭМ!$A$33:$A$776,$A88,СВЦЭМ!$B$33:$B$776,N$83)+'СЕТ СН'!$H$9+СВЦЭМ!$D$10+'СЕТ СН'!$H$6-'СЕТ СН'!$H$19</f>
        <v>1025.3270658500001</v>
      </c>
      <c r="O88" s="36">
        <f>SUMIFS(СВЦЭМ!$C$33:$C$776,СВЦЭМ!$A$33:$A$776,$A88,СВЦЭМ!$B$33:$B$776,O$83)+'СЕТ СН'!$H$9+СВЦЭМ!$D$10+'СЕТ СН'!$H$6-'СЕТ СН'!$H$19</f>
        <v>1028.75719254</v>
      </c>
      <c r="P88" s="36">
        <f>SUMIFS(СВЦЭМ!$C$33:$C$776,СВЦЭМ!$A$33:$A$776,$A88,СВЦЭМ!$B$33:$B$776,P$83)+'СЕТ СН'!$H$9+СВЦЭМ!$D$10+'СЕТ СН'!$H$6-'СЕТ СН'!$H$19</f>
        <v>1039.10842144</v>
      </c>
      <c r="Q88" s="36">
        <f>SUMIFS(СВЦЭМ!$C$33:$C$776,СВЦЭМ!$A$33:$A$776,$A88,СВЦЭМ!$B$33:$B$776,Q$83)+'СЕТ СН'!$H$9+СВЦЭМ!$D$10+'СЕТ СН'!$H$6-'СЕТ СН'!$H$19</f>
        <v>1036.1208043199999</v>
      </c>
      <c r="R88" s="36">
        <f>SUMIFS(СВЦЭМ!$C$33:$C$776,СВЦЭМ!$A$33:$A$776,$A88,СВЦЭМ!$B$33:$B$776,R$83)+'СЕТ СН'!$H$9+СВЦЭМ!$D$10+'СЕТ СН'!$H$6-'СЕТ СН'!$H$19</f>
        <v>1004.01411303</v>
      </c>
      <c r="S88" s="36">
        <f>SUMIFS(СВЦЭМ!$C$33:$C$776,СВЦЭМ!$A$33:$A$776,$A88,СВЦЭМ!$B$33:$B$776,S$83)+'СЕТ СН'!$H$9+СВЦЭМ!$D$10+'СЕТ СН'!$H$6-'СЕТ СН'!$H$19</f>
        <v>958.52037855999993</v>
      </c>
      <c r="T88" s="36">
        <f>SUMIFS(СВЦЭМ!$C$33:$C$776,СВЦЭМ!$A$33:$A$776,$A88,СВЦЭМ!$B$33:$B$776,T$83)+'СЕТ СН'!$H$9+СВЦЭМ!$D$10+'СЕТ СН'!$H$6-'СЕТ СН'!$H$19</f>
        <v>955.46152881</v>
      </c>
      <c r="U88" s="36">
        <f>SUMIFS(СВЦЭМ!$C$33:$C$776,СВЦЭМ!$A$33:$A$776,$A88,СВЦЭМ!$B$33:$B$776,U$83)+'СЕТ СН'!$H$9+СВЦЭМ!$D$10+'СЕТ СН'!$H$6-'СЕТ СН'!$H$19</f>
        <v>947.86119062</v>
      </c>
      <c r="V88" s="36">
        <f>SUMIFS(СВЦЭМ!$C$33:$C$776,СВЦЭМ!$A$33:$A$776,$A88,СВЦЭМ!$B$33:$B$776,V$83)+'СЕТ СН'!$H$9+СВЦЭМ!$D$10+'СЕТ СН'!$H$6-'СЕТ СН'!$H$19</f>
        <v>956.67587322999998</v>
      </c>
      <c r="W88" s="36">
        <f>SUMIFS(СВЦЭМ!$C$33:$C$776,СВЦЭМ!$A$33:$A$776,$A88,СВЦЭМ!$B$33:$B$776,W$83)+'СЕТ СН'!$H$9+СВЦЭМ!$D$10+'СЕТ СН'!$H$6-'СЕТ СН'!$H$19</f>
        <v>956.13849730999993</v>
      </c>
      <c r="X88" s="36">
        <f>SUMIFS(СВЦЭМ!$C$33:$C$776,СВЦЭМ!$A$33:$A$776,$A88,СВЦЭМ!$B$33:$B$776,X$83)+'СЕТ СН'!$H$9+СВЦЭМ!$D$10+'СЕТ СН'!$H$6-'СЕТ СН'!$H$19</f>
        <v>938.79496991999997</v>
      </c>
      <c r="Y88" s="36">
        <f>SUMIFS(СВЦЭМ!$C$33:$C$776,СВЦЭМ!$A$33:$A$776,$A88,СВЦЭМ!$B$33:$B$776,Y$83)+'СЕТ СН'!$H$9+СВЦЭМ!$D$10+'СЕТ СН'!$H$6-'СЕТ СН'!$H$19</f>
        <v>941.41770673999997</v>
      </c>
    </row>
    <row r="89" spans="1:25" ht="15.75" x14ac:dyDescent="0.2">
      <c r="A89" s="35">
        <f t="shared" si="2"/>
        <v>43683</v>
      </c>
      <c r="B89" s="36">
        <f>SUMIFS(СВЦЭМ!$C$33:$C$776,СВЦЭМ!$A$33:$A$776,$A89,СВЦЭМ!$B$33:$B$776,B$83)+'СЕТ СН'!$H$9+СВЦЭМ!$D$10+'СЕТ СН'!$H$6-'СЕТ СН'!$H$19</f>
        <v>999.23252302999992</v>
      </c>
      <c r="C89" s="36">
        <f>SUMIFS(СВЦЭМ!$C$33:$C$776,СВЦЭМ!$A$33:$A$776,$A89,СВЦЭМ!$B$33:$B$776,C$83)+'СЕТ СН'!$H$9+СВЦЭМ!$D$10+'СЕТ СН'!$H$6-'СЕТ СН'!$H$19</f>
        <v>1039.2638495599999</v>
      </c>
      <c r="D89" s="36">
        <f>SUMIFS(СВЦЭМ!$C$33:$C$776,СВЦЭМ!$A$33:$A$776,$A89,СВЦЭМ!$B$33:$B$776,D$83)+'СЕТ СН'!$H$9+СВЦЭМ!$D$10+'СЕТ СН'!$H$6-'СЕТ СН'!$H$19</f>
        <v>1055.06984812</v>
      </c>
      <c r="E89" s="36">
        <f>SUMIFS(СВЦЭМ!$C$33:$C$776,СВЦЭМ!$A$33:$A$776,$A89,СВЦЭМ!$B$33:$B$776,E$83)+'СЕТ СН'!$H$9+СВЦЭМ!$D$10+'СЕТ СН'!$H$6-'СЕТ СН'!$H$19</f>
        <v>1069.56883651</v>
      </c>
      <c r="F89" s="36">
        <f>SUMIFS(СВЦЭМ!$C$33:$C$776,СВЦЭМ!$A$33:$A$776,$A89,СВЦЭМ!$B$33:$B$776,F$83)+'СЕТ СН'!$H$9+СВЦЭМ!$D$10+'СЕТ СН'!$H$6-'СЕТ СН'!$H$19</f>
        <v>1081.7998668499999</v>
      </c>
      <c r="G89" s="36">
        <f>SUMIFS(СВЦЭМ!$C$33:$C$776,СВЦЭМ!$A$33:$A$776,$A89,СВЦЭМ!$B$33:$B$776,G$83)+'СЕТ СН'!$H$9+СВЦЭМ!$D$10+'СЕТ СН'!$H$6-'СЕТ СН'!$H$19</f>
        <v>1053.7030193999999</v>
      </c>
      <c r="H89" s="36">
        <f>SUMIFS(СВЦЭМ!$C$33:$C$776,СВЦЭМ!$A$33:$A$776,$A89,СВЦЭМ!$B$33:$B$776,H$83)+'СЕТ СН'!$H$9+СВЦЭМ!$D$10+'СЕТ СН'!$H$6-'СЕТ СН'!$H$19</f>
        <v>1021.28583205</v>
      </c>
      <c r="I89" s="36">
        <f>SUMIFS(СВЦЭМ!$C$33:$C$776,СВЦЭМ!$A$33:$A$776,$A89,СВЦЭМ!$B$33:$B$776,I$83)+'СЕТ СН'!$H$9+СВЦЭМ!$D$10+'СЕТ СН'!$H$6-'СЕТ СН'!$H$19</f>
        <v>967.40061117999994</v>
      </c>
      <c r="J89" s="36">
        <f>SUMIFS(СВЦЭМ!$C$33:$C$776,СВЦЭМ!$A$33:$A$776,$A89,СВЦЭМ!$B$33:$B$776,J$83)+'СЕТ СН'!$H$9+СВЦЭМ!$D$10+'СЕТ СН'!$H$6-'СЕТ СН'!$H$19</f>
        <v>1007.86610732</v>
      </c>
      <c r="K89" s="36">
        <f>SUMIFS(СВЦЭМ!$C$33:$C$776,СВЦЭМ!$A$33:$A$776,$A89,СВЦЭМ!$B$33:$B$776,K$83)+'СЕТ СН'!$H$9+СВЦЭМ!$D$10+'СЕТ СН'!$H$6-'СЕТ СН'!$H$19</f>
        <v>1041.37331268</v>
      </c>
      <c r="L89" s="36">
        <f>SUMIFS(СВЦЭМ!$C$33:$C$776,СВЦЭМ!$A$33:$A$776,$A89,СВЦЭМ!$B$33:$B$776,L$83)+'СЕТ СН'!$H$9+СВЦЭМ!$D$10+'СЕТ СН'!$H$6-'СЕТ СН'!$H$19</f>
        <v>1047.8695241800001</v>
      </c>
      <c r="M89" s="36">
        <f>SUMIFS(СВЦЭМ!$C$33:$C$776,СВЦЭМ!$A$33:$A$776,$A89,СВЦЭМ!$B$33:$B$776,M$83)+'СЕТ СН'!$H$9+СВЦЭМ!$D$10+'СЕТ СН'!$H$6-'СЕТ СН'!$H$19</f>
        <v>1043.9914375799999</v>
      </c>
      <c r="N89" s="36">
        <f>SUMIFS(СВЦЭМ!$C$33:$C$776,СВЦЭМ!$A$33:$A$776,$A89,СВЦЭМ!$B$33:$B$776,N$83)+'СЕТ СН'!$H$9+СВЦЭМ!$D$10+'СЕТ СН'!$H$6-'СЕТ СН'!$H$19</f>
        <v>1046.5122353199999</v>
      </c>
      <c r="O89" s="36">
        <f>SUMIFS(СВЦЭМ!$C$33:$C$776,СВЦЭМ!$A$33:$A$776,$A89,СВЦЭМ!$B$33:$B$776,O$83)+'СЕТ СН'!$H$9+СВЦЭМ!$D$10+'СЕТ СН'!$H$6-'СЕТ СН'!$H$19</f>
        <v>1044.4928115800001</v>
      </c>
      <c r="P89" s="36">
        <f>SUMIFS(СВЦЭМ!$C$33:$C$776,СВЦЭМ!$A$33:$A$776,$A89,СВЦЭМ!$B$33:$B$776,P$83)+'СЕТ СН'!$H$9+СВЦЭМ!$D$10+'СЕТ СН'!$H$6-'СЕТ СН'!$H$19</f>
        <v>1054.6280204</v>
      </c>
      <c r="Q89" s="36">
        <f>SUMIFS(СВЦЭМ!$C$33:$C$776,СВЦЭМ!$A$33:$A$776,$A89,СВЦЭМ!$B$33:$B$776,Q$83)+'СЕТ СН'!$H$9+СВЦЭМ!$D$10+'СЕТ СН'!$H$6-'СЕТ СН'!$H$19</f>
        <v>1051.78511493</v>
      </c>
      <c r="R89" s="36">
        <f>SUMIFS(СВЦЭМ!$C$33:$C$776,СВЦЭМ!$A$33:$A$776,$A89,СВЦЭМ!$B$33:$B$776,R$83)+'СЕТ СН'!$H$9+СВЦЭМ!$D$10+'СЕТ СН'!$H$6-'СЕТ СН'!$H$19</f>
        <v>1001.1785672999999</v>
      </c>
      <c r="S89" s="36">
        <f>SUMIFS(СВЦЭМ!$C$33:$C$776,СВЦЭМ!$A$33:$A$776,$A89,СВЦЭМ!$B$33:$B$776,S$83)+'СЕТ СН'!$H$9+СВЦЭМ!$D$10+'СЕТ СН'!$H$6-'СЕТ СН'!$H$19</f>
        <v>954.09818906999999</v>
      </c>
      <c r="T89" s="36">
        <f>SUMIFS(СВЦЭМ!$C$33:$C$776,СВЦЭМ!$A$33:$A$776,$A89,СВЦЭМ!$B$33:$B$776,T$83)+'СЕТ СН'!$H$9+СВЦЭМ!$D$10+'СЕТ СН'!$H$6-'СЕТ СН'!$H$19</f>
        <v>944.97869183</v>
      </c>
      <c r="U89" s="36">
        <f>SUMIFS(СВЦЭМ!$C$33:$C$776,СВЦЭМ!$A$33:$A$776,$A89,СВЦЭМ!$B$33:$B$776,U$83)+'СЕТ СН'!$H$9+СВЦЭМ!$D$10+'СЕТ СН'!$H$6-'СЕТ СН'!$H$19</f>
        <v>943.65360063999992</v>
      </c>
      <c r="V89" s="36">
        <f>SUMIFS(СВЦЭМ!$C$33:$C$776,СВЦЭМ!$A$33:$A$776,$A89,СВЦЭМ!$B$33:$B$776,V$83)+'СЕТ СН'!$H$9+СВЦЭМ!$D$10+'СЕТ СН'!$H$6-'СЕТ СН'!$H$19</f>
        <v>947.21838769999999</v>
      </c>
      <c r="W89" s="36">
        <f>SUMIFS(СВЦЭМ!$C$33:$C$776,СВЦЭМ!$A$33:$A$776,$A89,СВЦЭМ!$B$33:$B$776,W$83)+'СЕТ СН'!$H$9+СВЦЭМ!$D$10+'СЕТ СН'!$H$6-'СЕТ СН'!$H$19</f>
        <v>946.93878893999999</v>
      </c>
      <c r="X89" s="36">
        <f>SUMIFS(СВЦЭМ!$C$33:$C$776,СВЦЭМ!$A$33:$A$776,$A89,СВЦЭМ!$B$33:$B$776,X$83)+'СЕТ СН'!$H$9+СВЦЭМ!$D$10+'СЕТ СН'!$H$6-'СЕТ СН'!$H$19</f>
        <v>927.8748367899999</v>
      </c>
      <c r="Y89" s="36">
        <f>SUMIFS(СВЦЭМ!$C$33:$C$776,СВЦЭМ!$A$33:$A$776,$A89,СВЦЭМ!$B$33:$B$776,Y$83)+'СЕТ СН'!$H$9+СВЦЭМ!$D$10+'СЕТ СН'!$H$6-'СЕТ СН'!$H$19</f>
        <v>937.35892963999993</v>
      </c>
    </row>
    <row r="90" spans="1:25" ht="15.75" x14ac:dyDescent="0.2">
      <c r="A90" s="35">
        <f t="shared" si="2"/>
        <v>43684</v>
      </c>
      <c r="B90" s="36">
        <f>SUMIFS(СВЦЭМ!$C$33:$C$776,СВЦЭМ!$A$33:$A$776,$A90,СВЦЭМ!$B$33:$B$776,B$83)+'СЕТ СН'!$H$9+СВЦЭМ!$D$10+'СЕТ СН'!$H$6-'СЕТ СН'!$H$19</f>
        <v>1003.70206879</v>
      </c>
      <c r="C90" s="36">
        <f>SUMIFS(СВЦЭМ!$C$33:$C$776,СВЦЭМ!$A$33:$A$776,$A90,СВЦЭМ!$B$33:$B$776,C$83)+'СЕТ СН'!$H$9+СВЦЭМ!$D$10+'СЕТ СН'!$H$6-'СЕТ СН'!$H$19</f>
        <v>1011.52626376</v>
      </c>
      <c r="D90" s="36">
        <f>SUMIFS(СВЦЭМ!$C$33:$C$776,СВЦЭМ!$A$33:$A$776,$A90,СВЦЭМ!$B$33:$B$776,D$83)+'СЕТ СН'!$H$9+СВЦЭМ!$D$10+'СЕТ СН'!$H$6-'СЕТ СН'!$H$19</f>
        <v>1036.4004585600001</v>
      </c>
      <c r="E90" s="36">
        <f>SUMIFS(СВЦЭМ!$C$33:$C$776,СВЦЭМ!$A$33:$A$776,$A90,СВЦЭМ!$B$33:$B$776,E$83)+'СЕТ СН'!$H$9+СВЦЭМ!$D$10+'СЕТ СН'!$H$6-'СЕТ СН'!$H$19</f>
        <v>1043.0861501300001</v>
      </c>
      <c r="F90" s="36">
        <f>SUMIFS(СВЦЭМ!$C$33:$C$776,СВЦЭМ!$A$33:$A$776,$A90,СВЦЭМ!$B$33:$B$776,F$83)+'СЕТ СН'!$H$9+СВЦЭМ!$D$10+'СЕТ СН'!$H$6-'СЕТ СН'!$H$19</f>
        <v>1047.8803782800001</v>
      </c>
      <c r="G90" s="36">
        <f>SUMIFS(СВЦЭМ!$C$33:$C$776,СВЦЭМ!$A$33:$A$776,$A90,СВЦЭМ!$B$33:$B$776,G$83)+'СЕТ СН'!$H$9+СВЦЭМ!$D$10+'СЕТ СН'!$H$6-'СЕТ СН'!$H$19</f>
        <v>1038.8767341600001</v>
      </c>
      <c r="H90" s="36">
        <f>SUMIFS(СВЦЭМ!$C$33:$C$776,СВЦЭМ!$A$33:$A$776,$A90,СВЦЭМ!$B$33:$B$776,H$83)+'СЕТ СН'!$H$9+СВЦЭМ!$D$10+'СЕТ СН'!$H$6-'СЕТ СН'!$H$19</f>
        <v>1006.51631132</v>
      </c>
      <c r="I90" s="36">
        <f>SUMIFS(СВЦЭМ!$C$33:$C$776,СВЦЭМ!$A$33:$A$776,$A90,СВЦЭМ!$B$33:$B$776,I$83)+'СЕТ СН'!$H$9+СВЦЭМ!$D$10+'СЕТ СН'!$H$6-'СЕТ СН'!$H$19</f>
        <v>989.27657513999998</v>
      </c>
      <c r="J90" s="36">
        <f>SUMIFS(СВЦЭМ!$C$33:$C$776,СВЦЭМ!$A$33:$A$776,$A90,СВЦЭМ!$B$33:$B$776,J$83)+'СЕТ СН'!$H$9+СВЦЭМ!$D$10+'СЕТ СН'!$H$6-'СЕТ СН'!$H$19</f>
        <v>1011.15730945</v>
      </c>
      <c r="K90" s="36">
        <f>SUMIFS(СВЦЭМ!$C$33:$C$776,СВЦЭМ!$A$33:$A$776,$A90,СВЦЭМ!$B$33:$B$776,K$83)+'СЕТ СН'!$H$9+СВЦЭМ!$D$10+'СЕТ СН'!$H$6-'СЕТ СН'!$H$19</f>
        <v>1028.55566041</v>
      </c>
      <c r="L90" s="36">
        <f>SUMIFS(СВЦЭМ!$C$33:$C$776,СВЦЭМ!$A$33:$A$776,$A90,СВЦЭМ!$B$33:$B$776,L$83)+'СЕТ СН'!$H$9+СВЦЭМ!$D$10+'СЕТ СН'!$H$6-'СЕТ СН'!$H$19</f>
        <v>1028.1456154699999</v>
      </c>
      <c r="M90" s="36">
        <f>SUMIFS(СВЦЭМ!$C$33:$C$776,СВЦЭМ!$A$33:$A$776,$A90,СВЦЭМ!$B$33:$B$776,M$83)+'СЕТ СН'!$H$9+СВЦЭМ!$D$10+'СЕТ СН'!$H$6-'СЕТ СН'!$H$19</f>
        <v>1033.5355229199999</v>
      </c>
      <c r="N90" s="36">
        <f>SUMIFS(СВЦЭМ!$C$33:$C$776,СВЦЭМ!$A$33:$A$776,$A90,СВЦЭМ!$B$33:$B$776,N$83)+'СЕТ СН'!$H$9+СВЦЭМ!$D$10+'СЕТ СН'!$H$6-'СЕТ СН'!$H$19</f>
        <v>1025.2304185600001</v>
      </c>
      <c r="O90" s="36">
        <f>SUMIFS(СВЦЭМ!$C$33:$C$776,СВЦЭМ!$A$33:$A$776,$A90,СВЦЭМ!$B$33:$B$776,O$83)+'СЕТ СН'!$H$9+СВЦЭМ!$D$10+'СЕТ СН'!$H$6-'СЕТ СН'!$H$19</f>
        <v>1030.47342394</v>
      </c>
      <c r="P90" s="36">
        <f>SUMIFS(СВЦЭМ!$C$33:$C$776,СВЦЭМ!$A$33:$A$776,$A90,СВЦЭМ!$B$33:$B$776,P$83)+'СЕТ СН'!$H$9+СВЦЭМ!$D$10+'СЕТ СН'!$H$6-'СЕТ СН'!$H$19</f>
        <v>1034.4359062999999</v>
      </c>
      <c r="Q90" s="36">
        <f>SUMIFS(СВЦЭМ!$C$33:$C$776,СВЦЭМ!$A$33:$A$776,$A90,СВЦЭМ!$B$33:$B$776,Q$83)+'СЕТ СН'!$H$9+СВЦЭМ!$D$10+'СЕТ СН'!$H$6-'СЕТ СН'!$H$19</f>
        <v>1034.0041696799999</v>
      </c>
      <c r="R90" s="36">
        <f>SUMIFS(СВЦЭМ!$C$33:$C$776,СВЦЭМ!$A$33:$A$776,$A90,СВЦЭМ!$B$33:$B$776,R$83)+'СЕТ СН'!$H$9+СВЦЭМ!$D$10+'СЕТ СН'!$H$6-'СЕТ СН'!$H$19</f>
        <v>992.57033988000001</v>
      </c>
      <c r="S90" s="36">
        <f>SUMIFS(СВЦЭМ!$C$33:$C$776,СВЦЭМ!$A$33:$A$776,$A90,СВЦЭМ!$B$33:$B$776,S$83)+'СЕТ СН'!$H$9+СВЦЭМ!$D$10+'СЕТ СН'!$H$6-'СЕТ СН'!$H$19</f>
        <v>951.80784425999991</v>
      </c>
      <c r="T90" s="36">
        <f>SUMIFS(СВЦЭМ!$C$33:$C$776,СВЦЭМ!$A$33:$A$776,$A90,СВЦЭМ!$B$33:$B$776,T$83)+'СЕТ СН'!$H$9+СВЦЭМ!$D$10+'СЕТ СН'!$H$6-'СЕТ СН'!$H$19</f>
        <v>938.3678192399999</v>
      </c>
      <c r="U90" s="36">
        <f>SUMIFS(СВЦЭМ!$C$33:$C$776,СВЦЭМ!$A$33:$A$776,$A90,СВЦЭМ!$B$33:$B$776,U$83)+'СЕТ СН'!$H$9+СВЦЭМ!$D$10+'СЕТ СН'!$H$6-'СЕТ СН'!$H$19</f>
        <v>941.48969360000001</v>
      </c>
      <c r="V90" s="36">
        <f>SUMIFS(СВЦЭМ!$C$33:$C$776,СВЦЭМ!$A$33:$A$776,$A90,СВЦЭМ!$B$33:$B$776,V$83)+'СЕТ СН'!$H$9+СВЦЭМ!$D$10+'СЕТ СН'!$H$6-'СЕТ СН'!$H$19</f>
        <v>938.04771526999991</v>
      </c>
      <c r="W90" s="36">
        <f>SUMIFS(СВЦЭМ!$C$33:$C$776,СВЦЭМ!$A$33:$A$776,$A90,СВЦЭМ!$B$33:$B$776,W$83)+'СЕТ СН'!$H$9+СВЦЭМ!$D$10+'СЕТ СН'!$H$6-'СЕТ СН'!$H$19</f>
        <v>946.04515343999992</v>
      </c>
      <c r="X90" s="36">
        <f>SUMIFS(СВЦЭМ!$C$33:$C$776,СВЦЭМ!$A$33:$A$776,$A90,СВЦЭМ!$B$33:$B$776,X$83)+'СЕТ СН'!$H$9+СВЦЭМ!$D$10+'СЕТ СН'!$H$6-'СЕТ СН'!$H$19</f>
        <v>918.05179444999999</v>
      </c>
      <c r="Y90" s="36">
        <f>SUMIFS(СВЦЭМ!$C$33:$C$776,СВЦЭМ!$A$33:$A$776,$A90,СВЦЭМ!$B$33:$B$776,Y$83)+'СЕТ СН'!$H$9+СВЦЭМ!$D$10+'СЕТ СН'!$H$6-'СЕТ СН'!$H$19</f>
        <v>946.19964874999994</v>
      </c>
    </row>
    <row r="91" spans="1:25" ht="15.75" x14ac:dyDescent="0.2">
      <c r="A91" s="35">
        <f t="shared" si="2"/>
        <v>43685</v>
      </c>
      <c r="B91" s="36">
        <f>SUMIFS(СВЦЭМ!$C$33:$C$776,СВЦЭМ!$A$33:$A$776,$A91,СВЦЭМ!$B$33:$B$776,B$83)+'СЕТ СН'!$H$9+СВЦЭМ!$D$10+'СЕТ СН'!$H$6-'СЕТ СН'!$H$19</f>
        <v>1035.0495721499999</v>
      </c>
      <c r="C91" s="36">
        <f>SUMIFS(СВЦЭМ!$C$33:$C$776,СВЦЭМ!$A$33:$A$776,$A91,СВЦЭМ!$B$33:$B$776,C$83)+'СЕТ СН'!$H$9+СВЦЭМ!$D$10+'СЕТ СН'!$H$6-'СЕТ СН'!$H$19</f>
        <v>1077.61158419</v>
      </c>
      <c r="D91" s="36">
        <f>SUMIFS(СВЦЭМ!$C$33:$C$776,СВЦЭМ!$A$33:$A$776,$A91,СВЦЭМ!$B$33:$B$776,D$83)+'СЕТ СН'!$H$9+СВЦЭМ!$D$10+'СЕТ СН'!$H$6-'СЕТ СН'!$H$19</f>
        <v>1106.19373038</v>
      </c>
      <c r="E91" s="36">
        <f>SUMIFS(СВЦЭМ!$C$33:$C$776,СВЦЭМ!$A$33:$A$776,$A91,СВЦЭМ!$B$33:$B$776,E$83)+'СЕТ СН'!$H$9+СВЦЭМ!$D$10+'СЕТ СН'!$H$6-'СЕТ СН'!$H$19</f>
        <v>1128.2140197900001</v>
      </c>
      <c r="F91" s="36">
        <f>SUMIFS(СВЦЭМ!$C$33:$C$776,СВЦЭМ!$A$33:$A$776,$A91,СВЦЭМ!$B$33:$B$776,F$83)+'СЕТ СН'!$H$9+СВЦЭМ!$D$10+'СЕТ СН'!$H$6-'СЕТ СН'!$H$19</f>
        <v>1171.58872612</v>
      </c>
      <c r="G91" s="36">
        <f>SUMIFS(СВЦЭМ!$C$33:$C$776,СВЦЭМ!$A$33:$A$776,$A91,СВЦЭМ!$B$33:$B$776,G$83)+'СЕТ СН'!$H$9+СВЦЭМ!$D$10+'СЕТ СН'!$H$6-'СЕТ СН'!$H$19</f>
        <v>1151.637651</v>
      </c>
      <c r="H91" s="36">
        <f>SUMIFS(СВЦЭМ!$C$33:$C$776,СВЦЭМ!$A$33:$A$776,$A91,СВЦЭМ!$B$33:$B$776,H$83)+'СЕТ СН'!$H$9+СВЦЭМ!$D$10+'СЕТ СН'!$H$6-'СЕТ СН'!$H$19</f>
        <v>1115.3671252300001</v>
      </c>
      <c r="I91" s="36">
        <f>SUMIFS(СВЦЭМ!$C$33:$C$776,СВЦЭМ!$A$33:$A$776,$A91,СВЦЭМ!$B$33:$B$776,I$83)+'СЕТ СН'!$H$9+СВЦЭМ!$D$10+'СЕТ СН'!$H$6-'СЕТ СН'!$H$19</f>
        <v>1060.65758097</v>
      </c>
      <c r="J91" s="36">
        <f>SUMIFS(СВЦЭМ!$C$33:$C$776,СВЦЭМ!$A$33:$A$776,$A91,СВЦЭМ!$B$33:$B$776,J$83)+'СЕТ СН'!$H$9+СВЦЭМ!$D$10+'СЕТ СН'!$H$6-'СЕТ СН'!$H$19</f>
        <v>1018.3825124</v>
      </c>
      <c r="K91" s="36">
        <f>SUMIFS(СВЦЭМ!$C$33:$C$776,СВЦЭМ!$A$33:$A$776,$A91,СВЦЭМ!$B$33:$B$776,K$83)+'СЕТ СН'!$H$9+СВЦЭМ!$D$10+'СЕТ СН'!$H$6-'СЕТ СН'!$H$19</f>
        <v>1050.0458125</v>
      </c>
      <c r="L91" s="36">
        <f>SUMIFS(СВЦЭМ!$C$33:$C$776,СВЦЭМ!$A$33:$A$776,$A91,СВЦЭМ!$B$33:$B$776,L$83)+'СЕТ СН'!$H$9+СВЦЭМ!$D$10+'СЕТ СН'!$H$6-'СЕТ СН'!$H$19</f>
        <v>1059.7439553199999</v>
      </c>
      <c r="M91" s="36">
        <f>SUMIFS(СВЦЭМ!$C$33:$C$776,СВЦЭМ!$A$33:$A$776,$A91,СВЦЭМ!$B$33:$B$776,M$83)+'СЕТ СН'!$H$9+СВЦЭМ!$D$10+'СЕТ СН'!$H$6-'СЕТ СН'!$H$19</f>
        <v>1059.2348362</v>
      </c>
      <c r="N91" s="36">
        <f>SUMIFS(СВЦЭМ!$C$33:$C$776,СВЦЭМ!$A$33:$A$776,$A91,СВЦЭМ!$B$33:$B$776,N$83)+'СЕТ СН'!$H$9+СВЦЭМ!$D$10+'СЕТ СН'!$H$6-'СЕТ СН'!$H$19</f>
        <v>1047.44066142</v>
      </c>
      <c r="O91" s="36">
        <f>SUMIFS(СВЦЭМ!$C$33:$C$776,СВЦЭМ!$A$33:$A$776,$A91,СВЦЭМ!$B$33:$B$776,O$83)+'СЕТ СН'!$H$9+СВЦЭМ!$D$10+'СЕТ СН'!$H$6-'СЕТ СН'!$H$19</f>
        <v>1060.25751704</v>
      </c>
      <c r="P91" s="36">
        <f>SUMIFS(СВЦЭМ!$C$33:$C$776,СВЦЭМ!$A$33:$A$776,$A91,СВЦЭМ!$B$33:$B$776,P$83)+'СЕТ СН'!$H$9+СВЦЭМ!$D$10+'СЕТ СН'!$H$6-'СЕТ СН'!$H$19</f>
        <v>1062.1006773700001</v>
      </c>
      <c r="Q91" s="36">
        <f>SUMIFS(СВЦЭМ!$C$33:$C$776,СВЦЭМ!$A$33:$A$776,$A91,СВЦЭМ!$B$33:$B$776,Q$83)+'СЕТ СН'!$H$9+СВЦЭМ!$D$10+'СЕТ СН'!$H$6-'СЕТ СН'!$H$19</f>
        <v>1064.3697965000001</v>
      </c>
      <c r="R91" s="36">
        <f>SUMIFS(СВЦЭМ!$C$33:$C$776,СВЦЭМ!$A$33:$A$776,$A91,СВЦЭМ!$B$33:$B$776,R$83)+'СЕТ СН'!$H$9+СВЦЭМ!$D$10+'СЕТ СН'!$H$6-'СЕТ СН'!$H$19</f>
        <v>1013.58964998</v>
      </c>
      <c r="S91" s="36">
        <f>SUMIFS(СВЦЭМ!$C$33:$C$776,СВЦЭМ!$A$33:$A$776,$A91,СВЦЭМ!$B$33:$B$776,S$83)+'СЕТ СН'!$H$9+СВЦЭМ!$D$10+'СЕТ СН'!$H$6-'СЕТ СН'!$H$19</f>
        <v>994.18680459999996</v>
      </c>
      <c r="T91" s="36">
        <f>SUMIFS(СВЦЭМ!$C$33:$C$776,СВЦЭМ!$A$33:$A$776,$A91,СВЦЭМ!$B$33:$B$776,T$83)+'СЕТ СН'!$H$9+СВЦЭМ!$D$10+'СЕТ СН'!$H$6-'СЕТ СН'!$H$19</f>
        <v>993.95892039</v>
      </c>
      <c r="U91" s="36">
        <f>SUMIFS(СВЦЭМ!$C$33:$C$776,СВЦЭМ!$A$33:$A$776,$A91,СВЦЭМ!$B$33:$B$776,U$83)+'СЕТ СН'!$H$9+СВЦЭМ!$D$10+'СЕТ СН'!$H$6-'СЕТ СН'!$H$19</f>
        <v>957.50095443999999</v>
      </c>
      <c r="V91" s="36">
        <f>SUMIFS(СВЦЭМ!$C$33:$C$776,СВЦЭМ!$A$33:$A$776,$A91,СВЦЭМ!$B$33:$B$776,V$83)+'СЕТ СН'!$H$9+СВЦЭМ!$D$10+'СЕТ СН'!$H$6-'СЕТ СН'!$H$19</f>
        <v>958.61920861999999</v>
      </c>
      <c r="W91" s="36">
        <f>SUMIFS(СВЦЭМ!$C$33:$C$776,СВЦЭМ!$A$33:$A$776,$A91,СВЦЭМ!$B$33:$B$776,W$83)+'СЕТ СН'!$H$9+СВЦЭМ!$D$10+'СЕТ СН'!$H$6-'СЕТ СН'!$H$19</f>
        <v>960.17404592999992</v>
      </c>
      <c r="X91" s="36">
        <f>SUMIFS(СВЦЭМ!$C$33:$C$776,СВЦЭМ!$A$33:$A$776,$A91,СВЦЭМ!$B$33:$B$776,X$83)+'СЕТ СН'!$H$9+СВЦЭМ!$D$10+'СЕТ СН'!$H$6-'СЕТ СН'!$H$19</f>
        <v>940.43938224999999</v>
      </c>
      <c r="Y91" s="36">
        <f>SUMIFS(СВЦЭМ!$C$33:$C$776,СВЦЭМ!$A$33:$A$776,$A91,СВЦЭМ!$B$33:$B$776,Y$83)+'СЕТ СН'!$H$9+СВЦЭМ!$D$10+'СЕТ СН'!$H$6-'СЕТ СН'!$H$19</f>
        <v>965.90129621999995</v>
      </c>
    </row>
    <row r="92" spans="1:25" ht="15.75" x14ac:dyDescent="0.2">
      <c r="A92" s="35">
        <f t="shared" si="2"/>
        <v>43686</v>
      </c>
      <c r="B92" s="36">
        <f>SUMIFS(СВЦЭМ!$C$33:$C$776,СВЦЭМ!$A$33:$A$776,$A92,СВЦЭМ!$B$33:$B$776,B$83)+'СЕТ СН'!$H$9+СВЦЭМ!$D$10+'СЕТ СН'!$H$6-'СЕТ СН'!$H$19</f>
        <v>1057.4839532400001</v>
      </c>
      <c r="C92" s="36">
        <f>SUMIFS(СВЦЭМ!$C$33:$C$776,СВЦЭМ!$A$33:$A$776,$A92,СВЦЭМ!$B$33:$B$776,C$83)+'СЕТ СН'!$H$9+СВЦЭМ!$D$10+'СЕТ СН'!$H$6-'СЕТ СН'!$H$19</f>
        <v>1099.9124502300001</v>
      </c>
      <c r="D92" s="36">
        <f>SUMIFS(СВЦЭМ!$C$33:$C$776,СВЦЭМ!$A$33:$A$776,$A92,СВЦЭМ!$B$33:$B$776,D$83)+'СЕТ СН'!$H$9+СВЦЭМ!$D$10+'СЕТ СН'!$H$6-'СЕТ СН'!$H$19</f>
        <v>1128.19767116</v>
      </c>
      <c r="E92" s="36">
        <f>SUMIFS(СВЦЭМ!$C$33:$C$776,СВЦЭМ!$A$33:$A$776,$A92,СВЦЭМ!$B$33:$B$776,E$83)+'СЕТ СН'!$H$9+СВЦЭМ!$D$10+'СЕТ СН'!$H$6-'СЕТ СН'!$H$19</f>
        <v>1145.4331956000001</v>
      </c>
      <c r="F92" s="36">
        <f>SUMIFS(СВЦЭМ!$C$33:$C$776,СВЦЭМ!$A$33:$A$776,$A92,СВЦЭМ!$B$33:$B$776,F$83)+'СЕТ СН'!$H$9+СВЦЭМ!$D$10+'СЕТ СН'!$H$6-'СЕТ СН'!$H$19</f>
        <v>1155.5827930099999</v>
      </c>
      <c r="G92" s="36">
        <f>SUMIFS(СВЦЭМ!$C$33:$C$776,СВЦЭМ!$A$33:$A$776,$A92,СВЦЭМ!$B$33:$B$776,G$83)+'СЕТ СН'!$H$9+СВЦЭМ!$D$10+'СЕТ СН'!$H$6-'СЕТ СН'!$H$19</f>
        <v>1140.4376956599999</v>
      </c>
      <c r="H92" s="36">
        <f>SUMIFS(СВЦЭМ!$C$33:$C$776,СВЦЭМ!$A$33:$A$776,$A92,СВЦЭМ!$B$33:$B$776,H$83)+'СЕТ СН'!$H$9+СВЦЭМ!$D$10+'СЕТ СН'!$H$6-'СЕТ СН'!$H$19</f>
        <v>1113.6311010100001</v>
      </c>
      <c r="I92" s="36">
        <f>SUMIFS(СВЦЭМ!$C$33:$C$776,СВЦЭМ!$A$33:$A$776,$A92,СВЦЭМ!$B$33:$B$776,I$83)+'СЕТ СН'!$H$9+СВЦЭМ!$D$10+'СЕТ СН'!$H$6-'СЕТ СН'!$H$19</f>
        <v>1080.38351833</v>
      </c>
      <c r="J92" s="36">
        <f>SUMIFS(СВЦЭМ!$C$33:$C$776,СВЦЭМ!$A$33:$A$776,$A92,СВЦЭМ!$B$33:$B$776,J$83)+'СЕТ СН'!$H$9+СВЦЭМ!$D$10+'СЕТ СН'!$H$6-'СЕТ СН'!$H$19</f>
        <v>1031.56163283</v>
      </c>
      <c r="K92" s="36">
        <f>SUMIFS(СВЦЭМ!$C$33:$C$776,СВЦЭМ!$A$33:$A$776,$A92,СВЦЭМ!$B$33:$B$776,K$83)+'СЕТ СН'!$H$9+СВЦЭМ!$D$10+'СЕТ СН'!$H$6-'СЕТ СН'!$H$19</f>
        <v>1054.50176984</v>
      </c>
      <c r="L92" s="36">
        <f>SUMIFS(СВЦЭМ!$C$33:$C$776,СВЦЭМ!$A$33:$A$776,$A92,СВЦЭМ!$B$33:$B$776,L$83)+'СЕТ СН'!$H$9+СВЦЭМ!$D$10+'СЕТ СН'!$H$6-'СЕТ СН'!$H$19</f>
        <v>1066.6137903399999</v>
      </c>
      <c r="M92" s="36">
        <f>SUMIFS(СВЦЭМ!$C$33:$C$776,СВЦЭМ!$A$33:$A$776,$A92,СВЦЭМ!$B$33:$B$776,M$83)+'СЕТ СН'!$H$9+СВЦЭМ!$D$10+'СЕТ СН'!$H$6-'СЕТ СН'!$H$19</f>
        <v>1063.02872985</v>
      </c>
      <c r="N92" s="36">
        <f>SUMIFS(СВЦЭМ!$C$33:$C$776,СВЦЭМ!$A$33:$A$776,$A92,СВЦЭМ!$B$33:$B$776,N$83)+'СЕТ СН'!$H$9+СВЦЭМ!$D$10+'СЕТ СН'!$H$6-'СЕТ СН'!$H$19</f>
        <v>1053.5781463799999</v>
      </c>
      <c r="O92" s="36">
        <f>SUMIFS(СВЦЭМ!$C$33:$C$776,СВЦЭМ!$A$33:$A$776,$A92,СВЦЭМ!$B$33:$B$776,O$83)+'СЕТ СН'!$H$9+СВЦЭМ!$D$10+'СЕТ СН'!$H$6-'СЕТ СН'!$H$19</f>
        <v>1054.5756568500001</v>
      </c>
      <c r="P92" s="36">
        <f>SUMIFS(СВЦЭМ!$C$33:$C$776,СВЦЭМ!$A$33:$A$776,$A92,СВЦЭМ!$B$33:$B$776,P$83)+'СЕТ СН'!$H$9+СВЦЭМ!$D$10+'СЕТ СН'!$H$6-'СЕТ СН'!$H$19</f>
        <v>1078.59903057</v>
      </c>
      <c r="Q92" s="36">
        <f>SUMIFS(СВЦЭМ!$C$33:$C$776,СВЦЭМ!$A$33:$A$776,$A92,СВЦЭМ!$B$33:$B$776,Q$83)+'СЕТ СН'!$H$9+СВЦЭМ!$D$10+'СЕТ СН'!$H$6-'СЕТ СН'!$H$19</f>
        <v>1079.0975590600001</v>
      </c>
      <c r="R92" s="36">
        <f>SUMIFS(СВЦЭМ!$C$33:$C$776,СВЦЭМ!$A$33:$A$776,$A92,СВЦЭМ!$B$33:$B$776,R$83)+'СЕТ СН'!$H$9+СВЦЭМ!$D$10+'СЕТ СН'!$H$6-'СЕТ СН'!$H$19</f>
        <v>1037.87661353</v>
      </c>
      <c r="S92" s="36">
        <f>SUMIFS(СВЦЭМ!$C$33:$C$776,СВЦЭМ!$A$33:$A$776,$A92,СВЦЭМ!$B$33:$B$776,S$83)+'СЕТ СН'!$H$9+СВЦЭМ!$D$10+'СЕТ СН'!$H$6-'СЕТ СН'!$H$19</f>
        <v>991.08124730999998</v>
      </c>
      <c r="T92" s="36">
        <f>SUMIFS(СВЦЭМ!$C$33:$C$776,СВЦЭМ!$A$33:$A$776,$A92,СВЦЭМ!$B$33:$B$776,T$83)+'СЕТ СН'!$H$9+СВЦЭМ!$D$10+'СЕТ СН'!$H$6-'СЕТ СН'!$H$19</f>
        <v>980.30105828000001</v>
      </c>
      <c r="U92" s="36">
        <f>SUMIFS(СВЦЭМ!$C$33:$C$776,СВЦЭМ!$A$33:$A$776,$A92,СВЦЭМ!$B$33:$B$776,U$83)+'СЕТ СН'!$H$9+СВЦЭМ!$D$10+'СЕТ СН'!$H$6-'СЕТ СН'!$H$19</f>
        <v>982.63928953999994</v>
      </c>
      <c r="V92" s="36">
        <f>SUMIFS(СВЦЭМ!$C$33:$C$776,СВЦЭМ!$A$33:$A$776,$A92,СВЦЭМ!$B$33:$B$776,V$83)+'СЕТ СН'!$H$9+СВЦЭМ!$D$10+'СЕТ СН'!$H$6-'СЕТ СН'!$H$19</f>
        <v>956.58396013999993</v>
      </c>
      <c r="W92" s="36">
        <f>SUMIFS(СВЦЭМ!$C$33:$C$776,СВЦЭМ!$A$33:$A$776,$A92,СВЦЭМ!$B$33:$B$776,W$83)+'СЕТ СН'!$H$9+СВЦЭМ!$D$10+'СЕТ СН'!$H$6-'СЕТ СН'!$H$19</f>
        <v>963.1403937</v>
      </c>
      <c r="X92" s="36">
        <f>SUMIFS(СВЦЭМ!$C$33:$C$776,СВЦЭМ!$A$33:$A$776,$A92,СВЦЭМ!$B$33:$B$776,X$83)+'СЕТ СН'!$H$9+СВЦЭМ!$D$10+'СЕТ СН'!$H$6-'СЕТ СН'!$H$19</f>
        <v>937.24481118999995</v>
      </c>
      <c r="Y92" s="36">
        <f>SUMIFS(СВЦЭМ!$C$33:$C$776,СВЦЭМ!$A$33:$A$776,$A92,СВЦЭМ!$B$33:$B$776,Y$83)+'СЕТ СН'!$H$9+СВЦЭМ!$D$10+'СЕТ СН'!$H$6-'СЕТ СН'!$H$19</f>
        <v>995.41639840999994</v>
      </c>
    </row>
    <row r="93" spans="1:25" ht="15.75" x14ac:dyDescent="0.2">
      <c r="A93" s="35">
        <f t="shared" si="2"/>
        <v>43687</v>
      </c>
      <c r="B93" s="36">
        <f>SUMIFS(СВЦЭМ!$C$33:$C$776,СВЦЭМ!$A$33:$A$776,$A93,СВЦЭМ!$B$33:$B$776,B$83)+'СЕТ СН'!$H$9+СВЦЭМ!$D$10+'СЕТ СН'!$H$6-'СЕТ СН'!$H$19</f>
        <v>1125.02561674</v>
      </c>
      <c r="C93" s="36">
        <f>SUMIFS(СВЦЭМ!$C$33:$C$776,СВЦЭМ!$A$33:$A$776,$A93,СВЦЭМ!$B$33:$B$776,C$83)+'СЕТ СН'!$H$9+СВЦЭМ!$D$10+'СЕТ СН'!$H$6-'СЕТ СН'!$H$19</f>
        <v>1126.4907912000001</v>
      </c>
      <c r="D93" s="36">
        <f>SUMIFS(СВЦЭМ!$C$33:$C$776,СВЦЭМ!$A$33:$A$776,$A93,СВЦЭМ!$B$33:$B$776,D$83)+'СЕТ СН'!$H$9+СВЦЭМ!$D$10+'СЕТ СН'!$H$6-'СЕТ СН'!$H$19</f>
        <v>1140.22543404</v>
      </c>
      <c r="E93" s="36">
        <f>SUMIFS(СВЦЭМ!$C$33:$C$776,СВЦЭМ!$A$33:$A$776,$A93,СВЦЭМ!$B$33:$B$776,E$83)+'СЕТ СН'!$H$9+СВЦЭМ!$D$10+'СЕТ СН'!$H$6-'СЕТ СН'!$H$19</f>
        <v>1159.5040099</v>
      </c>
      <c r="F93" s="36">
        <f>SUMIFS(СВЦЭМ!$C$33:$C$776,СВЦЭМ!$A$33:$A$776,$A93,СВЦЭМ!$B$33:$B$776,F$83)+'СЕТ СН'!$H$9+СВЦЭМ!$D$10+'СЕТ СН'!$H$6-'СЕТ СН'!$H$19</f>
        <v>1177.6715417600001</v>
      </c>
      <c r="G93" s="36">
        <f>SUMIFS(СВЦЭМ!$C$33:$C$776,СВЦЭМ!$A$33:$A$776,$A93,СВЦЭМ!$B$33:$B$776,G$83)+'СЕТ СН'!$H$9+СВЦЭМ!$D$10+'СЕТ СН'!$H$6-'СЕТ СН'!$H$19</f>
        <v>1152.5452547299999</v>
      </c>
      <c r="H93" s="36">
        <f>SUMIFS(СВЦЭМ!$C$33:$C$776,СВЦЭМ!$A$33:$A$776,$A93,СВЦЭМ!$B$33:$B$776,H$83)+'СЕТ СН'!$H$9+СВЦЭМ!$D$10+'СЕТ СН'!$H$6-'СЕТ СН'!$H$19</f>
        <v>1111.86924662</v>
      </c>
      <c r="I93" s="36">
        <f>SUMIFS(СВЦЭМ!$C$33:$C$776,СВЦЭМ!$A$33:$A$776,$A93,СВЦЭМ!$B$33:$B$776,I$83)+'СЕТ СН'!$H$9+СВЦЭМ!$D$10+'СЕТ СН'!$H$6-'СЕТ СН'!$H$19</f>
        <v>1134.13414317</v>
      </c>
      <c r="J93" s="36">
        <f>SUMIFS(СВЦЭМ!$C$33:$C$776,СВЦЭМ!$A$33:$A$776,$A93,СВЦЭМ!$B$33:$B$776,J$83)+'СЕТ СН'!$H$9+СВЦЭМ!$D$10+'СЕТ СН'!$H$6-'СЕТ СН'!$H$19</f>
        <v>1030.2870856300001</v>
      </c>
      <c r="K93" s="36">
        <f>SUMIFS(СВЦЭМ!$C$33:$C$776,СВЦЭМ!$A$33:$A$776,$A93,СВЦЭМ!$B$33:$B$776,K$83)+'СЕТ СН'!$H$9+СВЦЭМ!$D$10+'СЕТ СН'!$H$6-'СЕТ СН'!$H$19</f>
        <v>1055.9675278100001</v>
      </c>
      <c r="L93" s="36">
        <f>SUMIFS(СВЦЭМ!$C$33:$C$776,СВЦЭМ!$A$33:$A$776,$A93,СВЦЭМ!$B$33:$B$776,L$83)+'СЕТ СН'!$H$9+СВЦЭМ!$D$10+'СЕТ СН'!$H$6-'СЕТ СН'!$H$19</f>
        <v>1068.2891156800001</v>
      </c>
      <c r="M93" s="36">
        <f>SUMIFS(СВЦЭМ!$C$33:$C$776,СВЦЭМ!$A$33:$A$776,$A93,СВЦЭМ!$B$33:$B$776,M$83)+'СЕТ СН'!$H$9+СВЦЭМ!$D$10+'СЕТ СН'!$H$6-'СЕТ СН'!$H$19</f>
        <v>1064.88364338</v>
      </c>
      <c r="N93" s="36">
        <f>SUMIFS(СВЦЭМ!$C$33:$C$776,СВЦЭМ!$A$33:$A$776,$A93,СВЦЭМ!$B$33:$B$776,N$83)+'СЕТ СН'!$H$9+СВЦЭМ!$D$10+'СЕТ СН'!$H$6-'СЕТ СН'!$H$19</f>
        <v>1063.63234805</v>
      </c>
      <c r="O93" s="36">
        <f>SUMIFS(СВЦЭМ!$C$33:$C$776,СВЦЭМ!$A$33:$A$776,$A93,СВЦЭМ!$B$33:$B$776,O$83)+'СЕТ СН'!$H$9+СВЦЭМ!$D$10+'СЕТ СН'!$H$6-'СЕТ СН'!$H$19</f>
        <v>1059.5837481399999</v>
      </c>
      <c r="P93" s="36">
        <f>SUMIFS(СВЦЭМ!$C$33:$C$776,СВЦЭМ!$A$33:$A$776,$A93,СВЦЭМ!$B$33:$B$776,P$83)+'СЕТ СН'!$H$9+СВЦЭМ!$D$10+'СЕТ СН'!$H$6-'СЕТ СН'!$H$19</f>
        <v>1059.6020758899999</v>
      </c>
      <c r="Q93" s="36">
        <f>SUMIFS(СВЦЭМ!$C$33:$C$776,СВЦЭМ!$A$33:$A$776,$A93,СВЦЭМ!$B$33:$B$776,Q$83)+'СЕТ СН'!$H$9+СВЦЭМ!$D$10+'СЕТ СН'!$H$6-'СЕТ СН'!$H$19</f>
        <v>1070.66643406</v>
      </c>
      <c r="R93" s="36">
        <f>SUMIFS(СВЦЭМ!$C$33:$C$776,СВЦЭМ!$A$33:$A$776,$A93,СВЦЭМ!$B$33:$B$776,R$83)+'СЕТ СН'!$H$9+СВЦЭМ!$D$10+'СЕТ СН'!$H$6-'СЕТ СН'!$H$19</f>
        <v>1019.2502534099999</v>
      </c>
      <c r="S93" s="36">
        <f>SUMIFS(СВЦЭМ!$C$33:$C$776,СВЦЭМ!$A$33:$A$776,$A93,СВЦЭМ!$B$33:$B$776,S$83)+'СЕТ СН'!$H$9+СВЦЭМ!$D$10+'СЕТ СН'!$H$6-'СЕТ СН'!$H$19</f>
        <v>1013.8632705199999</v>
      </c>
      <c r="T93" s="36">
        <f>SUMIFS(СВЦЭМ!$C$33:$C$776,СВЦЭМ!$A$33:$A$776,$A93,СВЦЭМ!$B$33:$B$776,T$83)+'СЕТ СН'!$H$9+СВЦЭМ!$D$10+'СЕТ СН'!$H$6-'СЕТ СН'!$H$19</f>
        <v>1014.6611531</v>
      </c>
      <c r="U93" s="36">
        <f>SUMIFS(СВЦЭМ!$C$33:$C$776,СВЦЭМ!$A$33:$A$776,$A93,СВЦЭМ!$B$33:$B$776,U$83)+'СЕТ СН'!$H$9+СВЦЭМ!$D$10+'СЕТ СН'!$H$6-'СЕТ СН'!$H$19</f>
        <v>1003.2636120999999</v>
      </c>
      <c r="V93" s="36">
        <f>SUMIFS(СВЦЭМ!$C$33:$C$776,СВЦЭМ!$A$33:$A$776,$A93,СВЦЭМ!$B$33:$B$776,V$83)+'СЕТ СН'!$H$9+СВЦЭМ!$D$10+'СЕТ СН'!$H$6-'СЕТ СН'!$H$19</f>
        <v>1004.7332117799999</v>
      </c>
      <c r="W93" s="36">
        <f>SUMIFS(СВЦЭМ!$C$33:$C$776,СВЦЭМ!$A$33:$A$776,$A93,СВЦЭМ!$B$33:$B$776,W$83)+'СЕТ СН'!$H$9+СВЦЭМ!$D$10+'СЕТ СН'!$H$6-'СЕТ СН'!$H$19</f>
        <v>1028.3894669000001</v>
      </c>
      <c r="X93" s="36">
        <f>SUMIFS(СВЦЭМ!$C$33:$C$776,СВЦЭМ!$A$33:$A$776,$A93,СВЦЭМ!$B$33:$B$776,X$83)+'СЕТ СН'!$H$9+СВЦЭМ!$D$10+'СЕТ СН'!$H$6-'СЕТ СН'!$H$19</f>
        <v>1004.13017971</v>
      </c>
      <c r="Y93" s="36">
        <f>SUMIFS(СВЦЭМ!$C$33:$C$776,СВЦЭМ!$A$33:$A$776,$A93,СВЦЭМ!$B$33:$B$776,Y$83)+'СЕТ СН'!$H$9+СВЦЭМ!$D$10+'СЕТ СН'!$H$6-'СЕТ СН'!$H$19</f>
        <v>1003.9560347099999</v>
      </c>
    </row>
    <row r="94" spans="1:25" ht="15.75" x14ac:dyDescent="0.2">
      <c r="A94" s="35">
        <f t="shared" si="2"/>
        <v>43688</v>
      </c>
      <c r="B94" s="36">
        <f>SUMIFS(СВЦЭМ!$C$33:$C$776,СВЦЭМ!$A$33:$A$776,$A94,СВЦЭМ!$B$33:$B$776,B$83)+'СЕТ СН'!$H$9+СВЦЭМ!$D$10+'СЕТ СН'!$H$6-'СЕТ СН'!$H$19</f>
        <v>1108.62353059</v>
      </c>
      <c r="C94" s="36">
        <f>SUMIFS(СВЦЭМ!$C$33:$C$776,СВЦЭМ!$A$33:$A$776,$A94,СВЦЭМ!$B$33:$B$776,C$83)+'СЕТ СН'!$H$9+СВЦЭМ!$D$10+'СЕТ СН'!$H$6-'СЕТ СН'!$H$19</f>
        <v>1139.0320667999999</v>
      </c>
      <c r="D94" s="36">
        <f>SUMIFS(СВЦЭМ!$C$33:$C$776,СВЦЭМ!$A$33:$A$776,$A94,СВЦЭМ!$B$33:$B$776,D$83)+'СЕТ СН'!$H$9+СВЦЭМ!$D$10+'СЕТ СН'!$H$6-'СЕТ СН'!$H$19</f>
        <v>1164.7293809400001</v>
      </c>
      <c r="E94" s="36">
        <f>SUMIFS(СВЦЭМ!$C$33:$C$776,СВЦЭМ!$A$33:$A$776,$A94,СВЦЭМ!$B$33:$B$776,E$83)+'СЕТ СН'!$H$9+СВЦЭМ!$D$10+'СЕТ СН'!$H$6-'СЕТ СН'!$H$19</f>
        <v>1165.86971569</v>
      </c>
      <c r="F94" s="36">
        <f>SUMIFS(СВЦЭМ!$C$33:$C$776,СВЦЭМ!$A$33:$A$776,$A94,СВЦЭМ!$B$33:$B$776,F$83)+'СЕТ СН'!$H$9+СВЦЭМ!$D$10+'СЕТ СН'!$H$6-'СЕТ СН'!$H$19</f>
        <v>1191.2144158999999</v>
      </c>
      <c r="G94" s="36">
        <f>SUMIFS(СВЦЭМ!$C$33:$C$776,СВЦЭМ!$A$33:$A$776,$A94,СВЦЭМ!$B$33:$B$776,G$83)+'СЕТ СН'!$H$9+СВЦЭМ!$D$10+'СЕТ СН'!$H$6-'СЕТ СН'!$H$19</f>
        <v>1178.93559994</v>
      </c>
      <c r="H94" s="36">
        <f>SUMIFS(СВЦЭМ!$C$33:$C$776,СВЦЭМ!$A$33:$A$776,$A94,СВЦЭМ!$B$33:$B$776,H$83)+'СЕТ СН'!$H$9+СВЦЭМ!$D$10+'СЕТ СН'!$H$6-'СЕТ СН'!$H$19</f>
        <v>1163.6912896000001</v>
      </c>
      <c r="I94" s="36">
        <f>SUMIFS(СВЦЭМ!$C$33:$C$776,СВЦЭМ!$A$33:$A$776,$A94,СВЦЭМ!$B$33:$B$776,I$83)+'СЕТ СН'!$H$9+СВЦЭМ!$D$10+'СЕТ СН'!$H$6-'СЕТ СН'!$H$19</f>
        <v>1134.6645582200001</v>
      </c>
      <c r="J94" s="36">
        <f>SUMIFS(СВЦЭМ!$C$33:$C$776,СВЦЭМ!$A$33:$A$776,$A94,СВЦЭМ!$B$33:$B$776,J$83)+'СЕТ СН'!$H$9+СВЦЭМ!$D$10+'СЕТ СН'!$H$6-'СЕТ СН'!$H$19</f>
        <v>1064.5099585</v>
      </c>
      <c r="K94" s="36">
        <f>SUMIFS(СВЦЭМ!$C$33:$C$776,СВЦЭМ!$A$33:$A$776,$A94,СВЦЭМ!$B$33:$B$776,K$83)+'СЕТ СН'!$H$9+СВЦЭМ!$D$10+'СЕТ СН'!$H$6-'СЕТ СН'!$H$19</f>
        <v>1038.5406954499999</v>
      </c>
      <c r="L94" s="36">
        <f>SUMIFS(СВЦЭМ!$C$33:$C$776,СВЦЭМ!$A$33:$A$776,$A94,СВЦЭМ!$B$33:$B$776,L$83)+'СЕТ СН'!$H$9+СВЦЭМ!$D$10+'СЕТ СН'!$H$6-'СЕТ СН'!$H$19</f>
        <v>1059.7015171099999</v>
      </c>
      <c r="M94" s="36">
        <f>SUMIFS(СВЦЭМ!$C$33:$C$776,СВЦЭМ!$A$33:$A$776,$A94,СВЦЭМ!$B$33:$B$776,M$83)+'СЕТ СН'!$H$9+СВЦЭМ!$D$10+'СЕТ СН'!$H$6-'СЕТ СН'!$H$19</f>
        <v>1061.51747262</v>
      </c>
      <c r="N94" s="36">
        <f>SUMIFS(СВЦЭМ!$C$33:$C$776,СВЦЭМ!$A$33:$A$776,$A94,СВЦЭМ!$B$33:$B$776,N$83)+'СЕТ СН'!$H$9+СВЦЭМ!$D$10+'СЕТ СН'!$H$6-'СЕТ СН'!$H$19</f>
        <v>1055.0701485</v>
      </c>
      <c r="O94" s="36">
        <f>SUMIFS(СВЦЭМ!$C$33:$C$776,СВЦЭМ!$A$33:$A$776,$A94,СВЦЭМ!$B$33:$B$776,O$83)+'СЕТ СН'!$H$9+СВЦЭМ!$D$10+'СЕТ СН'!$H$6-'СЕТ СН'!$H$19</f>
        <v>1056.9838296800001</v>
      </c>
      <c r="P94" s="36">
        <f>SUMIFS(СВЦЭМ!$C$33:$C$776,СВЦЭМ!$A$33:$A$776,$A94,СВЦЭМ!$B$33:$B$776,P$83)+'СЕТ СН'!$H$9+СВЦЭМ!$D$10+'СЕТ СН'!$H$6-'СЕТ СН'!$H$19</f>
        <v>1052.0742952099999</v>
      </c>
      <c r="Q94" s="36">
        <f>SUMIFS(СВЦЭМ!$C$33:$C$776,СВЦЭМ!$A$33:$A$776,$A94,СВЦЭМ!$B$33:$B$776,Q$83)+'СЕТ СН'!$H$9+СВЦЭМ!$D$10+'СЕТ СН'!$H$6-'СЕТ СН'!$H$19</f>
        <v>1049.30927995</v>
      </c>
      <c r="R94" s="36">
        <f>SUMIFS(СВЦЭМ!$C$33:$C$776,СВЦЭМ!$A$33:$A$776,$A94,СВЦЭМ!$B$33:$B$776,R$83)+'СЕТ СН'!$H$9+СВЦЭМ!$D$10+'СЕТ СН'!$H$6-'СЕТ СН'!$H$19</f>
        <v>1016.4923682699999</v>
      </c>
      <c r="S94" s="36">
        <f>SUMIFS(СВЦЭМ!$C$33:$C$776,СВЦЭМ!$A$33:$A$776,$A94,СВЦЭМ!$B$33:$B$776,S$83)+'СЕТ СН'!$H$9+СВЦЭМ!$D$10+'СЕТ СН'!$H$6-'СЕТ СН'!$H$19</f>
        <v>1016.61510914</v>
      </c>
      <c r="T94" s="36">
        <f>SUMIFS(СВЦЭМ!$C$33:$C$776,СВЦЭМ!$A$33:$A$776,$A94,СВЦЭМ!$B$33:$B$776,T$83)+'СЕТ СН'!$H$9+СВЦЭМ!$D$10+'СЕТ СН'!$H$6-'СЕТ СН'!$H$19</f>
        <v>1019.38907248</v>
      </c>
      <c r="U94" s="36">
        <f>SUMIFS(СВЦЭМ!$C$33:$C$776,СВЦЭМ!$A$33:$A$776,$A94,СВЦЭМ!$B$33:$B$776,U$83)+'СЕТ СН'!$H$9+СВЦЭМ!$D$10+'СЕТ СН'!$H$6-'СЕТ СН'!$H$19</f>
        <v>1024.8051375699999</v>
      </c>
      <c r="V94" s="36">
        <f>SUMIFS(СВЦЭМ!$C$33:$C$776,СВЦЭМ!$A$33:$A$776,$A94,СВЦЭМ!$B$33:$B$776,V$83)+'СЕТ СН'!$H$9+СВЦЭМ!$D$10+'СЕТ СН'!$H$6-'СЕТ СН'!$H$19</f>
        <v>1033.94621411</v>
      </c>
      <c r="W94" s="36">
        <f>SUMIFS(СВЦЭМ!$C$33:$C$776,СВЦЭМ!$A$33:$A$776,$A94,СВЦЭМ!$B$33:$B$776,W$83)+'СЕТ СН'!$H$9+СВЦЭМ!$D$10+'СЕТ СН'!$H$6-'СЕТ СН'!$H$19</f>
        <v>1045.5380328599999</v>
      </c>
      <c r="X94" s="36">
        <f>SUMIFS(СВЦЭМ!$C$33:$C$776,СВЦЭМ!$A$33:$A$776,$A94,СВЦЭМ!$B$33:$B$776,X$83)+'СЕТ СН'!$H$9+СВЦЭМ!$D$10+'СЕТ СН'!$H$6-'СЕТ СН'!$H$19</f>
        <v>1013.56686125</v>
      </c>
      <c r="Y94" s="36">
        <f>SUMIFS(СВЦЭМ!$C$33:$C$776,СВЦЭМ!$A$33:$A$776,$A94,СВЦЭМ!$B$33:$B$776,Y$83)+'СЕТ СН'!$H$9+СВЦЭМ!$D$10+'СЕТ СН'!$H$6-'СЕТ СН'!$H$19</f>
        <v>1002.2557637799999</v>
      </c>
    </row>
    <row r="95" spans="1:25" ht="15.75" x14ac:dyDescent="0.2">
      <c r="A95" s="35">
        <f t="shared" si="2"/>
        <v>43689</v>
      </c>
      <c r="B95" s="36">
        <f>SUMIFS(СВЦЭМ!$C$33:$C$776,СВЦЭМ!$A$33:$A$776,$A95,СВЦЭМ!$B$33:$B$776,B$83)+'СЕТ СН'!$H$9+СВЦЭМ!$D$10+'СЕТ СН'!$H$6-'СЕТ СН'!$H$19</f>
        <v>1079.6136230300001</v>
      </c>
      <c r="C95" s="36">
        <f>SUMIFS(СВЦЭМ!$C$33:$C$776,СВЦЭМ!$A$33:$A$776,$A95,СВЦЭМ!$B$33:$B$776,C$83)+'СЕТ СН'!$H$9+СВЦЭМ!$D$10+'СЕТ СН'!$H$6-'СЕТ СН'!$H$19</f>
        <v>1118.0017933300001</v>
      </c>
      <c r="D95" s="36">
        <f>SUMIFS(СВЦЭМ!$C$33:$C$776,СВЦЭМ!$A$33:$A$776,$A95,СВЦЭМ!$B$33:$B$776,D$83)+'СЕТ СН'!$H$9+СВЦЭМ!$D$10+'СЕТ СН'!$H$6-'СЕТ СН'!$H$19</f>
        <v>1166.0276665199999</v>
      </c>
      <c r="E95" s="36">
        <f>SUMIFS(СВЦЭМ!$C$33:$C$776,СВЦЭМ!$A$33:$A$776,$A95,СВЦЭМ!$B$33:$B$776,E$83)+'СЕТ СН'!$H$9+СВЦЭМ!$D$10+'СЕТ СН'!$H$6-'СЕТ СН'!$H$19</f>
        <v>1176.9217957600001</v>
      </c>
      <c r="F95" s="36">
        <f>SUMIFS(СВЦЭМ!$C$33:$C$776,СВЦЭМ!$A$33:$A$776,$A95,СВЦЭМ!$B$33:$B$776,F$83)+'СЕТ СН'!$H$9+СВЦЭМ!$D$10+'СЕТ СН'!$H$6-'СЕТ СН'!$H$19</f>
        <v>1187.4439119000001</v>
      </c>
      <c r="G95" s="36">
        <f>SUMIFS(СВЦЭМ!$C$33:$C$776,СВЦЭМ!$A$33:$A$776,$A95,СВЦЭМ!$B$33:$B$776,G$83)+'СЕТ СН'!$H$9+СВЦЭМ!$D$10+'СЕТ СН'!$H$6-'СЕТ СН'!$H$19</f>
        <v>1170.07365078</v>
      </c>
      <c r="H95" s="36">
        <f>SUMIFS(СВЦЭМ!$C$33:$C$776,СВЦЭМ!$A$33:$A$776,$A95,СВЦЭМ!$B$33:$B$776,H$83)+'СЕТ СН'!$H$9+СВЦЭМ!$D$10+'СЕТ СН'!$H$6-'СЕТ СН'!$H$19</f>
        <v>1144.85232105</v>
      </c>
      <c r="I95" s="36">
        <f>SUMIFS(СВЦЭМ!$C$33:$C$776,СВЦЭМ!$A$33:$A$776,$A95,СВЦЭМ!$B$33:$B$776,I$83)+'СЕТ СН'!$H$9+СВЦЭМ!$D$10+'СЕТ СН'!$H$6-'СЕТ СН'!$H$19</f>
        <v>1095.9461266600001</v>
      </c>
      <c r="J95" s="36">
        <f>SUMIFS(СВЦЭМ!$C$33:$C$776,СВЦЭМ!$A$33:$A$776,$A95,СВЦЭМ!$B$33:$B$776,J$83)+'СЕТ СН'!$H$9+СВЦЭМ!$D$10+'СЕТ СН'!$H$6-'СЕТ СН'!$H$19</f>
        <v>1069.88493853</v>
      </c>
      <c r="K95" s="36">
        <f>SUMIFS(СВЦЭМ!$C$33:$C$776,СВЦЭМ!$A$33:$A$776,$A95,СВЦЭМ!$B$33:$B$776,K$83)+'СЕТ СН'!$H$9+СВЦЭМ!$D$10+'СЕТ СН'!$H$6-'СЕТ СН'!$H$19</f>
        <v>1098.0336220300001</v>
      </c>
      <c r="L95" s="36">
        <f>SUMIFS(СВЦЭМ!$C$33:$C$776,СВЦЭМ!$A$33:$A$776,$A95,СВЦЭМ!$B$33:$B$776,L$83)+'СЕТ СН'!$H$9+СВЦЭМ!$D$10+'СЕТ СН'!$H$6-'СЕТ СН'!$H$19</f>
        <v>1101.7166177900001</v>
      </c>
      <c r="M95" s="36">
        <f>SUMIFS(СВЦЭМ!$C$33:$C$776,СВЦЭМ!$A$33:$A$776,$A95,СВЦЭМ!$B$33:$B$776,M$83)+'СЕТ СН'!$H$9+СВЦЭМ!$D$10+'СЕТ СН'!$H$6-'СЕТ СН'!$H$19</f>
        <v>1097.4012948300001</v>
      </c>
      <c r="N95" s="36">
        <f>SUMIFS(СВЦЭМ!$C$33:$C$776,СВЦЭМ!$A$33:$A$776,$A95,СВЦЭМ!$B$33:$B$776,N$83)+'СЕТ СН'!$H$9+СВЦЭМ!$D$10+'СЕТ СН'!$H$6-'СЕТ СН'!$H$19</f>
        <v>1085.86885123</v>
      </c>
      <c r="O95" s="36">
        <f>SUMIFS(СВЦЭМ!$C$33:$C$776,СВЦЭМ!$A$33:$A$776,$A95,СВЦЭМ!$B$33:$B$776,O$83)+'СЕТ СН'!$H$9+СВЦЭМ!$D$10+'СЕТ СН'!$H$6-'СЕТ СН'!$H$19</f>
        <v>1105.9430810599999</v>
      </c>
      <c r="P95" s="36">
        <f>SUMIFS(СВЦЭМ!$C$33:$C$776,СВЦЭМ!$A$33:$A$776,$A95,СВЦЭМ!$B$33:$B$776,P$83)+'СЕТ СН'!$H$9+СВЦЭМ!$D$10+'СЕТ СН'!$H$6-'СЕТ СН'!$H$19</f>
        <v>1102.7246193200001</v>
      </c>
      <c r="Q95" s="36">
        <f>SUMIFS(СВЦЭМ!$C$33:$C$776,СВЦЭМ!$A$33:$A$776,$A95,СВЦЭМ!$B$33:$B$776,Q$83)+'СЕТ СН'!$H$9+СВЦЭМ!$D$10+'СЕТ СН'!$H$6-'СЕТ СН'!$H$19</f>
        <v>1099.3815619899999</v>
      </c>
      <c r="R95" s="36">
        <f>SUMIFS(СВЦЭМ!$C$33:$C$776,СВЦЭМ!$A$33:$A$776,$A95,СВЦЭМ!$B$33:$B$776,R$83)+'СЕТ СН'!$H$9+СВЦЭМ!$D$10+'СЕТ СН'!$H$6-'СЕТ СН'!$H$19</f>
        <v>1058.40669099</v>
      </c>
      <c r="S95" s="36">
        <f>SUMIFS(СВЦЭМ!$C$33:$C$776,СВЦЭМ!$A$33:$A$776,$A95,СВЦЭМ!$B$33:$B$776,S$83)+'СЕТ СН'!$H$9+СВЦЭМ!$D$10+'СЕТ СН'!$H$6-'СЕТ СН'!$H$19</f>
        <v>1048.1147904899999</v>
      </c>
      <c r="T95" s="36">
        <f>SUMIFS(СВЦЭМ!$C$33:$C$776,СВЦЭМ!$A$33:$A$776,$A95,СВЦЭМ!$B$33:$B$776,T$83)+'СЕТ СН'!$H$9+СВЦЭМ!$D$10+'СЕТ СН'!$H$6-'СЕТ СН'!$H$19</f>
        <v>1050.5618966700001</v>
      </c>
      <c r="U95" s="36">
        <f>SUMIFS(СВЦЭМ!$C$33:$C$776,СВЦЭМ!$A$33:$A$776,$A95,СВЦЭМ!$B$33:$B$776,U$83)+'СЕТ СН'!$H$9+СВЦЭМ!$D$10+'СЕТ СН'!$H$6-'СЕТ СН'!$H$19</f>
        <v>1037.8936217600001</v>
      </c>
      <c r="V95" s="36">
        <f>SUMIFS(СВЦЭМ!$C$33:$C$776,СВЦЭМ!$A$33:$A$776,$A95,СВЦЭМ!$B$33:$B$776,V$83)+'СЕТ СН'!$H$9+СВЦЭМ!$D$10+'СЕТ СН'!$H$6-'СЕТ СН'!$H$19</f>
        <v>1033.07989365</v>
      </c>
      <c r="W95" s="36">
        <f>SUMIFS(СВЦЭМ!$C$33:$C$776,СВЦЭМ!$A$33:$A$776,$A95,СВЦЭМ!$B$33:$B$776,W$83)+'СЕТ СН'!$H$9+СВЦЭМ!$D$10+'СЕТ СН'!$H$6-'СЕТ СН'!$H$19</f>
        <v>1035.1840455199999</v>
      </c>
      <c r="X95" s="36">
        <f>SUMIFS(СВЦЭМ!$C$33:$C$776,СВЦЭМ!$A$33:$A$776,$A95,СВЦЭМ!$B$33:$B$776,X$83)+'СЕТ СН'!$H$9+СВЦЭМ!$D$10+'СЕТ СН'!$H$6-'СЕТ СН'!$H$19</f>
        <v>1005.02522331</v>
      </c>
      <c r="Y95" s="36">
        <f>SUMIFS(СВЦЭМ!$C$33:$C$776,СВЦЭМ!$A$33:$A$776,$A95,СВЦЭМ!$B$33:$B$776,Y$83)+'СЕТ СН'!$H$9+СВЦЭМ!$D$10+'СЕТ СН'!$H$6-'СЕТ СН'!$H$19</f>
        <v>1052.48288742</v>
      </c>
    </row>
    <row r="96" spans="1:25" ht="15.75" x14ac:dyDescent="0.2">
      <c r="A96" s="35">
        <f t="shared" si="2"/>
        <v>43690</v>
      </c>
      <c r="B96" s="36">
        <f>SUMIFS(СВЦЭМ!$C$33:$C$776,СВЦЭМ!$A$33:$A$776,$A96,СВЦЭМ!$B$33:$B$776,B$83)+'СЕТ СН'!$H$9+СВЦЭМ!$D$10+'СЕТ СН'!$H$6-'СЕТ СН'!$H$19</f>
        <v>1121.16134145</v>
      </c>
      <c r="C96" s="36">
        <f>SUMIFS(СВЦЭМ!$C$33:$C$776,СВЦЭМ!$A$33:$A$776,$A96,СВЦЭМ!$B$33:$B$776,C$83)+'СЕТ СН'!$H$9+СВЦЭМ!$D$10+'СЕТ СН'!$H$6-'СЕТ СН'!$H$19</f>
        <v>1180.1430867199999</v>
      </c>
      <c r="D96" s="36">
        <f>SUMIFS(СВЦЭМ!$C$33:$C$776,СВЦЭМ!$A$33:$A$776,$A96,СВЦЭМ!$B$33:$B$776,D$83)+'СЕТ СН'!$H$9+СВЦЭМ!$D$10+'СЕТ СН'!$H$6-'СЕТ СН'!$H$19</f>
        <v>1202.96991028</v>
      </c>
      <c r="E96" s="36">
        <f>SUMIFS(СВЦЭМ!$C$33:$C$776,СВЦЭМ!$A$33:$A$776,$A96,СВЦЭМ!$B$33:$B$776,E$83)+'СЕТ СН'!$H$9+СВЦЭМ!$D$10+'СЕТ СН'!$H$6-'СЕТ СН'!$H$19</f>
        <v>1193.1369336400001</v>
      </c>
      <c r="F96" s="36">
        <f>SUMIFS(СВЦЭМ!$C$33:$C$776,СВЦЭМ!$A$33:$A$776,$A96,СВЦЭМ!$B$33:$B$776,F$83)+'СЕТ СН'!$H$9+СВЦЭМ!$D$10+'СЕТ СН'!$H$6-'СЕТ СН'!$H$19</f>
        <v>1199.02626921</v>
      </c>
      <c r="G96" s="36">
        <f>SUMIFS(СВЦЭМ!$C$33:$C$776,СВЦЭМ!$A$33:$A$776,$A96,СВЦЭМ!$B$33:$B$776,G$83)+'СЕТ СН'!$H$9+СВЦЭМ!$D$10+'СЕТ СН'!$H$6-'СЕТ СН'!$H$19</f>
        <v>1189.85597022</v>
      </c>
      <c r="H96" s="36">
        <f>SUMIFS(СВЦЭМ!$C$33:$C$776,СВЦЭМ!$A$33:$A$776,$A96,СВЦЭМ!$B$33:$B$776,H$83)+'СЕТ СН'!$H$9+СВЦЭМ!$D$10+'СЕТ СН'!$H$6-'СЕТ СН'!$H$19</f>
        <v>1149.75988072</v>
      </c>
      <c r="I96" s="36">
        <f>SUMIFS(СВЦЭМ!$C$33:$C$776,СВЦЭМ!$A$33:$A$776,$A96,СВЦЭМ!$B$33:$B$776,I$83)+'СЕТ СН'!$H$9+СВЦЭМ!$D$10+'СЕТ СН'!$H$6-'СЕТ СН'!$H$19</f>
        <v>1110.54027279</v>
      </c>
      <c r="J96" s="36">
        <f>SUMIFS(СВЦЭМ!$C$33:$C$776,СВЦЭМ!$A$33:$A$776,$A96,СВЦЭМ!$B$33:$B$776,J$83)+'СЕТ СН'!$H$9+СВЦЭМ!$D$10+'СЕТ СН'!$H$6-'СЕТ СН'!$H$19</f>
        <v>1098.7595968400001</v>
      </c>
      <c r="K96" s="36">
        <f>SUMIFS(СВЦЭМ!$C$33:$C$776,СВЦЭМ!$A$33:$A$776,$A96,СВЦЭМ!$B$33:$B$776,K$83)+'СЕТ СН'!$H$9+СВЦЭМ!$D$10+'СЕТ СН'!$H$6-'СЕТ СН'!$H$19</f>
        <v>1049.28767666</v>
      </c>
      <c r="L96" s="36">
        <f>SUMIFS(СВЦЭМ!$C$33:$C$776,СВЦЭМ!$A$33:$A$776,$A96,СВЦЭМ!$B$33:$B$776,L$83)+'СЕТ СН'!$H$9+СВЦЭМ!$D$10+'СЕТ СН'!$H$6-'СЕТ СН'!$H$19</f>
        <v>1053.8121672300001</v>
      </c>
      <c r="M96" s="36">
        <f>SUMIFS(СВЦЭМ!$C$33:$C$776,СВЦЭМ!$A$33:$A$776,$A96,СВЦЭМ!$B$33:$B$776,M$83)+'СЕТ СН'!$H$9+СВЦЭМ!$D$10+'СЕТ СН'!$H$6-'СЕТ СН'!$H$19</f>
        <v>1052.69462391</v>
      </c>
      <c r="N96" s="36">
        <f>SUMIFS(СВЦЭМ!$C$33:$C$776,СВЦЭМ!$A$33:$A$776,$A96,СВЦЭМ!$B$33:$B$776,N$83)+'СЕТ СН'!$H$9+СВЦЭМ!$D$10+'СЕТ СН'!$H$6-'СЕТ СН'!$H$19</f>
        <v>1043.15214788</v>
      </c>
      <c r="O96" s="36">
        <f>SUMIFS(СВЦЭМ!$C$33:$C$776,СВЦЭМ!$A$33:$A$776,$A96,СВЦЭМ!$B$33:$B$776,O$83)+'СЕТ СН'!$H$9+СВЦЭМ!$D$10+'СЕТ СН'!$H$6-'СЕТ СН'!$H$19</f>
        <v>1050.2091986099999</v>
      </c>
      <c r="P96" s="36">
        <f>SUMIFS(СВЦЭМ!$C$33:$C$776,СВЦЭМ!$A$33:$A$776,$A96,СВЦЭМ!$B$33:$B$776,P$83)+'СЕТ СН'!$H$9+СВЦЭМ!$D$10+'СЕТ СН'!$H$6-'СЕТ СН'!$H$19</f>
        <v>1052.41058202</v>
      </c>
      <c r="Q96" s="36">
        <f>SUMIFS(СВЦЭМ!$C$33:$C$776,СВЦЭМ!$A$33:$A$776,$A96,СВЦЭМ!$B$33:$B$776,Q$83)+'СЕТ СН'!$H$9+СВЦЭМ!$D$10+'СЕТ СН'!$H$6-'СЕТ СН'!$H$19</f>
        <v>1041.54141682</v>
      </c>
      <c r="R96" s="36">
        <f>SUMIFS(СВЦЭМ!$C$33:$C$776,СВЦЭМ!$A$33:$A$776,$A96,СВЦЭМ!$B$33:$B$776,R$83)+'СЕТ СН'!$H$9+СВЦЭМ!$D$10+'СЕТ СН'!$H$6-'СЕТ СН'!$H$19</f>
        <v>1001.3552549999999</v>
      </c>
      <c r="S96" s="36">
        <f>SUMIFS(СВЦЭМ!$C$33:$C$776,СВЦЭМ!$A$33:$A$776,$A96,СВЦЭМ!$B$33:$B$776,S$83)+'СЕТ СН'!$H$9+СВЦЭМ!$D$10+'СЕТ СН'!$H$6-'СЕТ СН'!$H$19</f>
        <v>1003.0430710899999</v>
      </c>
      <c r="T96" s="36">
        <f>SUMIFS(СВЦЭМ!$C$33:$C$776,СВЦЭМ!$A$33:$A$776,$A96,СВЦЭМ!$B$33:$B$776,T$83)+'СЕТ СН'!$H$9+СВЦЭМ!$D$10+'СЕТ СН'!$H$6-'СЕТ СН'!$H$19</f>
        <v>1006.3079954499999</v>
      </c>
      <c r="U96" s="36">
        <f>SUMIFS(СВЦЭМ!$C$33:$C$776,СВЦЭМ!$A$33:$A$776,$A96,СВЦЭМ!$B$33:$B$776,U$83)+'СЕТ СН'!$H$9+СВЦЭМ!$D$10+'СЕТ СН'!$H$6-'СЕТ СН'!$H$19</f>
        <v>1002.9072796099999</v>
      </c>
      <c r="V96" s="36">
        <f>SUMIFS(СВЦЭМ!$C$33:$C$776,СВЦЭМ!$A$33:$A$776,$A96,СВЦЭМ!$B$33:$B$776,V$83)+'СЕТ СН'!$H$9+СВЦЭМ!$D$10+'СЕТ СН'!$H$6-'СЕТ СН'!$H$19</f>
        <v>1007.71017977</v>
      </c>
      <c r="W96" s="36">
        <f>SUMIFS(СВЦЭМ!$C$33:$C$776,СВЦЭМ!$A$33:$A$776,$A96,СВЦЭМ!$B$33:$B$776,W$83)+'СЕТ СН'!$H$9+СВЦЭМ!$D$10+'СЕТ СН'!$H$6-'СЕТ СН'!$H$19</f>
        <v>1009.69888106</v>
      </c>
      <c r="X96" s="36">
        <f>SUMIFS(СВЦЭМ!$C$33:$C$776,СВЦЭМ!$A$33:$A$776,$A96,СВЦЭМ!$B$33:$B$776,X$83)+'СЕТ СН'!$H$9+СВЦЭМ!$D$10+'СЕТ СН'!$H$6-'СЕТ СН'!$H$19</f>
        <v>976.22095367999998</v>
      </c>
      <c r="Y96" s="36">
        <f>SUMIFS(СВЦЭМ!$C$33:$C$776,СВЦЭМ!$A$33:$A$776,$A96,СВЦЭМ!$B$33:$B$776,Y$83)+'СЕТ СН'!$H$9+СВЦЭМ!$D$10+'СЕТ СН'!$H$6-'СЕТ СН'!$H$19</f>
        <v>1006.63974616</v>
      </c>
    </row>
    <row r="97" spans="1:25" ht="15.75" x14ac:dyDescent="0.2">
      <c r="A97" s="35">
        <f t="shared" si="2"/>
        <v>43691</v>
      </c>
      <c r="B97" s="36">
        <f>SUMIFS(СВЦЭМ!$C$33:$C$776,СВЦЭМ!$A$33:$A$776,$A97,СВЦЭМ!$B$33:$B$776,B$83)+'СЕТ СН'!$H$9+СВЦЭМ!$D$10+'СЕТ СН'!$H$6-'СЕТ СН'!$H$19</f>
        <v>1098.46073269</v>
      </c>
      <c r="C97" s="36">
        <f>SUMIFS(СВЦЭМ!$C$33:$C$776,СВЦЭМ!$A$33:$A$776,$A97,СВЦЭМ!$B$33:$B$776,C$83)+'СЕТ СН'!$H$9+СВЦЭМ!$D$10+'СЕТ СН'!$H$6-'СЕТ СН'!$H$19</f>
        <v>1110.94886797</v>
      </c>
      <c r="D97" s="36">
        <f>SUMIFS(СВЦЭМ!$C$33:$C$776,СВЦЭМ!$A$33:$A$776,$A97,СВЦЭМ!$B$33:$B$776,D$83)+'СЕТ СН'!$H$9+СВЦЭМ!$D$10+'СЕТ СН'!$H$6-'СЕТ СН'!$H$19</f>
        <v>1108.1184324799999</v>
      </c>
      <c r="E97" s="36">
        <f>SUMIFS(СВЦЭМ!$C$33:$C$776,СВЦЭМ!$A$33:$A$776,$A97,СВЦЭМ!$B$33:$B$776,E$83)+'СЕТ СН'!$H$9+СВЦЭМ!$D$10+'СЕТ СН'!$H$6-'СЕТ СН'!$H$19</f>
        <v>1115.74462621</v>
      </c>
      <c r="F97" s="36">
        <f>SUMIFS(СВЦЭМ!$C$33:$C$776,СВЦЭМ!$A$33:$A$776,$A97,СВЦЭМ!$B$33:$B$776,F$83)+'СЕТ СН'!$H$9+СВЦЭМ!$D$10+'СЕТ СН'!$H$6-'СЕТ СН'!$H$19</f>
        <v>1110.7056686200001</v>
      </c>
      <c r="G97" s="36">
        <f>SUMIFS(СВЦЭМ!$C$33:$C$776,СВЦЭМ!$A$33:$A$776,$A97,СВЦЭМ!$B$33:$B$776,G$83)+'СЕТ СН'!$H$9+СВЦЭМ!$D$10+'СЕТ СН'!$H$6-'СЕТ СН'!$H$19</f>
        <v>1095.41052986</v>
      </c>
      <c r="H97" s="36">
        <f>SUMIFS(СВЦЭМ!$C$33:$C$776,СВЦЭМ!$A$33:$A$776,$A97,СВЦЭМ!$B$33:$B$776,H$83)+'СЕТ СН'!$H$9+СВЦЭМ!$D$10+'СЕТ СН'!$H$6-'СЕТ СН'!$H$19</f>
        <v>1077.01010997</v>
      </c>
      <c r="I97" s="36">
        <f>SUMIFS(СВЦЭМ!$C$33:$C$776,СВЦЭМ!$A$33:$A$776,$A97,СВЦЭМ!$B$33:$B$776,I$83)+'СЕТ СН'!$H$9+СВЦЭМ!$D$10+'СЕТ СН'!$H$6-'СЕТ СН'!$H$19</f>
        <v>1022.81802134</v>
      </c>
      <c r="J97" s="36">
        <f>SUMIFS(СВЦЭМ!$C$33:$C$776,СВЦЭМ!$A$33:$A$776,$A97,СВЦЭМ!$B$33:$B$776,J$83)+'СЕТ СН'!$H$9+СВЦЭМ!$D$10+'СЕТ СН'!$H$6-'СЕТ СН'!$H$19</f>
        <v>1013.76287886</v>
      </c>
      <c r="K97" s="36">
        <f>SUMIFS(СВЦЭМ!$C$33:$C$776,СВЦЭМ!$A$33:$A$776,$A97,СВЦЭМ!$B$33:$B$776,K$83)+'СЕТ СН'!$H$9+СВЦЭМ!$D$10+'СЕТ СН'!$H$6-'СЕТ СН'!$H$19</f>
        <v>1038.92044943</v>
      </c>
      <c r="L97" s="36">
        <f>SUMIFS(СВЦЭМ!$C$33:$C$776,СВЦЭМ!$A$33:$A$776,$A97,СВЦЭМ!$B$33:$B$776,L$83)+'СЕТ СН'!$H$9+СВЦЭМ!$D$10+'СЕТ СН'!$H$6-'СЕТ СН'!$H$19</f>
        <v>1036.9824865000001</v>
      </c>
      <c r="M97" s="36">
        <f>SUMIFS(СВЦЭМ!$C$33:$C$776,СВЦЭМ!$A$33:$A$776,$A97,СВЦЭМ!$B$33:$B$776,M$83)+'СЕТ СН'!$H$9+СВЦЭМ!$D$10+'СЕТ СН'!$H$6-'СЕТ СН'!$H$19</f>
        <v>1043.9543846399999</v>
      </c>
      <c r="N97" s="36">
        <f>SUMIFS(СВЦЭМ!$C$33:$C$776,СВЦЭМ!$A$33:$A$776,$A97,СВЦЭМ!$B$33:$B$776,N$83)+'СЕТ СН'!$H$9+СВЦЭМ!$D$10+'СЕТ СН'!$H$6-'СЕТ СН'!$H$19</f>
        <v>1022.4204367799999</v>
      </c>
      <c r="O97" s="36">
        <f>SUMIFS(СВЦЭМ!$C$33:$C$776,СВЦЭМ!$A$33:$A$776,$A97,СВЦЭМ!$B$33:$B$776,O$83)+'СЕТ СН'!$H$9+СВЦЭМ!$D$10+'СЕТ СН'!$H$6-'СЕТ СН'!$H$19</f>
        <v>1051.1568901000001</v>
      </c>
      <c r="P97" s="36">
        <f>SUMIFS(СВЦЭМ!$C$33:$C$776,СВЦЭМ!$A$33:$A$776,$A97,СВЦЭМ!$B$33:$B$776,P$83)+'СЕТ СН'!$H$9+СВЦЭМ!$D$10+'СЕТ СН'!$H$6-'СЕТ СН'!$H$19</f>
        <v>1025.7173872000001</v>
      </c>
      <c r="Q97" s="36">
        <f>SUMIFS(СВЦЭМ!$C$33:$C$776,СВЦЭМ!$A$33:$A$776,$A97,СВЦЭМ!$B$33:$B$776,Q$83)+'СЕТ СН'!$H$9+СВЦЭМ!$D$10+'СЕТ СН'!$H$6-'СЕТ СН'!$H$19</f>
        <v>1029.3675310399999</v>
      </c>
      <c r="R97" s="36">
        <f>SUMIFS(СВЦЭМ!$C$33:$C$776,СВЦЭМ!$A$33:$A$776,$A97,СВЦЭМ!$B$33:$B$776,R$83)+'СЕТ СН'!$H$9+СВЦЭМ!$D$10+'СЕТ СН'!$H$6-'СЕТ СН'!$H$19</f>
        <v>992.89494966999996</v>
      </c>
      <c r="S97" s="36">
        <f>SUMIFS(СВЦЭМ!$C$33:$C$776,СВЦЭМ!$A$33:$A$776,$A97,СВЦЭМ!$B$33:$B$776,S$83)+'СЕТ СН'!$H$9+СВЦЭМ!$D$10+'СЕТ СН'!$H$6-'СЕТ СН'!$H$19</f>
        <v>1003.9435220099999</v>
      </c>
      <c r="T97" s="36">
        <f>SUMIFS(СВЦЭМ!$C$33:$C$776,СВЦЭМ!$A$33:$A$776,$A97,СВЦЭМ!$B$33:$B$776,T$83)+'СЕТ СН'!$H$9+СВЦЭМ!$D$10+'СЕТ СН'!$H$6-'СЕТ СН'!$H$19</f>
        <v>1005.87684626</v>
      </c>
      <c r="U97" s="36">
        <f>SUMIFS(СВЦЭМ!$C$33:$C$776,СВЦЭМ!$A$33:$A$776,$A97,СВЦЭМ!$B$33:$B$776,U$83)+'СЕТ СН'!$H$9+СВЦЭМ!$D$10+'СЕТ СН'!$H$6-'СЕТ СН'!$H$19</f>
        <v>1000.3078294899999</v>
      </c>
      <c r="V97" s="36">
        <f>SUMIFS(СВЦЭМ!$C$33:$C$776,СВЦЭМ!$A$33:$A$776,$A97,СВЦЭМ!$B$33:$B$776,V$83)+'СЕТ СН'!$H$9+СВЦЭМ!$D$10+'СЕТ СН'!$H$6-'СЕТ СН'!$H$19</f>
        <v>1013.7351206999999</v>
      </c>
      <c r="W97" s="36">
        <f>SUMIFS(СВЦЭМ!$C$33:$C$776,СВЦЭМ!$A$33:$A$776,$A97,СВЦЭМ!$B$33:$B$776,W$83)+'СЕТ СН'!$H$9+СВЦЭМ!$D$10+'СЕТ СН'!$H$6-'СЕТ СН'!$H$19</f>
        <v>1026.0983283400001</v>
      </c>
      <c r="X97" s="36">
        <f>SUMIFS(СВЦЭМ!$C$33:$C$776,СВЦЭМ!$A$33:$A$776,$A97,СВЦЭМ!$B$33:$B$776,X$83)+'СЕТ СН'!$H$9+СВЦЭМ!$D$10+'СЕТ СН'!$H$6-'СЕТ СН'!$H$19</f>
        <v>989.96010726999998</v>
      </c>
      <c r="Y97" s="36">
        <f>SUMIFS(СВЦЭМ!$C$33:$C$776,СВЦЭМ!$A$33:$A$776,$A97,СВЦЭМ!$B$33:$B$776,Y$83)+'СЕТ СН'!$H$9+СВЦЭМ!$D$10+'СЕТ СН'!$H$6-'СЕТ СН'!$H$19</f>
        <v>969.54375828999991</v>
      </c>
    </row>
    <row r="98" spans="1:25" ht="15.75" x14ac:dyDescent="0.2">
      <c r="A98" s="35">
        <f t="shared" si="2"/>
        <v>43692</v>
      </c>
      <c r="B98" s="36">
        <f>SUMIFS(СВЦЭМ!$C$33:$C$776,СВЦЭМ!$A$33:$A$776,$A98,СВЦЭМ!$B$33:$B$776,B$83)+'СЕТ СН'!$H$9+СВЦЭМ!$D$10+'СЕТ СН'!$H$6-'СЕТ СН'!$H$19</f>
        <v>986.97074635999991</v>
      </c>
      <c r="C98" s="36">
        <f>SUMIFS(СВЦЭМ!$C$33:$C$776,СВЦЭМ!$A$33:$A$776,$A98,СВЦЭМ!$B$33:$B$776,C$83)+'СЕТ СН'!$H$9+СВЦЭМ!$D$10+'СЕТ СН'!$H$6-'СЕТ СН'!$H$19</f>
        <v>1035.41771447</v>
      </c>
      <c r="D98" s="36">
        <f>SUMIFS(СВЦЭМ!$C$33:$C$776,СВЦЭМ!$A$33:$A$776,$A98,СВЦЭМ!$B$33:$B$776,D$83)+'СЕТ СН'!$H$9+СВЦЭМ!$D$10+'СЕТ СН'!$H$6-'СЕТ СН'!$H$19</f>
        <v>1051.88053302</v>
      </c>
      <c r="E98" s="36">
        <f>SUMIFS(СВЦЭМ!$C$33:$C$776,СВЦЭМ!$A$33:$A$776,$A98,СВЦЭМ!$B$33:$B$776,E$83)+'СЕТ СН'!$H$9+СВЦЭМ!$D$10+'СЕТ СН'!$H$6-'СЕТ СН'!$H$19</f>
        <v>1062.57552343</v>
      </c>
      <c r="F98" s="36">
        <f>SUMIFS(СВЦЭМ!$C$33:$C$776,СВЦЭМ!$A$33:$A$776,$A98,СВЦЭМ!$B$33:$B$776,F$83)+'СЕТ СН'!$H$9+СВЦЭМ!$D$10+'СЕТ СН'!$H$6-'СЕТ СН'!$H$19</f>
        <v>1062.6045682900001</v>
      </c>
      <c r="G98" s="36">
        <f>SUMIFS(СВЦЭМ!$C$33:$C$776,СВЦЭМ!$A$33:$A$776,$A98,СВЦЭМ!$B$33:$B$776,G$83)+'СЕТ СН'!$H$9+СВЦЭМ!$D$10+'СЕТ СН'!$H$6-'СЕТ СН'!$H$19</f>
        <v>1056.2538095499999</v>
      </c>
      <c r="H98" s="36">
        <f>SUMIFS(СВЦЭМ!$C$33:$C$776,СВЦЭМ!$A$33:$A$776,$A98,СВЦЭМ!$B$33:$B$776,H$83)+'СЕТ СН'!$H$9+СВЦЭМ!$D$10+'СЕТ СН'!$H$6-'СЕТ СН'!$H$19</f>
        <v>1022.6265214499999</v>
      </c>
      <c r="I98" s="36">
        <f>SUMIFS(СВЦЭМ!$C$33:$C$776,СВЦЭМ!$A$33:$A$776,$A98,СВЦЭМ!$B$33:$B$776,I$83)+'СЕТ СН'!$H$9+СВЦЭМ!$D$10+'СЕТ СН'!$H$6-'СЕТ СН'!$H$19</f>
        <v>992.74360044999992</v>
      </c>
      <c r="J98" s="36">
        <f>SUMIFS(СВЦЭМ!$C$33:$C$776,СВЦЭМ!$A$33:$A$776,$A98,СВЦЭМ!$B$33:$B$776,J$83)+'СЕТ СН'!$H$9+СВЦЭМ!$D$10+'СЕТ СН'!$H$6-'СЕТ СН'!$H$19</f>
        <v>1000.64414543</v>
      </c>
      <c r="K98" s="36">
        <f>SUMIFS(СВЦЭМ!$C$33:$C$776,СВЦЭМ!$A$33:$A$776,$A98,СВЦЭМ!$B$33:$B$776,K$83)+'СЕТ СН'!$H$9+СВЦЭМ!$D$10+'СЕТ СН'!$H$6-'СЕТ СН'!$H$19</f>
        <v>1014.5257513299999</v>
      </c>
      <c r="L98" s="36">
        <f>SUMIFS(СВЦЭМ!$C$33:$C$776,СВЦЭМ!$A$33:$A$776,$A98,СВЦЭМ!$B$33:$B$776,L$83)+'СЕТ СН'!$H$9+СВЦЭМ!$D$10+'СЕТ СН'!$H$6-'СЕТ СН'!$H$19</f>
        <v>1014.0120191</v>
      </c>
      <c r="M98" s="36">
        <f>SUMIFS(СВЦЭМ!$C$33:$C$776,СВЦЭМ!$A$33:$A$776,$A98,СВЦЭМ!$B$33:$B$776,M$83)+'СЕТ СН'!$H$9+СВЦЭМ!$D$10+'СЕТ СН'!$H$6-'СЕТ СН'!$H$19</f>
        <v>1006.4139629499999</v>
      </c>
      <c r="N98" s="36">
        <f>SUMIFS(СВЦЭМ!$C$33:$C$776,СВЦЭМ!$A$33:$A$776,$A98,СВЦЭМ!$B$33:$B$776,N$83)+'СЕТ СН'!$H$9+СВЦЭМ!$D$10+'СЕТ СН'!$H$6-'СЕТ СН'!$H$19</f>
        <v>998.40702324999995</v>
      </c>
      <c r="O98" s="36">
        <f>SUMIFS(СВЦЭМ!$C$33:$C$776,СВЦЭМ!$A$33:$A$776,$A98,СВЦЭМ!$B$33:$B$776,O$83)+'СЕТ СН'!$H$9+СВЦЭМ!$D$10+'СЕТ СН'!$H$6-'СЕТ СН'!$H$19</f>
        <v>1015.43616391</v>
      </c>
      <c r="P98" s="36">
        <f>SUMIFS(СВЦЭМ!$C$33:$C$776,СВЦЭМ!$A$33:$A$776,$A98,СВЦЭМ!$B$33:$B$776,P$83)+'СЕТ СН'!$H$9+СВЦЭМ!$D$10+'СЕТ СН'!$H$6-'СЕТ СН'!$H$19</f>
        <v>1020.97928164</v>
      </c>
      <c r="Q98" s="36">
        <f>SUMIFS(СВЦЭМ!$C$33:$C$776,СВЦЭМ!$A$33:$A$776,$A98,СВЦЭМ!$B$33:$B$776,Q$83)+'СЕТ СН'!$H$9+СВЦЭМ!$D$10+'СЕТ СН'!$H$6-'СЕТ СН'!$H$19</f>
        <v>1026.19165703</v>
      </c>
      <c r="R98" s="36">
        <f>SUMIFS(СВЦЭМ!$C$33:$C$776,СВЦЭМ!$A$33:$A$776,$A98,СВЦЭМ!$B$33:$B$776,R$83)+'СЕТ СН'!$H$9+СВЦЭМ!$D$10+'СЕТ СН'!$H$6-'СЕТ СН'!$H$19</f>
        <v>1037.5290637099999</v>
      </c>
      <c r="S98" s="36">
        <f>SUMIFS(СВЦЭМ!$C$33:$C$776,СВЦЭМ!$A$33:$A$776,$A98,СВЦЭМ!$B$33:$B$776,S$83)+'СЕТ СН'!$H$9+СВЦЭМ!$D$10+'СЕТ СН'!$H$6-'СЕТ СН'!$H$19</f>
        <v>1047.9132967400001</v>
      </c>
      <c r="T98" s="36">
        <f>SUMIFS(СВЦЭМ!$C$33:$C$776,СВЦЭМ!$A$33:$A$776,$A98,СВЦЭМ!$B$33:$B$776,T$83)+'СЕТ СН'!$H$9+СВЦЭМ!$D$10+'СЕТ СН'!$H$6-'СЕТ СН'!$H$19</f>
        <v>1050.86897765</v>
      </c>
      <c r="U98" s="36">
        <f>SUMIFS(СВЦЭМ!$C$33:$C$776,СВЦЭМ!$A$33:$A$776,$A98,СВЦЭМ!$B$33:$B$776,U$83)+'СЕТ СН'!$H$9+СВЦЭМ!$D$10+'СЕТ СН'!$H$6-'СЕТ СН'!$H$19</f>
        <v>1050.3906853200001</v>
      </c>
      <c r="V98" s="36">
        <f>SUMIFS(СВЦЭМ!$C$33:$C$776,СВЦЭМ!$A$33:$A$776,$A98,СВЦЭМ!$B$33:$B$776,V$83)+'СЕТ СН'!$H$9+СВЦЭМ!$D$10+'СЕТ СН'!$H$6-'СЕТ СН'!$H$19</f>
        <v>1059.03175087</v>
      </c>
      <c r="W98" s="36">
        <f>SUMIFS(СВЦЭМ!$C$33:$C$776,СВЦЭМ!$A$33:$A$776,$A98,СВЦЭМ!$B$33:$B$776,W$83)+'СЕТ СН'!$H$9+СВЦЭМ!$D$10+'СЕТ СН'!$H$6-'СЕТ СН'!$H$19</f>
        <v>1067.1507613900001</v>
      </c>
      <c r="X98" s="36">
        <f>SUMIFS(СВЦЭМ!$C$33:$C$776,СВЦЭМ!$A$33:$A$776,$A98,СВЦЭМ!$B$33:$B$776,X$83)+'СЕТ СН'!$H$9+СВЦЭМ!$D$10+'СЕТ СН'!$H$6-'СЕТ СН'!$H$19</f>
        <v>1030.0284677300001</v>
      </c>
      <c r="Y98" s="36">
        <f>SUMIFS(СВЦЭМ!$C$33:$C$776,СВЦЭМ!$A$33:$A$776,$A98,СВЦЭМ!$B$33:$B$776,Y$83)+'СЕТ СН'!$H$9+СВЦЭМ!$D$10+'СЕТ СН'!$H$6-'СЕТ СН'!$H$19</f>
        <v>967.15718337999999</v>
      </c>
    </row>
    <row r="99" spans="1:25" ht="15.75" x14ac:dyDescent="0.2">
      <c r="A99" s="35">
        <f t="shared" si="2"/>
        <v>43693</v>
      </c>
      <c r="B99" s="36">
        <f>SUMIFS(СВЦЭМ!$C$33:$C$776,СВЦЭМ!$A$33:$A$776,$A99,СВЦЭМ!$B$33:$B$776,B$83)+'СЕТ СН'!$H$9+СВЦЭМ!$D$10+'СЕТ СН'!$H$6-'СЕТ СН'!$H$19</f>
        <v>1076.41446593</v>
      </c>
      <c r="C99" s="36">
        <f>SUMIFS(СВЦЭМ!$C$33:$C$776,СВЦЭМ!$A$33:$A$776,$A99,СВЦЭМ!$B$33:$B$776,C$83)+'СЕТ СН'!$H$9+СВЦЭМ!$D$10+'СЕТ СН'!$H$6-'СЕТ СН'!$H$19</f>
        <v>1121.5278561800001</v>
      </c>
      <c r="D99" s="36">
        <f>SUMIFS(СВЦЭМ!$C$33:$C$776,СВЦЭМ!$A$33:$A$776,$A99,СВЦЭМ!$B$33:$B$776,D$83)+'СЕТ СН'!$H$9+СВЦЭМ!$D$10+'СЕТ СН'!$H$6-'СЕТ СН'!$H$19</f>
        <v>1153.4665509399999</v>
      </c>
      <c r="E99" s="36">
        <f>SUMIFS(СВЦЭМ!$C$33:$C$776,СВЦЭМ!$A$33:$A$776,$A99,СВЦЭМ!$B$33:$B$776,E$83)+'СЕТ СН'!$H$9+СВЦЭМ!$D$10+'СЕТ СН'!$H$6-'СЕТ СН'!$H$19</f>
        <v>1164.6094417199999</v>
      </c>
      <c r="F99" s="36">
        <f>SUMIFS(СВЦЭМ!$C$33:$C$776,СВЦЭМ!$A$33:$A$776,$A99,СВЦЭМ!$B$33:$B$776,F$83)+'СЕТ СН'!$H$9+СВЦЭМ!$D$10+'СЕТ СН'!$H$6-'СЕТ СН'!$H$19</f>
        <v>1157.4720415199999</v>
      </c>
      <c r="G99" s="36">
        <f>SUMIFS(СВЦЭМ!$C$33:$C$776,СВЦЭМ!$A$33:$A$776,$A99,СВЦЭМ!$B$33:$B$776,G$83)+'СЕТ СН'!$H$9+СВЦЭМ!$D$10+'СЕТ СН'!$H$6-'СЕТ СН'!$H$19</f>
        <v>1128.4293597599999</v>
      </c>
      <c r="H99" s="36">
        <f>SUMIFS(СВЦЭМ!$C$33:$C$776,СВЦЭМ!$A$33:$A$776,$A99,СВЦЭМ!$B$33:$B$776,H$83)+'СЕТ СН'!$H$9+СВЦЭМ!$D$10+'СЕТ СН'!$H$6-'СЕТ СН'!$H$19</f>
        <v>1102.0586393599999</v>
      </c>
      <c r="I99" s="36">
        <f>SUMIFS(СВЦЭМ!$C$33:$C$776,СВЦЭМ!$A$33:$A$776,$A99,СВЦЭМ!$B$33:$B$776,I$83)+'СЕТ СН'!$H$9+СВЦЭМ!$D$10+'СЕТ СН'!$H$6-'СЕТ СН'!$H$19</f>
        <v>1040.69470041</v>
      </c>
      <c r="J99" s="36">
        <f>SUMIFS(СВЦЭМ!$C$33:$C$776,СВЦЭМ!$A$33:$A$776,$A99,СВЦЭМ!$B$33:$B$776,J$83)+'СЕТ СН'!$H$9+СВЦЭМ!$D$10+'СЕТ СН'!$H$6-'СЕТ СН'!$H$19</f>
        <v>1015.6306293099999</v>
      </c>
      <c r="K99" s="36">
        <f>SUMIFS(СВЦЭМ!$C$33:$C$776,СВЦЭМ!$A$33:$A$776,$A99,СВЦЭМ!$B$33:$B$776,K$83)+'СЕТ СН'!$H$9+СВЦЭМ!$D$10+'СЕТ СН'!$H$6-'СЕТ СН'!$H$19</f>
        <v>1035.09875278</v>
      </c>
      <c r="L99" s="36">
        <f>SUMIFS(СВЦЭМ!$C$33:$C$776,СВЦЭМ!$A$33:$A$776,$A99,СВЦЭМ!$B$33:$B$776,L$83)+'СЕТ СН'!$H$9+СВЦЭМ!$D$10+'СЕТ СН'!$H$6-'СЕТ СН'!$H$19</f>
        <v>1039.12165669</v>
      </c>
      <c r="M99" s="36">
        <f>SUMIFS(СВЦЭМ!$C$33:$C$776,СВЦЭМ!$A$33:$A$776,$A99,СВЦЭМ!$B$33:$B$776,M$83)+'СЕТ СН'!$H$9+СВЦЭМ!$D$10+'СЕТ СН'!$H$6-'СЕТ СН'!$H$19</f>
        <v>1025.8102615600001</v>
      </c>
      <c r="N99" s="36">
        <f>SUMIFS(СВЦЭМ!$C$33:$C$776,СВЦЭМ!$A$33:$A$776,$A99,СВЦЭМ!$B$33:$B$776,N$83)+'СЕТ СН'!$H$9+СВЦЭМ!$D$10+'СЕТ СН'!$H$6-'СЕТ СН'!$H$19</f>
        <v>1011.880496</v>
      </c>
      <c r="O99" s="36">
        <f>SUMIFS(СВЦЭМ!$C$33:$C$776,СВЦЭМ!$A$33:$A$776,$A99,СВЦЭМ!$B$33:$B$776,O$83)+'СЕТ СН'!$H$9+СВЦЭМ!$D$10+'СЕТ СН'!$H$6-'СЕТ СН'!$H$19</f>
        <v>1028.55777663</v>
      </c>
      <c r="P99" s="36">
        <f>SUMIFS(СВЦЭМ!$C$33:$C$776,СВЦЭМ!$A$33:$A$776,$A99,СВЦЭМ!$B$33:$B$776,P$83)+'СЕТ СН'!$H$9+СВЦЭМ!$D$10+'СЕТ СН'!$H$6-'СЕТ СН'!$H$19</f>
        <v>1038.9386213099999</v>
      </c>
      <c r="Q99" s="36">
        <f>SUMIFS(СВЦЭМ!$C$33:$C$776,СВЦЭМ!$A$33:$A$776,$A99,СВЦЭМ!$B$33:$B$776,Q$83)+'СЕТ СН'!$H$9+СВЦЭМ!$D$10+'СЕТ СН'!$H$6-'СЕТ СН'!$H$19</f>
        <v>1037.8271440400001</v>
      </c>
      <c r="R99" s="36">
        <f>SUMIFS(СВЦЭМ!$C$33:$C$776,СВЦЭМ!$A$33:$A$776,$A99,СВЦЭМ!$B$33:$B$776,R$83)+'СЕТ СН'!$H$9+СВЦЭМ!$D$10+'СЕТ СН'!$H$6-'СЕТ СН'!$H$19</f>
        <v>1004.67337988</v>
      </c>
      <c r="S99" s="36">
        <f>SUMIFS(СВЦЭМ!$C$33:$C$776,СВЦЭМ!$A$33:$A$776,$A99,СВЦЭМ!$B$33:$B$776,S$83)+'СЕТ СН'!$H$9+СВЦЭМ!$D$10+'СЕТ СН'!$H$6-'СЕТ СН'!$H$19</f>
        <v>992.12530914999991</v>
      </c>
      <c r="T99" s="36">
        <f>SUMIFS(СВЦЭМ!$C$33:$C$776,СВЦЭМ!$A$33:$A$776,$A99,СВЦЭМ!$B$33:$B$776,T$83)+'СЕТ СН'!$H$9+СВЦЭМ!$D$10+'СЕТ СН'!$H$6-'СЕТ СН'!$H$19</f>
        <v>1002.61290644</v>
      </c>
      <c r="U99" s="36">
        <f>SUMIFS(СВЦЭМ!$C$33:$C$776,СВЦЭМ!$A$33:$A$776,$A99,СВЦЭМ!$B$33:$B$776,U$83)+'СЕТ СН'!$H$9+СВЦЭМ!$D$10+'СЕТ СН'!$H$6-'СЕТ СН'!$H$19</f>
        <v>1006.61882513</v>
      </c>
      <c r="V99" s="36">
        <f>SUMIFS(СВЦЭМ!$C$33:$C$776,СВЦЭМ!$A$33:$A$776,$A99,СВЦЭМ!$B$33:$B$776,V$83)+'СЕТ СН'!$H$9+СВЦЭМ!$D$10+'СЕТ СН'!$H$6-'СЕТ СН'!$H$19</f>
        <v>1009.60945836</v>
      </c>
      <c r="W99" s="36">
        <f>SUMIFS(СВЦЭМ!$C$33:$C$776,СВЦЭМ!$A$33:$A$776,$A99,СВЦЭМ!$B$33:$B$776,W$83)+'СЕТ СН'!$H$9+СВЦЭМ!$D$10+'СЕТ СН'!$H$6-'СЕТ СН'!$H$19</f>
        <v>1000.2208145999999</v>
      </c>
      <c r="X99" s="36">
        <f>SUMIFS(СВЦЭМ!$C$33:$C$776,СВЦЭМ!$A$33:$A$776,$A99,СВЦЭМ!$B$33:$B$776,X$83)+'СЕТ СН'!$H$9+СВЦЭМ!$D$10+'СЕТ СН'!$H$6-'СЕТ СН'!$H$19</f>
        <v>972.43909449</v>
      </c>
      <c r="Y99" s="36">
        <f>SUMIFS(СВЦЭМ!$C$33:$C$776,СВЦЭМ!$A$33:$A$776,$A99,СВЦЭМ!$B$33:$B$776,Y$83)+'СЕТ СН'!$H$9+СВЦЭМ!$D$10+'СЕТ СН'!$H$6-'СЕТ СН'!$H$19</f>
        <v>955.70100903999992</v>
      </c>
    </row>
    <row r="100" spans="1:25" ht="15.75" x14ac:dyDescent="0.2">
      <c r="A100" s="35">
        <f t="shared" si="2"/>
        <v>43694</v>
      </c>
      <c r="B100" s="36">
        <f>SUMIFS(СВЦЭМ!$C$33:$C$776,СВЦЭМ!$A$33:$A$776,$A100,СВЦЭМ!$B$33:$B$776,B$83)+'СЕТ СН'!$H$9+СВЦЭМ!$D$10+'СЕТ СН'!$H$6-'СЕТ СН'!$H$19</f>
        <v>1126.16736186</v>
      </c>
      <c r="C100" s="36">
        <f>SUMIFS(СВЦЭМ!$C$33:$C$776,СВЦЭМ!$A$33:$A$776,$A100,СВЦЭМ!$B$33:$B$776,C$83)+'СЕТ СН'!$H$9+СВЦЭМ!$D$10+'СЕТ СН'!$H$6-'СЕТ СН'!$H$19</f>
        <v>1215.1561011400001</v>
      </c>
      <c r="D100" s="36">
        <f>SUMIFS(СВЦЭМ!$C$33:$C$776,СВЦЭМ!$A$33:$A$776,$A100,СВЦЭМ!$B$33:$B$776,D$83)+'СЕТ СН'!$H$9+СВЦЭМ!$D$10+'СЕТ СН'!$H$6-'СЕТ СН'!$H$19</f>
        <v>1228.8829474800002</v>
      </c>
      <c r="E100" s="36">
        <f>SUMIFS(СВЦЭМ!$C$33:$C$776,СВЦЭМ!$A$33:$A$776,$A100,СВЦЭМ!$B$33:$B$776,E$83)+'СЕТ СН'!$H$9+СВЦЭМ!$D$10+'СЕТ СН'!$H$6-'СЕТ СН'!$H$19</f>
        <v>1261.5216442600001</v>
      </c>
      <c r="F100" s="36">
        <f>SUMIFS(СВЦЭМ!$C$33:$C$776,СВЦЭМ!$A$33:$A$776,$A100,СВЦЭМ!$B$33:$B$776,F$83)+'СЕТ СН'!$H$9+СВЦЭМ!$D$10+'СЕТ СН'!$H$6-'СЕТ СН'!$H$19</f>
        <v>1260.0030674000002</v>
      </c>
      <c r="G100" s="36">
        <f>SUMIFS(СВЦЭМ!$C$33:$C$776,СВЦЭМ!$A$33:$A$776,$A100,СВЦЭМ!$B$33:$B$776,G$83)+'СЕТ СН'!$H$9+СВЦЭМ!$D$10+'СЕТ СН'!$H$6-'СЕТ СН'!$H$19</f>
        <v>1233.5346092000002</v>
      </c>
      <c r="H100" s="36">
        <f>SUMIFS(СВЦЭМ!$C$33:$C$776,СВЦЭМ!$A$33:$A$776,$A100,СВЦЭМ!$B$33:$B$776,H$83)+'СЕТ СН'!$H$9+СВЦЭМ!$D$10+'СЕТ СН'!$H$6-'СЕТ СН'!$H$19</f>
        <v>1197.8575324599999</v>
      </c>
      <c r="I100" s="36">
        <f>SUMIFS(СВЦЭМ!$C$33:$C$776,СВЦЭМ!$A$33:$A$776,$A100,СВЦЭМ!$B$33:$B$776,I$83)+'СЕТ СН'!$H$9+СВЦЭМ!$D$10+'СЕТ СН'!$H$6-'СЕТ СН'!$H$19</f>
        <v>1121.21909041</v>
      </c>
      <c r="J100" s="36">
        <f>SUMIFS(СВЦЭМ!$C$33:$C$776,СВЦЭМ!$A$33:$A$776,$A100,СВЦЭМ!$B$33:$B$776,J$83)+'СЕТ СН'!$H$9+СВЦЭМ!$D$10+'СЕТ СН'!$H$6-'СЕТ СН'!$H$19</f>
        <v>1033.5844123100001</v>
      </c>
      <c r="K100" s="36">
        <f>SUMIFS(СВЦЭМ!$C$33:$C$776,СВЦЭМ!$A$33:$A$776,$A100,СВЦЭМ!$B$33:$B$776,K$83)+'СЕТ СН'!$H$9+СВЦЭМ!$D$10+'СЕТ СН'!$H$6-'СЕТ СН'!$H$19</f>
        <v>991.13055743999996</v>
      </c>
      <c r="L100" s="36">
        <f>SUMIFS(СВЦЭМ!$C$33:$C$776,СВЦЭМ!$A$33:$A$776,$A100,СВЦЭМ!$B$33:$B$776,L$83)+'СЕТ СН'!$H$9+СВЦЭМ!$D$10+'СЕТ СН'!$H$6-'СЕТ СН'!$H$19</f>
        <v>1000.2132761399999</v>
      </c>
      <c r="M100" s="36">
        <f>SUMIFS(СВЦЭМ!$C$33:$C$776,СВЦЭМ!$A$33:$A$776,$A100,СВЦЭМ!$B$33:$B$776,M$83)+'СЕТ СН'!$H$9+СВЦЭМ!$D$10+'СЕТ СН'!$H$6-'СЕТ СН'!$H$19</f>
        <v>1001.4543893599999</v>
      </c>
      <c r="N100" s="36">
        <f>SUMIFS(СВЦЭМ!$C$33:$C$776,СВЦЭМ!$A$33:$A$776,$A100,СВЦЭМ!$B$33:$B$776,N$83)+'СЕТ СН'!$H$9+СВЦЭМ!$D$10+'СЕТ СН'!$H$6-'СЕТ СН'!$H$19</f>
        <v>1002.7104747999999</v>
      </c>
      <c r="O100" s="36">
        <f>SUMIFS(СВЦЭМ!$C$33:$C$776,СВЦЭМ!$A$33:$A$776,$A100,СВЦЭМ!$B$33:$B$776,O$83)+'СЕТ СН'!$H$9+СВЦЭМ!$D$10+'СЕТ СН'!$H$6-'СЕТ СН'!$H$19</f>
        <v>1000.55632737</v>
      </c>
      <c r="P100" s="36">
        <f>SUMIFS(СВЦЭМ!$C$33:$C$776,СВЦЭМ!$A$33:$A$776,$A100,СВЦЭМ!$B$33:$B$776,P$83)+'СЕТ СН'!$H$9+СВЦЭМ!$D$10+'СЕТ СН'!$H$6-'СЕТ СН'!$H$19</f>
        <v>995.75232174999996</v>
      </c>
      <c r="Q100" s="36">
        <f>SUMIFS(СВЦЭМ!$C$33:$C$776,СВЦЭМ!$A$33:$A$776,$A100,СВЦЭМ!$B$33:$B$776,Q$83)+'СЕТ СН'!$H$9+СВЦЭМ!$D$10+'СЕТ СН'!$H$6-'СЕТ СН'!$H$19</f>
        <v>1012.1399206</v>
      </c>
      <c r="R100" s="36">
        <f>SUMIFS(СВЦЭМ!$C$33:$C$776,СВЦЭМ!$A$33:$A$776,$A100,СВЦЭМ!$B$33:$B$776,R$83)+'СЕТ СН'!$H$9+СВЦЭМ!$D$10+'СЕТ СН'!$H$6-'СЕТ СН'!$H$19</f>
        <v>968.22758283999997</v>
      </c>
      <c r="S100" s="36">
        <f>SUMIFS(СВЦЭМ!$C$33:$C$776,СВЦЭМ!$A$33:$A$776,$A100,СВЦЭМ!$B$33:$B$776,S$83)+'СЕТ СН'!$H$9+СВЦЭМ!$D$10+'СЕТ СН'!$H$6-'СЕТ СН'!$H$19</f>
        <v>966.8248630999999</v>
      </c>
      <c r="T100" s="36">
        <f>SUMIFS(СВЦЭМ!$C$33:$C$776,СВЦЭМ!$A$33:$A$776,$A100,СВЦЭМ!$B$33:$B$776,T$83)+'СЕТ СН'!$H$9+СВЦЭМ!$D$10+'СЕТ СН'!$H$6-'СЕТ СН'!$H$19</f>
        <v>964.37848295999993</v>
      </c>
      <c r="U100" s="36">
        <f>SUMIFS(СВЦЭМ!$C$33:$C$776,СВЦЭМ!$A$33:$A$776,$A100,СВЦЭМ!$B$33:$B$776,U$83)+'СЕТ СН'!$H$9+СВЦЭМ!$D$10+'СЕТ СН'!$H$6-'СЕТ СН'!$H$19</f>
        <v>969.4758346399999</v>
      </c>
      <c r="V100" s="36">
        <f>SUMIFS(СВЦЭМ!$C$33:$C$776,СВЦЭМ!$A$33:$A$776,$A100,СВЦЭМ!$B$33:$B$776,V$83)+'СЕТ СН'!$H$9+СВЦЭМ!$D$10+'СЕТ СН'!$H$6-'СЕТ СН'!$H$19</f>
        <v>978.51338970999996</v>
      </c>
      <c r="W100" s="36">
        <f>SUMIFS(СВЦЭМ!$C$33:$C$776,СВЦЭМ!$A$33:$A$776,$A100,СВЦЭМ!$B$33:$B$776,W$83)+'СЕТ СН'!$H$9+СВЦЭМ!$D$10+'СЕТ СН'!$H$6-'СЕТ СН'!$H$19</f>
        <v>983.76518505999991</v>
      </c>
      <c r="X100" s="36">
        <f>SUMIFS(СВЦЭМ!$C$33:$C$776,СВЦЭМ!$A$33:$A$776,$A100,СВЦЭМ!$B$33:$B$776,X$83)+'СЕТ СН'!$H$9+СВЦЭМ!$D$10+'СЕТ СН'!$H$6-'СЕТ СН'!$H$19</f>
        <v>943.15056662999996</v>
      </c>
      <c r="Y100" s="36">
        <f>SUMIFS(СВЦЭМ!$C$33:$C$776,СВЦЭМ!$A$33:$A$776,$A100,СВЦЭМ!$B$33:$B$776,Y$83)+'СЕТ СН'!$H$9+СВЦЭМ!$D$10+'СЕТ СН'!$H$6-'СЕТ СН'!$H$19</f>
        <v>932.62529153999992</v>
      </c>
    </row>
    <row r="101" spans="1:25" ht="15.75" x14ac:dyDescent="0.2">
      <c r="A101" s="35">
        <f t="shared" si="2"/>
        <v>43695</v>
      </c>
      <c r="B101" s="36">
        <f>SUMIFS(СВЦЭМ!$C$33:$C$776,СВЦЭМ!$A$33:$A$776,$A101,СВЦЭМ!$B$33:$B$776,B$83)+'СЕТ СН'!$H$9+СВЦЭМ!$D$10+'СЕТ СН'!$H$6-'СЕТ СН'!$H$19</f>
        <v>1002.75119703</v>
      </c>
      <c r="C101" s="36">
        <f>SUMIFS(СВЦЭМ!$C$33:$C$776,СВЦЭМ!$A$33:$A$776,$A101,СВЦЭМ!$B$33:$B$776,C$83)+'СЕТ СН'!$H$9+СВЦЭМ!$D$10+'СЕТ СН'!$H$6-'СЕТ СН'!$H$19</f>
        <v>1030.6038392200001</v>
      </c>
      <c r="D101" s="36">
        <f>SUMIFS(СВЦЭМ!$C$33:$C$776,СВЦЭМ!$A$33:$A$776,$A101,СВЦЭМ!$B$33:$B$776,D$83)+'СЕТ СН'!$H$9+СВЦЭМ!$D$10+'СЕТ СН'!$H$6-'СЕТ СН'!$H$19</f>
        <v>1076.4555702299999</v>
      </c>
      <c r="E101" s="36">
        <f>SUMIFS(СВЦЭМ!$C$33:$C$776,СВЦЭМ!$A$33:$A$776,$A101,СВЦЭМ!$B$33:$B$776,E$83)+'СЕТ СН'!$H$9+СВЦЭМ!$D$10+'СЕТ СН'!$H$6-'СЕТ СН'!$H$19</f>
        <v>1084.41847506</v>
      </c>
      <c r="F101" s="36">
        <f>SUMIFS(СВЦЭМ!$C$33:$C$776,СВЦЭМ!$A$33:$A$776,$A101,СВЦЭМ!$B$33:$B$776,F$83)+'СЕТ СН'!$H$9+СВЦЭМ!$D$10+'СЕТ СН'!$H$6-'СЕТ СН'!$H$19</f>
        <v>1093.7925927900001</v>
      </c>
      <c r="G101" s="36">
        <f>SUMIFS(СВЦЭМ!$C$33:$C$776,СВЦЭМ!$A$33:$A$776,$A101,СВЦЭМ!$B$33:$B$776,G$83)+'СЕТ СН'!$H$9+СВЦЭМ!$D$10+'СЕТ СН'!$H$6-'СЕТ СН'!$H$19</f>
        <v>1072.8786823</v>
      </c>
      <c r="H101" s="36">
        <f>SUMIFS(СВЦЭМ!$C$33:$C$776,СВЦЭМ!$A$33:$A$776,$A101,СВЦЭМ!$B$33:$B$776,H$83)+'СЕТ СН'!$H$9+СВЦЭМ!$D$10+'СЕТ СН'!$H$6-'СЕТ СН'!$H$19</f>
        <v>1066.3683960799999</v>
      </c>
      <c r="I101" s="36">
        <f>SUMIFS(СВЦЭМ!$C$33:$C$776,СВЦЭМ!$A$33:$A$776,$A101,СВЦЭМ!$B$33:$B$776,I$83)+'СЕТ СН'!$H$9+СВЦЭМ!$D$10+'СЕТ СН'!$H$6-'СЕТ СН'!$H$19</f>
        <v>1053.7767382500001</v>
      </c>
      <c r="J101" s="36">
        <f>SUMIFS(СВЦЭМ!$C$33:$C$776,СВЦЭМ!$A$33:$A$776,$A101,СВЦЭМ!$B$33:$B$776,J$83)+'СЕТ СН'!$H$9+СВЦЭМ!$D$10+'СЕТ СН'!$H$6-'СЕТ СН'!$H$19</f>
        <v>1044.8299628899999</v>
      </c>
      <c r="K101" s="36">
        <f>SUMIFS(СВЦЭМ!$C$33:$C$776,СВЦЭМ!$A$33:$A$776,$A101,СВЦЭМ!$B$33:$B$776,K$83)+'СЕТ СН'!$H$9+СВЦЭМ!$D$10+'СЕТ СН'!$H$6-'СЕТ СН'!$H$19</f>
        <v>996.52909819999991</v>
      </c>
      <c r="L101" s="36">
        <f>SUMIFS(СВЦЭМ!$C$33:$C$776,СВЦЭМ!$A$33:$A$776,$A101,СВЦЭМ!$B$33:$B$776,L$83)+'СЕТ СН'!$H$9+СВЦЭМ!$D$10+'СЕТ СН'!$H$6-'СЕТ СН'!$H$19</f>
        <v>1000.1268954899999</v>
      </c>
      <c r="M101" s="36">
        <f>SUMIFS(СВЦЭМ!$C$33:$C$776,СВЦЭМ!$A$33:$A$776,$A101,СВЦЭМ!$B$33:$B$776,M$83)+'СЕТ СН'!$H$9+СВЦЭМ!$D$10+'СЕТ СН'!$H$6-'СЕТ СН'!$H$19</f>
        <v>1000.89079555</v>
      </c>
      <c r="N101" s="36">
        <f>SUMIFS(СВЦЭМ!$C$33:$C$776,СВЦЭМ!$A$33:$A$776,$A101,СВЦЭМ!$B$33:$B$776,N$83)+'СЕТ СН'!$H$9+СВЦЭМ!$D$10+'СЕТ СН'!$H$6-'СЕТ СН'!$H$19</f>
        <v>989.68666171999996</v>
      </c>
      <c r="O101" s="36">
        <f>SUMIFS(СВЦЭМ!$C$33:$C$776,СВЦЭМ!$A$33:$A$776,$A101,СВЦЭМ!$B$33:$B$776,O$83)+'СЕТ СН'!$H$9+СВЦЭМ!$D$10+'СЕТ СН'!$H$6-'СЕТ СН'!$H$19</f>
        <v>986.1364165199999</v>
      </c>
      <c r="P101" s="36">
        <f>SUMIFS(СВЦЭМ!$C$33:$C$776,СВЦЭМ!$A$33:$A$776,$A101,СВЦЭМ!$B$33:$B$776,P$83)+'СЕТ СН'!$H$9+СВЦЭМ!$D$10+'СЕТ СН'!$H$6-'СЕТ СН'!$H$19</f>
        <v>975.57237164999992</v>
      </c>
      <c r="Q101" s="36">
        <f>SUMIFS(СВЦЭМ!$C$33:$C$776,СВЦЭМ!$A$33:$A$776,$A101,СВЦЭМ!$B$33:$B$776,Q$83)+'СЕТ СН'!$H$9+СВЦЭМ!$D$10+'СЕТ СН'!$H$6-'СЕТ СН'!$H$19</f>
        <v>979.96605075999992</v>
      </c>
      <c r="R101" s="36">
        <f>SUMIFS(СВЦЭМ!$C$33:$C$776,СВЦЭМ!$A$33:$A$776,$A101,СВЦЭМ!$B$33:$B$776,R$83)+'СЕТ СН'!$H$9+СВЦЭМ!$D$10+'СЕТ СН'!$H$6-'СЕТ СН'!$H$19</f>
        <v>946.43888447999996</v>
      </c>
      <c r="S101" s="36">
        <f>SUMIFS(СВЦЭМ!$C$33:$C$776,СВЦЭМ!$A$33:$A$776,$A101,СВЦЭМ!$B$33:$B$776,S$83)+'СЕТ СН'!$H$9+СВЦЭМ!$D$10+'СЕТ СН'!$H$6-'СЕТ СН'!$H$19</f>
        <v>959.20943955999996</v>
      </c>
      <c r="T101" s="36">
        <f>SUMIFS(СВЦЭМ!$C$33:$C$776,СВЦЭМ!$A$33:$A$776,$A101,СВЦЭМ!$B$33:$B$776,T$83)+'СЕТ СН'!$H$9+СВЦЭМ!$D$10+'СЕТ СН'!$H$6-'СЕТ СН'!$H$19</f>
        <v>969.08740023999997</v>
      </c>
      <c r="U101" s="36">
        <f>SUMIFS(СВЦЭМ!$C$33:$C$776,СВЦЭМ!$A$33:$A$776,$A101,СВЦЭМ!$B$33:$B$776,U$83)+'СЕТ СН'!$H$9+СВЦЭМ!$D$10+'СЕТ СН'!$H$6-'СЕТ СН'!$H$19</f>
        <v>977.2384529599999</v>
      </c>
      <c r="V101" s="36">
        <f>SUMIFS(СВЦЭМ!$C$33:$C$776,СВЦЭМ!$A$33:$A$776,$A101,СВЦЭМ!$B$33:$B$776,V$83)+'СЕТ СН'!$H$9+СВЦЭМ!$D$10+'СЕТ СН'!$H$6-'СЕТ СН'!$H$19</f>
        <v>986.66768318999993</v>
      </c>
      <c r="W101" s="36">
        <f>SUMIFS(СВЦЭМ!$C$33:$C$776,СВЦЭМ!$A$33:$A$776,$A101,СВЦЭМ!$B$33:$B$776,W$83)+'СЕТ СН'!$H$9+СВЦЭМ!$D$10+'СЕТ СН'!$H$6-'СЕТ СН'!$H$19</f>
        <v>996.22341574999996</v>
      </c>
      <c r="X101" s="36">
        <f>SUMIFS(СВЦЭМ!$C$33:$C$776,СВЦЭМ!$A$33:$A$776,$A101,СВЦЭМ!$B$33:$B$776,X$83)+'СЕТ СН'!$H$9+СВЦЭМ!$D$10+'СЕТ СН'!$H$6-'СЕТ СН'!$H$19</f>
        <v>964.84692232999998</v>
      </c>
      <c r="Y101" s="36">
        <f>SUMIFS(СВЦЭМ!$C$33:$C$776,СВЦЭМ!$A$33:$A$776,$A101,СВЦЭМ!$B$33:$B$776,Y$83)+'СЕТ СН'!$H$9+СВЦЭМ!$D$10+'СЕТ СН'!$H$6-'СЕТ СН'!$H$19</f>
        <v>994.17907479999997</v>
      </c>
    </row>
    <row r="102" spans="1:25" ht="15.75" x14ac:dyDescent="0.2">
      <c r="A102" s="35">
        <f t="shared" si="2"/>
        <v>43696</v>
      </c>
      <c r="B102" s="36">
        <f>SUMIFS(СВЦЭМ!$C$33:$C$776,СВЦЭМ!$A$33:$A$776,$A102,СВЦЭМ!$B$33:$B$776,B$83)+'СЕТ СН'!$H$9+СВЦЭМ!$D$10+'СЕТ СН'!$H$6-'СЕТ СН'!$H$19</f>
        <v>1041.4854282599999</v>
      </c>
      <c r="C102" s="36">
        <f>SUMIFS(СВЦЭМ!$C$33:$C$776,СВЦЭМ!$A$33:$A$776,$A102,СВЦЭМ!$B$33:$B$776,C$83)+'СЕТ СН'!$H$9+СВЦЭМ!$D$10+'СЕТ СН'!$H$6-'СЕТ СН'!$H$19</f>
        <v>1082.9910068199999</v>
      </c>
      <c r="D102" s="36">
        <f>SUMIFS(СВЦЭМ!$C$33:$C$776,СВЦЭМ!$A$33:$A$776,$A102,СВЦЭМ!$B$33:$B$776,D$83)+'СЕТ СН'!$H$9+СВЦЭМ!$D$10+'СЕТ СН'!$H$6-'СЕТ СН'!$H$19</f>
        <v>1116.6060395700001</v>
      </c>
      <c r="E102" s="36">
        <f>SUMIFS(СВЦЭМ!$C$33:$C$776,СВЦЭМ!$A$33:$A$776,$A102,СВЦЭМ!$B$33:$B$776,E$83)+'СЕТ СН'!$H$9+СВЦЭМ!$D$10+'СЕТ СН'!$H$6-'СЕТ СН'!$H$19</f>
        <v>1131.6688581799999</v>
      </c>
      <c r="F102" s="36">
        <f>SUMIFS(СВЦЭМ!$C$33:$C$776,СВЦЭМ!$A$33:$A$776,$A102,СВЦЭМ!$B$33:$B$776,F$83)+'СЕТ СН'!$H$9+СВЦЭМ!$D$10+'СЕТ СН'!$H$6-'СЕТ СН'!$H$19</f>
        <v>1128.33148173</v>
      </c>
      <c r="G102" s="36">
        <f>SUMIFS(СВЦЭМ!$C$33:$C$776,СВЦЭМ!$A$33:$A$776,$A102,СВЦЭМ!$B$33:$B$776,G$83)+'СЕТ СН'!$H$9+СВЦЭМ!$D$10+'СЕТ СН'!$H$6-'СЕТ СН'!$H$19</f>
        <v>1104.02074479</v>
      </c>
      <c r="H102" s="36">
        <f>SUMIFS(СВЦЭМ!$C$33:$C$776,СВЦЭМ!$A$33:$A$776,$A102,СВЦЭМ!$B$33:$B$776,H$83)+'СЕТ СН'!$H$9+СВЦЭМ!$D$10+'СЕТ СН'!$H$6-'СЕТ СН'!$H$19</f>
        <v>1062.8312623900001</v>
      </c>
      <c r="I102" s="36">
        <f>SUMIFS(СВЦЭМ!$C$33:$C$776,СВЦЭМ!$A$33:$A$776,$A102,СВЦЭМ!$B$33:$B$776,I$83)+'СЕТ СН'!$H$9+СВЦЭМ!$D$10+'СЕТ СН'!$H$6-'СЕТ СН'!$H$19</f>
        <v>1011.72308244</v>
      </c>
      <c r="J102" s="36">
        <f>SUMIFS(СВЦЭМ!$C$33:$C$776,СВЦЭМ!$A$33:$A$776,$A102,СВЦЭМ!$B$33:$B$776,J$83)+'СЕТ СН'!$H$9+СВЦЭМ!$D$10+'СЕТ СН'!$H$6-'СЕТ СН'!$H$19</f>
        <v>1045.54250067</v>
      </c>
      <c r="K102" s="36">
        <f>SUMIFS(СВЦЭМ!$C$33:$C$776,СВЦЭМ!$A$33:$A$776,$A102,СВЦЭМ!$B$33:$B$776,K$83)+'СЕТ СН'!$H$9+СВЦЭМ!$D$10+'СЕТ СН'!$H$6-'СЕТ СН'!$H$19</f>
        <v>1088.1345891000001</v>
      </c>
      <c r="L102" s="36">
        <f>SUMIFS(СВЦЭМ!$C$33:$C$776,СВЦЭМ!$A$33:$A$776,$A102,СВЦЭМ!$B$33:$B$776,L$83)+'СЕТ СН'!$H$9+СВЦЭМ!$D$10+'СЕТ СН'!$H$6-'СЕТ СН'!$H$19</f>
        <v>1086.7905286</v>
      </c>
      <c r="M102" s="36">
        <f>SUMIFS(СВЦЭМ!$C$33:$C$776,СВЦЭМ!$A$33:$A$776,$A102,СВЦЭМ!$B$33:$B$776,M$83)+'СЕТ СН'!$H$9+СВЦЭМ!$D$10+'СЕТ СН'!$H$6-'СЕТ СН'!$H$19</f>
        <v>1086.0243433099999</v>
      </c>
      <c r="N102" s="36">
        <f>SUMIFS(СВЦЭМ!$C$33:$C$776,СВЦЭМ!$A$33:$A$776,$A102,СВЦЭМ!$B$33:$B$776,N$83)+'СЕТ СН'!$H$9+СВЦЭМ!$D$10+'СЕТ СН'!$H$6-'СЕТ СН'!$H$19</f>
        <v>1082.71785271</v>
      </c>
      <c r="O102" s="36">
        <f>SUMIFS(СВЦЭМ!$C$33:$C$776,СВЦЭМ!$A$33:$A$776,$A102,СВЦЭМ!$B$33:$B$776,O$83)+'СЕТ СН'!$H$9+СВЦЭМ!$D$10+'СЕТ СН'!$H$6-'СЕТ СН'!$H$19</f>
        <v>1092.9553787300001</v>
      </c>
      <c r="P102" s="36">
        <f>SUMIFS(СВЦЭМ!$C$33:$C$776,СВЦЭМ!$A$33:$A$776,$A102,СВЦЭМ!$B$33:$B$776,P$83)+'СЕТ СН'!$H$9+СВЦЭМ!$D$10+'СЕТ СН'!$H$6-'СЕТ СН'!$H$19</f>
        <v>1097.4806131099999</v>
      </c>
      <c r="Q102" s="36">
        <f>SUMIFS(СВЦЭМ!$C$33:$C$776,СВЦЭМ!$A$33:$A$776,$A102,СВЦЭМ!$B$33:$B$776,Q$83)+'СЕТ СН'!$H$9+СВЦЭМ!$D$10+'СЕТ СН'!$H$6-'СЕТ СН'!$H$19</f>
        <v>1086.9478009100001</v>
      </c>
      <c r="R102" s="36">
        <f>SUMIFS(СВЦЭМ!$C$33:$C$776,СВЦЭМ!$A$33:$A$776,$A102,СВЦЭМ!$B$33:$B$776,R$83)+'СЕТ СН'!$H$9+СВЦЭМ!$D$10+'СЕТ СН'!$H$6-'СЕТ СН'!$H$19</f>
        <v>1111.10254252</v>
      </c>
      <c r="S102" s="36">
        <f>SUMIFS(СВЦЭМ!$C$33:$C$776,СВЦЭМ!$A$33:$A$776,$A102,СВЦЭМ!$B$33:$B$776,S$83)+'СЕТ СН'!$H$9+СВЦЭМ!$D$10+'СЕТ СН'!$H$6-'СЕТ СН'!$H$19</f>
        <v>1150.0277608199999</v>
      </c>
      <c r="T102" s="36">
        <f>SUMIFS(СВЦЭМ!$C$33:$C$776,СВЦЭМ!$A$33:$A$776,$A102,СВЦЭМ!$B$33:$B$776,T$83)+'СЕТ СН'!$H$9+СВЦЭМ!$D$10+'СЕТ СН'!$H$6-'СЕТ СН'!$H$19</f>
        <v>1149.4804084800001</v>
      </c>
      <c r="U102" s="36">
        <f>SUMIFS(СВЦЭМ!$C$33:$C$776,СВЦЭМ!$A$33:$A$776,$A102,СВЦЭМ!$B$33:$B$776,U$83)+'СЕТ СН'!$H$9+СВЦЭМ!$D$10+'СЕТ СН'!$H$6-'СЕТ СН'!$H$19</f>
        <v>1147.8981981500001</v>
      </c>
      <c r="V102" s="36">
        <f>SUMIFS(СВЦЭМ!$C$33:$C$776,СВЦЭМ!$A$33:$A$776,$A102,СВЦЭМ!$B$33:$B$776,V$83)+'СЕТ СН'!$H$9+СВЦЭМ!$D$10+'СЕТ СН'!$H$6-'СЕТ СН'!$H$19</f>
        <v>1142.74229977</v>
      </c>
      <c r="W102" s="36">
        <f>SUMIFS(СВЦЭМ!$C$33:$C$776,СВЦЭМ!$A$33:$A$776,$A102,СВЦЭМ!$B$33:$B$776,W$83)+'СЕТ СН'!$H$9+СВЦЭМ!$D$10+'СЕТ СН'!$H$6-'СЕТ СН'!$H$19</f>
        <v>1152.7461858700001</v>
      </c>
      <c r="X102" s="36">
        <f>SUMIFS(СВЦЭМ!$C$33:$C$776,СВЦЭМ!$A$33:$A$776,$A102,СВЦЭМ!$B$33:$B$776,X$83)+'СЕТ СН'!$H$9+СВЦЭМ!$D$10+'СЕТ СН'!$H$6-'СЕТ СН'!$H$19</f>
        <v>1226.5868935200003</v>
      </c>
      <c r="Y102" s="36">
        <f>SUMIFS(СВЦЭМ!$C$33:$C$776,СВЦЭМ!$A$33:$A$776,$A102,СВЦЭМ!$B$33:$B$776,Y$83)+'СЕТ СН'!$H$9+СВЦЭМ!$D$10+'СЕТ СН'!$H$6-'СЕТ СН'!$H$19</f>
        <v>1147.96199695</v>
      </c>
    </row>
    <row r="103" spans="1:25" ht="15.75" x14ac:dyDescent="0.2">
      <c r="A103" s="35">
        <f t="shared" si="2"/>
        <v>43697</v>
      </c>
      <c r="B103" s="36">
        <f>SUMIFS(СВЦЭМ!$C$33:$C$776,СВЦЭМ!$A$33:$A$776,$A103,СВЦЭМ!$B$33:$B$776,B$83)+'СЕТ СН'!$H$9+СВЦЭМ!$D$10+'СЕТ СН'!$H$6-'СЕТ СН'!$H$19</f>
        <v>1004.4680810699999</v>
      </c>
      <c r="C103" s="36">
        <f>SUMIFS(СВЦЭМ!$C$33:$C$776,СВЦЭМ!$A$33:$A$776,$A103,СВЦЭМ!$B$33:$B$776,C$83)+'СЕТ СН'!$H$9+СВЦЭМ!$D$10+'СЕТ СН'!$H$6-'СЕТ СН'!$H$19</f>
        <v>1038.2009714799999</v>
      </c>
      <c r="D103" s="36">
        <f>SUMIFS(СВЦЭМ!$C$33:$C$776,СВЦЭМ!$A$33:$A$776,$A103,СВЦЭМ!$B$33:$B$776,D$83)+'СЕТ СН'!$H$9+СВЦЭМ!$D$10+'СЕТ СН'!$H$6-'СЕТ СН'!$H$19</f>
        <v>1082.76216718</v>
      </c>
      <c r="E103" s="36">
        <f>SUMIFS(СВЦЭМ!$C$33:$C$776,СВЦЭМ!$A$33:$A$776,$A103,СВЦЭМ!$B$33:$B$776,E$83)+'СЕТ СН'!$H$9+СВЦЭМ!$D$10+'СЕТ СН'!$H$6-'СЕТ СН'!$H$19</f>
        <v>1092.4199689100001</v>
      </c>
      <c r="F103" s="36">
        <f>SUMIFS(СВЦЭМ!$C$33:$C$776,СВЦЭМ!$A$33:$A$776,$A103,СВЦЭМ!$B$33:$B$776,F$83)+'СЕТ СН'!$H$9+СВЦЭМ!$D$10+'СЕТ СН'!$H$6-'СЕТ СН'!$H$19</f>
        <v>1098.0774563299999</v>
      </c>
      <c r="G103" s="36">
        <f>SUMIFS(СВЦЭМ!$C$33:$C$776,СВЦЭМ!$A$33:$A$776,$A103,СВЦЭМ!$B$33:$B$776,G$83)+'СЕТ СН'!$H$9+СВЦЭМ!$D$10+'СЕТ СН'!$H$6-'СЕТ СН'!$H$19</f>
        <v>1073.4851062800001</v>
      </c>
      <c r="H103" s="36">
        <f>SUMIFS(СВЦЭМ!$C$33:$C$776,СВЦЭМ!$A$33:$A$776,$A103,СВЦЭМ!$B$33:$B$776,H$83)+'СЕТ СН'!$H$9+СВЦЭМ!$D$10+'СЕТ СН'!$H$6-'СЕТ СН'!$H$19</f>
        <v>1038.7437519299999</v>
      </c>
      <c r="I103" s="36">
        <f>SUMIFS(СВЦЭМ!$C$33:$C$776,СВЦЭМ!$A$33:$A$776,$A103,СВЦЭМ!$B$33:$B$776,I$83)+'СЕТ СН'!$H$9+СВЦЭМ!$D$10+'СЕТ СН'!$H$6-'СЕТ СН'!$H$19</f>
        <v>989.68550778999997</v>
      </c>
      <c r="J103" s="36">
        <f>SUMIFS(СВЦЭМ!$C$33:$C$776,СВЦЭМ!$A$33:$A$776,$A103,СВЦЭМ!$B$33:$B$776,J$83)+'СЕТ СН'!$H$9+СВЦЭМ!$D$10+'СЕТ СН'!$H$6-'СЕТ СН'!$H$19</f>
        <v>982.87968962999992</v>
      </c>
      <c r="K103" s="36">
        <f>SUMIFS(СВЦЭМ!$C$33:$C$776,СВЦЭМ!$A$33:$A$776,$A103,СВЦЭМ!$B$33:$B$776,K$83)+'СЕТ СН'!$H$9+СВЦЭМ!$D$10+'СЕТ СН'!$H$6-'СЕТ СН'!$H$19</f>
        <v>1003.5041193799999</v>
      </c>
      <c r="L103" s="36">
        <f>SUMIFS(СВЦЭМ!$C$33:$C$776,СВЦЭМ!$A$33:$A$776,$A103,СВЦЭМ!$B$33:$B$776,L$83)+'СЕТ СН'!$H$9+СВЦЭМ!$D$10+'СЕТ СН'!$H$6-'СЕТ СН'!$H$19</f>
        <v>1005.8238951699999</v>
      </c>
      <c r="M103" s="36">
        <f>SUMIFS(СВЦЭМ!$C$33:$C$776,СВЦЭМ!$A$33:$A$776,$A103,СВЦЭМ!$B$33:$B$776,M$83)+'СЕТ СН'!$H$9+СВЦЭМ!$D$10+'СЕТ СН'!$H$6-'СЕТ СН'!$H$19</f>
        <v>1002.15093687</v>
      </c>
      <c r="N103" s="36">
        <f>SUMIFS(СВЦЭМ!$C$33:$C$776,СВЦЭМ!$A$33:$A$776,$A103,СВЦЭМ!$B$33:$B$776,N$83)+'СЕТ СН'!$H$9+СВЦЭМ!$D$10+'СЕТ СН'!$H$6-'СЕТ СН'!$H$19</f>
        <v>991.85437027</v>
      </c>
      <c r="O103" s="36">
        <f>SUMIFS(СВЦЭМ!$C$33:$C$776,СВЦЭМ!$A$33:$A$776,$A103,СВЦЭМ!$B$33:$B$776,O$83)+'СЕТ СН'!$H$9+СВЦЭМ!$D$10+'СЕТ СН'!$H$6-'СЕТ СН'!$H$19</f>
        <v>996.75841932999992</v>
      </c>
      <c r="P103" s="36">
        <f>SUMIFS(СВЦЭМ!$C$33:$C$776,СВЦЭМ!$A$33:$A$776,$A103,СВЦЭМ!$B$33:$B$776,P$83)+'СЕТ СН'!$H$9+СВЦЭМ!$D$10+'СЕТ СН'!$H$6-'СЕТ СН'!$H$19</f>
        <v>1004.2610019699999</v>
      </c>
      <c r="Q103" s="36">
        <f>SUMIFS(СВЦЭМ!$C$33:$C$776,СВЦЭМ!$A$33:$A$776,$A103,СВЦЭМ!$B$33:$B$776,Q$83)+'СЕТ СН'!$H$9+СВЦЭМ!$D$10+'СЕТ СН'!$H$6-'СЕТ СН'!$H$19</f>
        <v>1003.64160195</v>
      </c>
      <c r="R103" s="36">
        <f>SUMIFS(СВЦЭМ!$C$33:$C$776,СВЦЭМ!$A$33:$A$776,$A103,СВЦЭМ!$B$33:$B$776,R$83)+'СЕТ СН'!$H$9+СВЦЭМ!$D$10+'СЕТ СН'!$H$6-'СЕТ СН'!$H$19</f>
        <v>1067.4006668700001</v>
      </c>
      <c r="S103" s="36">
        <f>SUMIFS(СВЦЭМ!$C$33:$C$776,СВЦЭМ!$A$33:$A$776,$A103,СВЦЭМ!$B$33:$B$776,S$83)+'СЕТ СН'!$H$9+СВЦЭМ!$D$10+'СЕТ СН'!$H$6-'СЕТ СН'!$H$19</f>
        <v>980.56506141</v>
      </c>
      <c r="T103" s="36">
        <f>SUMIFS(СВЦЭМ!$C$33:$C$776,СВЦЭМ!$A$33:$A$776,$A103,СВЦЭМ!$B$33:$B$776,T$83)+'СЕТ СН'!$H$9+СВЦЭМ!$D$10+'СЕТ СН'!$H$6-'СЕТ СН'!$H$19</f>
        <v>988.97817677</v>
      </c>
      <c r="U103" s="36">
        <f>SUMIFS(СВЦЭМ!$C$33:$C$776,СВЦЭМ!$A$33:$A$776,$A103,СВЦЭМ!$B$33:$B$776,U$83)+'СЕТ СН'!$H$9+СВЦЭМ!$D$10+'СЕТ СН'!$H$6-'СЕТ СН'!$H$19</f>
        <v>990.7790953299999</v>
      </c>
      <c r="V103" s="36">
        <f>SUMIFS(СВЦЭМ!$C$33:$C$776,СВЦЭМ!$A$33:$A$776,$A103,СВЦЭМ!$B$33:$B$776,V$83)+'СЕТ СН'!$H$9+СВЦЭМ!$D$10+'СЕТ СН'!$H$6-'СЕТ СН'!$H$19</f>
        <v>1002.7100259</v>
      </c>
      <c r="W103" s="36">
        <f>SUMIFS(СВЦЭМ!$C$33:$C$776,СВЦЭМ!$A$33:$A$776,$A103,СВЦЭМ!$B$33:$B$776,W$83)+'СЕТ СН'!$H$9+СВЦЭМ!$D$10+'СЕТ СН'!$H$6-'СЕТ СН'!$H$19</f>
        <v>1012.1720638999999</v>
      </c>
      <c r="X103" s="36">
        <f>SUMIFS(СВЦЭМ!$C$33:$C$776,СВЦЭМ!$A$33:$A$776,$A103,СВЦЭМ!$B$33:$B$776,X$83)+'СЕТ СН'!$H$9+СВЦЭМ!$D$10+'СЕТ СН'!$H$6-'СЕТ СН'!$H$19</f>
        <v>975.65056470999991</v>
      </c>
      <c r="Y103" s="36">
        <f>SUMIFS(СВЦЭМ!$C$33:$C$776,СВЦЭМ!$A$33:$A$776,$A103,СВЦЭМ!$B$33:$B$776,Y$83)+'СЕТ СН'!$H$9+СВЦЭМ!$D$10+'СЕТ СН'!$H$6-'СЕТ СН'!$H$19</f>
        <v>931.35715671999992</v>
      </c>
    </row>
    <row r="104" spans="1:25" ht="15.75" x14ac:dyDescent="0.2">
      <c r="A104" s="35">
        <f t="shared" si="2"/>
        <v>43698</v>
      </c>
      <c r="B104" s="36">
        <f>SUMIFS(СВЦЭМ!$C$33:$C$776,СВЦЭМ!$A$33:$A$776,$A104,СВЦЭМ!$B$33:$B$776,B$83)+'СЕТ СН'!$H$9+СВЦЭМ!$D$10+'СЕТ СН'!$H$6-'СЕТ СН'!$H$19</f>
        <v>995.98864562999995</v>
      </c>
      <c r="C104" s="36">
        <f>SUMIFS(СВЦЭМ!$C$33:$C$776,СВЦЭМ!$A$33:$A$776,$A104,СВЦЭМ!$B$33:$B$776,C$83)+'СЕТ СН'!$H$9+СВЦЭМ!$D$10+'СЕТ СН'!$H$6-'СЕТ СН'!$H$19</f>
        <v>1040.3152049299999</v>
      </c>
      <c r="D104" s="36">
        <f>SUMIFS(СВЦЭМ!$C$33:$C$776,СВЦЭМ!$A$33:$A$776,$A104,СВЦЭМ!$B$33:$B$776,D$83)+'СЕТ СН'!$H$9+СВЦЭМ!$D$10+'СЕТ СН'!$H$6-'СЕТ СН'!$H$19</f>
        <v>1060.0673963900001</v>
      </c>
      <c r="E104" s="36">
        <f>SUMIFS(СВЦЭМ!$C$33:$C$776,СВЦЭМ!$A$33:$A$776,$A104,СВЦЭМ!$B$33:$B$776,E$83)+'СЕТ СН'!$H$9+СВЦЭМ!$D$10+'СЕТ СН'!$H$6-'СЕТ СН'!$H$19</f>
        <v>1067.3920826999999</v>
      </c>
      <c r="F104" s="36">
        <f>SUMIFS(СВЦЭМ!$C$33:$C$776,СВЦЭМ!$A$33:$A$776,$A104,СВЦЭМ!$B$33:$B$776,F$83)+'СЕТ СН'!$H$9+СВЦЭМ!$D$10+'СЕТ СН'!$H$6-'СЕТ СН'!$H$19</f>
        <v>1072.5888218800001</v>
      </c>
      <c r="G104" s="36">
        <f>SUMIFS(СВЦЭМ!$C$33:$C$776,СВЦЭМ!$A$33:$A$776,$A104,СВЦЭМ!$B$33:$B$776,G$83)+'СЕТ СН'!$H$9+СВЦЭМ!$D$10+'СЕТ СН'!$H$6-'СЕТ СН'!$H$19</f>
        <v>1042.7651927700001</v>
      </c>
      <c r="H104" s="36">
        <f>SUMIFS(СВЦЭМ!$C$33:$C$776,СВЦЭМ!$A$33:$A$776,$A104,СВЦЭМ!$B$33:$B$776,H$83)+'СЕТ СН'!$H$9+СВЦЭМ!$D$10+'СЕТ СН'!$H$6-'СЕТ СН'!$H$19</f>
        <v>997.49074671999995</v>
      </c>
      <c r="I104" s="36">
        <f>SUMIFS(СВЦЭМ!$C$33:$C$776,СВЦЭМ!$A$33:$A$776,$A104,СВЦЭМ!$B$33:$B$776,I$83)+'СЕТ СН'!$H$9+СВЦЭМ!$D$10+'СЕТ СН'!$H$6-'СЕТ СН'!$H$19</f>
        <v>936.03498998999999</v>
      </c>
      <c r="J104" s="36">
        <f>SUMIFS(СВЦЭМ!$C$33:$C$776,СВЦЭМ!$A$33:$A$776,$A104,СВЦЭМ!$B$33:$B$776,J$83)+'СЕТ СН'!$H$9+СВЦЭМ!$D$10+'СЕТ СН'!$H$6-'СЕТ СН'!$H$19</f>
        <v>951.4149375799999</v>
      </c>
      <c r="K104" s="36">
        <f>SUMIFS(СВЦЭМ!$C$33:$C$776,СВЦЭМ!$A$33:$A$776,$A104,СВЦЭМ!$B$33:$B$776,K$83)+'СЕТ СН'!$H$9+СВЦЭМ!$D$10+'СЕТ СН'!$H$6-'СЕТ СН'!$H$19</f>
        <v>978.86130721999996</v>
      </c>
      <c r="L104" s="36">
        <f>SUMIFS(СВЦЭМ!$C$33:$C$776,СВЦЭМ!$A$33:$A$776,$A104,СВЦЭМ!$B$33:$B$776,L$83)+'СЕТ СН'!$H$9+СВЦЭМ!$D$10+'СЕТ СН'!$H$6-'СЕТ СН'!$H$19</f>
        <v>988.16315314999997</v>
      </c>
      <c r="M104" s="36">
        <f>SUMIFS(СВЦЭМ!$C$33:$C$776,СВЦЭМ!$A$33:$A$776,$A104,СВЦЭМ!$B$33:$B$776,M$83)+'СЕТ СН'!$H$9+СВЦЭМ!$D$10+'СЕТ СН'!$H$6-'СЕТ СН'!$H$19</f>
        <v>986.46600036999996</v>
      </c>
      <c r="N104" s="36">
        <f>SUMIFS(СВЦЭМ!$C$33:$C$776,СВЦЭМ!$A$33:$A$776,$A104,СВЦЭМ!$B$33:$B$776,N$83)+'СЕТ СН'!$H$9+СВЦЭМ!$D$10+'СЕТ СН'!$H$6-'СЕТ СН'!$H$19</f>
        <v>984.74122299999999</v>
      </c>
      <c r="O104" s="36">
        <f>SUMIFS(СВЦЭМ!$C$33:$C$776,СВЦЭМ!$A$33:$A$776,$A104,СВЦЭМ!$B$33:$B$776,O$83)+'СЕТ СН'!$H$9+СВЦЭМ!$D$10+'СЕТ СН'!$H$6-'СЕТ СН'!$H$19</f>
        <v>1033.90467999</v>
      </c>
      <c r="P104" s="36">
        <f>SUMIFS(СВЦЭМ!$C$33:$C$776,СВЦЭМ!$A$33:$A$776,$A104,СВЦЭМ!$B$33:$B$776,P$83)+'СЕТ СН'!$H$9+СВЦЭМ!$D$10+'СЕТ СН'!$H$6-'СЕТ СН'!$H$19</f>
        <v>1014.95095211</v>
      </c>
      <c r="Q104" s="36">
        <f>SUMIFS(СВЦЭМ!$C$33:$C$776,СВЦЭМ!$A$33:$A$776,$A104,СВЦЭМ!$B$33:$B$776,Q$83)+'СЕТ СН'!$H$9+СВЦЭМ!$D$10+'СЕТ СН'!$H$6-'СЕТ СН'!$H$19</f>
        <v>1028.6764983400001</v>
      </c>
      <c r="R104" s="36">
        <f>SUMIFS(СВЦЭМ!$C$33:$C$776,СВЦЭМ!$A$33:$A$776,$A104,СВЦЭМ!$B$33:$B$776,R$83)+'СЕТ СН'!$H$9+СВЦЭМ!$D$10+'СЕТ СН'!$H$6-'СЕТ СН'!$H$19</f>
        <v>1026.55175087</v>
      </c>
      <c r="S104" s="36">
        <f>SUMIFS(СВЦЭМ!$C$33:$C$776,СВЦЭМ!$A$33:$A$776,$A104,СВЦЭМ!$B$33:$B$776,S$83)+'СЕТ СН'!$H$9+СВЦЭМ!$D$10+'СЕТ СН'!$H$6-'СЕТ СН'!$H$19</f>
        <v>1034.01198879</v>
      </c>
      <c r="T104" s="36">
        <f>SUMIFS(СВЦЭМ!$C$33:$C$776,СВЦЭМ!$A$33:$A$776,$A104,СВЦЭМ!$B$33:$B$776,T$83)+'СЕТ СН'!$H$9+СВЦЭМ!$D$10+'СЕТ СН'!$H$6-'СЕТ СН'!$H$19</f>
        <v>1006.1642812199999</v>
      </c>
      <c r="U104" s="36">
        <f>SUMIFS(СВЦЭМ!$C$33:$C$776,СВЦЭМ!$A$33:$A$776,$A104,СВЦЭМ!$B$33:$B$776,U$83)+'СЕТ СН'!$H$9+СВЦЭМ!$D$10+'СЕТ СН'!$H$6-'СЕТ СН'!$H$19</f>
        <v>926.8035622299999</v>
      </c>
      <c r="V104" s="36">
        <f>SUMIFS(СВЦЭМ!$C$33:$C$776,СВЦЭМ!$A$33:$A$776,$A104,СВЦЭМ!$B$33:$B$776,V$83)+'СЕТ СН'!$H$9+СВЦЭМ!$D$10+'СЕТ СН'!$H$6-'СЕТ СН'!$H$19</f>
        <v>938.32952115000001</v>
      </c>
      <c r="W104" s="36">
        <f>SUMIFS(СВЦЭМ!$C$33:$C$776,СВЦЭМ!$A$33:$A$776,$A104,СВЦЭМ!$B$33:$B$776,W$83)+'СЕТ СН'!$H$9+СВЦЭМ!$D$10+'СЕТ СН'!$H$6-'СЕТ СН'!$H$19</f>
        <v>944.0628230399999</v>
      </c>
      <c r="X104" s="36">
        <f>SUMIFS(СВЦЭМ!$C$33:$C$776,СВЦЭМ!$A$33:$A$776,$A104,СВЦЭМ!$B$33:$B$776,X$83)+'СЕТ СН'!$H$9+СВЦЭМ!$D$10+'СЕТ СН'!$H$6-'СЕТ СН'!$H$19</f>
        <v>899.47075038999992</v>
      </c>
      <c r="Y104" s="36">
        <f>SUMIFS(СВЦЭМ!$C$33:$C$776,СВЦЭМ!$A$33:$A$776,$A104,СВЦЭМ!$B$33:$B$776,Y$83)+'СЕТ СН'!$H$9+СВЦЭМ!$D$10+'СЕТ СН'!$H$6-'СЕТ СН'!$H$19</f>
        <v>919.44853439999997</v>
      </c>
    </row>
    <row r="105" spans="1:25" ht="15.75" x14ac:dyDescent="0.2">
      <c r="A105" s="35">
        <f t="shared" si="2"/>
        <v>43699</v>
      </c>
      <c r="B105" s="36">
        <f>SUMIFS(СВЦЭМ!$C$33:$C$776,СВЦЭМ!$A$33:$A$776,$A105,СВЦЭМ!$B$33:$B$776,B$83)+'СЕТ СН'!$H$9+СВЦЭМ!$D$10+'СЕТ СН'!$H$6-'СЕТ СН'!$H$19</f>
        <v>1027.0027047200001</v>
      </c>
      <c r="C105" s="36">
        <f>SUMIFS(СВЦЭМ!$C$33:$C$776,СВЦЭМ!$A$33:$A$776,$A105,СВЦЭМ!$B$33:$B$776,C$83)+'СЕТ СН'!$H$9+СВЦЭМ!$D$10+'СЕТ СН'!$H$6-'СЕТ СН'!$H$19</f>
        <v>1069.2782992800001</v>
      </c>
      <c r="D105" s="36">
        <f>SUMIFS(СВЦЭМ!$C$33:$C$776,СВЦЭМ!$A$33:$A$776,$A105,СВЦЭМ!$B$33:$B$776,D$83)+'СЕТ СН'!$H$9+СВЦЭМ!$D$10+'СЕТ СН'!$H$6-'СЕТ СН'!$H$19</f>
        <v>1088.30224168</v>
      </c>
      <c r="E105" s="36">
        <f>SUMIFS(СВЦЭМ!$C$33:$C$776,СВЦЭМ!$A$33:$A$776,$A105,СВЦЭМ!$B$33:$B$776,E$83)+'СЕТ СН'!$H$9+СВЦЭМ!$D$10+'СЕТ СН'!$H$6-'СЕТ СН'!$H$19</f>
        <v>1090.3633270800001</v>
      </c>
      <c r="F105" s="36">
        <f>SUMIFS(СВЦЭМ!$C$33:$C$776,СВЦЭМ!$A$33:$A$776,$A105,СВЦЭМ!$B$33:$B$776,F$83)+'СЕТ СН'!$H$9+СВЦЭМ!$D$10+'СЕТ СН'!$H$6-'СЕТ СН'!$H$19</f>
        <v>1096.99822133</v>
      </c>
      <c r="G105" s="36">
        <f>SUMIFS(СВЦЭМ!$C$33:$C$776,СВЦЭМ!$A$33:$A$776,$A105,СВЦЭМ!$B$33:$B$776,G$83)+'СЕТ СН'!$H$9+СВЦЭМ!$D$10+'СЕТ СН'!$H$6-'СЕТ СН'!$H$19</f>
        <v>1071.72409915</v>
      </c>
      <c r="H105" s="36">
        <f>SUMIFS(СВЦЭМ!$C$33:$C$776,СВЦЭМ!$A$33:$A$776,$A105,СВЦЭМ!$B$33:$B$776,H$83)+'СЕТ СН'!$H$9+СВЦЭМ!$D$10+'СЕТ СН'!$H$6-'СЕТ СН'!$H$19</f>
        <v>1039.2310925500001</v>
      </c>
      <c r="I105" s="36">
        <f>SUMIFS(СВЦЭМ!$C$33:$C$776,СВЦЭМ!$A$33:$A$776,$A105,СВЦЭМ!$B$33:$B$776,I$83)+'СЕТ СН'!$H$9+СВЦЭМ!$D$10+'СЕТ СН'!$H$6-'СЕТ СН'!$H$19</f>
        <v>991.5038833399999</v>
      </c>
      <c r="J105" s="36">
        <f>SUMIFS(СВЦЭМ!$C$33:$C$776,СВЦЭМ!$A$33:$A$776,$A105,СВЦЭМ!$B$33:$B$776,J$83)+'СЕТ СН'!$H$9+СВЦЭМ!$D$10+'СЕТ СН'!$H$6-'СЕТ СН'!$H$19</f>
        <v>960.31114997999998</v>
      </c>
      <c r="K105" s="36">
        <f>SUMIFS(СВЦЭМ!$C$33:$C$776,СВЦЭМ!$A$33:$A$776,$A105,СВЦЭМ!$B$33:$B$776,K$83)+'СЕТ СН'!$H$9+СВЦЭМ!$D$10+'СЕТ СН'!$H$6-'СЕТ СН'!$H$19</f>
        <v>974.92891487999998</v>
      </c>
      <c r="L105" s="36">
        <f>SUMIFS(СВЦЭМ!$C$33:$C$776,СВЦЭМ!$A$33:$A$776,$A105,СВЦЭМ!$B$33:$B$776,L$83)+'СЕТ СН'!$H$9+СВЦЭМ!$D$10+'СЕТ СН'!$H$6-'СЕТ СН'!$H$19</f>
        <v>984.28338343999997</v>
      </c>
      <c r="M105" s="36">
        <f>SUMIFS(СВЦЭМ!$C$33:$C$776,СВЦЭМ!$A$33:$A$776,$A105,СВЦЭМ!$B$33:$B$776,M$83)+'СЕТ СН'!$H$9+СВЦЭМ!$D$10+'СЕТ СН'!$H$6-'СЕТ СН'!$H$19</f>
        <v>982.55792938999991</v>
      </c>
      <c r="N105" s="36">
        <f>SUMIFS(СВЦЭМ!$C$33:$C$776,СВЦЭМ!$A$33:$A$776,$A105,СВЦЭМ!$B$33:$B$776,N$83)+'СЕТ СН'!$H$9+СВЦЭМ!$D$10+'СЕТ СН'!$H$6-'СЕТ СН'!$H$19</f>
        <v>969.47363772999995</v>
      </c>
      <c r="O105" s="36">
        <f>SUMIFS(СВЦЭМ!$C$33:$C$776,СВЦЭМ!$A$33:$A$776,$A105,СВЦЭМ!$B$33:$B$776,O$83)+'СЕТ СН'!$H$9+СВЦЭМ!$D$10+'СЕТ СН'!$H$6-'СЕТ СН'!$H$19</f>
        <v>982.88913432999993</v>
      </c>
      <c r="P105" s="36">
        <f>SUMIFS(СВЦЭМ!$C$33:$C$776,СВЦЭМ!$A$33:$A$776,$A105,СВЦЭМ!$B$33:$B$776,P$83)+'СЕТ СН'!$H$9+СВЦЭМ!$D$10+'СЕТ СН'!$H$6-'СЕТ СН'!$H$19</f>
        <v>979.05812502999993</v>
      </c>
      <c r="Q105" s="36">
        <f>SUMIFS(СВЦЭМ!$C$33:$C$776,СВЦЭМ!$A$33:$A$776,$A105,СВЦЭМ!$B$33:$B$776,Q$83)+'СЕТ СН'!$H$9+СВЦЭМ!$D$10+'СЕТ СН'!$H$6-'СЕТ СН'!$H$19</f>
        <v>974.02647254999999</v>
      </c>
      <c r="R105" s="36">
        <f>SUMIFS(СВЦЭМ!$C$33:$C$776,СВЦЭМ!$A$33:$A$776,$A105,СВЦЭМ!$B$33:$B$776,R$83)+'СЕТ СН'!$H$9+СВЦЭМ!$D$10+'СЕТ СН'!$H$6-'СЕТ СН'!$H$19</f>
        <v>929.29914464000001</v>
      </c>
      <c r="S105" s="36">
        <f>SUMIFS(СВЦЭМ!$C$33:$C$776,СВЦЭМ!$A$33:$A$776,$A105,СВЦЭМ!$B$33:$B$776,S$83)+'СЕТ СН'!$H$9+СВЦЭМ!$D$10+'СЕТ СН'!$H$6-'СЕТ СН'!$H$19</f>
        <v>904.35051874999999</v>
      </c>
      <c r="T105" s="36">
        <f>SUMIFS(СВЦЭМ!$C$33:$C$776,СВЦЭМ!$A$33:$A$776,$A105,СВЦЭМ!$B$33:$B$776,T$83)+'СЕТ СН'!$H$9+СВЦЭМ!$D$10+'СЕТ СН'!$H$6-'СЕТ СН'!$H$19</f>
        <v>891.48473936999994</v>
      </c>
      <c r="U105" s="36">
        <f>SUMIFS(СВЦЭМ!$C$33:$C$776,СВЦЭМ!$A$33:$A$776,$A105,СВЦЭМ!$B$33:$B$776,U$83)+'СЕТ СН'!$H$9+СВЦЭМ!$D$10+'СЕТ СН'!$H$6-'СЕТ СН'!$H$19</f>
        <v>895.68432881999991</v>
      </c>
      <c r="V105" s="36">
        <f>SUMIFS(СВЦЭМ!$C$33:$C$776,СВЦЭМ!$A$33:$A$776,$A105,СВЦЭМ!$B$33:$B$776,V$83)+'СЕТ СН'!$H$9+СВЦЭМ!$D$10+'СЕТ СН'!$H$6-'СЕТ СН'!$H$19</f>
        <v>913.87004875999992</v>
      </c>
      <c r="W105" s="36">
        <f>SUMIFS(СВЦЭМ!$C$33:$C$776,СВЦЭМ!$A$33:$A$776,$A105,СВЦЭМ!$B$33:$B$776,W$83)+'СЕТ СН'!$H$9+СВЦЭМ!$D$10+'СЕТ СН'!$H$6-'СЕТ СН'!$H$19</f>
        <v>915.68725438999991</v>
      </c>
      <c r="X105" s="36">
        <f>SUMIFS(СВЦЭМ!$C$33:$C$776,СВЦЭМ!$A$33:$A$776,$A105,СВЦЭМ!$B$33:$B$776,X$83)+'СЕТ СН'!$H$9+СВЦЭМ!$D$10+'СЕТ СН'!$H$6-'СЕТ СН'!$H$19</f>
        <v>866.38776586999995</v>
      </c>
      <c r="Y105" s="36">
        <f>SUMIFS(СВЦЭМ!$C$33:$C$776,СВЦЭМ!$A$33:$A$776,$A105,СВЦЭМ!$B$33:$B$776,Y$83)+'СЕТ СН'!$H$9+СВЦЭМ!$D$10+'СЕТ СН'!$H$6-'СЕТ СН'!$H$19</f>
        <v>891.72675573999993</v>
      </c>
    </row>
    <row r="106" spans="1:25" ht="15.75" x14ac:dyDescent="0.2">
      <c r="A106" s="35">
        <f t="shared" si="2"/>
        <v>43700</v>
      </c>
      <c r="B106" s="36">
        <f>SUMIFS(СВЦЭМ!$C$33:$C$776,СВЦЭМ!$A$33:$A$776,$A106,СВЦЭМ!$B$33:$B$776,B$83)+'СЕТ СН'!$H$9+СВЦЭМ!$D$10+'СЕТ СН'!$H$6-'СЕТ СН'!$H$19</f>
        <v>979.66661867999994</v>
      </c>
      <c r="C106" s="36">
        <f>SUMIFS(СВЦЭМ!$C$33:$C$776,СВЦЭМ!$A$33:$A$776,$A106,СВЦЭМ!$B$33:$B$776,C$83)+'СЕТ СН'!$H$9+СВЦЭМ!$D$10+'СЕТ СН'!$H$6-'СЕТ СН'!$H$19</f>
        <v>1011.64733667</v>
      </c>
      <c r="D106" s="36">
        <f>SUMIFS(СВЦЭМ!$C$33:$C$776,СВЦЭМ!$A$33:$A$776,$A106,СВЦЭМ!$B$33:$B$776,D$83)+'СЕТ СН'!$H$9+СВЦЭМ!$D$10+'СЕТ СН'!$H$6-'СЕТ СН'!$H$19</f>
        <v>993.83770105999997</v>
      </c>
      <c r="E106" s="36">
        <f>SUMIFS(СВЦЭМ!$C$33:$C$776,СВЦЭМ!$A$33:$A$776,$A106,СВЦЭМ!$B$33:$B$776,E$83)+'СЕТ СН'!$H$9+СВЦЭМ!$D$10+'СЕТ СН'!$H$6-'СЕТ СН'!$H$19</f>
        <v>981.16281461999995</v>
      </c>
      <c r="F106" s="36">
        <f>SUMIFS(СВЦЭМ!$C$33:$C$776,СВЦЭМ!$A$33:$A$776,$A106,СВЦЭМ!$B$33:$B$776,F$83)+'СЕТ СН'!$H$9+СВЦЭМ!$D$10+'СЕТ СН'!$H$6-'СЕТ СН'!$H$19</f>
        <v>982.80681902999993</v>
      </c>
      <c r="G106" s="36">
        <f>SUMIFS(СВЦЭМ!$C$33:$C$776,СВЦЭМ!$A$33:$A$776,$A106,СВЦЭМ!$B$33:$B$776,G$83)+'СЕТ СН'!$H$9+СВЦЭМ!$D$10+'СЕТ СН'!$H$6-'СЕТ СН'!$H$19</f>
        <v>991.84204169999998</v>
      </c>
      <c r="H106" s="36">
        <f>SUMIFS(СВЦЭМ!$C$33:$C$776,СВЦЭМ!$A$33:$A$776,$A106,СВЦЭМ!$B$33:$B$776,H$83)+'СЕТ СН'!$H$9+СВЦЭМ!$D$10+'СЕТ СН'!$H$6-'СЕТ СН'!$H$19</f>
        <v>956.05755225999997</v>
      </c>
      <c r="I106" s="36">
        <f>SUMIFS(СВЦЭМ!$C$33:$C$776,СВЦЭМ!$A$33:$A$776,$A106,СВЦЭМ!$B$33:$B$776,I$83)+'СЕТ СН'!$H$9+СВЦЭМ!$D$10+'СЕТ СН'!$H$6-'СЕТ СН'!$H$19</f>
        <v>954.25951254999995</v>
      </c>
      <c r="J106" s="36">
        <f>SUMIFS(СВЦЭМ!$C$33:$C$776,СВЦЭМ!$A$33:$A$776,$A106,СВЦЭМ!$B$33:$B$776,J$83)+'СЕТ СН'!$H$9+СВЦЭМ!$D$10+'СЕТ СН'!$H$6-'СЕТ СН'!$H$19</f>
        <v>990.78067263999992</v>
      </c>
      <c r="K106" s="36">
        <f>SUMIFS(СВЦЭМ!$C$33:$C$776,СВЦЭМ!$A$33:$A$776,$A106,СВЦЭМ!$B$33:$B$776,K$83)+'СЕТ СН'!$H$9+СВЦЭМ!$D$10+'СЕТ СН'!$H$6-'СЕТ СН'!$H$19</f>
        <v>1014.2978233099999</v>
      </c>
      <c r="L106" s="36">
        <f>SUMIFS(СВЦЭМ!$C$33:$C$776,СВЦЭМ!$A$33:$A$776,$A106,СВЦЭМ!$B$33:$B$776,L$83)+'СЕТ СН'!$H$9+СВЦЭМ!$D$10+'СЕТ СН'!$H$6-'СЕТ СН'!$H$19</f>
        <v>1000.68324358</v>
      </c>
      <c r="M106" s="36">
        <f>SUMIFS(СВЦЭМ!$C$33:$C$776,СВЦЭМ!$A$33:$A$776,$A106,СВЦЭМ!$B$33:$B$776,M$83)+'СЕТ СН'!$H$9+СВЦЭМ!$D$10+'СЕТ СН'!$H$6-'СЕТ СН'!$H$19</f>
        <v>1000.10158838</v>
      </c>
      <c r="N106" s="36">
        <f>SUMIFS(СВЦЭМ!$C$33:$C$776,СВЦЭМ!$A$33:$A$776,$A106,СВЦЭМ!$B$33:$B$776,N$83)+'СЕТ СН'!$H$9+СВЦЭМ!$D$10+'СЕТ СН'!$H$6-'СЕТ СН'!$H$19</f>
        <v>1011.06349299</v>
      </c>
      <c r="O106" s="36">
        <f>SUMIFS(СВЦЭМ!$C$33:$C$776,СВЦЭМ!$A$33:$A$776,$A106,СВЦЭМ!$B$33:$B$776,O$83)+'СЕТ СН'!$H$9+СВЦЭМ!$D$10+'СЕТ СН'!$H$6-'СЕТ СН'!$H$19</f>
        <v>1017.3439859</v>
      </c>
      <c r="P106" s="36">
        <f>SUMIFS(СВЦЭМ!$C$33:$C$776,СВЦЭМ!$A$33:$A$776,$A106,СВЦЭМ!$B$33:$B$776,P$83)+'СЕТ СН'!$H$9+СВЦЭМ!$D$10+'СЕТ СН'!$H$6-'СЕТ СН'!$H$19</f>
        <v>1017.9827236399999</v>
      </c>
      <c r="Q106" s="36">
        <f>SUMIFS(СВЦЭМ!$C$33:$C$776,СВЦЭМ!$A$33:$A$776,$A106,СВЦЭМ!$B$33:$B$776,Q$83)+'СЕТ СН'!$H$9+СВЦЭМ!$D$10+'СЕТ СН'!$H$6-'СЕТ СН'!$H$19</f>
        <v>1022.10619804</v>
      </c>
      <c r="R106" s="36">
        <f>SUMIFS(СВЦЭМ!$C$33:$C$776,СВЦЭМ!$A$33:$A$776,$A106,СВЦЭМ!$B$33:$B$776,R$83)+'СЕТ СН'!$H$9+СВЦЭМ!$D$10+'СЕТ СН'!$H$6-'СЕТ СН'!$H$19</f>
        <v>1003.0025708999999</v>
      </c>
      <c r="S106" s="36">
        <f>SUMIFS(СВЦЭМ!$C$33:$C$776,СВЦЭМ!$A$33:$A$776,$A106,СВЦЭМ!$B$33:$B$776,S$83)+'СЕТ СН'!$H$9+СВЦЭМ!$D$10+'СЕТ СН'!$H$6-'СЕТ СН'!$H$19</f>
        <v>989.14369306999993</v>
      </c>
      <c r="T106" s="36">
        <f>SUMIFS(СВЦЭМ!$C$33:$C$776,СВЦЭМ!$A$33:$A$776,$A106,СВЦЭМ!$B$33:$B$776,T$83)+'СЕТ СН'!$H$9+СВЦЭМ!$D$10+'СЕТ СН'!$H$6-'СЕТ СН'!$H$19</f>
        <v>981.12828496999998</v>
      </c>
      <c r="U106" s="36">
        <f>SUMIFS(СВЦЭМ!$C$33:$C$776,СВЦЭМ!$A$33:$A$776,$A106,СВЦЭМ!$B$33:$B$776,U$83)+'СЕТ СН'!$H$9+СВЦЭМ!$D$10+'СЕТ СН'!$H$6-'СЕТ СН'!$H$19</f>
        <v>966.89858562999996</v>
      </c>
      <c r="V106" s="36">
        <f>SUMIFS(СВЦЭМ!$C$33:$C$776,СВЦЭМ!$A$33:$A$776,$A106,СВЦЭМ!$B$33:$B$776,V$83)+'СЕТ СН'!$H$9+СВЦЭМ!$D$10+'СЕТ СН'!$H$6-'СЕТ СН'!$H$19</f>
        <v>947.09322908999991</v>
      </c>
      <c r="W106" s="36">
        <f>SUMIFS(СВЦЭМ!$C$33:$C$776,СВЦЭМ!$A$33:$A$776,$A106,СВЦЭМ!$B$33:$B$776,W$83)+'СЕТ СН'!$H$9+СВЦЭМ!$D$10+'СЕТ СН'!$H$6-'СЕТ СН'!$H$19</f>
        <v>951.33470540999997</v>
      </c>
      <c r="X106" s="36">
        <f>SUMIFS(СВЦЭМ!$C$33:$C$776,СВЦЭМ!$A$33:$A$776,$A106,СВЦЭМ!$B$33:$B$776,X$83)+'СЕТ СН'!$H$9+СВЦЭМ!$D$10+'СЕТ СН'!$H$6-'СЕТ СН'!$H$19</f>
        <v>956.35123550999992</v>
      </c>
      <c r="Y106" s="36">
        <f>SUMIFS(СВЦЭМ!$C$33:$C$776,СВЦЭМ!$A$33:$A$776,$A106,СВЦЭМ!$B$33:$B$776,Y$83)+'СЕТ СН'!$H$9+СВЦЭМ!$D$10+'СЕТ СН'!$H$6-'СЕТ СН'!$H$19</f>
        <v>1001.5515028899999</v>
      </c>
    </row>
    <row r="107" spans="1:25" ht="15.75" x14ac:dyDescent="0.2">
      <c r="A107" s="35">
        <f t="shared" si="2"/>
        <v>43701</v>
      </c>
      <c r="B107" s="36">
        <f>SUMIFS(СВЦЭМ!$C$33:$C$776,СВЦЭМ!$A$33:$A$776,$A107,СВЦЭМ!$B$33:$B$776,B$83)+'СЕТ СН'!$H$9+СВЦЭМ!$D$10+'СЕТ СН'!$H$6-'СЕТ СН'!$H$19</f>
        <v>1013.39344906</v>
      </c>
      <c r="C107" s="36">
        <f>SUMIFS(СВЦЭМ!$C$33:$C$776,СВЦЭМ!$A$33:$A$776,$A107,СВЦЭМ!$B$33:$B$776,C$83)+'СЕТ СН'!$H$9+СВЦЭМ!$D$10+'СЕТ СН'!$H$6-'СЕТ СН'!$H$19</f>
        <v>1050.1437377100001</v>
      </c>
      <c r="D107" s="36">
        <f>SUMIFS(СВЦЭМ!$C$33:$C$776,СВЦЭМ!$A$33:$A$776,$A107,СВЦЭМ!$B$33:$B$776,D$83)+'СЕТ СН'!$H$9+СВЦЭМ!$D$10+'СЕТ СН'!$H$6-'СЕТ СН'!$H$19</f>
        <v>1075.3316927200001</v>
      </c>
      <c r="E107" s="36">
        <f>SUMIFS(СВЦЭМ!$C$33:$C$776,СВЦЭМ!$A$33:$A$776,$A107,СВЦЭМ!$B$33:$B$776,E$83)+'СЕТ СН'!$H$9+СВЦЭМ!$D$10+'СЕТ СН'!$H$6-'СЕТ СН'!$H$19</f>
        <v>1093.99085941</v>
      </c>
      <c r="F107" s="36">
        <f>SUMIFS(СВЦЭМ!$C$33:$C$776,СВЦЭМ!$A$33:$A$776,$A107,СВЦЭМ!$B$33:$B$776,F$83)+'СЕТ СН'!$H$9+СВЦЭМ!$D$10+'СЕТ СН'!$H$6-'СЕТ СН'!$H$19</f>
        <v>1095.7168421399999</v>
      </c>
      <c r="G107" s="36">
        <f>SUMIFS(СВЦЭМ!$C$33:$C$776,СВЦЭМ!$A$33:$A$776,$A107,СВЦЭМ!$B$33:$B$776,G$83)+'СЕТ СН'!$H$9+СВЦЭМ!$D$10+'СЕТ СН'!$H$6-'СЕТ СН'!$H$19</f>
        <v>1090.5308854299999</v>
      </c>
      <c r="H107" s="36">
        <f>SUMIFS(СВЦЭМ!$C$33:$C$776,СВЦЭМ!$A$33:$A$776,$A107,СВЦЭМ!$B$33:$B$776,H$83)+'СЕТ СН'!$H$9+СВЦЭМ!$D$10+'СЕТ СН'!$H$6-'СЕТ СН'!$H$19</f>
        <v>1061.5307477900001</v>
      </c>
      <c r="I107" s="36">
        <f>SUMIFS(СВЦЭМ!$C$33:$C$776,СВЦЭМ!$A$33:$A$776,$A107,СВЦЭМ!$B$33:$B$776,I$83)+'СЕТ СН'!$H$9+СВЦЭМ!$D$10+'СЕТ СН'!$H$6-'СЕТ СН'!$H$19</f>
        <v>1023.0000133599999</v>
      </c>
      <c r="J107" s="36">
        <f>SUMIFS(СВЦЭМ!$C$33:$C$776,СВЦЭМ!$A$33:$A$776,$A107,СВЦЭМ!$B$33:$B$776,J$83)+'СЕТ СН'!$H$9+СВЦЭМ!$D$10+'СЕТ СН'!$H$6-'СЕТ СН'!$H$19</f>
        <v>970.30389341</v>
      </c>
      <c r="K107" s="36">
        <f>SUMIFS(СВЦЭМ!$C$33:$C$776,СВЦЭМ!$A$33:$A$776,$A107,СВЦЭМ!$B$33:$B$776,K$83)+'СЕТ СН'!$H$9+СВЦЭМ!$D$10+'СЕТ СН'!$H$6-'СЕТ СН'!$H$19</f>
        <v>918.55348441000001</v>
      </c>
      <c r="L107" s="36">
        <f>SUMIFS(СВЦЭМ!$C$33:$C$776,СВЦЭМ!$A$33:$A$776,$A107,СВЦЭМ!$B$33:$B$776,L$83)+'СЕТ СН'!$H$9+СВЦЭМ!$D$10+'СЕТ СН'!$H$6-'СЕТ СН'!$H$19</f>
        <v>911.57795124999996</v>
      </c>
      <c r="M107" s="36">
        <f>SUMIFS(СВЦЭМ!$C$33:$C$776,СВЦЭМ!$A$33:$A$776,$A107,СВЦЭМ!$B$33:$B$776,M$83)+'СЕТ СН'!$H$9+СВЦЭМ!$D$10+'СЕТ СН'!$H$6-'СЕТ СН'!$H$19</f>
        <v>905.57354400999998</v>
      </c>
      <c r="N107" s="36">
        <f>SUMIFS(СВЦЭМ!$C$33:$C$776,СВЦЭМ!$A$33:$A$776,$A107,СВЦЭМ!$B$33:$B$776,N$83)+'СЕТ СН'!$H$9+СВЦЭМ!$D$10+'СЕТ СН'!$H$6-'СЕТ СН'!$H$19</f>
        <v>925.1167901</v>
      </c>
      <c r="O107" s="36">
        <f>SUMIFS(СВЦЭМ!$C$33:$C$776,СВЦЭМ!$A$33:$A$776,$A107,СВЦЭМ!$B$33:$B$776,O$83)+'СЕТ СН'!$H$9+СВЦЭМ!$D$10+'СЕТ СН'!$H$6-'СЕТ СН'!$H$19</f>
        <v>935.10736251999992</v>
      </c>
      <c r="P107" s="36">
        <f>SUMIFS(СВЦЭМ!$C$33:$C$776,СВЦЭМ!$A$33:$A$776,$A107,СВЦЭМ!$B$33:$B$776,P$83)+'СЕТ СН'!$H$9+СВЦЭМ!$D$10+'СЕТ СН'!$H$6-'СЕТ СН'!$H$19</f>
        <v>937.97301498999991</v>
      </c>
      <c r="Q107" s="36">
        <f>SUMIFS(СВЦЭМ!$C$33:$C$776,СВЦЭМ!$A$33:$A$776,$A107,СВЦЭМ!$B$33:$B$776,Q$83)+'СЕТ СН'!$H$9+СВЦЭМ!$D$10+'СЕТ СН'!$H$6-'СЕТ СН'!$H$19</f>
        <v>952.86377098999992</v>
      </c>
      <c r="R107" s="36">
        <f>SUMIFS(СВЦЭМ!$C$33:$C$776,СВЦЭМ!$A$33:$A$776,$A107,СВЦЭМ!$B$33:$B$776,R$83)+'СЕТ СН'!$H$9+СВЦЭМ!$D$10+'СЕТ СН'!$H$6-'СЕТ СН'!$H$19</f>
        <v>923.64989766999997</v>
      </c>
      <c r="S107" s="36">
        <f>SUMIFS(СВЦЭМ!$C$33:$C$776,СВЦЭМ!$A$33:$A$776,$A107,СВЦЭМ!$B$33:$B$776,S$83)+'СЕТ СН'!$H$9+СВЦЭМ!$D$10+'СЕТ СН'!$H$6-'СЕТ СН'!$H$19</f>
        <v>886.66681239999991</v>
      </c>
      <c r="T107" s="36">
        <f>SUMIFS(СВЦЭМ!$C$33:$C$776,СВЦЭМ!$A$33:$A$776,$A107,СВЦЭМ!$B$33:$B$776,T$83)+'СЕТ СН'!$H$9+СВЦЭМ!$D$10+'СЕТ СН'!$H$6-'СЕТ СН'!$H$19</f>
        <v>873.99447032</v>
      </c>
      <c r="U107" s="36">
        <f>SUMIFS(СВЦЭМ!$C$33:$C$776,СВЦЭМ!$A$33:$A$776,$A107,СВЦЭМ!$B$33:$B$776,U$83)+'СЕТ СН'!$H$9+СВЦЭМ!$D$10+'СЕТ СН'!$H$6-'СЕТ СН'!$H$19</f>
        <v>868.6405395999999</v>
      </c>
      <c r="V107" s="36">
        <f>SUMIFS(СВЦЭМ!$C$33:$C$776,СВЦЭМ!$A$33:$A$776,$A107,СВЦЭМ!$B$33:$B$776,V$83)+'СЕТ СН'!$H$9+СВЦЭМ!$D$10+'СЕТ СН'!$H$6-'СЕТ СН'!$H$19</f>
        <v>877.43865381000001</v>
      </c>
      <c r="W107" s="36">
        <f>SUMIFS(СВЦЭМ!$C$33:$C$776,СВЦЭМ!$A$33:$A$776,$A107,СВЦЭМ!$B$33:$B$776,W$83)+'СЕТ СН'!$H$9+СВЦЭМ!$D$10+'СЕТ СН'!$H$6-'СЕТ СН'!$H$19</f>
        <v>883.10556995999991</v>
      </c>
      <c r="X107" s="36">
        <f>SUMIFS(СВЦЭМ!$C$33:$C$776,СВЦЭМ!$A$33:$A$776,$A107,СВЦЭМ!$B$33:$B$776,X$83)+'СЕТ СН'!$H$9+СВЦЭМ!$D$10+'СЕТ СН'!$H$6-'СЕТ СН'!$H$19</f>
        <v>875.34585249999998</v>
      </c>
      <c r="Y107" s="36">
        <f>SUMIFS(СВЦЭМ!$C$33:$C$776,СВЦЭМ!$A$33:$A$776,$A107,СВЦЭМ!$B$33:$B$776,Y$83)+'СЕТ СН'!$H$9+СВЦЭМ!$D$10+'СЕТ СН'!$H$6-'СЕТ СН'!$H$19</f>
        <v>941.95191579999994</v>
      </c>
    </row>
    <row r="108" spans="1:25" ht="15.75" x14ac:dyDescent="0.2">
      <c r="A108" s="35">
        <f t="shared" si="2"/>
        <v>43702</v>
      </c>
      <c r="B108" s="36">
        <f>SUMIFS(СВЦЭМ!$C$33:$C$776,СВЦЭМ!$A$33:$A$776,$A108,СВЦЭМ!$B$33:$B$776,B$83)+'СЕТ СН'!$H$9+СВЦЭМ!$D$10+'СЕТ СН'!$H$6-'СЕТ СН'!$H$19</f>
        <v>995.78421432999994</v>
      </c>
      <c r="C108" s="36">
        <f>SUMIFS(СВЦЭМ!$C$33:$C$776,СВЦЭМ!$A$33:$A$776,$A108,СВЦЭМ!$B$33:$B$776,C$83)+'СЕТ СН'!$H$9+СВЦЭМ!$D$10+'СЕТ СН'!$H$6-'СЕТ СН'!$H$19</f>
        <v>1029.85593692</v>
      </c>
      <c r="D108" s="36">
        <f>SUMIFS(СВЦЭМ!$C$33:$C$776,СВЦЭМ!$A$33:$A$776,$A108,СВЦЭМ!$B$33:$B$776,D$83)+'СЕТ СН'!$H$9+СВЦЭМ!$D$10+'СЕТ СН'!$H$6-'СЕТ СН'!$H$19</f>
        <v>1035.33167099</v>
      </c>
      <c r="E108" s="36">
        <f>SUMIFS(СВЦЭМ!$C$33:$C$776,СВЦЭМ!$A$33:$A$776,$A108,СВЦЭМ!$B$33:$B$776,E$83)+'СЕТ СН'!$H$9+СВЦЭМ!$D$10+'СЕТ СН'!$H$6-'СЕТ СН'!$H$19</f>
        <v>1039.88060984</v>
      </c>
      <c r="F108" s="36">
        <f>SUMIFS(СВЦЭМ!$C$33:$C$776,СВЦЭМ!$A$33:$A$776,$A108,СВЦЭМ!$B$33:$B$776,F$83)+'СЕТ СН'!$H$9+СВЦЭМ!$D$10+'СЕТ СН'!$H$6-'СЕТ СН'!$H$19</f>
        <v>1037.27914156</v>
      </c>
      <c r="G108" s="36">
        <f>SUMIFS(СВЦЭМ!$C$33:$C$776,СВЦЭМ!$A$33:$A$776,$A108,СВЦЭМ!$B$33:$B$776,G$83)+'СЕТ СН'!$H$9+СВЦЭМ!$D$10+'СЕТ СН'!$H$6-'СЕТ СН'!$H$19</f>
        <v>1037.87186873</v>
      </c>
      <c r="H108" s="36">
        <f>SUMIFS(СВЦЭМ!$C$33:$C$776,СВЦЭМ!$A$33:$A$776,$A108,СВЦЭМ!$B$33:$B$776,H$83)+'СЕТ СН'!$H$9+СВЦЭМ!$D$10+'СЕТ СН'!$H$6-'СЕТ СН'!$H$19</f>
        <v>1026.0622377500001</v>
      </c>
      <c r="I108" s="36">
        <f>SUMIFS(СВЦЭМ!$C$33:$C$776,СВЦЭМ!$A$33:$A$776,$A108,СВЦЭМ!$B$33:$B$776,I$83)+'СЕТ СН'!$H$9+СВЦЭМ!$D$10+'СЕТ СН'!$H$6-'СЕТ СН'!$H$19</f>
        <v>1021.1678532999999</v>
      </c>
      <c r="J108" s="36">
        <f>SUMIFS(СВЦЭМ!$C$33:$C$776,СВЦЭМ!$A$33:$A$776,$A108,СВЦЭМ!$B$33:$B$776,J$83)+'СЕТ СН'!$H$9+СВЦЭМ!$D$10+'СЕТ СН'!$H$6-'СЕТ СН'!$H$19</f>
        <v>979.3053057599999</v>
      </c>
      <c r="K108" s="36">
        <f>SUMIFS(СВЦЭМ!$C$33:$C$776,СВЦЭМ!$A$33:$A$776,$A108,СВЦЭМ!$B$33:$B$776,K$83)+'СЕТ СН'!$H$9+СВЦЭМ!$D$10+'СЕТ СН'!$H$6-'СЕТ СН'!$H$19</f>
        <v>935.94707632999996</v>
      </c>
      <c r="L108" s="36">
        <f>SUMIFS(СВЦЭМ!$C$33:$C$776,СВЦЭМ!$A$33:$A$776,$A108,СВЦЭМ!$B$33:$B$776,L$83)+'СЕТ СН'!$H$9+СВЦЭМ!$D$10+'СЕТ СН'!$H$6-'СЕТ СН'!$H$19</f>
        <v>908.53624234999995</v>
      </c>
      <c r="M108" s="36">
        <f>SUMIFS(СВЦЭМ!$C$33:$C$776,СВЦЭМ!$A$33:$A$776,$A108,СВЦЭМ!$B$33:$B$776,M$83)+'СЕТ СН'!$H$9+СВЦЭМ!$D$10+'СЕТ СН'!$H$6-'СЕТ СН'!$H$19</f>
        <v>906.78740331999995</v>
      </c>
      <c r="N108" s="36">
        <f>SUMIFS(СВЦЭМ!$C$33:$C$776,СВЦЭМ!$A$33:$A$776,$A108,СВЦЭМ!$B$33:$B$776,N$83)+'СЕТ СН'!$H$9+СВЦЭМ!$D$10+'СЕТ СН'!$H$6-'СЕТ СН'!$H$19</f>
        <v>921.56323553999994</v>
      </c>
      <c r="O108" s="36">
        <f>SUMIFS(СВЦЭМ!$C$33:$C$776,СВЦЭМ!$A$33:$A$776,$A108,СВЦЭМ!$B$33:$B$776,O$83)+'СЕТ СН'!$H$9+СВЦЭМ!$D$10+'СЕТ СН'!$H$6-'СЕТ СН'!$H$19</f>
        <v>937.93858582999997</v>
      </c>
      <c r="P108" s="36">
        <f>SUMIFS(СВЦЭМ!$C$33:$C$776,СВЦЭМ!$A$33:$A$776,$A108,СВЦЭМ!$B$33:$B$776,P$83)+'СЕТ СН'!$H$9+СВЦЭМ!$D$10+'СЕТ СН'!$H$6-'СЕТ СН'!$H$19</f>
        <v>952.71649029999992</v>
      </c>
      <c r="Q108" s="36">
        <f>SUMIFS(СВЦЭМ!$C$33:$C$776,СВЦЭМ!$A$33:$A$776,$A108,СВЦЭМ!$B$33:$B$776,Q$83)+'СЕТ СН'!$H$9+СВЦЭМ!$D$10+'СЕТ СН'!$H$6-'СЕТ СН'!$H$19</f>
        <v>964.13949160999994</v>
      </c>
      <c r="R108" s="36">
        <f>SUMIFS(СВЦЭМ!$C$33:$C$776,СВЦЭМ!$A$33:$A$776,$A108,СВЦЭМ!$B$33:$B$776,R$83)+'СЕТ СН'!$H$9+СВЦЭМ!$D$10+'СЕТ СН'!$H$6-'СЕТ СН'!$H$19</f>
        <v>927.02288168999996</v>
      </c>
      <c r="S108" s="36">
        <f>SUMIFS(СВЦЭМ!$C$33:$C$776,СВЦЭМ!$A$33:$A$776,$A108,СВЦЭМ!$B$33:$B$776,S$83)+'СЕТ СН'!$H$9+СВЦЭМ!$D$10+'СЕТ СН'!$H$6-'СЕТ СН'!$H$19</f>
        <v>889.85968895999997</v>
      </c>
      <c r="T108" s="36">
        <f>SUMIFS(СВЦЭМ!$C$33:$C$776,СВЦЭМ!$A$33:$A$776,$A108,СВЦЭМ!$B$33:$B$776,T$83)+'СЕТ СН'!$H$9+СВЦЭМ!$D$10+'СЕТ СН'!$H$6-'СЕТ СН'!$H$19</f>
        <v>903.24877985000001</v>
      </c>
      <c r="U108" s="36">
        <f>SUMIFS(СВЦЭМ!$C$33:$C$776,СВЦЭМ!$A$33:$A$776,$A108,СВЦЭМ!$B$33:$B$776,U$83)+'СЕТ СН'!$H$9+СВЦЭМ!$D$10+'СЕТ СН'!$H$6-'СЕТ СН'!$H$19</f>
        <v>906.53165622999995</v>
      </c>
      <c r="V108" s="36">
        <f>SUMIFS(СВЦЭМ!$C$33:$C$776,СВЦЭМ!$A$33:$A$776,$A108,СВЦЭМ!$B$33:$B$776,V$83)+'СЕТ СН'!$H$9+СВЦЭМ!$D$10+'СЕТ СН'!$H$6-'СЕТ СН'!$H$19</f>
        <v>882.79407412</v>
      </c>
      <c r="W108" s="36">
        <f>SUMIFS(СВЦЭМ!$C$33:$C$776,СВЦЭМ!$A$33:$A$776,$A108,СВЦЭМ!$B$33:$B$776,W$83)+'СЕТ СН'!$H$9+СВЦЭМ!$D$10+'СЕТ СН'!$H$6-'СЕТ СН'!$H$19</f>
        <v>886.4354238599999</v>
      </c>
      <c r="X108" s="36">
        <f>SUMIFS(СВЦЭМ!$C$33:$C$776,СВЦЭМ!$A$33:$A$776,$A108,СВЦЭМ!$B$33:$B$776,X$83)+'СЕТ СН'!$H$9+СВЦЭМ!$D$10+'СЕТ СН'!$H$6-'СЕТ СН'!$H$19</f>
        <v>896.6541434799999</v>
      </c>
      <c r="Y108" s="36">
        <f>SUMIFS(СВЦЭМ!$C$33:$C$776,СВЦЭМ!$A$33:$A$776,$A108,СВЦЭМ!$B$33:$B$776,Y$83)+'СЕТ СН'!$H$9+СВЦЭМ!$D$10+'СЕТ СН'!$H$6-'СЕТ СН'!$H$19</f>
        <v>974.62468519999993</v>
      </c>
    </row>
    <row r="109" spans="1:25" ht="15.75" x14ac:dyDescent="0.2">
      <c r="A109" s="35">
        <f t="shared" si="2"/>
        <v>43703</v>
      </c>
      <c r="B109" s="36">
        <f>SUMIFS(СВЦЭМ!$C$33:$C$776,СВЦЭМ!$A$33:$A$776,$A109,СВЦЭМ!$B$33:$B$776,B$83)+'СЕТ СН'!$H$9+СВЦЭМ!$D$10+'СЕТ СН'!$H$6-'СЕТ СН'!$H$19</f>
        <v>1079.4053219100001</v>
      </c>
      <c r="C109" s="36">
        <f>SUMIFS(СВЦЭМ!$C$33:$C$776,СВЦЭМ!$A$33:$A$776,$A109,СВЦЭМ!$B$33:$B$776,C$83)+'СЕТ СН'!$H$9+СВЦЭМ!$D$10+'СЕТ СН'!$H$6-'СЕТ СН'!$H$19</f>
        <v>1126.8179666400001</v>
      </c>
      <c r="D109" s="36">
        <f>SUMIFS(СВЦЭМ!$C$33:$C$776,СВЦЭМ!$A$33:$A$776,$A109,СВЦЭМ!$B$33:$B$776,D$83)+'СЕТ СН'!$H$9+СВЦЭМ!$D$10+'СЕТ СН'!$H$6-'СЕТ СН'!$H$19</f>
        <v>1153.61823557</v>
      </c>
      <c r="E109" s="36">
        <f>SUMIFS(СВЦЭМ!$C$33:$C$776,СВЦЭМ!$A$33:$A$776,$A109,СВЦЭМ!$B$33:$B$776,E$83)+'СЕТ СН'!$H$9+СВЦЭМ!$D$10+'СЕТ СН'!$H$6-'СЕТ СН'!$H$19</f>
        <v>1156.3841132499999</v>
      </c>
      <c r="F109" s="36">
        <f>SUMIFS(СВЦЭМ!$C$33:$C$776,СВЦЭМ!$A$33:$A$776,$A109,СВЦЭМ!$B$33:$B$776,F$83)+'СЕТ СН'!$H$9+СВЦЭМ!$D$10+'СЕТ СН'!$H$6-'СЕТ СН'!$H$19</f>
        <v>1149.05529161</v>
      </c>
      <c r="G109" s="36">
        <f>SUMIFS(СВЦЭМ!$C$33:$C$776,СВЦЭМ!$A$33:$A$776,$A109,СВЦЭМ!$B$33:$B$776,G$83)+'СЕТ СН'!$H$9+СВЦЭМ!$D$10+'СЕТ СН'!$H$6-'СЕТ СН'!$H$19</f>
        <v>1117.96911978</v>
      </c>
      <c r="H109" s="36">
        <f>SUMIFS(СВЦЭМ!$C$33:$C$776,СВЦЭМ!$A$33:$A$776,$A109,СВЦЭМ!$B$33:$B$776,H$83)+'СЕТ СН'!$H$9+СВЦЭМ!$D$10+'СЕТ СН'!$H$6-'СЕТ СН'!$H$19</f>
        <v>1088.5541249099999</v>
      </c>
      <c r="I109" s="36">
        <f>SUMIFS(СВЦЭМ!$C$33:$C$776,СВЦЭМ!$A$33:$A$776,$A109,СВЦЭМ!$B$33:$B$776,I$83)+'СЕТ СН'!$H$9+СВЦЭМ!$D$10+'СЕТ СН'!$H$6-'СЕТ СН'!$H$19</f>
        <v>1039.60737735</v>
      </c>
      <c r="J109" s="36">
        <f>SUMIFS(СВЦЭМ!$C$33:$C$776,СВЦЭМ!$A$33:$A$776,$A109,СВЦЭМ!$B$33:$B$776,J$83)+'СЕТ СН'!$H$9+СВЦЭМ!$D$10+'СЕТ СН'!$H$6-'СЕТ СН'!$H$19</f>
        <v>993.39059558999998</v>
      </c>
      <c r="K109" s="36">
        <f>SUMIFS(СВЦЭМ!$C$33:$C$776,СВЦЭМ!$A$33:$A$776,$A109,СВЦЭМ!$B$33:$B$776,K$83)+'СЕТ СН'!$H$9+СВЦЭМ!$D$10+'СЕТ СН'!$H$6-'СЕТ СН'!$H$19</f>
        <v>963.5055838799999</v>
      </c>
      <c r="L109" s="36">
        <f>SUMIFS(СВЦЭМ!$C$33:$C$776,СВЦЭМ!$A$33:$A$776,$A109,СВЦЭМ!$B$33:$B$776,L$83)+'СЕТ СН'!$H$9+СВЦЭМ!$D$10+'СЕТ СН'!$H$6-'СЕТ СН'!$H$19</f>
        <v>947.24631112999998</v>
      </c>
      <c r="M109" s="36">
        <f>SUMIFS(СВЦЭМ!$C$33:$C$776,СВЦЭМ!$A$33:$A$776,$A109,СВЦЭМ!$B$33:$B$776,M$83)+'СЕТ СН'!$H$9+СВЦЭМ!$D$10+'СЕТ СН'!$H$6-'СЕТ СН'!$H$19</f>
        <v>944.05016118999993</v>
      </c>
      <c r="N109" s="36">
        <f>SUMIFS(СВЦЭМ!$C$33:$C$776,СВЦЭМ!$A$33:$A$776,$A109,СВЦЭМ!$B$33:$B$776,N$83)+'СЕТ СН'!$H$9+СВЦЭМ!$D$10+'СЕТ СН'!$H$6-'СЕТ СН'!$H$19</f>
        <v>940.03813465999997</v>
      </c>
      <c r="O109" s="36">
        <f>SUMIFS(СВЦЭМ!$C$33:$C$776,СВЦЭМ!$A$33:$A$776,$A109,СВЦЭМ!$B$33:$B$776,O$83)+'СЕТ СН'!$H$9+СВЦЭМ!$D$10+'СЕТ СН'!$H$6-'СЕТ СН'!$H$19</f>
        <v>938.84798179999996</v>
      </c>
      <c r="P109" s="36">
        <f>SUMIFS(СВЦЭМ!$C$33:$C$776,СВЦЭМ!$A$33:$A$776,$A109,СВЦЭМ!$B$33:$B$776,P$83)+'СЕТ СН'!$H$9+СВЦЭМ!$D$10+'СЕТ СН'!$H$6-'СЕТ СН'!$H$19</f>
        <v>935.36273772999994</v>
      </c>
      <c r="Q109" s="36">
        <f>SUMIFS(СВЦЭМ!$C$33:$C$776,СВЦЭМ!$A$33:$A$776,$A109,СВЦЭМ!$B$33:$B$776,Q$83)+'СЕТ СН'!$H$9+СВЦЭМ!$D$10+'СЕТ СН'!$H$6-'СЕТ СН'!$H$19</f>
        <v>943.23377625000001</v>
      </c>
      <c r="R109" s="36">
        <f>SUMIFS(СВЦЭМ!$C$33:$C$776,СВЦЭМ!$A$33:$A$776,$A109,СВЦЭМ!$B$33:$B$776,R$83)+'СЕТ СН'!$H$9+СВЦЭМ!$D$10+'СЕТ СН'!$H$6-'СЕТ СН'!$H$19</f>
        <v>915.74292691999995</v>
      </c>
      <c r="S109" s="36">
        <f>SUMIFS(СВЦЭМ!$C$33:$C$776,СВЦЭМ!$A$33:$A$776,$A109,СВЦЭМ!$B$33:$B$776,S$83)+'СЕТ СН'!$H$9+СВЦЭМ!$D$10+'СЕТ СН'!$H$6-'СЕТ СН'!$H$19</f>
        <v>943.55968693</v>
      </c>
      <c r="T109" s="36">
        <f>SUMIFS(СВЦЭМ!$C$33:$C$776,СВЦЭМ!$A$33:$A$776,$A109,СВЦЭМ!$B$33:$B$776,T$83)+'СЕТ СН'!$H$9+СВЦЭМ!$D$10+'СЕТ СН'!$H$6-'СЕТ СН'!$H$19</f>
        <v>949.18104696</v>
      </c>
      <c r="U109" s="36">
        <f>SUMIFS(СВЦЭМ!$C$33:$C$776,СВЦЭМ!$A$33:$A$776,$A109,СВЦЭМ!$B$33:$B$776,U$83)+'СЕТ СН'!$H$9+СВЦЭМ!$D$10+'СЕТ СН'!$H$6-'СЕТ СН'!$H$19</f>
        <v>952.33275491999996</v>
      </c>
      <c r="V109" s="36">
        <f>SUMIFS(СВЦЭМ!$C$33:$C$776,СВЦЭМ!$A$33:$A$776,$A109,СВЦЭМ!$B$33:$B$776,V$83)+'СЕТ СН'!$H$9+СВЦЭМ!$D$10+'СЕТ СН'!$H$6-'СЕТ СН'!$H$19</f>
        <v>963.42144621</v>
      </c>
      <c r="W109" s="36">
        <f>SUMIFS(СВЦЭМ!$C$33:$C$776,СВЦЭМ!$A$33:$A$776,$A109,СВЦЭМ!$B$33:$B$776,W$83)+'СЕТ СН'!$H$9+СВЦЭМ!$D$10+'СЕТ СН'!$H$6-'СЕТ СН'!$H$19</f>
        <v>967.74462309</v>
      </c>
      <c r="X109" s="36">
        <f>SUMIFS(СВЦЭМ!$C$33:$C$776,СВЦЭМ!$A$33:$A$776,$A109,СВЦЭМ!$B$33:$B$776,X$83)+'СЕТ СН'!$H$9+СВЦЭМ!$D$10+'СЕТ СН'!$H$6-'СЕТ СН'!$H$19</f>
        <v>929.14449191999995</v>
      </c>
      <c r="Y109" s="36">
        <f>SUMIFS(СВЦЭМ!$C$33:$C$776,СВЦЭМ!$A$33:$A$776,$A109,СВЦЭМ!$B$33:$B$776,Y$83)+'СЕТ СН'!$H$9+СВЦЭМ!$D$10+'СЕТ СН'!$H$6-'СЕТ СН'!$H$19</f>
        <v>979.92210669999997</v>
      </c>
    </row>
    <row r="110" spans="1:25" ht="15.75" x14ac:dyDescent="0.2">
      <c r="A110" s="35">
        <f t="shared" si="2"/>
        <v>43704</v>
      </c>
      <c r="B110" s="36">
        <f>SUMIFS(СВЦЭМ!$C$33:$C$776,СВЦЭМ!$A$33:$A$776,$A110,СВЦЭМ!$B$33:$B$776,B$83)+'СЕТ СН'!$H$9+СВЦЭМ!$D$10+'СЕТ СН'!$H$6-'СЕТ СН'!$H$19</f>
        <v>949.20657413999993</v>
      </c>
      <c r="C110" s="36">
        <f>SUMIFS(СВЦЭМ!$C$33:$C$776,СВЦЭМ!$A$33:$A$776,$A110,СВЦЭМ!$B$33:$B$776,C$83)+'СЕТ СН'!$H$9+СВЦЭМ!$D$10+'СЕТ СН'!$H$6-'СЕТ СН'!$H$19</f>
        <v>997.40076044</v>
      </c>
      <c r="D110" s="36">
        <f>SUMIFS(СВЦЭМ!$C$33:$C$776,СВЦЭМ!$A$33:$A$776,$A110,СВЦЭМ!$B$33:$B$776,D$83)+'СЕТ СН'!$H$9+СВЦЭМ!$D$10+'СЕТ СН'!$H$6-'СЕТ СН'!$H$19</f>
        <v>1033.74763312</v>
      </c>
      <c r="E110" s="36">
        <f>SUMIFS(СВЦЭМ!$C$33:$C$776,СВЦЭМ!$A$33:$A$776,$A110,СВЦЭМ!$B$33:$B$776,E$83)+'СЕТ СН'!$H$9+СВЦЭМ!$D$10+'СЕТ СН'!$H$6-'СЕТ СН'!$H$19</f>
        <v>1042.8907414800001</v>
      </c>
      <c r="F110" s="36">
        <f>SUMIFS(СВЦЭМ!$C$33:$C$776,СВЦЭМ!$A$33:$A$776,$A110,СВЦЭМ!$B$33:$B$776,F$83)+'СЕТ СН'!$H$9+СВЦЭМ!$D$10+'СЕТ СН'!$H$6-'СЕТ СН'!$H$19</f>
        <v>1041.5432142500001</v>
      </c>
      <c r="G110" s="36">
        <f>SUMIFS(СВЦЭМ!$C$33:$C$776,СВЦЭМ!$A$33:$A$776,$A110,СВЦЭМ!$B$33:$B$776,G$83)+'СЕТ СН'!$H$9+СВЦЭМ!$D$10+'СЕТ СН'!$H$6-'СЕТ СН'!$H$19</f>
        <v>1017.7175853499999</v>
      </c>
      <c r="H110" s="36">
        <f>SUMIFS(СВЦЭМ!$C$33:$C$776,СВЦЭМ!$A$33:$A$776,$A110,СВЦЭМ!$B$33:$B$776,H$83)+'СЕТ СН'!$H$9+СВЦЭМ!$D$10+'СЕТ СН'!$H$6-'СЕТ СН'!$H$19</f>
        <v>1007.6024039099999</v>
      </c>
      <c r="I110" s="36">
        <f>SUMIFS(СВЦЭМ!$C$33:$C$776,СВЦЭМ!$A$33:$A$776,$A110,СВЦЭМ!$B$33:$B$776,I$83)+'СЕТ СН'!$H$9+СВЦЭМ!$D$10+'СЕТ СН'!$H$6-'СЕТ СН'!$H$19</f>
        <v>966.3542764</v>
      </c>
      <c r="J110" s="36">
        <f>SUMIFS(СВЦЭМ!$C$33:$C$776,СВЦЭМ!$A$33:$A$776,$A110,СВЦЭМ!$B$33:$B$776,J$83)+'СЕТ СН'!$H$9+СВЦЭМ!$D$10+'СЕТ СН'!$H$6-'СЕТ СН'!$H$19</f>
        <v>1004.2952007199999</v>
      </c>
      <c r="K110" s="36">
        <f>SUMIFS(СВЦЭМ!$C$33:$C$776,СВЦЭМ!$A$33:$A$776,$A110,СВЦЭМ!$B$33:$B$776,K$83)+'СЕТ СН'!$H$9+СВЦЭМ!$D$10+'СЕТ СН'!$H$6-'СЕТ СН'!$H$19</f>
        <v>1036.73648538</v>
      </c>
      <c r="L110" s="36">
        <f>SUMIFS(СВЦЭМ!$C$33:$C$776,СВЦЭМ!$A$33:$A$776,$A110,СВЦЭМ!$B$33:$B$776,L$83)+'СЕТ СН'!$H$9+СВЦЭМ!$D$10+'СЕТ СН'!$H$6-'СЕТ СН'!$H$19</f>
        <v>1033.7705548900001</v>
      </c>
      <c r="M110" s="36">
        <f>SUMIFS(СВЦЭМ!$C$33:$C$776,СВЦЭМ!$A$33:$A$776,$A110,СВЦЭМ!$B$33:$B$776,M$83)+'СЕТ СН'!$H$9+СВЦЭМ!$D$10+'СЕТ СН'!$H$6-'СЕТ СН'!$H$19</f>
        <v>1038.81601269</v>
      </c>
      <c r="N110" s="36">
        <f>SUMIFS(СВЦЭМ!$C$33:$C$776,СВЦЭМ!$A$33:$A$776,$A110,СВЦЭМ!$B$33:$B$776,N$83)+'СЕТ СН'!$H$9+СВЦЭМ!$D$10+'СЕТ СН'!$H$6-'СЕТ СН'!$H$19</f>
        <v>1049.42970771</v>
      </c>
      <c r="O110" s="36">
        <f>SUMIFS(СВЦЭМ!$C$33:$C$776,СВЦЭМ!$A$33:$A$776,$A110,СВЦЭМ!$B$33:$B$776,O$83)+'СЕТ СН'!$H$9+СВЦЭМ!$D$10+'СЕТ СН'!$H$6-'СЕТ СН'!$H$19</f>
        <v>1037.24048457</v>
      </c>
      <c r="P110" s="36">
        <f>SUMIFS(СВЦЭМ!$C$33:$C$776,СВЦЭМ!$A$33:$A$776,$A110,СВЦЭМ!$B$33:$B$776,P$83)+'СЕТ СН'!$H$9+СВЦЭМ!$D$10+'СЕТ СН'!$H$6-'СЕТ СН'!$H$19</f>
        <v>1041.26144363</v>
      </c>
      <c r="Q110" s="36">
        <f>SUMIFS(СВЦЭМ!$C$33:$C$776,СВЦЭМ!$A$33:$A$776,$A110,СВЦЭМ!$B$33:$B$776,Q$83)+'СЕТ СН'!$H$9+СВЦЭМ!$D$10+'СЕТ СН'!$H$6-'СЕТ СН'!$H$19</f>
        <v>1042.50325724</v>
      </c>
      <c r="R110" s="36">
        <f>SUMIFS(СВЦЭМ!$C$33:$C$776,СВЦЭМ!$A$33:$A$776,$A110,СВЦЭМ!$B$33:$B$776,R$83)+'СЕТ СН'!$H$9+СВЦЭМ!$D$10+'СЕТ СН'!$H$6-'СЕТ СН'!$H$19</f>
        <v>1048.1492188699999</v>
      </c>
      <c r="S110" s="36">
        <f>SUMIFS(СВЦЭМ!$C$33:$C$776,СВЦЭМ!$A$33:$A$776,$A110,СВЦЭМ!$B$33:$B$776,S$83)+'СЕТ СН'!$H$9+СВЦЭМ!$D$10+'СЕТ СН'!$H$6-'СЕТ СН'!$H$19</f>
        <v>1089.8614647899999</v>
      </c>
      <c r="T110" s="36">
        <f>SUMIFS(СВЦЭМ!$C$33:$C$776,СВЦЭМ!$A$33:$A$776,$A110,СВЦЭМ!$B$33:$B$776,T$83)+'СЕТ СН'!$H$9+СВЦЭМ!$D$10+'СЕТ СН'!$H$6-'СЕТ СН'!$H$19</f>
        <v>1095.2732931099999</v>
      </c>
      <c r="U110" s="36">
        <f>SUMIFS(СВЦЭМ!$C$33:$C$776,СВЦЭМ!$A$33:$A$776,$A110,СВЦЭМ!$B$33:$B$776,U$83)+'СЕТ СН'!$H$9+СВЦЭМ!$D$10+'СЕТ СН'!$H$6-'СЕТ СН'!$H$19</f>
        <v>1098.0589441699999</v>
      </c>
      <c r="V110" s="36">
        <f>SUMIFS(СВЦЭМ!$C$33:$C$776,СВЦЭМ!$A$33:$A$776,$A110,СВЦЭМ!$B$33:$B$776,V$83)+'СЕТ СН'!$H$9+СВЦЭМ!$D$10+'СЕТ СН'!$H$6-'СЕТ СН'!$H$19</f>
        <v>1116.4159633100001</v>
      </c>
      <c r="W110" s="36">
        <f>SUMIFS(СВЦЭМ!$C$33:$C$776,СВЦЭМ!$A$33:$A$776,$A110,СВЦЭМ!$B$33:$B$776,W$83)+'СЕТ СН'!$H$9+СВЦЭМ!$D$10+'СЕТ СН'!$H$6-'СЕТ СН'!$H$19</f>
        <v>1112.3546951400001</v>
      </c>
      <c r="X110" s="36">
        <f>SUMIFS(СВЦЭМ!$C$33:$C$776,СВЦЭМ!$A$33:$A$776,$A110,СВЦЭМ!$B$33:$B$776,X$83)+'СЕТ СН'!$H$9+СВЦЭМ!$D$10+'СЕТ СН'!$H$6-'СЕТ СН'!$H$19</f>
        <v>1081.8597642300001</v>
      </c>
      <c r="Y110" s="36">
        <f>SUMIFS(СВЦЭМ!$C$33:$C$776,СВЦЭМ!$A$33:$A$776,$A110,СВЦЭМ!$B$33:$B$776,Y$83)+'СЕТ СН'!$H$9+СВЦЭМ!$D$10+'СЕТ СН'!$H$6-'СЕТ СН'!$H$19</f>
        <v>1018.6406878099999</v>
      </c>
    </row>
    <row r="111" spans="1:25" ht="15.75" x14ac:dyDescent="0.2">
      <c r="A111" s="35">
        <f t="shared" si="2"/>
        <v>43705</v>
      </c>
      <c r="B111" s="36">
        <f>SUMIFS(СВЦЭМ!$C$33:$C$776,СВЦЭМ!$A$33:$A$776,$A111,СВЦЭМ!$B$33:$B$776,B$83)+'СЕТ СН'!$H$9+СВЦЭМ!$D$10+'СЕТ СН'!$H$6-'СЕТ СН'!$H$19</f>
        <v>991.9410729299999</v>
      </c>
      <c r="C111" s="36">
        <f>SUMIFS(СВЦЭМ!$C$33:$C$776,СВЦЭМ!$A$33:$A$776,$A111,СВЦЭМ!$B$33:$B$776,C$83)+'СЕТ СН'!$H$9+СВЦЭМ!$D$10+'СЕТ СН'!$H$6-'СЕТ СН'!$H$19</f>
        <v>1013.9303681499999</v>
      </c>
      <c r="D111" s="36">
        <f>SUMIFS(СВЦЭМ!$C$33:$C$776,СВЦЭМ!$A$33:$A$776,$A111,СВЦЭМ!$B$33:$B$776,D$83)+'СЕТ СН'!$H$9+СВЦЭМ!$D$10+'СЕТ СН'!$H$6-'СЕТ СН'!$H$19</f>
        <v>1048.30238947</v>
      </c>
      <c r="E111" s="36">
        <f>SUMIFS(СВЦЭМ!$C$33:$C$776,СВЦЭМ!$A$33:$A$776,$A111,СВЦЭМ!$B$33:$B$776,E$83)+'СЕТ СН'!$H$9+СВЦЭМ!$D$10+'СЕТ СН'!$H$6-'СЕТ СН'!$H$19</f>
        <v>1054.6228392600001</v>
      </c>
      <c r="F111" s="36">
        <f>SUMIFS(СВЦЭМ!$C$33:$C$776,СВЦЭМ!$A$33:$A$776,$A111,СВЦЭМ!$B$33:$B$776,F$83)+'СЕТ СН'!$H$9+СВЦЭМ!$D$10+'СЕТ СН'!$H$6-'СЕТ СН'!$H$19</f>
        <v>1055.1151876900001</v>
      </c>
      <c r="G111" s="36">
        <f>SUMIFS(СВЦЭМ!$C$33:$C$776,СВЦЭМ!$A$33:$A$776,$A111,СВЦЭМ!$B$33:$B$776,G$83)+'СЕТ СН'!$H$9+СВЦЭМ!$D$10+'СЕТ СН'!$H$6-'СЕТ СН'!$H$19</f>
        <v>1029.25061949</v>
      </c>
      <c r="H111" s="36">
        <f>SUMIFS(СВЦЭМ!$C$33:$C$776,СВЦЭМ!$A$33:$A$776,$A111,СВЦЭМ!$B$33:$B$776,H$83)+'СЕТ СН'!$H$9+СВЦЭМ!$D$10+'СЕТ СН'!$H$6-'СЕТ СН'!$H$19</f>
        <v>1001.2109236699999</v>
      </c>
      <c r="I111" s="36">
        <f>SUMIFS(СВЦЭМ!$C$33:$C$776,СВЦЭМ!$A$33:$A$776,$A111,СВЦЭМ!$B$33:$B$776,I$83)+'СЕТ СН'!$H$9+СВЦЭМ!$D$10+'СЕТ СН'!$H$6-'СЕТ СН'!$H$19</f>
        <v>1001.40682019</v>
      </c>
      <c r="J111" s="36">
        <f>SUMIFS(СВЦЭМ!$C$33:$C$776,СВЦЭМ!$A$33:$A$776,$A111,СВЦЭМ!$B$33:$B$776,J$83)+'СЕТ СН'!$H$9+СВЦЭМ!$D$10+'СЕТ СН'!$H$6-'СЕТ СН'!$H$19</f>
        <v>995.10627403000001</v>
      </c>
      <c r="K111" s="36">
        <f>SUMIFS(СВЦЭМ!$C$33:$C$776,СВЦЭМ!$A$33:$A$776,$A111,СВЦЭМ!$B$33:$B$776,K$83)+'СЕТ СН'!$H$9+СВЦЭМ!$D$10+'СЕТ СН'!$H$6-'СЕТ СН'!$H$19</f>
        <v>1030.49578881</v>
      </c>
      <c r="L111" s="36">
        <f>SUMIFS(СВЦЭМ!$C$33:$C$776,СВЦЭМ!$A$33:$A$776,$A111,СВЦЭМ!$B$33:$B$776,L$83)+'СЕТ СН'!$H$9+СВЦЭМ!$D$10+'СЕТ СН'!$H$6-'СЕТ СН'!$H$19</f>
        <v>1051.0463028199999</v>
      </c>
      <c r="M111" s="36">
        <f>SUMIFS(СВЦЭМ!$C$33:$C$776,СВЦЭМ!$A$33:$A$776,$A111,СВЦЭМ!$B$33:$B$776,M$83)+'СЕТ СН'!$H$9+СВЦЭМ!$D$10+'СЕТ СН'!$H$6-'СЕТ СН'!$H$19</f>
        <v>1056.9481429100001</v>
      </c>
      <c r="N111" s="36">
        <f>SUMIFS(СВЦЭМ!$C$33:$C$776,СВЦЭМ!$A$33:$A$776,$A111,СВЦЭМ!$B$33:$B$776,N$83)+'СЕТ СН'!$H$9+СВЦЭМ!$D$10+'СЕТ СН'!$H$6-'СЕТ СН'!$H$19</f>
        <v>1048.9468001600001</v>
      </c>
      <c r="O111" s="36">
        <f>SUMIFS(СВЦЭМ!$C$33:$C$776,СВЦЭМ!$A$33:$A$776,$A111,СВЦЭМ!$B$33:$B$776,O$83)+'СЕТ СН'!$H$9+СВЦЭМ!$D$10+'СЕТ СН'!$H$6-'СЕТ СН'!$H$19</f>
        <v>1037.2092656100001</v>
      </c>
      <c r="P111" s="36">
        <f>SUMIFS(СВЦЭМ!$C$33:$C$776,СВЦЭМ!$A$33:$A$776,$A111,СВЦЭМ!$B$33:$B$776,P$83)+'СЕТ СН'!$H$9+СВЦЭМ!$D$10+'СЕТ СН'!$H$6-'СЕТ СН'!$H$19</f>
        <v>1044.4636945499999</v>
      </c>
      <c r="Q111" s="36">
        <f>SUMIFS(СВЦЭМ!$C$33:$C$776,СВЦЭМ!$A$33:$A$776,$A111,СВЦЭМ!$B$33:$B$776,Q$83)+'СЕТ СН'!$H$9+СВЦЭМ!$D$10+'СЕТ СН'!$H$6-'СЕТ СН'!$H$19</f>
        <v>1033.8698199400001</v>
      </c>
      <c r="R111" s="36">
        <f>SUMIFS(СВЦЭМ!$C$33:$C$776,СВЦЭМ!$A$33:$A$776,$A111,СВЦЭМ!$B$33:$B$776,R$83)+'СЕТ СН'!$H$9+СВЦЭМ!$D$10+'СЕТ СН'!$H$6-'СЕТ СН'!$H$19</f>
        <v>1068.61363772</v>
      </c>
      <c r="S111" s="36">
        <f>SUMIFS(СВЦЭМ!$C$33:$C$776,СВЦЭМ!$A$33:$A$776,$A111,СВЦЭМ!$B$33:$B$776,S$83)+'СЕТ СН'!$H$9+СВЦЭМ!$D$10+'СЕТ СН'!$H$6-'СЕТ СН'!$H$19</f>
        <v>1111.8633464100001</v>
      </c>
      <c r="T111" s="36">
        <f>SUMIFS(СВЦЭМ!$C$33:$C$776,СВЦЭМ!$A$33:$A$776,$A111,СВЦЭМ!$B$33:$B$776,T$83)+'СЕТ СН'!$H$9+СВЦЭМ!$D$10+'СЕТ СН'!$H$6-'СЕТ СН'!$H$19</f>
        <v>1115.5400075800001</v>
      </c>
      <c r="U111" s="36">
        <f>SUMIFS(СВЦЭМ!$C$33:$C$776,СВЦЭМ!$A$33:$A$776,$A111,СВЦЭМ!$B$33:$B$776,U$83)+'СЕТ СН'!$H$9+СВЦЭМ!$D$10+'СЕТ СН'!$H$6-'СЕТ СН'!$H$19</f>
        <v>1112.88638128</v>
      </c>
      <c r="V111" s="36">
        <f>SUMIFS(СВЦЭМ!$C$33:$C$776,СВЦЭМ!$A$33:$A$776,$A111,СВЦЭМ!$B$33:$B$776,V$83)+'СЕТ СН'!$H$9+СВЦЭМ!$D$10+'СЕТ СН'!$H$6-'СЕТ СН'!$H$19</f>
        <v>1118.2767659799999</v>
      </c>
      <c r="W111" s="36">
        <f>SUMIFS(СВЦЭМ!$C$33:$C$776,СВЦЭМ!$A$33:$A$776,$A111,СВЦЭМ!$B$33:$B$776,W$83)+'СЕТ СН'!$H$9+СВЦЭМ!$D$10+'СЕТ СН'!$H$6-'СЕТ СН'!$H$19</f>
        <v>1126.56659476</v>
      </c>
      <c r="X111" s="36">
        <f>SUMIFS(СВЦЭМ!$C$33:$C$776,СВЦЭМ!$A$33:$A$776,$A111,СВЦЭМ!$B$33:$B$776,X$83)+'СЕТ СН'!$H$9+СВЦЭМ!$D$10+'СЕТ СН'!$H$6-'СЕТ СН'!$H$19</f>
        <v>1101.21067576</v>
      </c>
      <c r="Y111" s="36">
        <f>SUMIFS(СВЦЭМ!$C$33:$C$776,СВЦЭМ!$A$33:$A$776,$A111,СВЦЭМ!$B$33:$B$776,Y$83)+'СЕТ СН'!$H$9+СВЦЭМ!$D$10+'СЕТ СН'!$H$6-'СЕТ СН'!$H$19</f>
        <v>1008.66369829</v>
      </c>
    </row>
    <row r="112" spans="1:25" ht="15.75" x14ac:dyDescent="0.2">
      <c r="A112" s="35">
        <f t="shared" si="2"/>
        <v>43706</v>
      </c>
      <c r="B112" s="36">
        <f>SUMIFS(СВЦЭМ!$C$33:$C$776,СВЦЭМ!$A$33:$A$776,$A112,СВЦЭМ!$B$33:$B$776,B$83)+'СЕТ СН'!$H$9+СВЦЭМ!$D$10+'СЕТ СН'!$H$6-'СЕТ СН'!$H$19</f>
        <v>1007.28531816</v>
      </c>
      <c r="C112" s="36">
        <f>SUMIFS(СВЦЭМ!$C$33:$C$776,СВЦЭМ!$A$33:$A$776,$A112,СВЦЭМ!$B$33:$B$776,C$83)+'СЕТ СН'!$H$9+СВЦЭМ!$D$10+'СЕТ СН'!$H$6-'СЕТ СН'!$H$19</f>
        <v>1029.51029612</v>
      </c>
      <c r="D112" s="36">
        <f>SUMIFS(СВЦЭМ!$C$33:$C$776,СВЦЭМ!$A$33:$A$776,$A112,СВЦЭМ!$B$33:$B$776,D$83)+'СЕТ СН'!$H$9+СВЦЭМ!$D$10+'СЕТ СН'!$H$6-'СЕТ СН'!$H$19</f>
        <v>1054.03602824</v>
      </c>
      <c r="E112" s="36">
        <f>SUMIFS(СВЦЭМ!$C$33:$C$776,СВЦЭМ!$A$33:$A$776,$A112,СВЦЭМ!$B$33:$B$776,E$83)+'СЕТ СН'!$H$9+СВЦЭМ!$D$10+'СЕТ СН'!$H$6-'СЕТ СН'!$H$19</f>
        <v>1068.1577239799999</v>
      </c>
      <c r="F112" s="36">
        <f>SUMIFS(СВЦЭМ!$C$33:$C$776,СВЦЭМ!$A$33:$A$776,$A112,СВЦЭМ!$B$33:$B$776,F$83)+'СЕТ СН'!$H$9+СВЦЭМ!$D$10+'СЕТ СН'!$H$6-'СЕТ СН'!$H$19</f>
        <v>1088.2401760099999</v>
      </c>
      <c r="G112" s="36">
        <f>SUMIFS(СВЦЭМ!$C$33:$C$776,СВЦЭМ!$A$33:$A$776,$A112,СВЦЭМ!$B$33:$B$776,G$83)+'СЕТ СН'!$H$9+СВЦЭМ!$D$10+'СЕТ СН'!$H$6-'СЕТ СН'!$H$19</f>
        <v>1066.30649963</v>
      </c>
      <c r="H112" s="36">
        <f>SUMIFS(СВЦЭМ!$C$33:$C$776,СВЦЭМ!$A$33:$A$776,$A112,СВЦЭМ!$B$33:$B$776,H$83)+'СЕТ СН'!$H$9+СВЦЭМ!$D$10+'СЕТ СН'!$H$6-'СЕТ СН'!$H$19</f>
        <v>1036.63150488</v>
      </c>
      <c r="I112" s="36">
        <f>SUMIFS(СВЦЭМ!$C$33:$C$776,СВЦЭМ!$A$33:$A$776,$A112,СВЦЭМ!$B$33:$B$776,I$83)+'СЕТ СН'!$H$9+СВЦЭМ!$D$10+'СЕТ СН'!$H$6-'СЕТ СН'!$H$19</f>
        <v>1003.59914266</v>
      </c>
      <c r="J112" s="36">
        <f>SUMIFS(СВЦЭМ!$C$33:$C$776,СВЦЭМ!$A$33:$A$776,$A112,СВЦЭМ!$B$33:$B$776,J$83)+'СЕТ СН'!$H$9+СВЦЭМ!$D$10+'СЕТ СН'!$H$6-'СЕТ СН'!$H$19</f>
        <v>1032.4654076100001</v>
      </c>
      <c r="K112" s="36">
        <f>SUMIFS(СВЦЭМ!$C$33:$C$776,СВЦЭМ!$A$33:$A$776,$A112,СВЦЭМ!$B$33:$B$776,K$83)+'СЕТ СН'!$H$9+СВЦЭМ!$D$10+'СЕТ СН'!$H$6-'СЕТ СН'!$H$19</f>
        <v>1043.38112443</v>
      </c>
      <c r="L112" s="36">
        <f>SUMIFS(СВЦЭМ!$C$33:$C$776,СВЦЭМ!$A$33:$A$776,$A112,СВЦЭМ!$B$33:$B$776,L$83)+'СЕТ СН'!$H$9+СВЦЭМ!$D$10+'СЕТ СН'!$H$6-'СЕТ СН'!$H$19</f>
        <v>1054.00817398</v>
      </c>
      <c r="M112" s="36">
        <f>SUMIFS(СВЦЭМ!$C$33:$C$776,СВЦЭМ!$A$33:$A$776,$A112,СВЦЭМ!$B$33:$B$776,M$83)+'СЕТ СН'!$H$9+СВЦЭМ!$D$10+'СЕТ СН'!$H$6-'СЕТ СН'!$H$19</f>
        <v>1049.1518552</v>
      </c>
      <c r="N112" s="36">
        <f>SUMIFS(СВЦЭМ!$C$33:$C$776,СВЦЭМ!$A$33:$A$776,$A112,СВЦЭМ!$B$33:$B$776,N$83)+'СЕТ СН'!$H$9+СВЦЭМ!$D$10+'СЕТ СН'!$H$6-'СЕТ СН'!$H$19</f>
        <v>1036.1347744699999</v>
      </c>
      <c r="O112" s="36">
        <f>SUMIFS(СВЦЭМ!$C$33:$C$776,СВЦЭМ!$A$33:$A$776,$A112,СВЦЭМ!$B$33:$B$776,O$83)+'СЕТ СН'!$H$9+СВЦЭМ!$D$10+'СЕТ СН'!$H$6-'СЕТ СН'!$H$19</f>
        <v>1039.6503285199999</v>
      </c>
      <c r="P112" s="36">
        <f>SUMIFS(СВЦЭМ!$C$33:$C$776,СВЦЭМ!$A$33:$A$776,$A112,СВЦЭМ!$B$33:$B$776,P$83)+'СЕТ СН'!$H$9+СВЦЭМ!$D$10+'СЕТ СН'!$H$6-'СЕТ СН'!$H$19</f>
        <v>1049.78698392</v>
      </c>
      <c r="Q112" s="36">
        <f>SUMIFS(СВЦЭМ!$C$33:$C$776,СВЦЭМ!$A$33:$A$776,$A112,СВЦЭМ!$B$33:$B$776,Q$83)+'СЕТ СН'!$H$9+СВЦЭМ!$D$10+'СЕТ СН'!$H$6-'СЕТ СН'!$H$19</f>
        <v>1046.42308826</v>
      </c>
      <c r="R112" s="36">
        <f>SUMIFS(СВЦЭМ!$C$33:$C$776,СВЦЭМ!$A$33:$A$776,$A112,СВЦЭМ!$B$33:$B$776,R$83)+'СЕТ СН'!$H$9+СВЦЭМ!$D$10+'СЕТ СН'!$H$6-'СЕТ СН'!$H$19</f>
        <v>1069.7021559699999</v>
      </c>
      <c r="S112" s="36">
        <f>SUMIFS(СВЦЭМ!$C$33:$C$776,СВЦЭМ!$A$33:$A$776,$A112,СВЦЭМ!$B$33:$B$776,S$83)+'СЕТ СН'!$H$9+СВЦЭМ!$D$10+'СЕТ СН'!$H$6-'СЕТ СН'!$H$19</f>
        <v>1103.9197381199999</v>
      </c>
      <c r="T112" s="36">
        <f>SUMIFS(СВЦЭМ!$C$33:$C$776,СВЦЭМ!$A$33:$A$776,$A112,СВЦЭМ!$B$33:$B$776,T$83)+'СЕТ СН'!$H$9+СВЦЭМ!$D$10+'СЕТ СН'!$H$6-'СЕТ СН'!$H$19</f>
        <v>1106.10698888</v>
      </c>
      <c r="U112" s="36">
        <f>SUMIFS(СВЦЭМ!$C$33:$C$776,СВЦЭМ!$A$33:$A$776,$A112,СВЦЭМ!$B$33:$B$776,U$83)+'СЕТ СН'!$H$9+СВЦЭМ!$D$10+'СЕТ СН'!$H$6-'СЕТ СН'!$H$19</f>
        <v>1118.6937549300001</v>
      </c>
      <c r="V112" s="36">
        <f>SUMIFS(СВЦЭМ!$C$33:$C$776,СВЦЭМ!$A$33:$A$776,$A112,СВЦЭМ!$B$33:$B$776,V$83)+'СЕТ СН'!$H$9+СВЦЭМ!$D$10+'СЕТ СН'!$H$6-'СЕТ СН'!$H$19</f>
        <v>1114.29111066</v>
      </c>
      <c r="W112" s="36">
        <f>SUMIFS(СВЦЭМ!$C$33:$C$776,СВЦЭМ!$A$33:$A$776,$A112,СВЦЭМ!$B$33:$B$776,W$83)+'СЕТ СН'!$H$9+СВЦЭМ!$D$10+'СЕТ СН'!$H$6-'СЕТ СН'!$H$19</f>
        <v>1113.6332986899999</v>
      </c>
      <c r="X112" s="36">
        <f>SUMIFS(СВЦЭМ!$C$33:$C$776,СВЦЭМ!$A$33:$A$776,$A112,СВЦЭМ!$B$33:$B$776,X$83)+'СЕТ СН'!$H$9+СВЦЭМ!$D$10+'СЕТ СН'!$H$6-'СЕТ СН'!$H$19</f>
        <v>1074.2107814000001</v>
      </c>
      <c r="Y112" s="36">
        <f>SUMIFS(СВЦЭМ!$C$33:$C$776,СВЦЭМ!$A$33:$A$776,$A112,СВЦЭМ!$B$33:$B$776,Y$83)+'СЕТ СН'!$H$9+СВЦЭМ!$D$10+'СЕТ СН'!$H$6-'СЕТ СН'!$H$19</f>
        <v>1010.3529366199999</v>
      </c>
    </row>
    <row r="113" spans="1:27" ht="15.75" x14ac:dyDescent="0.2">
      <c r="A113" s="35">
        <f t="shared" si="2"/>
        <v>43707</v>
      </c>
      <c r="B113" s="36">
        <f>SUMIFS(СВЦЭМ!$C$33:$C$776,СВЦЭМ!$A$33:$A$776,$A113,СВЦЭМ!$B$33:$B$776,B$83)+'СЕТ СН'!$H$9+СВЦЭМ!$D$10+'СЕТ СН'!$H$6-'СЕТ СН'!$H$19</f>
        <v>1067.72379456</v>
      </c>
      <c r="C113" s="36">
        <f>SUMIFS(СВЦЭМ!$C$33:$C$776,СВЦЭМ!$A$33:$A$776,$A113,СВЦЭМ!$B$33:$B$776,C$83)+'СЕТ СН'!$H$9+СВЦЭМ!$D$10+'СЕТ СН'!$H$6-'СЕТ СН'!$H$19</f>
        <v>1076.5575192700001</v>
      </c>
      <c r="D113" s="36">
        <f>SUMIFS(СВЦЭМ!$C$33:$C$776,СВЦЭМ!$A$33:$A$776,$A113,СВЦЭМ!$B$33:$B$776,D$83)+'СЕТ СН'!$H$9+СВЦЭМ!$D$10+'СЕТ СН'!$H$6-'СЕТ СН'!$H$19</f>
        <v>1111.1941784200001</v>
      </c>
      <c r="E113" s="36">
        <f>SUMIFS(СВЦЭМ!$C$33:$C$776,СВЦЭМ!$A$33:$A$776,$A113,СВЦЭМ!$B$33:$B$776,E$83)+'СЕТ СН'!$H$9+СВЦЭМ!$D$10+'СЕТ СН'!$H$6-'СЕТ СН'!$H$19</f>
        <v>1134.40282493</v>
      </c>
      <c r="F113" s="36">
        <f>SUMIFS(СВЦЭМ!$C$33:$C$776,СВЦЭМ!$A$33:$A$776,$A113,СВЦЭМ!$B$33:$B$776,F$83)+'СЕТ СН'!$H$9+СВЦЭМ!$D$10+'СЕТ СН'!$H$6-'СЕТ СН'!$H$19</f>
        <v>1165.9013146699999</v>
      </c>
      <c r="G113" s="36">
        <f>SUMIFS(СВЦЭМ!$C$33:$C$776,СВЦЭМ!$A$33:$A$776,$A113,СВЦЭМ!$B$33:$B$776,G$83)+'СЕТ СН'!$H$9+СВЦЭМ!$D$10+'СЕТ СН'!$H$6-'СЕТ СН'!$H$19</f>
        <v>1137.40301808</v>
      </c>
      <c r="H113" s="36">
        <f>SUMIFS(СВЦЭМ!$C$33:$C$776,СВЦЭМ!$A$33:$A$776,$A113,СВЦЭМ!$B$33:$B$776,H$83)+'СЕТ СН'!$H$9+СВЦЭМ!$D$10+'СЕТ СН'!$H$6-'СЕТ СН'!$H$19</f>
        <v>1092.7123036</v>
      </c>
      <c r="I113" s="36">
        <f>SUMIFS(СВЦЭМ!$C$33:$C$776,СВЦЭМ!$A$33:$A$776,$A113,СВЦЭМ!$B$33:$B$776,I$83)+'СЕТ СН'!$H$9+СВЦЭМ!$D$10+'СЕТ СН'!$H$6-'СЕТ СН'!$H$19</f>
        <v>1015.7410773099999</v>
      </c>
      <c r="J113" s="36">
        <f>SUMIFS(СВЦЭМ!$C$33:$C$776,СВЦЭМ!$A$33:$A$776,$A113,СВЦЭМ!$B$33:$B$776,J$83)+'СЕТ СН'!$H$9+СВЦЭМ!$D$10+'СЕТ СН'!$H$6-'СЕТ СН'!$H$19</f>
        <v>986.56951752999998</v>
      </c>
      <c r="K113" s="36">
        <f>SUMIFS(СВЦЭМ!$C$33:$C$776,СВЦЭМ!$A$33:$A$776,$A113,СВЦЭМ!$B$33:$B$776,K$83)+'СЕТ СН'!$H$9+СВЦЭМ!$D$10+'СЕТ СН'!$H$6-'СЕТ СН'!$H$19</f>
        <v>1004.18778472</v>
      </c>
      <c r="L113" s="36">
        <f>SUMIFS(СВЦЭМ!$C$33:$C$776,СВЦЭМ!$A$33:$A$776,$A113,СВЦЭМ!$B$33:$B$776,L$83)+'СЕТ СН'!$H$9+СВЦЭМ!$D$10+'СЕТ СН'!$H$6-'СЕТ СН'!$H$19</f>
        <v>1024.5737326200001</v>
      </c>
      <c r="M113" s="36">
        <f>SUMIFS(СВЦЭМ!$C$33:$C$776,СВЦЭМ!$A$33:$A$776,$A113,СВЦЭМ!$B$33:$B$776,M$83)+'СЕТ СН'!$H$9+СВЦЭМ!$D$10+'СЕТ СН'!$H$6-'СЕТ СН'!$H$19</f>
        <v>1026.1540387</v>
      </c>
      <c r="N113" s="36">
        <f>SUMIFS(СВЦЭМ!$C$33:$C$776,СВЦЭМ!$A$33:$A$776,$A113,СВЦЭМ!$B$33:$B$776,N$83)+'СЕТ СН'!$H$9+СВЦЭМ!$D$10+'СЕТ СН'!$H$6-'СЕТ СН'!$H$19</f>
        <v>1012.9777877299999</v>
      </c>
      <c r="O113" s="36">
        <f>SUMIFS(СВЦЭМ!$C$33:$C$776,СВЦЭМ!$A$33:$A$776,$A113,СВЦЭМ!$B$33:$B$776,O$83)+'СЕТ СН'!$H$9+СВЦЭМ!$D$10+'СЕТ СН'!$H$6-'СЕТ СН'!$H$19</f>
        <v>1026.98034912</v>
      </c>
      <c r="P113" s="36">
        <f>SUMIFS(СВЦЭМ!$C$33:$C$776,СВЦЭМ!$A$33:$A$776,$A113,СВЦЭМ!$B$33:$B$776,P$83)+'СЕТ СН'!$H$9+СВЦЭМ!$D$10+'СЕТ СН'!$H$6-'СЕТ СН'!$H$19</f>
        <v>1047.55601284</v>
      </c>
      <c r="Q113" s="36">
        <f>SUMIFS(СВЦЭМ!$C$33:$C$776,СВЦЭМ!$A$33:$A$776,$A113,СВЦЭМ!$B$33:$B$776,Q$83)+'СЕТ СН'!$H$9+СВЦЭМ!$D$10+'СЕТ СН'!$H$6-'СЕТ СН'!$H$19</f>
        <v>1030.1500926900001</v>
      </c>
      <c r="R113" s="36">
        <f>SUMIFS(СВЦЭМ!$C$33:$C$776,СВЦЭМ!$A$33:$A$776,$A113,СВЦЭМ!$B$33:$B$776,R$83)+'СЕТ СН'!$H$9+СВЦЭМ!$D$10+'СЕТ СН'!$H$6-'СЕТ СН'!$H$19</f>
        <v>1059.1945102699999</v>
      </c>
      <c r="S113" s="36">
        <f>SUMIFS(СВЦЭМ!$C$33:$C$776,СВЦЭМ!$A$33:$A$776,$A113,СВЦЭМ!$B$33:$B$776,S$83)+'СЕТ СН'!$H$9+СВЦЭМ!$D$10+'СЕТ СН'!$H$6-'СЕТ СН'!$H$19</f>
        <v>1113.6075626900001</v>
      </c>
      <c r="T113" s="36">
        <f>SUMIFS(СВЦЭМ!$C$33:$C$776,СВЦЭМ!$A$33:$A$776,$A113,СВЦЭМ!$B$33:$B$776,T$83)+'СЕТ СН'!$H$9+СВЦЭМ!$D$10+'СЕТ СН'!$H$6-'СЕТ СН'!$H$19</f>
        <v>1123.19830121</v>
      </c>
      <c r="U113" s="36">
        <f>SUMIFS(СВЦЭМ!$C$33:$C$776,СВЦЭМ!$A$33:$A$776,$A113,СВЦЭМ!$B$33:$B$776,U$83)+'СЕТ СН'!$H$9+СВЦЭМ!$D$10+'СЕТ СН'!$H$6-'СЕТ СН'!$H$19</f>
        <v>1100.4852002600001</v>
      </c>
      <c r="V113" s="36">
        <f>SUMIFS(СВЦЭМ!$C$33:$C$776,СВЦЭМ!$A$33:$A$776,$A113,СВЦЭМ!$B$33:$B$776,V$83)+'СЕТ СН'!$H$9+СВЦЭМ!$D$10+'СЕТ СН'!$H$6-'СЕТ СН'!$H$19</f>
        <v>1094.0800630799999</v>
      </c>
      <c r="W113" s="36">
        <f>SUMIFS(СВЦЭМ!$C$33:$C$776,СВЦЭМ!$A$33:$A$776,$A113,СВЦЭМ!$B$33:$B$776,W$83)+'СЕТ СН'!$H$9+СВЦЭМ!$D$10+'СЕТ СН'!$H$6-'СЕТ СН'!$H$19</f>
        <v>1117.10103063</v>
      </c>
      <c r="X113" s="36">
        <f>SUMIFS(СВЦЭМ!$C$33:$C$776,СВЦЭМ!$A$33:$A$776,$A113,СВЦЭМ!$B$33:$B$776,X$83)+'СЕТ СН'!$H$9+СВЦЭМ!$D$10+'СЕТ СН'!$H$6-'СЕТ СН'!$H$19</f>
        <v>1089.60070486</v>
      </c>
      <c r="Y113" s="36">
        <f>SUMIFS(СВЦЭМ!$C$33:$C$776,СВЦЭМ!$A$33:$A$776,$A113,СВЦЭМ!$B$33:$B$776,Y$83)+'СЕТ СН'!$H$9+СВЦЭМ!$D$10+'СЕТ СН'!$H$6-'СЕТ СН'!$H$19</f>
        <v>999.60964703999991</v>
      </c>
      <c r="AA113" s="37"/>
    </row>
    <row r="114" spans="1:27" ht="15.75" x14ac:dyDescent="0.2">
      <c r="A114" s="35">
        <f t="shared" si="2"/>
        <v>43708</v>
      </c>
      <c r="B114" s="36">
        <f>SUMIFS(СВЦЭМ!$C$33:$C$776,СВЦЭМ!$A$33:$A$776,$A114,СВЦЭМ!$B$33:$B$776,B$83)+'СЕТ СН'!$H$9+СВЦЭМ!$D$10+'СЕТ СН'!$H$6-'СЕТ СН'!$H$19</f>
        <v>1026.48312743</v>
      </c>
      <c r="C114" s="36">
        <f>SUMIFS(СВЦЭМ!$C$33:$C$776,СВЦЭМ!$A$33:$A$776,$A114,СВЦЭМ!$B$33:$B$776,C$83)+'СЕТ СН'!$H$9+СВЦЭМ!$D$10+'СЕТ СН'!$H$6-'СЕТ СН'!$H$19</f>
        <v>1090.0848024300001</v>
      </c>
      <c r="D114" s="36">
        <f>SUMIFS(СВЦЭМ!$C$33:$C$776,СВЦЭМ!$A$33:$A$776,$A114,СВЦЭМ!$B$33:$B$776,D$83)+'СЕТ СН'!$H$9+СВЦЭМ!$D$10+'СЕТ СН'!$H$6-'СЕТ СН'!$H$19</f>
        <v>1113.5355623400001</v>
      </c>
      <c r="E114" s="36">
        <f>SUMIFS(СВЦЭМ!$C$33:$C$776,СВЦЭМ!$A$33:$A$776,$A114,СВЦЭМ!$B$33:$B$776,E$83)+'СЕТ СН'!$H$9+СВЦЭМ!$D$10+'СЕТ СН'!$H$6-'СЕТ СН'!$H$19</f>
        <v>1130.4926153199999</v>
      </c>
      <c r="F114" s="36">
        <f>SUMIFS(СВЦЭМ!$C$33:$C$776,СВЦЭМ!$A$33:$A$776,$A114,СВЦЭМ!$B$33:$B$776,F$83)+'СЕТ СН'!$H$9+СВЦЭМ!$D$10+'СЕТ СН'!$H$6-'СЕТ СН'!$H$19</f>
        <v>1137.6716104699999</v>
      </c>
      <c r="G114" s="36">
        <f>SUMIFS(СВЦЭМ!$C$33:$C$776,СВЦЭМ!$A$33:$A$776,$A114,СВЦЭМ!$B$33:$B$776,G$83)+'СЕТ СН'!$H$9+СВЦЭМ!$D$10+'СЕТ СН'!$H$6-'СЕТ СН'!$H$19</f>
        <v>1126.1249807500001</v>
      </c>
      <c r="H114" s="36">
        <f>SUMIFS(СВЦЭМ!$C$33:$C$776,СВЦЭМ!$A$33:$A$776,$A114,СВЦЭМ!$B$33:$B$776,H$83)+'СЕТ СН'!$H$9+СВЦЭМ!$D$10+'СЕТ СН'!$H$6-'СЕТ СН'!$H$19</f>
        <v>1108.5068130500001</v>
      </c>
      <c r="I114" s="36">
        <f>SUMIFS(СВЦЭМ!$C$33:$C$776,СВЦЭМ!$A$33:$A$776,$A114,СВЦЭМ!$B$33:$B$776,I$83)+'СЕТ СН'!$H$9+СВЦЭМ!$D$10+'СЕТ СН'!$H$6-'СЕТ СН'!$H$19</f>
        <v>1056.63448361</v>
      </c>
      <c r="J114" s="36">
        <f>SUMIFS(СВЦЭМ!$C$33:$C$776,СВЦЭМ!$A$33:$A$776,$A114,СВЦЭМ!$B$33:$B$776,J$83)+'СЕТ СН'!$H$9+СВЦЭМ!$D$10+'СЕТ СН'!$H$6-'СЕТ СН'!$H$19</f>
        <v>990.46925881999994</v>
      </c>
      <c r="K114" s="36">
        <f>SUMIFS(СВЦЭМ!$C$33:$C$776,СВЦЭМ!$A$33:$A$776,$A114,СВЦЭМ!$B$33:$B$776,K$83)+'СЕТ СН'!$H$9+СВЦЭМ!$D$10+'СЕТ СН'!$H$6-'СЕТ СН'!$H$19</f>
        <v>945.9684735699999</v>
      </c>
      <c r="L114" s="36">
        <f>SUMIFS(СВЦЭМ!$C$33:$C$776,СВЦЭМ!$A$33:$A$776,$A114,СВЦЭМ!$B$33:$B$776,L$83)+'СЕТ СН'!$H$9+СВЦЭМ!$D$10+'СЕТ СН'!$H$6-'СЕТ СН'!$H$19</f>
        <v>810.65889290999996</v>
      </c>
      <c r="M114" s="36">
        <f>SUMIFS(СВЦЭМ!$C$33:$C$776,СВЦЭМ!$A$33:$A$776,$A114,СВЦЭМ!$B$33:$B$776,M$83)+'СЕТ СН'!$H$9+СВЦЭМ!$D$10+'СЕТ СН'!$H$6-'СЕТ СН'!$H$19</f>
        <v>807.08834832999992</v>
      </c>
      <c r="N114" s="36">
        <f>SUMIFS(СВЦЭМ!$C$33:$C$776,СВЦЭМ!$A$33:$A$776,$A114,СВЦЭМ!$B$33:$B$776,N$83)+'СЕТ СН'!$H$9+СВЦЭМ!$D$10+'СЕТ СН'!$H$6-'СЕТ СН'!$H$19</f>
        <v>806.98848362999991</v>
      </c>
      <c r="O114" s="36">
        <f>SUMIFS(СВЦЭМ!$C$33:$C$776,СВЦЭМ!$A$33:$A$776,$A114,СВЦЭМ!$B$33:$B$776,O$83)+'СЕТ СН'!$H$9+СВЦЭМ!$D$10+'СЕТ СН'!$H$6-'СЕТ СН'!$H$19</f>
        <v>807.83992379999995</v>
      </c>
      <c r="P114" s="36">
        <f>SUMIFS(СВЦЭМ!$C$33:$C$776,СВЦЭМ!$A$33:$A$776,$A114,СВЦЭМ!$B$33:$B$776,P$83)+'СЕТ СН'!$H$9+СВЦЭМ!$D$10+'СЕТ СН'!$H$6-'СЕТ СН'!$H$19</f>
        <v>812.77391802</v>
      </c>
      <c r="Q114" s="36">
        <f>SUMIFS(СВЦЭМ!$C$33:$C$776,СВЦЭМ!$A$33:$A$776,$A114,СВЦЭМ!$B$33:$B$776,Q$83)+'СЕТ СН'!$H$9+СВЦЭМ!$D$10+'СЕТ СН'!$H$6-'СЕТ СН'!$H$19</f>
        <v>819.1982332</v>
      </c>
      <c r="R114" s="36">
        <f>SUMIFS(СВЦЭМ!$C$33:$C$776,СВЦЭМ!$A$33:$A$776,$A114,СВЦЭМ!$B$33:$B$776,R$83)+'СЕТ СН'!$H$9+СВЦЭМ!$D$10+'СЕТ СН'!$H$6-'СЕТ СН'!$H$19</f>
        <v>780.75271250999992</v>
      </c>
      <c r="S114" s="36">
        <f>SUMIFS(СВЦЭМ!$C$33:$C$776,СВЦЭМ!$A$33:$A$776,$A114,СВЦЭМ!$B$33:$B$776,S$83)+'СЕТ СН'!$H$9+СВЦЭМ!$D$10+'СЕТ СН'!$H$6-'СЕТ СН'!$H$19</f>
        <v>862.62942026999997</v>
      </c>
      <c r="T114" s="36">
        <f>SUMIFS(СВЦЭМ!$C$33:$C$776,СВЦЭМ!$A$33:$A$776,$A114,СВЦЭМ!$B$33:$B$776,T$83)+'СЕТ СН'!$H$9+СВЦЭМ!$D$10+'СЕТ СН'!$H$6-'СЕТ СН'!$H$19</f>
        <v>833.02814543</v>
      </c>
      <c r="U114" s="36">
        <f>SUMIFS(СВЦЭМ!$C$33:$C$776,СВЦЭМ!$A$33:$A$776,$A114,СВЦЭМ!$B$33:$B$776,U$83)+'СЕТ СН'!$H$9+СВЦЭМ!$D$10+'СЕТ СН'!$H$6-'СЕТ СН'!$H$19</f>
        <v>824.75233311</v>
      </c>
      <c r="V114" s="36">
        <f>SUMIFS(СВЦЭМ!$C$33:$C$776,СВЦЭМ!$A$33:$A$776,$A114,СВЦЭМ!$B$33:$B$776,V$83)+'СЕТ СН'!$H$9+СВЦЭМ!$D$10+'СЕТ СН'!$H$6-'СЕТ СН'!$H$19</f>
        <v>820.59262530000001</v>
      </c>
      <c r="W114" s="36">
        <f>SUMIFS(СВЦЭМ!$C$33:$C$776,СВЦЭМ!$A$33:$A$776,$A114,СВЦЭМ!$B$33:$B$776,W$83)+'СЕТ СН'!$H$9+СВЦЭМ!$D$10+'СЕТ СН'!$H$6-'СЕТ СН'!$H$19</f>
        <v>816.49283103999994</v>
      </c>
      <c r="X114" s="36">
        <f>SUMIFS(СВЦЭМ!$C$33:$C$776,СВЦЭМ!$A$33:$A$776,$A114,СВЦЭМ!$B$33:$B$776,X$83)+'СЕТ СН'!$H$9+СВЦЭМ!$D$10+'СЕТ СН'!$H$6-'СЕТ СН'!$H$19</f>
        <v>835.91871951999997</v>
      </c>
      <c r="Y114" s="36">
        <f>SUMIFS(СВЦЭМ!$C$33:$C$776,СВЦЭМ!$A$33:$A$776,$A114,СВЦЭМ!$B$33:$B$776,Y$83)+'СЕТ СН'!$H$9+СВЦЭМ!$D$10+'СЕТ СН'!$H$6-'СЕТ СН'!$H$19</f>
        <v>912.31993866999994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СН'!$I$9+СВЦЭМ!$D$10+'СЕТ СН'!$I$6-'СЕТ СН'!$I$19</f>
        <v>1334.4570160799999</v>
      </c>
      <c r="C120" s="36">
        <f>SUMIFS(СВЦЭМ!$C$33:$C$776,СВЦЭМ!$A$33:$A$776,$A120,СВЦЭМ!$B$33:$B$776,C$119)+'СЕТ СН'!$I$9+СВЦЭМ!$D$10+'СЕТ СН'!$I$6-'СЕТ СН'!$I$19</f>
        <v>1444.60416029</v>
      </c>
      <c r="D120" s="36">
        <f>SUMIFS(СВЦЭМ!$C$33:$C$776,СВЦЭМ!$A$33:$A$776,$A120,СВЦЭМ!$B$33:$B$776,D$119)+'СЕТ СН'!$I$9+СВЦЭМ!$D$10+'СЕТ СН'!$I$6-'СЕТ СН'!$I$19</f>
        <v>1480.7893596199999</v>
      </c>
      <c r="E120" s="36">
        <f>SUMIFS(СВЦЭМ!$C$33:$C$776,СВЦЭМ!$A$33:$A$776,$A120,СВЦЭМ!$B$33:$B$776,E$119)+'СЕТ СН'!$I$9+СВЦЭМ!$D$10+'СЕТ СН'!$I$6-'СЕТ СН'!$I$19</f>
        <v>1529.9351286200001</v>
      </c>
      <c r="F120" s="36">
        <f>SUMIFS(СВЦЭМ!$C$33:$C$776,СВЦЭМ!$A$33:$A$776,$A120,СВЦЭМ!$B$33:$B$776,F$119)+'СЕТ СН'!$I$9+СВЦЭМ!$D$10+'СЕТ СН'!$I$6-'СЕТ СН'!$I$19</f>
        <v>1557.89132726</v>
      </c>
      <c r="G120" s="36">
        <f>SUMIFS(СВЦЭМ!$C$33:$C$776,СВЦЭМ!$A$33:$A$776,$A120,СВЦЭМ!$B$33:$B$776,G$119)+'СЕТ СН'!$I$9+СВЦЭМ!$D$10+'СЕТ СН'!$I$6-'СЕТ СН'!$I$19</f>
        <v>1506.3214808600001</v>
      </c>
      <c r="H120" s="36">
        <f>SUMIFS(СВЦЭМ!$C$33:$C$776,СВЦЭМ!$A$33:$A$776,$A120,СВЦЭМ!$B$33:$B$776,H$119)+'СЕТ СН'!$I$9+СВЦЭМ!$D$10+'СЕТ СН'!$I$6-'СЕТ СН'!$I$19</f>
        <v>1457.86598931</v>
      </c>
      <c r="I120" s="36">
        <f>SUMIFS(СВЦЭМ!$C$33:$C$776,СВЦЭМ!$A$33:$A$776,$A120,СВЦЭМ!$B$33:$B$776,I$119)+'СЕТ СН'!$I$9+СВЦЭМ!$D$10+'СЕТ СН'!$I$6-'СЕТ СН'!$I$19</f>
        <v>1410.41771941</v>
      </c>
      <c r="J120" s="36">
        <f>SUMIFS(СВЦЭМ!$C$33:$C$776,СВЦЭМ!$A$33:$A$776,$A120,СВЦЭМ!$B$33:$B$776,J$119)+'СЕТ СН'!$I$9+СВЦЭМ!$D$10+'СЕТ СН'!$I$6-'СЕТ СН'!$I$19</f>
        <v>1447.6880864499999</v>
      </c>
      <c r="K120" s="36">
        <f>SUMIFS(СВЦЭМ!$C$33:$C$776,СВЦЭМ!$A$33:$A$776,$A120,СВЦЭМ!$B$33:$B$776,K$119)+'СЕТ СН'!$I$9+СВЦЭМ!$D$10+'СЕТ СН'!$I$6-'СЕТ СН'!$I$19</f>
        <v>1467.6471166399999</v>
      </c>
      <c r="L120" s="36">
        <f>SUMIFS(СВЦЭМ!$C$33:$C$776,СВЦЭМ!$A$33:$A$776,$A120,СВЦЭМ!$B$33:$B$776,L$119)+'СЕТ СН'!$I$9+СВЦЭМ!$D$10+'СЕТ СН'!$I$6-'СЕТ СН'!$I$19</f>
        <v>1488.9038694599999</v>
      </c>
      <c r="M120" s="36">
        <f>SUMIFS(СВЦЭМ!$C$33:$C$776,СВЦЭМ!$A$33:$A$776,$A120,СВЦЭМ!$B$33:$B$776,M$119)+'СЕТ СН'!$I$9+СВЦЭМ!$D$10+'СЕТ СН'!$I$6-'СЕТ СН'!$I$19</f>
        <v>1474.74041023</v>
      </c>
      <c r="N120" s="36">
        <f>SUMIFS(СВЦЭМ!$C$33:$C$776,СВЦЭМ!$A$33:$A$776,$A120,СВЦЭМ!$B$33:$B$776,N$119)+'СЕТ СН'!$I$9+СВЦЭМ!$D$10+'СЕТ СН'!$I$6-'СЕТ СН'!$I$19</f>
        <v>1457.0318330099999</v>
      </c>
      <c r="O120" s="36">
        <f>SUMIFS(СВЦЭМ!$C$33:$C$776,СВЦЭМ!$A$33:$A$776,$A120,СВЦЭМ!$B$33:$B$776,O$119)+'СЕТ СН'!$I$9+СВЦЭМ!$D$10+'СЕТ СН'!$I$6-'СЕТ СН'!$I$19</f>
        <v>1476.5249722200001</v>
      </c>
      <c r="P120" s="36">
        <f>SUMIFS(СВЦЭМ!$C$33:$C$776,СВЦЭМ!$A$33:$A$776,$A120,СВЦЭМ!$B$33:$B$776,P$119)+'СЕТ СН'!$I$9+СВЦЭМ!$D$10+'СЕТ СН'!$I$6-'СЕТ СН'!$I$19</f>
        <v>1467.96420315</v>
      </c>
      <c r="Q120" s="36">
        <f>SUMIFS(СВЦЭМ!$C$33:$C$776,СВЦЭМ!$A$33:$A$776,$A120,СВЦЭМ!$B$33:$B$776,Q$119)+'СЕТ СН'!$I$9+СВЦЭМ!$D$10+'СЕТ СН'!$I$6-'СЕТ СН'!$I$19</f>
        <v>1471.6879888000001</v>
      </c>
      <c r="R120" s="36">
        <f>SUMIFS(СВЦЭМ!$C$33:$C$776,СВЦЭМ!$A$33:$A$776,$A120,СВЦЭМ!$B$33:$B$776,R$119)+'СЕТ СН'!$I$9+СВЦЭМ!$D$10+'СЕТ СН'!$I$6-'СЕТ СН'!$I$19</f>
        <v>1482.9894938800001</v>
      </c>
      <c r="S120" s="36">
        <f>SUMIFS(СВЦЭМ!$C$33:$C$776,СВЦЭМ!$A$33:$A$776,$A120,СВЦЭМ!$B$33:$B$776,S$119)+'СЕТ СН'!$I$9+СВЦЭМ!$D$10+'СЕТ СН'!$I$6-'СЕТ СН'!$I$19</f>
        <v>1484.1123301</v>
      </c>
      <c r="T120" s="36">
        <f>SUMIFS(СВЦЭМ!$C$33:$C$776,СВЦЭМ!$A$33:$A$776,$A120,СВЦЭМ!$B$33:$B$776,T$119)+'СЕТ СН'!$I$9+СВЦЭМ!$D$10+'СЕТ СН'!$I$6-'СЕТ СН'!$I$19</f>
        <v>1465.35738507</v>
      </c>
      <c r="U120" s="36">
        <f>SUMIFS(СВЦЭМ!$C$33:$C$776,СВЦЭМ!$A$33:$A$776,$A120,СВЦЭМ!$B$33:$B$776,U$119)+'СЕТ СН'!$I$9+СВЦЭМ!$D$10+'СЕТ СН'!$I$6-'СЕТ СН'!$I$19</f>
        <v>1455.8559053700001</v>
      </c>
      <c r="V120" s="36">
        <f>SUMIFS(СВЦЭМ!$C$33:$C$776,СВЦЭМ!$A$33:$A$776,$A120,СВЦЭМ!$B$33:$B$776,V$119)+'СЕТ СН'!$I$9+СВЦЭМ!$D$10+'СЕТ СН'!$I$6-'СЕТ СН'!$I$19</f>
        <v>1464.02566099</v>
      </c>
      <c r="W120" s="36">
        <f>SUMIFS(СВЦЭМ!$C$33:$C$776,СВЦЭМ!$A$33:$A$776,$A120,СВЦЭМ!$B$33:$B$776,W$119)+'СЕТ СН'!$I$9+СВЦЭМ!$D$10+'СЕТ СН'!$I$6-'СЕТ СН'!$I$19</f>
        <v>1460.1891187199999</v>
      </c>
      <c r="X120" s="36">
        <f>SUMIFS(СВЦЭМ!$C$33:$C$776,СВЦЭМ!$A$33:$A$776,$A120,СВЦЭМ!$B$33:$B$776,X$119)+'СЕТ СН'!$I$9+СВЦЭМ!$D$10+'СЕТ СН'!$I$6-'СЕТ СН'!$I$19</f>
        <v>1438.51761057</v>
      </c>
      <c r="Y120" s="36">
        <f>SUMIFS(СВЦЭМ!$C$33:$C$776,СВЦЭМ!$A$33:$A$776,$A120,СВЦЭМ!$B$33:$B$776,Y$119)+'СЕТ СН'!$I$9+СВЦЭМ!$D$10+'СЕТ СН'!$I$6-'СЕТ СН'!$I$19</f>
        <v>1411.9676762199999</v>
      </c>
    </row>
    <row r="121" spans="1:27" ht="15.75" x14ac:dyDescent="0.2">
      <c r="A121" s="35">
        <f>A120+1</f>
        <v>43679</v>
      </c>
      <c r="B121" s="36">
        <f>SUMIFS(СВЦЭМ!$C$33:$C$776,СВЦЭМ!$A$33:$A$776,$A121,СВЦЭМ!$B$33:$B$776,B$119)+'СЕТ СН'!$I$9+СВЦЭМ!$D$10+'СЕТ СН'!$I$6-'СЕТ СН'!$I$19</f>
        <v>1377.59415414</v>
      </c>
      <c r="C121" s="36">
        <f>SUMIFS(СВЦЭМ!$C$33:$C$776,СВЦЭМ!$A$33:$A$776,$A121,СВЦЭМ!$B$33:$B$776,C$119)+'СЕТ СН'!$I$9+СВЦЭМ!$D$10+'СЕТ СН'!$I$6-'СЕТ СН'!$I$19</f>
        <v>1408.6682068800001</v>
      </c>
      <c r="D121" s="36">
        <f>SUMIFS(СВЦЭМ!$C$33:$C$776,СВЦЭМ!$A$33:$A$776,$A121,СВЦЭМ!$B$33:$B$776,D$119)+'СЕТ СН'!$I$9+СВЦЭМ!$D$10+'СЕТ СН'!$I$6-'СЕТ СН'!$I$19</f>
        <v>1419.9809869799999</v>
      </c>
      <c r="E121" s="36">
        <f>SUMIFS(СВЦЭМ!$C$33:$C$776,СВЦЭМ!$A$33:$A$776,$A121,СВЦЭМ!$B$33:$B$776,E$119)+'СЕТ СН'!$I$9+СВЦЭМ!$D$10+'СЕТ СН'!$I$6-'СЕТ СН'!$I$19</f>
        <v>1442.78205329</v>
      </c>
      <c r="F121" s="36">
        <f>SUMIFS(СВЦЭМ!$C$33:$C$776,СВЦЭМ!$A$33:$A$776,$A121,СВЦЭМ!$B$33:$B$776,F$119)+'СЕТ СН'!$I$9+СВЦЭМ!$D$10+'СЕТ СН'!$I$6-'СЕТ СН'!$I$19</f>
        <v>1463.87134021</v>
      </c>
      <c r="G121" s="36">
        <f>SUMIFS(СВЦЭМ!$C$33:$C$776,СВЦЭМ!$A$33:$A$776,$A121,СВЦЭМ!$B$33:$B$776,G$119)+'СЕТ СН'!$I$9+СВЦЭМ!$D$10+'СЕТ СН'!$I$6-'СЕТ СН'!$I$19</f>
        <v>1433.0183122400001</v>
      </c>
      <c r="H121" s="36">
        <f>SUMIFS(СВЦЭМ!$C$33:$C$776,СВЦЭМ!$A$33:$A$776,$A121,СВЦЭМ!$B$33:$B$776,H$119)+'СЕТ СН'!$I$9+СВЦЭМ!$D$10+'СЕТ СН'!$I$6-'СЕТ СН'!$I$19</f>
        <v>1386.04540417</v>
      </c>
      <c r="I121" s="36">
        <f>SUMIFS(СВЦЭМ!$C$33:$C$776,СВЦЭМ!$A$33:$A$776,$A121,СВЦЭМ!$B$33:$B$776,I$119)+'СЕТ СН'!$I$9+СВЦЭМ!$D$10+'СЕТ СН'!$I$6-'СЕТ СН'!$I$19</f>
        <v>1392.20461374</v>
      </c>
      <c r="J121" s="36">
        <f>SUMIFS(СВЦЭМ!$C$33:$C$776,СВЦЭМ!$A$33:$A$776,$A121,СВЦЭМ!$B$33:$B$776,J$119)+'СЕТ СН'!$I$9+СВЦЭМ!$D$10+'СЕТ СН'!$I$6-'СЕТ СН'!$I$19</f>
        <v>1429.9706229599999</v>
      </c>
      <c r="K121" s="36">
        <f>SUMIFS(СВЦЭМ!$C$33:$C$776,СВЦЭМ!$A$33:$A$776,$A121,СВЦЭМ!$B$33:$B$776,K$119)+'СЕТ СН'!$I$9+СВЦЭМ!$D$10+'СЕТ СН'!$I$6-'СЕТ СН'!$I$19</f>
        <v>1450.4251378599999</v>
      </c>
      <c r="L121" s="36">
        <f>SUMIFS(СВЦЭМ!$C$33:$C$776,СВЦЭМ!$A$33:$A$776,$A121,СВЦЭМ!$B$33:$B$776,L$119)+'СЕТ СН'!$I$9+СВЦЭМ!$D$10+'СЕТ СН'!$I$6-'СЕТ СН'!$I$19</f>
        <v>1447.5112456700001</v>
      </c>
      <c r="M121" s="36">
        <f>SUMIFS(СВЦЭМ!$C$33:$C$776,СВЦЭМ!$A$33:$A$776,$A121,СВЦЭМ!$B$33:$B$776,M$119)+'СЕТ СН'!$I$9+СВЦЭМ!$D$10+'СЕТ СН'!$I$6-'СЕТ СН'!$I$19</f>
        <v>1443.54827374</v>
      </c>
      <c r="N121" s="36">
        <f>SUMIFS(СВЦЭМ!$C$33:$C$776,СВЦЭМ!$A$33:$A$776,$A121,СВЦЭМ!$B$33:$B$776,N$119)+'СЕТ СН'!$I$9+СВЦЭМ!$D$10+'СЕТ СН'!$I$6-'СЕТ СН'!$I$19</f>
        <v>1448.22811144</v>
      </c>
      <c r="O121" s="36">
        <f>SUMIFS(СВЦЭМ!$C$33:$C$776,СВЦЭМ!$A$33:$A$776,$A121,СВЦЭМ!$B$33:$B$776,O$119)+'СЕТ СН'!$I$9+СВЦЭМ!$D$10+'СЕТ СН'!$I$6-'СЕТ СН'!$I$19</f>
        <v>1450.5768292499999</v>
      </c>
      <c r="P121" s="36">
        <f>SUMIFS(СВЦЭМ!$C$33:$C$776,СВЦЭМ!$A$33:$A$776,$A121,СВЦЭМ!$B$33:$B$776,P$119)+'СЕТ СН'!$I$9+СВЦЭМ!$D$10+'СЕТ СН'!$I$6-'СЕТ СН'!$I$19</f>
        <v>1451.6866771</v>
      </c>
      <c r="Q121" s="36">
        <f>SUMIFS(СВЦЭМ!$C$33:$C$776,СВЦЭМ!$A$33:$A$776,$A121,СВЦЭМ!$B$33:$B$776,Q$119)+'СЕТ СН'!$I$9+СВЦЭМ!$D$10+'СЕТ СН'!$I$6-'СЕТ СН'!$I$19</f>
        <v>1449.6148224399999</v>
      </c>
      <c r="R121" s="36">
        <f>SUMIFS(СВЦЭМ!$C$33:$C$776,СВЦЭМ!$A$33:$A$776,$A121,СВЦЭМ!$B$33:$B$776,R$119)+'СЕТ СН'!$I$9+СВЦЭМ!$D$10+'СЕТ СН'!$I$6-'СЕТ СН'!$I$19</f>
        <v>1444.1396729000001</v>
      </c>
      <c r="S121" s="36">
        <f>SUMIFS(СВЦЭМ!$C$33:$C$776,СВЦЭМ!$A$33:$A$776,$A121,СВЦЭМ!$B$33:$B$776,S$119)+'СЕТ СН'!$I$9+СВЦЭМ!$D$10+'СЕТ СН'!$I$6-'СЕТ СН'!$I$19</f>
        <v>1440.46686402</v>
      </c>
      <c r="T121" s="36">
        <f>SUMIFS(СВЦЭМ!$C$33:$C$776,СВЦЭМ!$A$33:$A$776,$A121,СВЦЭМ!$B$33:$B$776,T$119)+'СЕТ СН'!$I$9+СВЦЭМ!$D$10+'СЕТ СН'!$I$6-'СЕТ СН'!$I$19</f>
        <v>1436.3851909299999</v>
      </c>
      <c r="U121" s="36">
        <f>SUMIFS(СВЦЭМ!$C$33:$C$776,СВЦЭМ!$A$33:$A$776,$A121,СВЦЭМ!$B$33:$B$776,U$119)+'СЕТ СН'!$I$9+СВЦЭМ!$D$10+'СЕТ СН'!$I$6-'СЕТ СН'!$I$19</f>
        <v>1428.07273255</v>
      </c>
      <c r="V121" s="36">
        <f>SUMIFS(СВЦЭМ!$C$33:$C$776,СВЦЭМ!$A$33:$A$776,$A121,СВЦЭМ!$B$33:$B$776,V$119)+'СЕТ СН'!$I$9+СВЦЭМ!$D$10+'СЕТ СН'!$I$6-'СЕТ СН'!$I$19</f>
        <v>1436.0806602499999</v>
      </c>
      <c r="W121" s="36">
        <f>SUMIFS(СВЦЭМ!$C$33:$C$776,СВЦЭМ!$A$33:$A$776,$A121,СВЦЭМ!$B$33:$B$776,W$119)+'СЕТ СН'!$I$9+СВЦЭМ!$D$10+'СЕТ СН'!$I$6-'СЕТ СН'!$I$19</f>
        <v>1438.35018479</v>
      </c>
      <c r="X121" s="36">
        <f>SUMIFS(СВЦЭМ!$C$33:$C$776,СВЦЭМ!$A$33:$A$776,$A121,СВЦЭМ!$B$33:$B$776,X$119)+'СЕТ СН'!$I$9+СВЦЭМ!$D$10+'СЕТ СН'!$I$6-'СЕТ СН'!$I$19</f>
        <v>1419.56859915</v>
      </c>
      <c r="Y121" s="36">
        <f>SUMIFS(СВЦЭМ!$C$33:$C$776,СВЦЭМ!$A$33:$A$776,$A121,СВЦЭМ!$B$33:$B$776,Y$119)+'СЕТ СН'!$I$9+СВЦЭМ!$D$10+'СЕТ СН'!$I$6-'СЕТ СН'!$I$19</f>
        <v>1385.7784792100001</v>
      </c>
    </row>
    <row r="122" spans="1:27" ht="15.75" x14ac:dyDescent="0.2">
      <c r="A122" s="35">
        <f t="shared" ref="A122:A150" si="3">A121+1</f>
        <v>43680</v>
      </c>
      <c r="B122" s="36">
        <f>SUMIFS(СВЦЭМ!$C$33:$C$776,СВЦЭМ!$A$33:$A$776,$A122,СВЦЭМ!$B$33:$B$776,B$119)+'СЕТ СН'!$I$9+СВЦЭМ!$D$10+'СЕТ СН'!$I$6-'СЕТ СН'!$I$19</f>
        <v>1367.5972131799999</v>
      </c>
      <c r="C122" s="36">
        <f>SUMIFS(СВЦЭМ!$C$33:$C$776,СВЦЭМ!$A$33:$A$776,$A122,СВЦЭМ!$B$33:$B$776,C$119)+'СЕТ СН'!$I$9+СВЦЭМ!$D$10+'СЕТ СН'!$I$6-'СЕТ СН'!$I$19</f>
        <v>1385.91497779</v>
      </c>
      <c r="D122" s="36">
        <f>SUMIFS(СВЦЭМ!$C$33:$C$776,СВЦЭМ!$A$33:$A$776,$A122,СВЦЭМ!$B$33:$B$776,D$119)+'СЕТ СН'!$I$9+СВЦЭМ!$D$10+'СЕТ СН'!$I$6-'СЕТ СН'!$I$19</f>
        <v>1418.0468945099999</v>
      </c>
      <c r="E122" s="36">
        <f>SUMIFS(СВЦЭМ!$C$33:$C$776,СВЦЭМ!$A$33:$A$776,$A122,СВЦЭМ!$B$33:$B$776,E$119)+'СЕТ СН'!$I$9+СВЦЭМ!$D$10+'СЕТ СН'!$I$6-'СЕТ СН'!$I$19</f>
        <v>1425.1376696300001</v>
      </c>
      <c r="F122" s="36">
        <f>SUMIFS(СВЦЭМ!$C$33:$C$776,СВЦЭМ!$A$33:$A$776,$A122,СВЦЭМ!$B$33:$B$776,F$119)+'СЕТ СН'!$I$9+СВЦЭМ!$D$10+'СЕТ СН'!$I$6-'СЕТ СН'!$I$19</f>
        <v>1436.9693738000001</v>
      </c>
      <c r="G122" s="36">
        <f>SUMIFS(СВЦЭМ!$C$33:$C$776,СВЦЭМ!$A$33:$A$776,$A122,СВЦЭМ!$B$33:$B$776,G$119)+'СЕТ СН'!$I$9+СВЦЭМ!$D$10+'СЕТ СН'!$I$6-'СЕТ СН'!$I$19</f>
        <v>1420.9629758000001</v>
      </c>
      <c r="H122" s="36">
        <f>SUMIFS(СВЦЭМ!$C$33:$C$776,СВЦЭМ!$A$33:$A$776,$A122,СВЦЭМ!$B$33:$B$776,H$119)+'СЕТ СН'!$I$9+СВЦЭМ!$D$10+'СЕТ СН'!$I$6-'СЕТ СН'!$I$19</f>
        <v>1410.8698848500001</v>
      </c>
      <c r="I122" s="36">
        <f>SUMIFS(СВЦЭМ!$C$33:$C$776,СВЦЭМ!$A$33:$A$776,$A122,СВЦЭМ!$B$33:$B$776,I$119)+'СЕТ СН'!$I$9+СВЦЭМ!$D$10+'СЕТ СН'!$I$6-'СЕТ СН'!$I$19</f>
        <v>1374.2013523999999</v>
      </c>
      <c r="J122" s="36">
        <f>SUMIFS(СВЦЭМ!$C$33:$C$776,СВЦЭМ!$A$33:$A$776,$A122,СВЦЭМ!$B$33:$B$776,J$119)+'СЕТ СН'!$I$9+СВЦЭМ!$D$10+'СЕТ СН'!$I$6-'СЕТ СН'!$I$19</f>
        <v>1298.8911537700001</v>
      </c>
      <c r="K122" s="36">
        <f>SUMIFS(СВЦЭМ!$C$33:$C$776,СВЦЭМ!$A$33:$A$776,$A122,СВЦЭМ!$B$33:$B$776,K$119)+'СЕТ СН'!$I$9+СВЦЭМ!$D$10+'СЕТ СН'!$I$6-'СЕТ СН'!$I$19</f>
        <v>1293.48960229</v>
      </c>
      <c r="L122" s="36">
        <f>SUMIFS(СВЦЭМ!$C$33:$C$776,СВЦЭМ!$A$33:$A$776,$A122,СВЦЭМ!$B$33:$B$776,L$119)+'СЕТ СН'!$I$9+СВЦЭМ!$D$10+'СЕТ СН'!$I$6-'СЕТ СН'!$I$19</f>
        <v>1312.5861105399999</v>
      </c>
      <c r="M122" s="36">
        <f>SUMIFS(СВЦЭМ!$C$33:$C$776,СВЦЭМ!$A$33:$A$776,$A122,СВЦЭМ!$B$33:$B$776,M$119)+'СЕТ СН'!$I$9+СВЦЭМ!$D$10+'СЕТ СН'!$I$6-'СЕТ СН'!$I$19</f>
        <v>1315.3627933499999</v>
      </c>
      <c r="N122" s="36">
        <f>SUMIFS(СВЦЭМ!$C$33:$C$776,СВЦЭМ!$A$33:$A$776,$A122,СВЦЭМ!$B$33:$B$776,N$119)+'СЕТ СН'!$I$9+СВЦЭМ!$D$10+'СЕТ СН'!$I$6-'СЕТ СН'!$I$19</f>
        <v>1324.81955745</v>
      </c>
      <c r="O122" s="36">
        <f>SUMIFS(СВЦЭМ!$C$33:$C$776,СВЦЭМ!$A$33:$A$776,$A122,СВЦЭМ!$B$33:$B$776,O$119)+'СЕТ СН'!$I$9+СВЦЭМ!$D$10+'СЕТ СН'!$I$6-'СЕТ СН'!$I$19</f>
        <v>1338.39030288</v>
      </c>
      <c r="P122" s="36">
        <f>SUMIFS(СВЦЭМ!$C$33:$C$776,СВЦЭМ!$A$33:$A$776,$A122,СВЦЭМ!$B$33:$B$776,P$119)+'СЕТ СН'!$I$9+СВЦЭМ!$D$10+'СЕТ СН'!$I$6-'СЕТ СН'!$I$19</f>
        <v>1346.7585948400001</v>
      </c>
      <c r="Q122" s="36">
        <f>SUMIFS(СВЦЭМ!$C$33:$C$776,СВЦЭМ!$A$33:$A$776,$A122,СВЦЭМ!$B$33:$B$776,Q$119)+'СЕТ СН'!$I$9+СВЦЭМ!$D$10+'СЕТ СН'!$I$6-'СЕТ СН'!$I$19</f>
        <v>1346.2925937</v>
      </c>
      <c r="R122" s="36">
        <f>SUMIFS(СВЦЭМ!$C$33:$C$776,СВЦЭМ!$A$33:$A$776,$A122,СВЦЭМ!$B$33:$B$776,R$119)+'СЕТ СН'!$I$9+СВЦЭМ!$D$10+'СЕТ СН'!$I$6-'СЕТ СН'!$I$19</f>
        <v>1351.65647029</v>
      </c>
      <c r="S122" s="36">
        <f>SUMIFS(СВЦЭМ!$C$33:$C$776,СВЦЭМ!$A$33:$A$776,$A122,СВЦЭМ!$B$33:$B$776,S$119)+'СЕТ СН'!$I$9+СВЦЭМ!$D$10+'СЕТ СН'!$I$6-'СЕТ СН'!$I$19</f>
        <v>1339.0426278499999</v>
      </c>
      <c r="T122" s="36">
        <f>SUMIFS(СВЦЭМ!$C$33:$C$776,СВЦЭМ!$A$33:$A$776,$A122,СВЦЭМ!$B$33:$B$776,T$119)+'СЕТ СН'!$I$9+СВЦЭМ!$D$10+'СЕТ СН'!$I$6-'СЕТ СН'!$I$19</f>
        <v>1341.17046635</v>
      </c>
      <c r="U122" s="36">
        <f>SUMIFS(СВЦЭМ!$C$33:$C$776,СВЦЭМ!$A$33:$A$776,$A122,СВЦЭМ!$B$33:$B$776,U$119)+'СЕТ СН'!$I$9+СВЦЭМ!$D$10+'СЕТ СН'!$I$6-'СЕТ СН'!$I$19</f>
        <v>1325.97883606</v>
      </c>
      <c r="V122" s="36">
        <f>SUMIFS(СВЦЭМ!$C$33:$C$776,СВЦЭМ!$A$33:$A$776,$A122,СВЦЭМ!$B$33:$B$776,V$119)+'СЕТ СН'!$I$9+СВЦЭМ!$D$10+'СЕТ СН'!$I$6-'СЕТ СН'!$I$19</f>
        <v>1323.5073256200001</v>
      </c>
      <c r="W122" s="36">
        <f>SUMIFS(СВЦЭМ!$C$33:$C$776,СВЦЭМ!$A$33:$A$776,$A122,СВЦЭМ!$B$33:$B$776,W$119)+'СЕТ СН'!$I$9+СВЦЭМ!$D$10+'СЕТ СН'!$I$6-'СЕТ СН'!$I$19</f>
        <v>1329.9577259</v>
      </c>
      <c r="X122" s="36">
        <f>SUMIFS(СВЦЭМ!$C$33:$C$776,СВЦЭМ!$A$33:$A$776,$A122,СВЦЭМ!$B$33:$B$776,X$119)+'СЕТ СН'!$I$9+СВЦЭМ!$D$10+'СЕТ СН'!$I$6-'СЕТ СН'!$I$19</f>
        <v>1311.0242684100001</v>
      </c>
      <c r="Y122" s="36">
        <f>SUMIFS(СВЦЭМ!$C$33:$C$776,СВЦЭМ!$A$33:$A$776,$A122,СВЦЭМ!$B$33:$B$776,Y$119)+'СЕТ СН'!$I$9+СВЦЭМ!$D$10+'СЕТ СН'!$I$6-'СЕТ СН'!$I$19</f>
        <v>1330.6766311199999</v>
      </c>
    </row>
    <row r="123" spans="1:27" ht="15.75" x14ac:dyDescent="0.2">
      <c r="A123" s="35">
        <f t="shared" si="3"/>
        <v>43681</v>
      </c>
      <c r="B123" s="36">
        <f>SUMIFS(СВЦЭМ!$C$33:$C$776,СВЦЭМ!$A$33:$A$776,$A123,СВЦЭМ!$B$33:$B$776,B$119)+'СЕТ СН'!$I$9+СВЦЭМ!$D$10+'СЕТ СН'!$I$6-'СЕТ СН'!$I$19</f>
        <v>1321.6393763599999</v>
      </c>
      <c r="C123" s="36">
        <f>SUMIFS(СВЦЭМ!$C$33:$C$776,СВЦЭМ!$A$33:$A$776,$A123,СВЦЭМ!$B$33:$B$776,C$119)+'СЕТ СН'!$I$9+СВЦЭМ!$D$10+'СЕТ СН'!$I$6-'СЕТ СН'!$I$19</f>
        <v>1365.9472032199999</v>
      </c>
      <c r="D123" s="36">
        <f>SUMIFS(СВЦЭМ!$C$33:$C$776,СВЦЭМ!$A$33:$A$776,$A123,СВЦЭМ!$B$33:$B$776,D$119)+'СЕТ СН'!$I$9+СВЦЭМ!$D$10+'СЕТ СН'!$I$6-'СЕТ СН'!$I$19</f>
        <v>1376.2770239700001</v>
      </c>
      <c r="E123" s="36">
        <f>SUMIFS(СВЦЭМ!$C$33:$C$776,СВЦЭМ!$A$33:$A$776,$A123,СВЦЭМ!$B$33:$B$776,E$119)+'СЕТ СН'!$I$9+СВЦЭМ!$D$10+'СЕТ СН'!$I$6-'СЕТ СН'!$I$19</f>
        <v>1400.3977961400001</v>
      </c>
      <c r="F123" s="36">
        <f>SUMIFS(СВЦЭМ!$C$33:$C$776,СВЦЭМ!$A$33:$A$776,$A123,СВЦЭМ!$B$33:$B$776,F$119)+'СЕТ СН'!$I$9+СВЦЭМ!$D$10+'СЕТ СН'!$I$6-'СЕТ СН'!$I$19</f>
        <v>1404.73511854</v>
      </c>
      <c r="G123" s="36">
        <f>SUMIFS(СВЦЭМ!$C$33:$C$776,СВЦЭМ!$A$33:$A$776,$A123,СВЦЭМ!$B$33:$B$776,G$119)+'СЕТ СН'!$I$9+СВЦЭМ!$D$10+'СЕТ СН'!$I$6-'СЕТ СН'!$I$19</f>
        <v>1418.95171104</v>
      </c>
      <c r="H123" s="36">
        <f>SUMIFS(СВЦЭМ!$C$33:$C$776,СВЦЭМ!$A$33:$A$776,$A123,СВЦЭМ!$B$33:$B$776,H$119)+'СЕТ СН'!$I$9+СВЦЭМ!$D$10+'СЕТ СН'!$I$6-'СЕТ СН'!$I$19</f>
        <v>1390.3013542399999</v>
      </c>
      <c r="I123" s="36">
        <f>SUMIFS(СВЦЭМ!$C$33:$C$776,СВЦЭМ!$A$33:$A$776,$A123,СВЦЭМ!$B$33:$B$776,I$119)+'СЕТ СН'!$I$9+СВЦЭМ!$D$10+'СЕТ СН'!$I$6-'СЕТ СН'!$I$19</f>
        <v>1362.06062681</v>
      </c>
      <c r="J123" s="36">
        <f>SUMIFS(СВЦЭМ!$C$33:$C$776,СВЦЭМ!$A$33:$A$776,$A123,СВЦЭМ!$B$33:$B$776,J$119)+'СЕТ СН'!$I$9+СВЦЭМ!$D$10+'СЕТ СН'!$I$6-'СЕТ СН'!$I$19</f>
        <v>1310.00166276</v>
      </c>
      <c r="K123" s="36">
        <f>SUMIFS(СВЦЭМ!$C$33:$C$776,СВЦЭМ!$A$33:$A$776,$A123,СВЦЭМ!$B$33:$B$776,K$119)+'СЕТ СН'!$I$9+СВЦЭМ!$D$10+'СЕТ СН'!$I$6-'СЕТ СН'!$I$19</f>
        <v>1315.6662395400001</v>
      </c>
      <c r="L123" s="36">
        <f>SUMIFS(СВЦЭМ!$C$33:$C$776,СВЦЭМ!$A$33:$A$776,$A123,СВЦЭМ!$B$33:$B$776,L$119)+'СЕТ СН'!$I$9+СВЦЭМ!$D$10+'СЕТ СН'!$I$6-'СЕТ СН'!$I$19</f>
        <v>1331.5823434700001</v>
      </c>
      <c r="M123" s="36">
        <f>SUMIFS(СВЦЭМ!$C$33:$C$776,СВЦЭМ!$A$33:$A$776,$A123,СВЦЭМ!$B$33:$B$776,M$119)+'СЕТ СН'!$I$9+СВЦЭМ!$D$10+'СЕТ СН'!$I$6-'СЕТ СН'!$I$19</f>
        <v>1339.3523788299999</v>
      </c>
      <c r="N123" s="36">
        <f>SUMIFS(СВЦЭМ!$C$33:$C$776,СВЦЭМ!$A$33:$A$776,$A123,СВЦЭМ!$B$33:$B$776,N$119)+'СЕТ СН'!$I$9+СВЦЭМ!$D$10+'СЕТ СН'!$I$6-'СЕТ СН'!$I$19</f>
        <v>1343.8229681</v>
      </c>
      <c r="O123" s="36">
        <f>SUMIFS(СВЦЭМ!$C$33:$C$776,СВЦЭМ!$A$33:$A$776,$A123,СВЦЭМ!$B$33:$B$776,O$119)+'СЕТ СН'!$I$9+СВЦЭМ!$D$10+'СЕТ СН'!$I$6-'СЕТ СН'!$I$19</f>
        <v>1324.5414844100001</v>
      </c>
      <c r="P123" s="36">
        <f>SUMIFS(СВЦЭМ!$C$33:$C$776,СВЦЭМ!$A$33:$A$776,$A123,СВЦЭМ!$B$33:$B$776,P$119)+'СЕТ СН'!$I$9+СВЦЭМ!$D$10+'СЕТ СН'!$I$6-'СЕТ СН'!$I$19</f>
        <v>1331.8878688100001</v>
      </c>
      <c r="Q123" s="36">
        <f>SUMIFS(СВЦЭМ!$C$33:$C$776,СВЦЭМ!$A$33:$A$776,$A123,СВЦЭМ!$B$33:$B$776,Q$119)+'СЕТ СН'!$I$9+СВЦЭМ!$D$10+'СЕТ СН'!$I$6-'СЕТ СН'!$I$19</f>
        <v>1330.0646492799999</v>
      </c>
      <c r="R123" s="36">
        <f>SUMIFS(СВЦЭМ!$C$33:$C$776,СВЦЭМ!$A$33:$A$776,$A123,СВЦЭМ!$B$33:$B$776,R$119)+'СЕТ СН'!$I$9+СВЦЭМ!$D$10+'СЕТ СН'!$I$6-'СЕТ СН'!$I$19</f>
        <v>1288.12266406</v>
      </c>
      <c r="S123" s="36">
        <f>SUMIFS(СВЦЭМ!$C$33:$C$776,СВЦЭМ!$A$33:$A$776,$A123,СВЦЭМ!$B$33:$B$776,S$119)+'СЕТ СН'!$I$9+СВЦЭМ!$D$10+'СЕТ СН'!$I$6-'СЕТ СН'!$I$19</f>
        <v>1255.62950598</v>
      </c>
      <c r="T123" s="36">
        <f>SUMIFS(СВЦЭМ!$C$33:$C$776,СВЦЭМ!$A$33:$A$776,$A123,СВЦЭМ!$B$33:$B$776,T$119)+'СЕТ СН'!$I$9+СВЦЭМ!$D$10+'СЕТ СН'!$I$6-'СЕТ СН'!$I$19</f>
        <v>1249.6199739799999</v>
      </c>
      <c r="U123" s="36">
        <f>SUMIFS(СВЦЭМ!$C$33:$C$776,СВЦЭМ!$A$33:$A$776,$A123,СВЦЭМ!$B$33:$B$776,U$119)+'СЕТ СН'!$I$9+СВЦЭМ!$D$10+'СЕТ СН'!$I$6-'СЕТ СН'!$I$19</f>
        <v>1243.1636160200001</v>
      </c>
      <c r="V123" s="36">
        <f>SUMIFS(СВЦЭМ!$C$33:$C$776,СВЦЭМ!$A$33:$A$776,$A123,СВЦЭМ!$B$33:$B$776,V$119)+'СЕТ СН'!$I$9+СВЦЭМ!$D$10+'СЕТ СН'!$I$6-'СЕТ СН'!$I$19</f>
        <v>1246.3140508900001</v>
      </c>
      <c r="W123" s="36">
        <f>SUMIFS(СВЦЭМ!$C$33:$C$776,СВЦЭМ!$A$33:$A$776,$A123,СВЦЭМ!$B$33:$B$776,W$119)+'СЕТ СН'!$I$9+СВЦЭМ!$D$10+'СЕТ СН'!$I$6-'СЕТ СН'!$I$19</f>
        <v>1255.1343050200001</v>
      </c>
      <c r="X123" s="36">
        <f>SUMIFS(СВЦЭМ!$C$33:$C$776,СВЦЭМ!$A$33:$A$776,$A123,СВЦЭМ!$B$33:$B$776,X$119)+'СЕТ СН'!$I$9+СВЦЭМ!$D$10+'СЕТ СН'!$I$6-'СЕТ СН'!$I$19</f>
        <v>1230.2820718299999</v>
      </c>
      <c r="Y123" s="36">
        <f>SUMIFS(СВЦЭМ!$C$33:$C$776,СВЦЭМ!$A$33:$A$776,$A123,СВЦЭМ!$B$33:$B$776,Y$119)+'СЕТ СН'!$I$9+СВЦЭМ!$D$10+'СЕТ СН'!$I$6-'СЕТ СН'!$I$19</f>
        <v>1222.6264910299999</v>
      </c>
    </row>
    <row r="124" spans="1:27" ht="15.75" x14ac:dyDescent="0.2">
      <c r="A124" s="35">
        <f t="shared" si="3"/>
        <v>43682</v>
      </c>
      <c r="B124" s="36">
        <f>SUMIFS(СВЦЭМ!$C$33:$C$776,СВЦЭМ!$A$33:$A$776,$A124,СВЦЭМ!$B$33:$B$776,B$119)+'СЕТ СН'!$I$9+СВЦЭМ!$D$10+'СЕТ СН'!$I$6-'СЕТ СН'!$I$19</f>
        <v>1316.26676496</v>
      </c>
      <c r="C124" s="36">
        <f>SUMIFS(СВЦЭМ!$C$33:$C$776,СВЦЭМ!$A$33:$A$776,$A124,СВЦЭМ!$B$33:$B$776,C$119)+'СЕТ СН'!$I$9+СВЦЭМ!$D$10+'СЕТ СН'!$I$6-'СЕТ СН'!$I$19</f>
        <v>1348.56626495</v>
      </c>
      <c r="D124" s="36">
        <f>SUMIFS(СВЦЭМ!$C$33:$C$776,СВЦЭМ!$A$33:$A$776,$A124,СВЦЭМ!$B$33:$B$776,D$119)+'СЕТ СН'!$I$9+СВЦЭМ!$D$10+'СЕТ СН'!$I$6-'СЕТ СН'!$I$19</f>
        <v>1375.80980611</v>
      </c>
      <c r="E124" s="36">
        <f>SUMIFS(СВЦЭМ!$C$33:$C$776,СВЦЭМ!$A$33:$A$776,$A124,СВЦЭМ!$B$33:$B$776,E$119)+'СЕТ СН'!$I$9+СВЦЭМ!$D$10+'СЕТ СН'!$I$6-'СЕТ СН'!$I$19</f>
        <v>1386.7225009199999</v>
      </c>
      <c r="F124" s="36">
        <f>SUMIFS(СВЦЭМ!$C$33:$C$776,СВЦЭМ!$A$33:$A$776,$A124,СВЦЭМ!$B$33:$B$776,F$119)+'СЕТ СН'!$I$9+СВЦЭМ!$D$10+'СЕТ СН'!$I$6-'СЕТ СН'!$I$19</f>
        <v>1380.9987105099999</v>
      </c>
      <c r="G124" s="36">
        <f>SUMIFS(СВЦЭМ!$C$33:$C$776,СВЦЭМ!$A$33:$A$776,$A124,СВЦЭМ!$B$33:$B$776,G$119)+'СЕТ СН'!$I$9+СВЦЭМ!$D$10+'СЕТ СН'!$I$6-'СЕТ СН'!$I$19</f>
        <v>1376.15412844</v>
      </c>
      <c r="H124" s="36">
        <f>SUMIFS(СВЦЭМ!$C$33:$C$776,СВЦЭМ!$A$33:$A$776,$A124,СВЦЭМ!$B$33:$B$776,H$119)+'СЕТ СН'!$I$9+СВЦЭМ!$D$10+'СЕТ СН'!$I$6-'СЕТ СН'!$I$19</f>
        <v>1336.3673384599999</v>
      </c>
      <c r="I124" s="36">
        <f>SUMIFS(СВЦЭМ!$C$33:$C$776,СВЦЭМ!$A$33:$A$776,$A124,СВЦЭМ!$B$33:$B$776,I$119)+'СЕТ СН'!$I$9+СВЦЭМ!$D$10+'СЕТ СН'!$I$6-'СЕТ СН'!$I$19</f>
        <v>1321.82262838</v>
      </c>
      <c r="J124" s="36">
        <f>SUMIFS(СВЦЭМ!$C$33:$C$776,СВЦЭМ!$A$33:$A$776,$A124,СВЦЭМ!$B$33:$B$776,J$119)+'СЕТ СН'!$I$9+СВЦЭМ!$D$10+'СЕТ СН'!$I$6-'СЕТ СН'!$I$19</f>
        <v>1314.54449279</v>
      </c>
      <c r="K124" s="36">
        <f>SUMIFS(СВЦЭМ!$C$33:$C$776,СВЦЭМ!$A$33:$A$776,$A124,СВЦЭМ!$B$33:$B$776,K$119)+'СЕТ СН'!$I$9+СВЦЭМ!$D$10+'СЕТ СН'!$I$6-'СЕТ СН'!$I$19</f>
        <v>1333.44537943</v>
      </c>
      <c r="L124" s="36">
        <f>SUMIFS(СВЦЭМ!$C$33:$C$776,СВЦЭМ!$A$33:$A$776,$A124,СВЦЭМ!$B$33:$B$776,L$119)+'СЕТ СН'!$I$9+СВЦЭМ!$D$10+'СЕТ СН'!$I$6-'СЕТ СН'!$I$19</f>
        <v>1338.7395381199999</v>
      </c>
      <c r="M124" s="36">
        <f>SUMIFS(СВЦЭМ!$C$33:$C$776,СВЦЭМ!$A$33:$A$776,$A124,СВЦЭМ!$B$33:$B$776,M$119)+'СЕТ СН'!$I$9+СВЦЭМ!$D$10+'СЕТ СН'!$I$6-'СЕТ СН'!$I$19</f>
        <v>1346.44528952</v>
      </c>
      <c r="N124" s="36">
        <f>SUMIFS(СВЦЭМ!$C$33:$C$776,СВЦЭМ!$A$33:$A$776,$A124,СВЦЭМ!$B$33:$B$776,N$119)+'СЕТ СН'!$I$9+СВЦЭМ!$D$10+'СЕТ СН'!$I$6-'СЕТ СН'!$I$19</f>
        <v>1344.9570658499999</v>
      </c>
      <c r="O124" s="36">
        <f>SUMIFS(СВЦЭМ!$C$33:$C$776,СВЦЭМ!$A$33:$A$776,$A124,СВЦЭМ!$B$33:$B$776,O$119)+'СЕТ СН'!$I$9+СВЦЭМ!$D$10+'СЕТ СН'!$I$6-'СЕТ СН'!$I$19</f>
        <v>1348.3871925400001</v>
      </c>
      <c r="P124" s="36">
        <f>SUMIFS(СВЦЭМ!$C$33:$C$776,СВЦЭМ!$A$33:$A$776,$A124,СВЦЭМ!$B$33:$B$776,P$119)+'СЕТ СН'!$I$9+СВЦЭМ!$D$10+'СЕТ СН'!$I$6-'СЕТ СН'!$I$19</f>
        <v>1358.7384214399999</v>
      </c>
      <c r="Q124" s="36">
        <f>SUMIFS(СВЦЭМ!$C$33:$C$776,СВЦЭМ!$A$33:$A$776,$A124,СВЦЭМ!$B$33:$B$776,Q$119)+'СЕТ СН'!$I$9+СВЦЭМ!$D$10+'СЕТ СН'!$I$6-'СЕТ СН'!$I$19</f>
        <v>1355.75080432</v>
      </c>
      <c r="R124" s="36">
        <f>SUMIFS(СВЦЭМ!$C$33:$C$776,СВЦЭМ!$A$33:$A$776,$A124,СВЦЭМ!$B$33:$B$776,R$119)+'СЕТ СН'!$I$9+СВЦЭМ!$D$10+'СЕТ СН'!$I$6-'СЕТ СН'!$I$19</f>
        <v>1323.64411303</v>
      </c>
      <c r="S124" s="36">
        <f>SUMIFS(СВЦЭМ!$C$33:$C$776,СВЦЭМ!$A$33:$A$776,$A124,СВЦЭМ!$B$33:$B$776,S$119)+'СЕТ СН'!$I$9+СВЦЭМ!$D$10+'СЕТ СН'!$I$6-'СЕТ СН'!$I$19</f>
        <v>1278.15037856</v>
      </c>
      <c r="T124" s="36">
        <f>SUMIFS(СВЦЭМ!$C$33:$C$776,СВЦЭМ!$A$33:$A$776,$A124,СВЦЭМ!$B$33:$B$776,T$119)+'СЕТ СН'!$I$9+СВЦЭМ!$D$10+'СЕТ СН'!$I$6-'СЕТ СН'!$I$19</f>
        <v>1275.09152881</v>
      </c>
      <c r="U124" s="36">
        <f>SUMIFS(СВЦЭМ!$C$33:$C$776,СВЦЭМ!$A$33:$A$776,$A124,СВЦЭМ!$B$33:$B$776,U$119)+'СЕТ СН'!$I$9+СВЦЭМ!$D$10+'СЕТ СН'!$I$6-'СЕТ СН'!$I$19</f>
        <v>1267.49119062</v>
      </c>
      <c r="V124" s="36">
        <f>SUMIFS(СВЦЭМ!$C$33:$C$776,СВЦЭМ!$A$33:$A$776,$A124,СВЦЭМ!$B$33:$B$776,V$119)+'СЕТ СН'!$I$9+СВЦЭМ!$D$10+'СЕТ СН'!$I$6-'СЕТ СН'!$I$19</f>
        <v>1276.3058732300001</v>
      </c>
      <c r="W124" s="36">
        <f>SUMIFS(СВЦЭМ!$C$33:$C$776,СВЦЭМ!$A$33:$A$776,$A124,СВЦЭМ!$B$33:$B$776,W$119)+'СЕТ СН'!$I$9+СВЦЭМ!$D$10+'СЕТ СН'!$I$6-'СЕТ СН'!$I$19</f>
        <v>1275.7684973099999</v>
      </c>
      <c r="X124" s="36">
        <f>SUMIFS(СВЦЭМ!$C$33:$C$776,СВЦЭМ!$A$33:$A$776,$A124,СВЦЭМ!$B$33:$B$776,X$119)+'СЕТ СН'!$I$9+СВЦЭМ!$D$10+'СЕТ СН'!$I$6-'СЕТ СН'!$I$19</f>
        <v>1258.42496992</v>
      </c>
      <c r="Y124" s="36">
        <f>SUMIFS(СВЦЭМ!$C$33:$C$776,СВЦЭМ!$A$33:$A$776,$A124,СВЦЭМ!$B$33:$B$776,Y$119)+'СЕТ СН'!$I$9+СВЦЭМ!$D$10+'СЕТ СН'!$I$6-'СЕТ СН'!$I$19</f>
        <v>1261.04770674</v>
      </c>
    </row>
    <row r="125" spans="1:27" ht="15.75" x14ac:dyDescent="0.2">
      <c r="A125" s="35">
        <f t="shared" si="3"/>
        <v>43683</v>
      </c>
      <c r="B125" s="36">
        <f>SUMIFS(СВЦЭМ!$C$33:$C$776,СВЦЭМ!$A$33:$A$776,$A125,СВЦЭМ!$B$33:$B$776,B$119)+'СЕТ СН'!$I$9+СВЦЭМ!$D$10+'СЕТ СН'!$I$6-'СЕТ СН'!$I$19</f>
        <v>1318.8625230299999</v>
      </c>
      <c r="C125" s="36">
        <f>SUMIFS(СВЦЭМ!$C$33:$C$776,СВЦЭМ!$A$33:$A$776,$A125,СВЦЭМ!$B$33:$B$776,C$119)+'СЕТ СН'!$I$9+СВЦЭМ!$D$10+'СЕТ СН'!$I$6-'СЕТ СН'!$I$19</f>
        <v>1358.89384956</v>
      </c>
      <c r="D125" s="36">
        <f>SUMIFS(СВЦЭМ!$C$33:$C$776,СВЦЭМ!$A$33:$A$776,$A125,СВЦЭМ!$B$33:$B$776,D$119)+'СЕТ СН'!$I$9+СВЦЭМ!$D$10+'СЕТ СН'!$I$6-'СЕТ СН'!$I$19</f>
        <v>1374.6998481200001</v>
      </c>
      <c r="E125" s="36">
        <f>SUMIFS(СВЦЭМ!$C$33:$C$776,СВЦЭМ!$A$33:$A$776,$A125,СВЦЭМ!$B$33:$B$776,E$119)+'СЕТ СН'!$I$9+СВЦЭМ!$D$10+'СЕТ СН'!$I$6-'СЕТ СН'!$I$19</f>
        <v>1389.1988365100001</v>
      </c>
      <c r="F125" s="36">
        <f>SUMIFS(СВЦЭМ!$C$33:$C$776,СВЦЭМ!$A$33:$A$776,$A125,СВЦЭМ!$B$33:$B$776,F$119)+'СЕТ СН'!$I$9+СВЦЭМ!$D$10+'СЕТ СН'!$I$6-'СЕТ СН'!$I$19</f>
        <v>1401.4298668500001</v>
      </c>
      <c r="G125" s="36">
        <f>SUMIFS(СВЦЭМ!$C$33:$C$776,СВЦЭМ!$A$33:$A$776,$A125,СВЦЭМ!$B$33:$B$776,G$119)+'СЕТ СН'!$I$9+СВЦЭМ!$D$10+'СЕТ СН'!$I$6-'СЕТ СН'!$I$19</f>
        <v>1373.3330194</v>
      </c>
      <c r="H125" s="36">
        <f>SUMIFS(СВЦЭМ!$C$33:$C$776,СВЦЭМ!$A$33:$A$776,$A125,СВЦЭМ!$B$33:$B$776,H$119)+'СЕТ СН'!$I$9+СВЦЭМ!$D$10+'СЕТ СН'!$I$6-'СЕТ СН'!$I$19</f>
        <v>1340.9158320500001</v>
      </c>
      <c r="I125" s="36">
        <f>SUMIFS(СВЦЭМ!$C$33:$C$776,СВЦЭМ!$A$33:$A$776,$A125,СВЦЭМ!$B$33:$B$776,I$119)+'СЕТ СН'!$I$9+СВЦЭМ!$D$10+'СЕТ СН'!$I$6-'СЕТ СН'!$I$19</f>
        <v>1287.0306111800001</v>
      </c>
      <c r="J125" s="36">
        <f>SUMIFS(СВЦЭМ!$C$33:$C$776,СВЦЭМ!$A$33:$A$776,$A125,СВЦЭМ!$B$33:$B$776,J$119)+'СЕТ СН'!$I$9+СВЦЭМ!$D$10+'СЕТ СН'!$I$6-'СЕТ СН'!$I$19</f>
        <v>1327.49610732</v>
      </c>
      <c r="K125" s="36">
        <f>SUMIFS(СВЦЭМ!$C$33:$C$776,СВЦЭМ!$A$33:$A$776,$A125,СВЦЭМ!$B$33:$B$776,K$119)+'СЕТ СН'!$I$9+СВЦЭМ!$D$10+'СЕТ СН'!$I$6-'СЕТ СН'!$I$19</f>
        <v>1361.0033126799999</v>
      </c>
      <c r="L125" s="36">
        <f>SUMIFS(СВЦЭМ!$C$33:$C$776,СВЦЭМ!$A$33:$A$776,$A125,СВЦЭМ!$B$33:$B$776,L$119)+'СЕТ СН'!$I$9+СВЦЭМ!$D$10+'СЕТ СН'!$I$6-'СЕТ СН'!$I$19</f>
        <v>1367.49952418</v>
      </c>
      <c r="M125" s="36">
        <f>SUMIFS(СВЦЭМ!$C$33:$C$776,СВЦЭМ!$A$33:$A$776,$A125,СВЦЭМ!$B$33:$B$776,M$119)+'СЕТ СН'!$I$9+СВЦЭМ!$D$10+'СЕТ СН'!$I$6-'СЕТ СН'!$I$19</f>
        <v>1363.62143758</v>
      </c>
      <c r="N125" s="36">
        <f>SUMIFS(СВЦЭМ!$C$33:$C$776,СВЦЭМ!$A$33:$A$776,$A125,СВЦЭМ!$B$33:$B$776,N$119)+'СЕТ СН'!$I$9+СВЦЭМ!$D$10+'СЕТ СН'!$I$6-'СЕТ СН'!$I$19</f>
        <v>1366.1422353200001</v>
      </c>
      <c r="O125" s="36">
        <f>SUMIFS(СВЦЭМ!$C$33:$C$776,СВЦЭМ!$A$33:$A$776,$A125,СВЦЭМ!$B$33:$B$776,O$119)+'СЕТ СН'!$I$9+СВЦЭМ!$D$10+'СЕТ СН'!$I$6-'СЕТ СН'!$I$19</f>
        <v>1364.12281158</v>
      </c>
      <c r="P125" s="36">
        <f>SUMIFS(СВЦЭМ!$C$33:$C$776,СВЦЭМ!$A$33:$A$776,$A125,СВЦЭМ!$B$33:$B$776,P$119)+'СЕТ СН'!$I$9+СВЦЭМ!$D$10+'СЕТ СН'!$I$6-'СЕТ СН'!$I$19</f>
        <v>1374.2580204000001</v>
      </c>
      <c r="Q125" s="36">
        <f>SUMIFS(СВЦЭМ!$C$33:$C$776,СВЦЭМ!$A$33:$A$776,$A125,СВЦЭМ!$B$33:$B$776,Q$119)+'СЕТ СН'!$I$9+СВЦЭМ!$D$10+'СЕТ СН'!$I$6-'СЕТ СН'!$I$19</f>
        <v>1371.4151149300001</v>
      </c>
      <c r="R125" s="36">
        <f>SUMIFS(СВЦЭМ!$C$33:$C$776,СВЦЭМ!$A$33:$A$776,$A125,СВЦЭМ!$B$33:$B$776,R$119)+'СЕТ СН'!$I$9+СВЦЭМ!$D$10+'СЕТ СН'!$I$6-'СЕТ СН'!$I$19</f>
        <v>1320.8085673</v>
      </c>
      <c r="S125" s="36">
        <f>SUMIFS(СВЦЭМ!$C$33:$C$776,СВЦЭМ!$A$33:$A$776,$A125,СВЦЭМ!$B$33:$B$776,S$119)+'СЕТ СН'!$I$9+СВЦЭМ!$D$10+'СЕТ СН'!$I$6-'СЕТ СН'!$I$19</f>
        <v>1273.7281890700001</v>
      </c>
      <c r="T125" s="36">
        <f>SUMIFS(СВЦЭМ!$C$33:$C$776,СВЦЭМ!$A$33:$A$776,$A125,СВЦЭМ!$B$33:$B$776,T$119)+'СЕТ СН'!$I$9+СВЦЭМ!$D$10+'СЕТ СН'!$I$6-'СЕТ СН'!$I$19</f>
        <v>1264.60869183</v>
      </c>
      <c r="U125" s="36">
        <f>SUMIFS(СВЦЭМ!$C$33:$C$776,СВЦЭМ!$A$33:$A$776,$A125,СВЦЭМ!$B$33:$B$776,U$119)+'СЕТ СН'!$I$9+СВЦЭМ!$D$10+'СЕТ СН'!$I$6-'СЕТ СН'!$I$19</f>
        <v>1263.28360064</v>
      </c>
      <c r="V125" s="36">
        <f>SUMIFS(СВЦЭМ!$C$33:$C$776,СВЦЭМ!$A$33:$A$776,$A125,СВЦЭМ!$B$33:$B$776,V$119)+'СЕТ СН'!$I$9+СВЦЭМ!$D$10+'СЕТ СН'!$I$6-'СЕТ СН'!$I$19</f>
        <v>1266.8483877000001</v>
      </c>
      <c r="W125" s="36">
        <f>SUMIFS(СВЦЭМ!$C$33:$C$776,СВЦЭМ!$A$33:$A$776,$A125,СВЦЭМ!$B$33:$B$776,W$119)+'СЕТ СН'!$I$9+СВЦЭМ!$D$10+'СЕТ СН'!$I$6-'СЕТ СН'!$I$19</f>
        <v>1266.5687889400001</v>
      </c>
      <c r="X125" s="36">
        <f>SUMIFS(СВЦЭМ!$C$33:$C$776,СВЦЭМ!$A$33:$A$776,$A125,СВЦЭМ!$B$33:$B$776,X$119)+'СЕТ СН'!$I$9+СВЦЭМ!$D$10+'СЕТ СН'!$I$6-'СЕТ СН'!$I$19</f>
        <v>1247.5048367899999</v>
      </c>
      <c r="Y125" s="36">
        <f>SUMIFS(СВЦЭМ!$C$33:$C$776,СВЦЭМ!$A$33:$A$776,$A125,СВЦЭМ!$B$33:$B$776,Y$119)+'СЕТ СН'!$I$9+СВЦЭМ!$D$10+'СЕТ СН'!$I$6-'СЕТ СН'!$I$19</f>
        <v>1256.9889296399999</v>
      </c>
    </row>
    <row r="126" spans="1:27" ht="15.75" x14ac:dyDescent="0.2">
      <c r="A126" s="35">
        <f t="shared" si="3"/>
        <v>43684</v>
      </c>
      <c r="B126" s="36">
        <f>SUMIFS(СВЦЭМ!$C$33:$C$776,СВЦЭМ!$A$33:$A$776,$A126,СВЦЭМ!$B$33:$B$776,B$119)+'СЕТ СН'!$I$9+СВЦЭМ!$D$10+'СЕТ СН'!$I$6-'СЕТ СН'!$I$19</f>
        <v>1323.33206879</v>
      </c>
      <c r="C126" s="36">
        <f>SUMIFS(СВЦЭМ!$C$33:$C$776,СВЦЭМ!$A$33:$A$776,$A126,СВЦЭМ!$B$33:$B$776,C$119)+'СЕТ СН'!$I$9+СВЦЭМ!$D$10+'СЕТ СН'!$I$6-'СЕТ СН'!$I$19</f>
        <v>1331.15626376</v>
      </c>
      <c r="D126" s="36">
        <f>SUMIFS(СВЦЭМ!$C$33:$C$776,СВЦЭМ!$A$33:$A$776,$A126,СВЦЭМ!$B$33:$B$776,D$119)+'СЕТ СН'!$I$9+СВЦЭМ!$D$10+'СЕТ СН'!$I$6-'СЕТ СН'!$I$19</f>
        <v>1356.0304585599999</v>
      </c>
      <c r="E126" s="36">
        <f>SUMIFS(СВЦЭМ!$C$33:$C$776,СВЦЭМ!$A$33:$A$776,$A126,СВЦЭМ!$B$33:$B$776,E$119)+'СЕТ СН'!$I$9+СВЦЭМ!$D$10+'СЕТ СН'!$I$6-'СЕТ СН'!$I$19</f>
        <v>1362.71615013</v>
      </c>
      <c r="F126" s="36">
        <f>SUMIFS(СВЦЭМ!$C$33:$C$776,СВЦЭМ!$A$33:$A$776,$A126,СВЦЭМ!$B$33:$B$776,F$119)+'СЕТ СН'!$I$9+СВЦЭМ!$D$10+'СЕТ СН'!$I$6-'СЕТ СН'!$I$19</f>
        <v>1367.5103782799999</v>
      </c>
      <c r="G126" s="36">
        <f>SUMIFS(СВЦЭМ!$C$33:$C$776,СВЦЭМ!$A$33:$A$776,$A126,СВЦЭМ!$B$33:$B$776,G$119)+'СЕТ СН'!$I$9+СВЦЭМ!$D$10+'СЕТ СН'!$I$6-'СЕТ СН'!$I$19</f>
        <v>1358.50673416</v>
      </c>
      <c r="H126" s="36">
        <f>SUMIFS(СВЦЭМ!$C$33:$C$776,СВЦЭМ!$A$33:$A$776,$A126,СВЦЭМ!$B$33:$B$776,H$119)+'СЕТ СН'!$I$9+СВЦЭМ!$D$10+'СЕТ СН'!$I$6-'СЕТ СН'!$I$19</f>
        <v>1326.14631132</v>
      </c>
      <c r="I126" s="36">
        <f>SUMIFS(СВЦЭМ!$C$33:$C$776,СВЦЭМ!$A$33:$A$776,$A126,СВЦЭМ!$B$33:$B$776,I$119)+'СЕТ СН'!$I$9+СВЦЭМ!$D$10+'СЕТ СН'!$I$6-'СЕТ СН'!$I$19</f>
        <v>1308.9065751400001</v>
      </c>
      <c r="J126" s="36">
        <f>SUMIFS(СВЦЭМ!$C$33:$C$776,СВЦЭМ!$A$33:$A$776,$A126,СВЦЭМ!$B$33:$B$776,J$119)+'СЕТ СН'!$I$9+СВЦЭМ!$D$10+'СЕТ СН'!$I$6-'СЕТ СН'!$I$19</f>
        <v>1330.7873094500001</v>
      </c>
      <c r="K126" s="36">
        <f>SUMIFS(СВЦЭМ!$C$33:$C$776,СВЦЭМ!$A$33:$A$776,$A126,СВЦЭМ!$B$33:$B$776,K$119)+'СЕТ СН'!$I$9+СВЦЭМ!$D$10+'СЕТ СН'!$I$6-'СЕТ СН'!$I$19</f>
        <v>1348.1856604100001</v>
      </c>
      <c r="L126" s="36">
        <f>SUMIFS(СВЦЭМ!$C$33:$C$776,СВЦЭМ!$A$33:$A$776,$A126,СВЦЭМ!$B$33:$B$776,L$119)+'СЕТ СН'!$I$9+СВЦЭМ!$D$10+'СЕТ СН'!$I$6-'СЕТ СН'!$I$19</f>
        <v>1347.77561547</v>
      </c>
      <c r="M126" s="36">
        <f>SUMIFS(СВЦЭМ!$C$33:$C$776,СВЦЭМ!$A$33:$A$776,$A126,СВЦЭМ!$B$33:$B$776,M$119)+'СЕТ СН'!$I$9+СВЦЭМ!$D$10+'СЕТ СН'!$I$6-'СЕТ СН'!$I$19</f>
        <v>1353.1655229200001</v>
      </c>
      <c r="N126" s="36">
        <f>SUMIFS(СВЦЭМ!$C$33:$C$776,СВЦЭМ!$A$33:$A$776,$A126,СВЦЭМ!$B$33:$B$776,N$119)+'СЕТ СН'!$I$9+СВЦЭМ!$D$10+'СЕТ СН'!$I$6-'СЕТ СН'!$I$19</f>
        <v>1344.86041856</v>
      </c>
      <c r="O126" s="36">
        <f>SUMIFS(СВЦЭМ!$C$33:$C$776,СВЦЭМ!$A$33:$A$776,$A126,СВЦЭМ!$B$33:$B$776,O$119)+'СЕТ СН'!$I$9+СВЦЭМ!$D$10+'СЕТ СН'!$I$6-'СЕТ СН'!$I$19</f>
        <v>1350.1034239400001</v>
      </c>
      <c r="P126" s="36">
        <f>SUMIFS(СВЦЭМ!$C$33:$C$776,СВЦЭМ!$A$33:$A$776,$A126,СВЦЭМ!$B$33:$B$776,P$119)+'СЕТ СН'!$I$9+СВЦЭМ!$D$10+'СЕТ СН'!$I$6-'СЕТ СН'!$I$19</f>
        <v>1354.0659063000001</v>
      </c>
      <c r="Q126" s="36">
        <f>SUMIFS(СВЦЭМ!$C$33:$C$776,СВЦЭМ!$A$33:$A$776,$A126,СВЦЭМ!$B$33:$B$776,Q$119)+'СЕТ СН'!$I$9+СВЦЭМ!$D$10+'СЕТ СН'!$I$6-'СЕТ СН'!$I$19</f>
        <v>1353.63416968</v>
      </c>
      <c r="R126" s="36">
        <f>SUMIFS(СВЦЭМ!$C$33:$C$776,СВЦЭМ!$A$33:$A$776,$A126,СВЦЭМ!$B$33:$B$776,R$119)+'СЕТ СН'!$I$9+СВЦЭМ!$D$10+'СЕТ СН'!$I$6-'СЕТ СН'!$I$19</f>
        <v>1312.20033988</v>
      </c>
      <c r="S126" s="36">
        <f>SUMIFS(СВЦЭМ!$C$33:$C$776,СВЦЭМ!$A$33:$A$776,$A126,СВЦЭМ!$B$33:$B$776,S$119)+'СЕТ СН'!$I$9+СВЦЭМ!$D$10+'СЕТ СН'!$I$6-'СЕТ СН'!$I$19</f>
        <v>1271.43784426</v>
      </c>
      <c r="T126" s="36">
        <f>SUMIFS(СВЦЭМ!$C$33:$C$776,СВЦЭМ!$A$33:$A$776,$A126,СВЦЭМ!$B$33:$B$776,T$119)+'СЕТ СН'!$I$9+СВЦЭМ!$D$10+'СЕТ СН'!$I$6-'СЕТ СН'!$I$19</f>
        <v>1257.9978192399999</v>
      </c>
      <c r="U126" s="36">
        <f>SUMIFS(СВЦЭМ!$C$33:$C$776,СВЦЭМ!$A$33:$A$776,$A126,СВЦЭМ!$B$33:$B$776,U$119)+'СЕТ СН'!$I$9+СВЦЭМ!$D$10+'СЕТ СН'!$I$6-'СЕТ СН'!$I$19</f>
        <v>1261.1196936000001</v>
      </c>
      <c r="V126" s="36">
        <f>SUMIFS(СВЦЭМ!$C$33:$C$776,СВЦЭМ!$A$33:$A$776,$A126,СВЦЭМ!$B$33:$B$776,V$119)+'СЕТ СН'!$I$9+СВЦЭМ!$D$10+'СЕТ СН'!$I$6-'СЕТ СН'!$I$19</f>
        <v>1257.6777152699999</v>
      </c>
      <c r="W126" s="36">
        <f>SUMIFS(СВЦЭМ!$C$33:$C$776,СВЦЭМ!$A$33:$A$776,$A126,СВЦЭМ!$B$33:$B$776,W$119)+'СЕТ СН'!$I$9+СВЦЭМ!$D$10+'СЕТ СН'!$I$6-'СЕТ СН'!$I$19</f>
        <v>1265.67515344</v>
      </c>
      <c r="X126" s="36">
        <f>SUMIFS(СВЦЭМ!$C$33:$C$776,СВЦЭМ!$A$33:$A$776,$A126,СВЦЭМ!$B$33:$B$776,X$119)+'СЕТ СН'!$I$9+СВЦЭМ!$D$10+'СЕТ СН'!$I$6-'СЕТ СН'!$I$19</f>
        <v>1237.6817944500001</v>
      </c>
      <c r="Y126" s="36">
        <f>SUMIFS(СВЦЭМ!$C$33:$C$776,СВЦЭМ!$A$33:$A$776,$A126,СВЦЭМ!$B$33:$B$776,Y$119)+'СЕТ СН'!$I$9+СВЦЭМ!$D$10+'СЕТ СН'!$I$6-'СЕТ СН'!$I$19</f>
        <v>1265.8296487499999</v>
      </c>
    </row>
    <row r="127" spans="1:27" ht="15.75" x14ac:dyDescent="0.2">
      <c r="A127" s="35">
        <f t="shared" si="3"/>
        <v>43685</v>
      </c>
      <c r="B127" s="36">
        <f>SUMIFS(СВЦЭМ!$C$33:$C$776,СВЦЭМ!$A$33:$A$776,$A127,СВЦЭМ!$B$33:$B$776,B$119)+'СЕТ СН'!$I$9+СВЦЭМ!$D$10+'СЕТ СН'!$I$6-'СЕТ СН'!$I$19</f>
        <v>1354.67957215</v>
      </c>
      <c r="C127" s="36">
        <f>SUMIFS(СВЦЭМ!$C$33:$C$776,СВЦЭМ!$A$33:$A$776,$A127,СВЦЭМ!$B$33:$B$776,C$119)+'СЕТ СН'!$I$9+СВЦЭМ!$D$10+'СЕТ СН'!$I$6-'СЕТ СН'!$I$19</f>
        <v>1397.2415841899999</v>
      </c>
      <c r="D127" s="36">
        <f>SUMIFS(СВЦЭМ!$C$33:$C$776,СВЦЭМ!$A$33:$A$776,$A127,СВЦЭМ!$B$33:$B$776,D$119)+'СЕТ СН'!$I$9+СВЦЭМ!$D$10+'СЕТ СН'!$I$6-'СЕТ СН'!$I$19</f>
        <v>1425.8237303799999</v>
      </c>
      <c r="E127" s="36">
        <f>SUMIFS(СВЦЭМ!$C$33:$C$776,СВЦЭМ!$A$33:$A$776,$A127,СВЦЭМ!$B$33:$B$776,E$119)+'СЕТ СН'!$I$9+СВЦЭМ!$D$10+'СЕТ СН'!$I$6-'СЕТ СН'!$I$19</f>
        <v>1447.8440197899999</v>
      </c>
      <c r="F127" s="36">
        <f>SUMIFS(СВЦЭМ!$C$33:$C$776,СВЦЭМ!$A$33:$A$776,$A127,СВЦЭМ!$B$33:$B$776,F$119)+'СЕТ СН'!$I$9+СВЦЭМ!$D$10+'СЕТ СН'!$I$6-'СЕТ СН'!$I$19</f>
        <v>1491.2187261199999</v>
      </c>
      <c r="G127" s="36">
        <f>SUMIFS(СВЦЭМ!$C$33:$C$776,СВЦЭМ!$A$33:$A$776,$A127,СВЦЭМ!$B$33:$B$776,G$119)+'СЕТ СН'!$I$9+СВЦЭМ!$D$10+'СЕТ СН'!$I$6-'СЕТ СН'!$I$19</f>
        <v>1471.2676510000001</v>
      </c>
      <c r="H127" s="36">
        <f>SUMIFS(СВЦЭМ!$C$33:$C$776,СВЦЭМ!$A$33:$A$776,$A127,СВЦЭМ!$B$33:$B$776,H$119)+'СЕТ СН'!$I$9+СВЦЭМ!$D$10+'СЕТ СН'!$I$6-'СЕТ СН'!$I$19</f>
        <v>1434.9971252299999</v>
      </c>
      <c r="I127" s="36">
        <f>SUMIFS(СВЦЭМ!$C$33:$C$776,СВЦЭМ!$A$33:$A$776,$A127,СВЦЭМ!$B$33:$B$776,I$119)+'СЕТ СН'!$I$9+СВЦЭМ!$D$10+'СЕТ СН'!$I$6-'СЕТ СН'!$I$19</f>
        <v>1380.2875809699999</v>
      </c>
      <c r="J127" s="36">
        <f>SUMIFS(СВЦЭМ!$C$33:$C$776,СВЦЭМ!$A$33:$A$776,$A127,СВЦЭМ!$B$33:$B$776,J$119)+'СЕТ СН'!$I$9+СВЦЭМ!$D$10+'СЕТ СН'!$I$6-'СЕТ СН'!$I$19</f>
        <v>1338.0125124000001</v>
      </c>
      <c r="K127" s="36">
        <f>SUMIFS(СВЦЭМ!$C$33:$C$776,СВЦЭМ!$A$33:$A$776,$A127,СВЦЭМ!$B$33:$B$776,K$119)+'СЕТ СН'!$I$9+СВЦЭМ!$D$10+'СЕТ СН'!$I$6-'СЕТ СН'!$I$19</f>
        <v>1369.6758124999999</v>
      </c>
      <c r="L127" s="36">
        <f>SUMIFS(СВЦЭМ!$C$33:$C$776,СВЦЭМ!$A$33:$A$776,$A127,СВЦЭМ!$B$33:$B$776,L$119)+'СЕТ СН'!$I$9+СВЦЭМ!$D$10+'СЕТ СН'!$I$6-'СЕТ СН'!$I$19</f>
        <v>1379.3739553200001</v>
      </c>
      <c r="M127" s="36">
        <f>SUMIFS(СВЦЭМ!$C$33:$C$776,СВЦЭМ!$A$33:$A$776,$A127,СВЦЭМ!$B$33:$B$776,M$119)+'СЕТ СН'!$I$9+СВЦЭМ!$D$10+'СЕТ СН'!$I$6-'СЕТ СН'!$I$19</f>
        <v>1378.8648361999999</v>
      </c>
      <c r="N127" s="36">
        <f>SUMIFS(СВЦЭМ!$C$33:$C$776,СВЦЭМ!$A$33:$A$776,$A127,СВЦЭМ!$B$33:$B$776,N$119)+'СЕТ СН'!$I$9+СВЦЭМ!$D$10+'СЕТ СН'!$I$6-'СЕТ СН'!$I$19</f>
        <v>1367.0706614200001</v>
      </c>
      <c r="O127" s="36">
        <f>SUMIFS(СВЦЭМ!$C$33:$C$776,СВЦЭМ!$A$33:$A$776,$A127,СВЦЭМ!$B$33:$B$776,O$119)+'СЕТ СН'!$I$9+СВЦЭМ!$D$10+'СЕТ СН'!$I$6-'СЕТ СН'!$I$19</f>
        <v>1379.8875170399999</v>
      </c>
      <c r="P127" s="36">
        <f>SUMIFS(СВЦЭМ!$C$33:$C$776,СВЦЭМ!$A$33:$A$776,$A127,СВЦЭМ!$B$33:$B$776,P$119)+'СЕТ СН'!$I$9+СВЦЭМ!$D$10+'СЕТ СН'!$I$6-'СЕТ СН'!$I$19</f>
        <v>1381.73067737</v>
      </c>
      <c r="Q127" s="36">
        <f>SUMIFS(СВЦЭМ!$C$33:$C$776,СВЦЭМ!$A$33:$A$776,$A127,СВЦЭМ!$B$33:$B$776,Q$119)+'СЕТ СН'!$I$9+СВЦЭМ!$D$10+'СЕТ СН'!$I$6-'СЕТ СН'!$I$19</f>
        <v>1383.9997965</v>
      </c>
      <c r="R127" s="36">
        <f>SUMIFS(СВЦЭМ!$C$33:$C$776,СВЦЭМ!$A$33:$A$776,$A127,СВЦЭМ!$B$33:$B$776,R$119)+'СЕТ СН'!$I$9+СВЦЭМ!$D$10+'СЕТ СН'!$I$6-'СЕТ СН'!$I$19</f>
        <v>1333.21964998</v>
      </c>
      <c r="S127" s="36">
        <f>SUMIFS(СВЦЭМ!$C$33:$C$776,СВЦЭМ!$A$33:$A$776,$A127,СВЦЭМ!$B$33:$B$776,S$119)+'СЕТ СН'!$I$9+СВЦЭМ!$D$10+'СЕТ СН'!$I$6-'СЕТ СН'!$I$19</f>
        <v>1313.8168046000001</v>
      </c>
      <c r="T127" s="36">
        <f>SUMIFS(СВЦЭМ!$C$33:$C$776,СВЦЭМ!$A$33:$A$776,$A127,СВЦЭМ!$B$33:$B$776,T$119)+'СЕТ СН'!$I$9+СВЦЭМ!$D$10+'СЕТ СН'!$I$6-'СЕТ СН'!$I$19</f>
        <v>1313.5889203900001</v>
      </c>
      <c r="U127" s="36">
        <f>SUMIFS(СВЦЭМ!$C$33:$C$776,СВЦЭМ!$A$33:$A$776,$A127,СВЦЭМ!$B$33:$B$776,U$119)+'СЕТ СН'!$I$9+СВЦЭМ!$D$10+'СЕТ СН'!$I$6-'СЕТ СН'!$I$19</f>
        <v>1277.1309544400001</v>
      </c>
      <c r="V127" s="36">
        <f>SUMIFS(СВЦЭМ!$C$33:$C$776,СВЦЭМ!$A$33:$A$776,$A127,СВЦЭМ!$B$33:$B$776,V$119)+'СЕТ СН'!$I$9+СВЦЭМ!$D$10+'СЕТ СН'!$I$6-'СЕТ СН'!$I$19</f>
        <v>1278.24920862</v>
      </c>
      <c r="W127" s="36">
        <f>SUMIFS(СВЦЭМ!$C$33:$C$776,СВЦЭМ!$A$33:$A$776,$A127,СВЦЭМ!$B$33:$B$776,W$119)+'СЕТ СН'!$I$9+СВЦЭМ!$D$10+'СЕТ СН'!$I$6-'СЕТ СН'!$I$19</f>
        <v>1279.80404593</v>
      </c>
      <c r="X127" s="36">
        <f>SUMIFS(СВЦЭМ!$C$33:$C$776,СВЦЭМ!$A$33:$A$776,$A127,СВЦЭМ!$B$33:$B$776,X$119)+'СЕТ СН'!$I$9+СВЦЭМ!$D$10+'СЕТ СН'!$I$6-'СЕТ СН'!$I$19</f>
        <v>1260.06938225</v>
      </c>
      <c r="Y127" s="36">
        <f>SUMIFS(СВЦЭМ!$C$33:$C$776,СВЦЭМ!$A$33:$A$776,$A127,СВЦЭМ!$B$33:$B$776,Y$119)+'СЕТ СН'!$I$9+СВЦЭМ!$D$10+'СЕТ СН'!$I$6-'СЕТ СН'!$I$19</f>
        <v>1285.5312962200001</v>
      </c>
    </row>
    <row r="128" spans="1:27" ht="15.75" x14ac:dyDescent="0.2">
      <c r="A128" s="35">
        <f t="shared" si="3"/>
        <v>43686</v>
      </c>
      <c r="B128" s="36">
        <f>SUMIFS(СВЦЭМ!$C$33:$C$776,СВЦЭМ!$A$33:$A$776,$A128,СВЦЭМ!$B$33:$B$776,B$119)+'СЕТ СН'!$I$9+СВЦЭМ!$D$10+'СЕТ СН'!$I$6-'СЕТ СН'!$I$19</f>
        <v>1377.11395324</v>
      </c>
      <c r="C128" s="36">
        <f>SUMIFS(СВЦЭМ!$C$33:$C$776,СВЦЭМ!$A$33:$A$776,$A128,СВЦЭМ!$B$33:$B$776,C$119)+'СЕТ СН'!$I$9+СВЦЭМ!$D$10+'СЕТ СН'!$I$6-'СЕТ СН'!$I$19</f>
        <v>1419.54245023</v>
      </c>
      <c r="D128" s="36">
        <f>SUMIFS(СВЦЭМ!$C$33:$C$776,СВЦЭМ!$A$33:$A$776,$A128,СВЦЭМ!$B$33:$B$776,D$119)+'СЕТ СН'!$I$9+СВЦЭМ!$D$10+'СЕТ СН'!$I$6-'СЕТ СН'!$I$19</f>
        <v>1447.8276711599999</v>
      </c>
      <c r="E128" s="36">
        <f>SUMIFS(СВЦЭМ!$C$33:$C$776,СВЦЭМ!$A$33:$A$776,$A128,СВЦЭМ!$B$33:$B$776,E$119)+'СЕТ СН'!$I$9+СВЦЭМ!$D$10+'СЕТ СН'!$I$6-'СЕТ СН'!$I$19</f>
        <v>1465.0631956</v>
      </c>
      <c r="F128" s="36">
        <f>SUMIFS(СВЦЭМ!$C$33:$C$776,СВЦЭМ!$A$33:$A$776,$A128,СВЦЭМ!$B$33:$B$776,F$119)+'СЕТ СН'!$I$9+СВЦЭМ!$D$10+'СЕТ СН'!$I$6-'СЕТ СН'!$I$19</f>
        <v>1475.21279301</v>
      </c>
      <c r="G128" s="36">
        <f>SUMIFS(СВЦЭМ!$C$33:$C$776,СВЦЭМ!$A$33:$A$776,$A128,СВЦЭМ!$B$33:$B$776,G$119)+'СЕТ СН'!$I$9+СВЦЭМ!$D$10+'СЕТ СН'!$I$6-'СЕТ СН'!$I$19</f>
        <v>1460.06769566</v>
      </c>
      <c r="H128" s="36">
        <f>SUMIFS(СВЦЭМ!$C$33:$C$776,СВЦЭМ!$A$33:$A$776,$A128,СВЦЭМ!$B$33:$B$776,H$119)+'СЕТ СН'!$I$9+СВЦЭМ!$D$10+'СЕТ СН'!$I$6-'СЕТ СН'!$I$19</f>
        <v>1433.2611010099999</v>
      </c>
      <c r="I128" s="36">
        <f>SUMIFS(СВЦЭМ!$C$33:$C$776,СВЦЭМ!$A$33:$A$776,$A128,СВЦЭМ!$B$33:$B$776,I$119)+'СЕТ СН'!$I$9+СВЦЭМ!$D$10+'СЕТ СН'!$I$6-'СЕТ СН'!$I$19</f>
        <v>1400.0135183299999</v>
      </c>
      <c r="J128" s="36">
        <f>SUMIFS(СВЦЭМ!$C$33:$C$776,СВЦЭМ!$A$33:$A$776,$A128,СВЦЭМ!$B$33:$B$776,J$119)+'СЕТ СН'!$I$9+СВЦЭМ!$D$10+'СЕТ СН'!$I$6-'СЕТ СН'!$I$19</f>
        <v>1351.1916328300001</v>
      </c>
      <c r="K128" s="36">
        <f>SUMIFS(СВЦЭМ!$C$33:$C$776,СВЦЭМ!$A$33:$A$776,$A128,СВЦЭМ!$B$33:$B$776,K$119)+'СЕТ СН'!$I$9+СВЦЭМ!$D$10+'СЕТ СН'!$I$6-'СЕТ СН'!$I$19</f>
        <v>1374.1317698400001</v>
      </c>
      <c r="L128" s="36">
        <f>SUMIFS(СВЦЭМ!$C$33:$C$776,СВЦЭМ!$A$33:$A$776,$A128,СВЦЭМ!$B$33:$B$776,L$119)+'СЕТ СН'!$I$9+СВЦЭМ!$D$10+'СЕТ СН'!$I$6-'СЕТ СН'!$I$19</f>
        <v>1386.24379034</v>
      </c>
      <c r="M128" s="36">
        <f>SUMIFS(СВЦЭМ!$C$33:$C$776,СВЦЭМ!$A$33:$A$776,$A128,СВЦЭМ!$B$33:$B$776,M$119)+'СЕТ СН'!$I$9+СВЦЭМ!$D$10+'СЕТ СН'!$I$6-'СЕТ СН'!$I$19</f>
        <v>1382.6587298500001</v>
      </c>
      <c r="N128" s="36">
        <f>SUMIFS(СВЦЭМ!$C$33:$C$776,СВЦЭМ!$A$33:$A$776,$A128,СВЦЭМ!$B$33:$B$776,N$119)+'СЕТ СН'!$I$9+СВЦЭМ!$D$10+'СЕТ СН'!$I$6-'СЕТ СН'!$I$19</f>
        <v>1373.20814638</v>
      </c>
      <c r="O128" s="36">
        <f>SUMIFS(СВЦЭМ!$C$33:$C$776,СВЦЭМ!$A$33:$A$776,$A128,СВЦЭМ!$B$33:$B$776,O$119)+'СЕТ СН'!$I$9+СВЦЭМ!$D$10+'СЕТ СН'!$I$6-'СЕТ СН'!$I$19</f>
        <v>1374.20565685</v>
      </c>
      <c r="P128" s="36">
        <f>SUMIFS(СВЦЭМ!$C$33:$C$776,СВЦЭМ!$A$33:$A$776,$A128,СВЦЭМ!$B$33:$B$776,P$119)+'СЕТ СН'!$I$9+СВЦЭМ!$D$10+'СЕТ СН'!$I$6-'СЕТ СН'!$I$19</f>
        <v>1398.2290305700001</v>
      </c>
      <c r="Q128" s="36">
        <f>SUMIFS(СВЦЭМ!$C$33:$C$776,СВЦЭМ!$A$33:$A$776,$A128,СВЦЭМ!$B$33:$B$776,Q$119)+'СЕТ СН'!$I$9+СВЦЭМ!$D$10+'СЕТ СН'!$I$6-'СЕТ СН'!$I$19</f>
        <v>1398.72755906</v>
      </c>
      <c r="R128" s="36">
        <f>SUMIFS(СВЦЭМ!$C$33:$C$776,СВЦЭМ!$A$33:$A$776,$A128,СВЦЭМ!$B$33:$B$776,R$119)+'СЕТ СН'!$I$9+СВЦЭМ!$D$10+'СЕТ СН'!$I$6-'СЕТ СН'!$I$19</f>
        <v>1357.5066135300001</v>
      </c>
      <c r="S128" s="36">
        <f>SUMIFS(СВЦЭМ!$C$33:$C$776,СВЦЭМ!$A$33:$A$776,$A128,СВЦЭМ!$B$33:$B$776,S$119)+'СЕТ СН'!$I$9+СВЦЭМ!$D$10+'СЕТ СН'!$I$6-'СЕТ СН'!$I$19</f>
        <v>1310.7112473100001</v>
      </c>
      <c r="T128" s="36">
        <f>SUMIFS(СВЦЭМ!$C$33:$C$776,СВЦЭМ!$A$33:$A$776,$A128,СВЦЭМ!$B$33:$B$776,T$119)+'СЕТ СН'!$I$9+СВЦЭМ!$D$10+'СЕТ СН'!$I$6-'СЕТ СН'!$I$19</f>
        <v>1299.9310582800001</v>
      </c>
      <c r="U128" s="36">
        <f>SUMIFS(СВЦЭМ!$C$33:$C$776,СВЦЭМ!$A$33:$A$776,$A128,СВЦЭМ!$B$33:$B$776,U$119)+'СЕТ СН'!$I$9+СВЦЭМ!$D$10+'СЕТ СН'!$I$6-'СЕТ СН'!$I$19</f>
        <v>1302.26928954</v>
      </c>
      <c r="V128" s="36">
        <f>SUMIFS(СВЦЭМ!$C$33:$C$776,СВЦЭМ!$A$33:$A$776,$A128,СВЦЭМ!$B$33:$B$776,V$119)+'СЕТ СН'!$I$9+СВЦЭМ!$D$10+'СЕТ СН'!$I$6-'СЕТ СН'!$I$19</f>
        <v>1276.2139601399999</v>
      </c>
      <c r="W128" s="36">
        <f>SUMIFS(СВЦЭМ!$C$33:$C$776,СВЦЭМ!$A$33:$A$776,$A128,СВЦЭМ!$B$33:$B$776,W$119)+'СЕТ СН'!$I$9+СВЦЭМ!$D$10+'СЕТ СН'!$I$6-'СЕТ СН'!$I$19</f>
        <v>1282.7703937000001</v>
      </c>
      <c r="X128" s="36">
        <f>SUMIFS(СВЦЭМ!$C$33:$C$776,СВЦЭМ!$A$33:$A$776,$A128,СВЦЭМ!$B$33:$B$776,X$119)+'СЕТ СН'!$I$9+СВЦЭМ!$D$10+'СЕТ СН'!$I$6-'СЕТ СН'!$I$19</f>
        <v>1256.8748111899999</v>
      </c>
      <c r="Y128" s="36">
        <f>SUMIFS(СВЦЭМ!$C$33:$C$776,СВЦЭМ!$A$33:$A$776,$A128,СВЦЭМ!$B$33:$B$776,Y$119)+'СЕТ СН'!$I$9+СВЦЭМ!$D$10+'СЕТ СН'!$I$6-'СЕТ СН'!$I$19</f>
        <v>1315.0463984099999</v>
      </c>
    </row>
    <row r="129" spans="1:25" ht="15.75" x14ac:dyDescent="0.2">
      <c r="A129" s="35">
        <f t="shared" si="3"/>
        <v>43687</v>
      </c>
      <c r="B129" s="36">
        <f>SUMIFS(СВЦЭМ!$C$33:$C$776,СВЦЭМ!$A$33:$A$776,$A129,СВЦЭМ!$B$33:$B$776,B$119)+'СЕТ СН'!$I$9+СВЦЭМ!$D$10+'СЕТ СН'!$I$6-'СЕТ СН'!$I$19</f>
        <v>1444.6556167399999</v>
      </c>
      <c r="C129" s="36">
        <f>SUMIFS(СВЦЭМ!$C$33:$C$776,СВЦЭМ!$A$33:$A$776,$A129,СВЦЭМ!$B$33:$B$776,C$119)+'СЕТ СН'!$I$9+СВЦЭМ!$D$10+'СЕТ СН'!$I$6-'СЕТ СН'!$I$19</f>
        <v>1446.1207912</v>
      </c>
      <c r="D129" s="36">
        <f>SUMIFS(СВЦЭМ!$C$33:$C$776,СВЦЭМ!$A$33:$A$776,$A129,СВЦЭМ!$B$33:$B$776,D$119)+'СЕТ СН'!$I$9+СВЦЭМ!$D$10+'СЕТ СН'!$I$6-'СЕТ СН'!$I$19</f>
        <v>1459.8554340400001</v>
      </c>
      <c r="E129" s="36">
        <f>SUMIFS(СВЦЭМ!$C$33:$C$776,СВЦЭМ!$A$33:$A$776,$A129,СВЦЭМ!$B$33:$B$776,E$119)+'СЕТ СН'!$I$9+СВЦЭМ!$D$10+'СЕТ СН'!$I$6-'СЕТ СН'!$I$19</f>
        <v>1479.1340098999999</v>
      </c>
      <c r="F129" s="36">
        <f>SUMIFS(СВЦЭМ!$C$33:$C$776,СВЦЭМ!$A$33:$A$776,$A129,СВЦЭМ!$B$33:$B$776,F$119)+'СЕТ СН'!$I$9+СВЦЭМ!$D$10+'СЕТ СН'!$I$6-'СЕТ СН'!$I$19</f>
        <v>1497.30154176</v>
      </c>
      <c r="G129" s="36">
        <f>SUMIFS(СВЦЭМ!$C$33:$C$776,СВЦЭМ!$A$33:$A$776,$A129,СВЦЭМ!$B$33:$B$776,G$119)+'СЕТ СН'!$I$9+СВЦЭМ!$D$10+'СЕТ СН'!$I$6-'СЕТ СН'!$I$19</f>
        <v>1472.17525473</v>
      </c>
      <c r="H129" s="36">
        <f>SUMIFS(СВЦЭМ!$C$33:$C$776,СВЦЭМ!$A$33:$A$776,$A129,СВЦЭМ!$B$33:$B$776,H$119)+'СЕТ СН'!$I$9+СВЦЭМ!$D$10+'СЕТ СН'!$I$6-'СЕТ СН'!$I$19</f>
        <v>1431.4992466199999</v>
      </c>
      <c r="I129" s="36">
        <f>SUMIFS(СВЦЭМ!$C$33:$C$776,СВЦЭМ!$A$33:$A$776,$A129,СВЦЭМ!$B$33:$B$776,I$119)+'СЕТ СН'!$I$9+СВЦЭМ!$D$10+'СЕТ СН'!$I$6-'СЕТ СН'!$I$19</f>
        <v>1453.7641431699999</v>
      </c>
      <c r="J129" s="36">
        <f>SUMIFS(СВЦЭМ!$C$33:$C$776,СВЦЭМ!$A$33:$A$776,$A129,СВЦЭМ!$B$33:$B$776,J$119)+'СЕТ СН'!$I$9+СВЦЭМ!$D$10+'СЕТ СН'!$I$6-'СЕТ СН'!$I$19</f>
        <v>1349.91708563</v>
      </c>
      <c r="K129" s="36">
        <f>SUMIFS(СВЦЭМ!$C$33:$C$776,СВЦЭМ!$A$33:$A$776,$A129,СВЦЭМ!$B$33:$B$776,K$119)+'СЕТ СН'!$I$9+СВЦЭМ!$D$10+'СЕТ СН'!$I$6-'СЕТ СН'!$I$19</f>
        <v>1375.59752781</v>
      </c>
      <c r="L129" s="36">
        <f>SUMIFS(СВЦЭМ!$C$33:$C$776,СВЦЭМ!$A$33:$A$776,$A129,СВЦЭМ!$B$33:$B$776,L$119)+'СЕТ СН'!$I$9+СВЦЭМ!$D$10+'СЕТ СН'!$I$6-'СЕТ СН'!$I$19</f>
        <v>1387.91911568</v>
      </c>
      <c r="M129" s="36">
        <f>SUMIFS(СВЦЭМ!$C$33:$C$776,СВЦЭМ!$A$33:$A$776,$A129,СВЦЭМ!$B$33:$B$776,M$119)+'СЕТ СН'!$I$9+СВЦЭМ!$D$10+'СЕТ СН'!$I$6-'СЕТ СН'!$I$19</f>
        <v>1384.5136433800001</v>
      </c>
      <c r="N129" s="36">
        <f>SUMIFS(СВЦЭМ!$C$33:$C$776,СВЦЭМ!$A$33:$A$776,$A129,СВЦЭМ!$B$33:$B$776,N$119)+'СЕТ СН'!$I$9+СВЦЭМ!$D$10+'СЕТ СН'!$I$6-'СЕТ СН'!$I$19</f>
        <v>1383.2623480499999</v>
      </c>
      <c r="O129" s="36">
        <f>SUMIFS(СВЦЭМ!$C$33:$C$776,СВЦЭМ!$A$33:$A$776,$A129,СВЦЭМ!$B$33:$B$776,O$119)+'СЕТ СН'!$I$9+СВЦЭМ!$D$10+'СЕТ СН'!$I$6-'СЕТ СН'!$I$19</f>
        <v>1379.21374814</v>
      </c>
      <c r="P129" s="36">
        <f>SUMIFS(СВЦЭМ!$C$33:$C$776,СВЦЭМ!$A$33:$A$776,$A129,СВЦЭМ!$B$33:$B$776,P$119)+'СЕТ СН'!$I$9+СВЦЭМ!$D$10+'СЕТ СН'!$I$6-'СЕТ СН'!$I$19</f>
        <v>1379.23207589</v>
      </c>
      <c r="Q129" s="36">
        <f>SUMIFS(СВЦЭМ!$C$33:$C$776,СВЦЭМ!$A$33:$A$776,$A129,СВЦЭМ!$B$33:$B$776,Q$119)+'СЕТ СН'!$I$9+СВЦЭМ!$D$10+'СЕТ СН'!$I$6-'СЕТ СН'!$I$19</f>
        <v>1390.2964340599999</v>
      </c>
      <c r="R129" s="36">
        <f>SUMIFS(СВЦЭМ!$C$33:$C$776,СВЦЭМ!$A$33:$A$776,$A129,СВЦЭМ!$B$33:$B$776,R$119)+'СЕТ СН'!$I$9+СВЦЭМ!$D$10+'СЕТ СН'!$I$6-'СЕТ СН'!$I$19</f>
        <v>1338.88025341</v>
      </c>
      <c r="S129" s="36">
        <f>SUMIFS(СВЦЭМ!$C$33:$C$776,СВЦЭМ!$A$33:$A$776,$A129,СВЦЭМ!$B$33:$B$776,S$119)+'СЕТ СН'!$I$9+СВЦЭМ!$D$10+'СЕТ СН'!$I$6-'СЕТ СН'!$I$19</f>
        <v>1333.4932705199999</v>
      </c>
      <c r="T129" s="36">
        <f>SUMIFS(СВЦЭМ!$C$33:$C$776,СВЦЭМ!$A$33:$A$776,$A129,СВЦЭМ!$B$33:$B$776,T$119)+'СЕТ СН'!$I$9+СВЦЭМ!$D$10+'СЕТ СН'!$I$6-'СЕТ СН'!$I$19</f>
        <v>1334.2911531</v>
      </c>
      <c r="U129" s="36">
        <f>SUMIFS(СВЦЭМ!$C$33:$C$776,СВЦЭМ!$A$33:$A$776,$A129,СВЦЭМ!$B$33:$B$776,U$119)+'СЕТ СН'!$I$9+СВЦЭМ!$D$10+'СЕТ СН'!$I$6-'СЕТ СН'!$I$19</f>
        <v>1322.8936120999999</v>
      </c>
      <c r="V129" s="36">
        <f>SUMIFS(СВЦЭМ!$C$33:$C$776,СВЦЭМ!$A$33:$A$776,$A129,СВЦЭМ!$B$33:$B$776,V$119)+'СЕТ СН'!$I$9+СВЦЭМ!$D$10+'СЕТ СН'!$I$6-'СЕТ СН'!$I$19</f>
        <v>1324.36321178</v>
      </c>
      <c r="W129" s="36">
        <f>SUMIFS(СВЦЭМ!$C$33:$C$776,СВЦЭМ!$A$33:$A$776,$A129,СВЦЭМ!$B$33:$B$776,W$119)+'СЕТ СН'!$I$9+СВЦЭМ!$D$10+'СЕТ СН'!$I$6-'СЕТ СН'!$I$19</f>
        <v>1348.0194669</v>
      </c>
      <c r="X129" s="36">
        <f>SUMIFS(СВЦЭМ!$C$33:$C$776,СВЦЭМ!$A$33:$A$776,$A129,СВЦЭМ!$B$33:$B$776,X$119)+'СЕТ СН'!$I$9+СВЦЭМ!$D$10+'СЕТ СН'!$I$6-'СЕТ СН'!$I$19</f>
        <v>1323.7601797100001</v>
      </c>
      <c r="Y129" s="36">
        <f>SUMIFS(СВЦЭМ!$C$33:$C$776,СВЦЭМ!$A$33:$A$776,$A129,СВЦЭМ!$B$33:$B$776,Y$119)+'СЕТ СН'!$I$9+СВЦЭМ!$D$10+'СЕТ СН'!$I$6-'СЕТ СН'!$I$19</f>
        <v>1323.5860347099999</v>
      </c>
    </row>
    <row r="130" spans="1:25" ht="15.75" x14ac:dyDescent="0.2">
      <c r="A130" s="35">
        <f t="shared" si="3"/>
        <v>43688</v>
      </c>
      <c r="B130" s="36">
        <f>SUMIFS(СВЦЭМ!$C$33:$C$776,СВЦЭМ!$A$33:$A$776,$A130,СВЦЭМ!$B$33:$B$776,B$119)+'СЕТ СН'!$I$9+СВЦЭМ!$D$10+'СЕТ СН'!$I$6-'СЕТ СН'!$I$19</f>
        <v>1428.2535305900001</v>
      </c>
      <c r="C130" s="36">
        <f>SUMIFS(СВЦЭМ!$C$33:$C$776,СВЦЭМ!$A$33:$A$776,$A130,СВЦЭМ!$B$33:$B$776,C$119)+'СЕТ СН'!$I$9+СВЦЭМ!$D$10+'СЕТ СН'!$I$6-'СЕТ СН'!$I$19</f>
        <v>1458.6620668</v>
      </c>
      <c r="D130" s="36">
        <f>SUMIFS(СВЦЭМ!$C$33:$C$776,СВЦЭМ!$A$33:$A$776,$A130,СВЦЭМ!$B$33:$B$776,D$119)+'СЕТ СН'!$I$9+СВЦЭМ!$D$10+'СЕТ СН'!$I$6-'СЕТ СН'!$I$19</f>
        <v>1484.3593809399999</v>
      </c>
      <c r="E130" s="36">
        <f>SUMIFS(СВЦЭМ!$C$33:$C$776,СВЦЭМ!$A$33:$A$776,$A130,СВЦЭМ!$B$33:$B$776,E$119)+'СЕТ СН'!$I$9+СВЦЭМ!$D$10+'СЕТ СН'!$I$6-'СЕТ СН'!$I$19</f>
        <v>1485.4997156899999</v>
      </c>
      <c r="F130" s="36">
        <f>SUMIFS(СВЦЭМ!$C$33:$C$776,СВЦЭМ!$A$33:$A$776,$A130,СВЦЭМ!$B$33:$B$776,F$119)+'СЕТ СН'!$I$9+СВЦЭМ!$D$10+'СЕТ СН'!$I$6-'СЕТ СН'!$I$19</f>
        <v>1510.8444159000001</v>
      </c>
      <c r="G130" s="36">
        <f>SUMIFS(СВЦЭМ!$C$33:$C$776,СВЦЭМ!$A$33:$A$776,$A130,СВЦЭМ!$B$33:$B$776,G$119)+'СЕТ СН'!$I$9+СВЦЭМ!$D$10+'СЕТ СН'!$I$6-'СЕТ СН'!$I$19</f>
        <v>1498.5655999400001</v>
      </c>
      <c r="H130" s="36">
        <f>SUMIFS(СВЦЭМ!$C$33:$C$776,СВЦЭМ!$A$33:$A$776,$A130,СВЦЭМ!$B$33:$B$776,H$119)+'СЕТ СН'!$I$9+СВЦЭМ!$D$10+'СЕТ СН'!$I$6-'СЕТ СН'!$I$19</f>
        <v>1483.3212896</v>
      </c>
      <c r="I130" s="36">
        <f>SUMIFS(СВЦЭМ!$C$33:$C$776,СВЦЭМ!$A$33:$A$776,$A130,СВЦЭМ!$B$33:$B$776,I$119)+'СЕТ СН'!$I$9+СВЦЭМ!$D$10+'СЕТ СН'!$I$6-'СЕТ СН'!$I$19</f>
        <v>1454.29455822</v>
      </c>
      <c r="J130" s="36">
        <f>SUMIFS(СВЦЭМ!$C$33:$C$776,СВЦЭМ!$A$33:$A$776,$A130,СВЦЭМ!$B$33:$B$776,J$119)+'СЕТ СН'!$I$9+СВЦЭМ!$D$10+'СЕТ СН'!$I$6-'СЕТ СН'!$I$19</f>
        <v>1384.1399584999999</v>
      </c>
      <c r="K130" s="36">
        <f>SUMIFS(СВЦЭМ!$C$33:$C$776,СВЦЭМ!$A$33:$A$776,$A130,СВЦЭМ!$B$33:$B$776,K$119)+'СЕТ СН'!$I$9+СВЦЭМ!$D$10+'СЕТ СН'!$I$6-'СЕТ СН'!$I$19</f>
        <v>1358.17069545</v>
      </c>
      <c r="L130" s="36">
        <f>SUMIFS(СВЦЭМ!$C$33:$C$776,СВЦЭМ!$A$33:$A$776,$A130,СВЦЭМ!$B$33:$B$776,L$119)+'СЕТ СН'!$I$9+СВЦЭМ!$D$10+'СЕТ СН'!$I$6-'СЕТ СН'!$I$19</f>
        <v>1379.33151711</v>
      </c>
      <c r="M130" s="36">
        <f>SUMIFS(СВЦЭМ!$C$33:$C$776,СВЦЭМ!$A$33:$A$776,$A130,СВЦЭМ!$B$33:$B$776,M$119)+'СЕТ СН'!$I$9+СВЦЭМ!$D$10+'СЕТ СН'!$I$6-'СЕТ СН'!$I$19</f>
        <v>1381.1474726199999</v>
      </c>
      <c r="N130" s="36">
        <f>SUMIFS(СВЦЭМ!$C$33:$C$776,СВЦЭМ!$A$33:$A$776,$A130,СВЦЭМ!$B$33:$B$776,N$119)+'СЕТ СН'!$I$9+СВЦЭМ!$D$10+'СЕТ СН'!$I$6-'СЕТ СН'!$I$19</f>
        <v>1374.7001485000001</v>
      </c>
      <c r="O130" s="36">
        <f>SUMIFS(СВЦЭМ!$C$33:$C$776,СВЦЭМ!$A$33:$A$776,$A130,СВЦЭМ!$B$33:$B$776,O$119)+'СЕТ СН'!$I$9+СВЦЭМ!$D$10+'СЕТ СН'!$I$6-'СЕТ СН'!$I$19</f>
        <v>1376.61382968</v>
      </c>
      <c r="P130" s="36">
        <f>SUMIFS(СВЦЭМ!$C$33:$C$776,СВЦЭМ!$A$33:$A$776,$A130,СВЦЭМ!$B$33:$B$776,P$119)+'СЕТ СН'!$I$9+СВЦЭМ!$D$10+'СЕТ СН'!$I$6-'СЕТ СН'!$I$19</f>
        <v>1371.7042952100001</v>
      </c>
      <c r="Q130" s="36">
        <f>SUMIFS(СВЦЭМ!$C$33:$C$776,СВЦЭМ!$A$33:$A$776,$A130,СВЦЭМ!$B$33:$B$776,Q$119)+'СЕТ СН'!$I$9+СВЦЭМ!$D$10+'СЕТ СН'!$I$6-'СЕТ СН'!$I$19</f>
        <v>1368.9392799499999</v>
      </c>
      <c r="R130" s="36">
        <f>SUMIFS(СВЦЭМ!$C$33:$C$776,СВЦЭМ!$A$33:$A$776,$A130,СВЦЭМ!$B$33:$B$776,R$119)+'СЕТ СН'!$I$9+СВЦЭМ!$D$10+'СЕТ СН'!$I$6-'СЕТ СН'!$I$19</f>
        <v>1336.1223682699999</v>
      </c>
      <c r="S130" s="36">
        <f>SUMIFS(СВЦЭМ!$C$33:$C$776,СВЦЭМ!$A$33:$A$776,$A130,СВЦЭМ!$B$33:$B$776,S$119)+'СЕТ СН'!$I$9+СВЦЭМ!$D$10+'СЕТ СН'!$I$6-'СЕТ СН'!$I$19</f>
        <v>1336.2451091400001</v>
      </c>
      <c r="T130" s="36">
        <f>SUMIFS(СВЦЭМ!$C$33:$C$776,СВЦЭМ!$A$33:$A$776,$A130,СВЦЭМ!$B$33:$B$776,T$119)+'СЕТ СН'!$I$9+СВЦЭМ!$D$10+'СЕТ СН'!$I$6-'СЕТ СН'!$I$19</f>
        <v>1339.01907248</v>
      </c>
      <c r="U130" s="36">
        <f>SUMIFS(СВЦЭМ!$C$33:$C$776,СВЦЭМ!$A$33:$A$776,$A130,СВЦЭМ!$B$33:$B$776,U$119)+'СЕТ СН'!$I$9+СВЦЭМ!$D$10+'СЕТ СН'!$I$6-'СЕТ СН'!$I$19</f>
        <v>1344.4351375700001</v>
      </c>
      <c r="V130" s="36">
        <f>SUMIFS(СВЦЭМ!$C$33:$C$776,СВЦЭМ!$A$33:$A$776,$A130,СВЦЭМ!$B$33:$B$776,V$119)+'СЕТ СН'!$I$9+СВЦЭМ!$D$10+'СЕТ СН'!$I$6-'СЕТ СН'!$I$19</f>
        <v>1353.5762141099999</v>
      </c>
      <c r="W130" s="36">
        <f>SUMIFS(СВЦЭМ!$C$33:$C$776,СВЦЭМ!$A$33:$A$776,$A130,СВЦЭМ!$B$33:$B$776,W$119)+'СЕТ СН'!$I$9+СВЦЭМ!$D$10+'СЕТ СН'!$I$6-'СЕТ СН'!$I$19</f>
        <v>1365.16803286</v>
      </c>
      <c r="X130" s="36">
        <f>SUMIFS(СВЦЭМ!$C$33:$C$776,СВЦЭМ!$A$33:$A$776,$A130,СВЦЭМ!$B$33:$B$776,X$119)+'СЕТ СН'!$I$9+СВЦЭМ!$D$10+'СЕТ СН'!$I$6-'СЕТ СН'!$I$19</f>
        <v>1333.19686125</v>
      </c>
      <c r="Y130" s="36">
        <f>SUMIFS(СВЦЭМ!$C$33:$C$776,СВЦЭМ!$A$33:$A$776,$A130,СВЦЭМ!$B$33:$B$776,Y$119)+'СЕТ СН'!$I$9+СВЦЭМ!$D$10+'СЕТ СН'!$I$6-'СЕТ СН'!$I$19</f>
        <v>1321.8857637799999</v>
      </c>
    </row>
    <row r="131" spans="1:25" ht="15.75" x14ac:dyDescent="0.2">
      <c r="A131" s="35">
        <f t="shared" si="3"/>
        <v>43689</v>
      </c>
      <c r="B131" s="36">
        <f>SUMIFS(СВЦЭМ!$C$33:$C$776,СВЦЭМ!$A$33:$A$776,$A131,СВЦЭМ!$B$33:$B$776,B$119)+'СЕТ СН'!$I$9+СВЦЭМ!$D$10+'СЕТ СН'!$I$6-'СЕТ СН'!$I$19</f>
        <v>1399.24362303</v>
      </c>
      <c r="C131" s="36">
        <f>SUMIFS(СВЦЭМ!$C$33:$C$776,СВЦЭМ!$A$33:$A$776,$A131,СВЦЭМ!$B$33:$B$776,C$119)+'СЕТ СН'!$I$9+СВЦЭМ!$D$10+'СЕТ СН'!$I$6-'СЕТ СН'!$I$19</f>
        <v>1437.6317933299999</v>
      </c>
      <c r="D131" s="36">
        <f>SUMIFS(СВЦЭМ!$C$33:$C$776,СВЦЭМ!$A$33:$A$776,$A131,СВЦЭМ!$B$33:$B$776,D$119)+'СЕТ СН'!$I$9+СВЦЭМ!$D$10+'СЕТ СН'!$I$6-'СЕТ СН'!$I$19</f>
        <v>1485.65766652</v>
      </c>
      <c r="E131" s="36">
        <f>SUMIFS(СВЦЭМ!$C$33:$C$776,СВЦЭМ!$A$33:$A$776,$A131,СВЦЭМ!$B$33:$B$776,E$119)+'СЕТ СН'!$I$9+СВЦЭМ!$D$10+'СЕТ СН'!$I$6-'СЕТ СН'!$I$19</f>
        <v>1496.55179576</v>
      </c>
      <c r="F131" s="36">
        <f>SUMIFS(СВЦЭМ!$C$33:$C$776,СВЦЭМ!$A$33:$A$776,$A131,СВЦЭМ!$B$33:$B$776,F$119)+'СЕТ СН'!$I$9+СВЦЭМ!$D$10+'СЕТ СН'!$I$6-'СЕТ СН'!$I$19</f>
        <v>1507.0739119</v>
      </c>
      <c r="G131" s="36">
        <f>SUMIFS(СВЦЭМ!$C$33:$C$776,СВЦЭМ!$A$33:$A$776,$A131,СВЦЭМ!$B$33:$B$776,G$119)+'СЕТ СН'!$I$9+СВЦЭМ!$D$10+'СЕТ СН'!$I$6-'СЕТ СН'!$I$19</f>
        <v>1489.7036507800001</v>
      </c>
      <c r="H131" s="36">
        <f>SUMIFS(СВЦЭМ!$C$33:$C$776,СВЦЭМ!$A$33:$A$776,$A131,СВЦЭМ!$B$33:$B$776,H$119)+'СЕТ СН'!$I$9+СВЦЭМ!$D$10+'СЕТ СН'!$I$6-'СЕТ СН'!$I$19</f>
        <v>1464.4823210500001</v>
      </c>
      <c r="I131" s="36">
        <f>SUMIFS(СВЦЭМ!$C$33:$C$776,СВЦЭМ!$A$33:$A$776,$A131,СВЦЭМ!$B$33:$B$776,I$119)+'СЕТ СН'!$I$9+СВЦЭМ!$D$10+'СЕТ СН'!$I$6-'СЕТ СН'!$I$19</f>
        <v>1415.57612666</v>
      </c>
      <c r="J131" s="36">
        <f>SUMIFS(СВЦЭМ!$C$33:$C$776,СВЦЭМ!$A$33:$A$776,$A131,СВЦЭМ!$B$33:$B$776,J$119)+'СЕТ СН'!$I$9+СВЦЭМ!$D$10+'СЕТ СН'!$I$6-'СЕТ СН'!$I$19</f>
        <v>1389.5149385300001</v>
      </c>
      <c r="K131" s="36">
        <f>SUMIFS(СВЦЭМ!$C$33:$C$776,СВЦЭМ!$A$33:$A$776,$A131,СВЦЭМ!$B$33:$B$776,K$119)+'СЕТ СН'!$I$9+СВЦЭМ!$D$10+'СЕТ СН'!$I$6-'СЕТ СН'!$I$19</f>
        <v>1417.6636220299999</v>
      </c>
      <c r="L131" s="36">
        <f>SUMIFS(СВЦЭМ!$C$33:$C$776,СВЦЭМ!$A$33:$A$776,$A131,СВЦЭМ!$B$33:$B$776,L$119)+'СЕТ СН'!$I$9+СВЦЭМ!$D$10+'СЕТ СН'!$I$6-'СЕТ СН'!$I$19</f>
        <v>1421.34661779</v>
      </c>
      <c r="M131" s="36">
        <f>SUMIFS(СВЦЭМ!$C$33:$C$776,СВЦЭМ!$A$33:$A$776,$A131,СВЦЭМ!$B$33:$B$776,M$119)+'СЕТ СН'!$I$9+СВЦЭМ!$D$10+'СЕТ СН'!$I$6-'СЕТ СН'!$I$19</f>
        <v>1417.03129483</v>
      </c>
      <c r="N131" s="36">
        <f>SUMIFS(СВЦЭМ!$C$33:$C$776,СВЦЭМ!$A$33:$A$776,$A131,СВЦЭМ!$B$33:$B$776,N$119)+'СЕТ СН'!$I$9+СВЦЭМ!$D$10+'СЕТ СН'!$I$6-'СЕТ СН'!$I$19</f>
        <v>1405.4988512299999</v>
      </c>
      <c r="O131" s="36">
        <f>SUMIFS(СВЦЭМ!$C$33:$C$776,СВЦЭМ!$A$33:$A$776,$A131,СВЦЭМ!$B$33:$B$776,O$119)+'СЕТ СН'!$I$9+СВЦЭМ!$D$10+'СЕТ СН'!$I$6-'СЕТ СН'!$I$19</f>
        <v>1425.57308106</v>
      </c>
      <c r="P131" s="36">
        <f>SUMIFS(СВЦЭМ!$C$33:$C$776,СВЦЭМ!$A$33:$A$776,$A131,СВЦЭМ!$B$33:$B$776,P$119)+'СЕТ СН'!$I$9+СВЦЭМ!$D$10+'СЕТ СН'!$I$6-'СЕТ СН'!$I$19</f>
        <v>1422.35461932</v>
      </c>
      <c r="Q131" s="36">
        <f>SUMIFS(СВЦЭМ!$C$33:$C$776,СВЦЭМ!$A$33:$A$776,$A131,СВЦЭМ!$B$33:$B$776,Q$119)+'СЕТ СН'!$I$9+СВЦЭМ!$D$10+'СЕТ СН'!$I$6-'СЕТ СН'!$I$19</f>
        <v>1419.01156199</v>
      </c>
      <c r="R131" s="36">
        <f>SUMIFS(СВЦЭМ!$C$33:$C$776,СВЦЭМ!$A$33:$A$776,$A131,СВЦЭМ!$B$33:$B$776,R$119)+'СЕТ СН'!$I$9+СВЦЭМ!$D$10+'СЕТ СН'!$I$6-'СЕТ СН'!$I$19</f>
        <v>1378.0366909899999</v>
      </c>
      <c r="S131" s="36">
        <f>SUMIFS(СВЦЭМ!$C$33:$C$776,СВЦЭМ!$A$33:$A$776,$A131,СВЦЭМ!$B$33:$B$776,S$119)+'СЕТ СН'!$I$9+СВЦЭМ!$D$10+'СЕТ СН'!$I$6-'СЕТ СН'!$I$19</f>
        <v>1367.74479049</v>
      </c>
      <c r="T131" s="36">
        <f>SUMIFS(СВЦЭМ!$C$33:$C$776,СВЦЭМ!$A$33:$A$776,$A131,СВЦЭМ!$B$33:$B$776,T$119)+'СЕТ СН'!$I$9+СВЦЭМ!$D$10+'СЕТ СН'!$I$6-'СЕТ СН'!$I$19</f>
        <v>1370.19189667</v>
      </c>
      <c r="U131" s="36">
        <f>SUMIFS(СВЦЭМ!$C$33:$C$776,СВЦЭМ!$A$33:$A$776,$A131,СВЦЭМ!$B$33:$B$776,U$119)+'СЕТ СН'!$I$9+СВЦЭМ!$D$10+'СЕТ СН'!$I$6-'СЕТ СН'!$I$19</f>
        <v>1357.52362176</v>
      </c>
      <c r="V131" s="36">
        <f>SUMIFS(СВЦЭМ!$C$33:$C$776,СВЦЭМ!$A$33:$A$776,$A131,СВЦЭМ!$B$33:$B$776,V$119)+'СЕТ СН'!$I$9+СВЦЭМ!$D$10+'СЕТ СН'!$I$6-'СЕТ СН'!$I$19</f>
        <v>1352.7098936499999</v>
      </c>
      <c r="W131" s="36">
        <f>SUMIFS(СВЦЭМ!$C$33:$C$776,СВЦЭМ!$A$33:$A$776,$A131,СВЦЭМ!$B$33:$B$776,W$119)+'СЕТ СН'!$I$9+СВЦЭМ!$D$10+'СЕТ СН'!$I$6-'СЕТ СН'!$I$19</f>
        <v>1354.81404552</v>
      </c>
      <c r="X131" s="36">
        <f>SUMIFS(СВЦЭМ!$C$33:$C$776,СВЦЭМ!$A$33:$A$776,$A131,СВЦЭМ!$B$33:$B$776,X$119)+'СЕТ СН'!$I$9+СВЦЭМ!$D$10+'СЕТ СН'!$I$6-'СЕТ СН'!$I$19</f>
        <v>1324.6552233100001</v>
      </c>
      <c r="Y131" s="36">
        <f>SUMIFS(СВЦЭМ!$C$33:$C$776,СВЦЭМ!$A$33:$A$776,$A131,СВЦЭМ!$B$33:$B$776,Y$119)+'СЕТ СН'!$I$9+СВЦЭМ!$D$10+'СЕТ СН'!$I$6-'СЕТ СН'!$I$19</f>
        <v>1372.1128874200001</v>
      </c>
    </row>
    <row r="132" spans="1:25" ht="15.75" x14ac:dyDescent="0.2">
      <c r="A132" s="35">
        <f t="shared" si="3"/>
        <v>43690</v>
      </c>
      <c r="B132" s="36">
        <f>SUMIFS(СВЦЭМ!$C$33:$C$776,СВЦЭМ!$A$33:$A$776,$A132,СВЦЭМ!$B$33:$B$776,B$119)+'СЕТ СН'!$I$9+СВЦЭМ!$D$10+'СЕТ СН'!$I$6-'СЕТ СН'!$I$19</f>
        <v>1440.7913414500001</v>
      </c>
      <c r="C132" s="36">
        <f>SUMIFS(СВЦЭМ!$C$33:$C$776,СВЦЭМ!$A$33:$A$776,$A132,СВЦЭМ!$B$33:$B$776,C$119)+'СЕТ СН'!$I$9+СВЦЭМ!$D$10+'СЕТ СН'!$I$6-'СЕТ СН'!$I$19</f>
        <v>1499.77308672</v>
      </c>
      <c r="D132" s="36">
        <f>SUMIFS(СВЦЭМ!$C$33:$C$776,СВЦЭМ!$A$33:$A$776,$A132,СВЦЭМ!$B$33:$B$776,D$119)+'СЕТ СН'!$I$9+СВЦЭМ!$D$10+'СЕТ СН'!$I$6-'СЕТ СН'!$I$19</f>
        <v>1522.5999102799999</v>
      </c>
      <c r="E132" s="36">
        <f>SUMIFS(СВЦЭМ!$C$33:$C$776,СВЦЭМ!$A$33:$A$776,$A132,СВЦЭМ!$B$33:$B$776,E$119)+'СЕТ СН'!$I$9+СВЦЭМ!$D$10+'СЕТ СН'!$I$6-'СЕТ СН'!$I$19</f>
        <v>1512.7669336399999</v>
      </c>
      <c r="F132" s="36">
        <f>SUMIFS(СВЦЭМ!$C$33:$C$776,СВЦЭМ!$A$33:$A$776,$A132,СВЦЭМ!$B$33:$B$776,F$119)+'СЕТ СН'!$I$9+СВЦЭМ!$D$10+'СЕТ СН'!$I$6-'СЕТ СН'!$I$19</f>
        <v>1518.6562692100001</v>
      </c>
      <c r="G132" s="36">
        <f>SUMIFS(СВЦЭМ!$C$33:$C$776,СВЦЭМ!$A$33:$A$776,$A132,СВЦЭМ!$B$33:$B$776,G$119)+'СЕТ СН'!$I$9+СВЦЭМ!$D$10+'СЕТ СН'!$I$6-'СЕТ СН'!$I$19</f>
        <v>1509.4859702199999</v>
      </c>
      <c r="H132" s="36">
        <f>SUMIFS(СВЦЭМ!$C$33:$C$776,СВЦЭМ!$A$33:$A$776,$A132,СВЦЭМ!$B$33:$B$776,H$119)+'СЕТ СН'!$I$9+СВЦЭМ!$D$10+'СЕТ СН'!$I$6-'СЕТ СН'!$I$19</f>
        <v>1469.3898807200001</v>
      </c>
      <c r="I132" s="36">
        <f>SUMIFS(СВЦЭМ!$C$33:$C$776,СВЦЭМ!$A$33:$A$776,$A132,СВЦЭМ!$B$33:$B$776,I$119)+'СЕТ СН'!$I$9+СВЦЭМ!$D$10+'СЕТ СН'!$I$6-'СЕТ СН'!$I$19</f>
        <v>1430.1702727899999</v>
      </c>
      <c r="J132" s="36">
        <f>SUMIFS(СВЦЭМ!$C$33:$C$776,СВЦЭМ!$A$33:$A$776,$A132,СВЦЭМ!$B$33:$B$776,J$119)+'СЕТ СН'!$I$9+СВЦЭМ!$D$10+'СЕТ СН'!$I$6-'СЕТ СН'!$I$19</f>
        <v>1418.38959684</v>
      </c>
      <c r="K132" s="36">
        <f>SUMIFS(СВЦЭМ!$C$33:$C$776,СВЦЭМ!$A$33:$A$776,$A132,СВЦЭМ!$B$33:$B$776,K$119)+'СЕТ СН'!$I$9+СВЦЭМ!$D$10+'СЕТ СН'!$I$6-'СЕТ СН'!$I$19</f>
        <v>1368.9176766600001</v>
      </c>
      <c r="L132" s="36">
        <f>SUMIFS(СВЦЭМ!$C$33:$C$776,СВЦЭМ!$A$33:$A$776,$A132,СВЦЭМ!$B$33:$B$776,L$119)+'СЕТ СН'!$I$9+СВЦЭМ!$D$10+'СЕТ СН'!$I$6-'СЕТ СН'!$I$19</f>
        <v>1373.44216723</v>
      </c>
      <c r="M132" s="36">
        <f>SUMIFS(СВЦЭМ!$C$33:$C$776,СВЦЭМ!$A$33:$A$776,$A132,СВЦЭМ!$B$33:$B$776,M$119)+'СЕТ СН'!$I$9+СВЦЭМ!$D$10+'СЕТ СН'!$I$6-'СЕТ СН'!$I$19</f>
        <v>1372.3246239099999</v>
      </c>
      <c r="N132" s="36">
        <f>SUMIFS(СВЦЭМ!$C$33:$C$776,СВЦЭМ!$A$33:$A$776,$A132,СВЦЭМ!$B$33:$B$776,N$119)+'СЕТ СН'!$I$9+СВЦЭМ!$D$10+'СЕТ СН'!$I$6-'СЕТ СН'!$I$19</f>
        <v>1362.7821478799999</v>
      </c>
      <c r="O132" s="36">
        <f>SUMIFS(СВЦЭМ!$C$33:$C$776,СВЦЭМ!$A$33:$A$776,$A132,СВЦЭМ!$B$33:$B$776,O$119)+'СЕТ СН'!$I$9+СВЦЭМ!$D$10+'СЕТ СН'!$I$6-'СЕТ СН'!$I$19</f>
        <v>1369.83919861</v>
      </c>
      <c r="P132" s="36">
        <f>SUMIFS(СВЦЭМ!$C$33:$C$776,СВЦЭМ!$A$33:$A$776,$A132,СВЦЭМ!$B$33:$B$776,P$119)+'СЕТ СН'!$I$9+СВЦЭМ!$D$10+'СЕТ СН'!$I$6-'СЕТ СН'!$I$19</f>
        <v>1372.0405820200001</v>
      </c>
      <c r="Q132" s="36">
        <f>SUMIFS(СВЦЭМ!$C$33:$C$776,СВЦЭМ!$A$33:$A$776,$A132,СВЦЭМ!$B$33:$B$776,Q$119)+'СЕТ СН'!$I$9+СВЦЭМ!$D$10+'СЕТ СН'!$I$6-'СЕТ СН'!$I$19</f>
        <v>1361.1714168200001</v>
      </c>
      <c r="R132" s="36">
        <f>SUMIFS(СВЦЭМ!$C$33:$C$776,СВЦЭМ!$A$33:$A$776,$A132,СВЦЭМ!$B$33:$B$776,R$119)+'СЕТ СН'!$I$9+СВЦЭМ!$D$10+'СЕТ СН'!$I$6-'СЕТ СН'!$I$19</f>
        <v>1320.9852550000001</v>
      </c>
      <c r="S132" s="36">
        <f>SUMIFS(СВЦЭМ!$C$33:$C$776,СВЦЭМ!$A$33:$A$776,$A132,СВЦЭМ!$B$33:$B$776,S$119)+'СЕТ СН'!$I$9+СВЦЭМ!$D$10+'СЕТ СН'!$I$6-'СЕТ СН'!$I$19</f>
        <v>1322.6730710899999</v>
      </c>
      <c r="T132" s="36">
        <f>SUMIFS(СВЦЭМ!$C$33:$C$776,СВЦЭМ!$A$33:$A$776,$A132,СВЦЭМ!$B$33:$B$776,T$119)+'СЕТ СН'!$I$9+СВЦЭМ!$D$10+'СЕТ СН'!$I$6-'СЕТ СН'!$I$19</f>
        <v>1325.93799545</v>
      </c>
      <c r="U132" s="36">
        <f>SUMIFS(СВЦЭМ!$C$33:$C$776,СВЦЭМ!$A$33:$A$776,$A132,СВЦЭМ!$B$33:$B$776,U$119)+'СЕТ СН'!$I$9+СВЦЭМ!$D$10+'СЕТ СН'!$I$6-'СЕТ СН'!$I$19</f>
        <v>1322.53727961</v>
      </c>
      <c r="V132" s="36">
        <f>SUMIFS(СВЦЭМ!$C$33:$C$776,СВЦЭМ!$A$33:$A$776,$A132,СВЦЭМ!$B$33:$B$776,V$119)+'СЕТ СН'!$I$9+СВЦЭМ!$D$10+'СЕТ СН'!$I$6-'СЕТ СН'!$I$19</f>
        <v>1327.3401797700001</v>
      </c>
      <c r="W132" s="36">
        <f>SUMIFS(СВЦЭМ!$C$33:$C$776,СВЦЭМ!$A$33:$A$776,$A132,СВЦЭМ!$B$33:$B$776,W$119)+'СЕТ СН'!$I$9+СВЦЭМ!$D$10+'СЕТ СН'!$I$6-'СЕТ СН'!$I$19</f>
        <v>1329.32888106</v>
      </c>
      <c r="X132" s="36">
        <f>SUMIFS(СВЦЭМ!$C$33:$C$776,СВЦЭМ!$A$33:$A$776,$A132,СВЦЭМ!$B$33:$B$776,X$119)+'СЕТ СН'!$I$9+СВЦЭМ!$D$10+'СЕТ СН'!$I$6-'СЕТ СН'!$I$19</f>
        <v>1295.85095368</v>
      </c>
      <c r="Y132" s="36">
        <f>SUMIFS(СВЦЭМ!$C$33:$C$776,СВЦЭМ!$A$33:$A$776,$A132,СВЦЭМ!$B$33:$B$776,Y$119)+'СЕТ СН'!$I$9+СВЦЭМ!$D$10+'СЕТ СН'!$I$6-'СЕТ СН'!$I$19</f>
        <v>1326.2697461600001</v>
      </c>
    </row>
    <row r="133" spans="1:25" ht="15.75" x14ac:dyDescent="0.2">
      <c r="A133" s="35">
        <f t="shared" si="3"/>
        <v>43691</v>
      </c>
      <c r="B133" s="36">
        <f>SUMIFS(СВЦЭМ!$C$33:$C$776,СВЦЭМ!$A$33:$A$776,$A133,СВЦЭМ!$B$33:$B$776,B$119)+'СЕТ СН'!$I$9+СВЦЭМ!$D$10+'СЕТ СН'!$I$6-'СЕТ СН'!$I$19</f>
        <v>1418.0907326900001</v>
      </c>
      <c r="C133" s="36">
        <f>SUMIFS(СВЦЭМ!$C$33:$C$776,СВЦЭМ!$A$33:$A$776,$A133,СВЦЭМ!$B$33:$B$776,C$119)+'СЕТ СН'!$I$9+СВЦЭМ!$D$10+'СЕТ СН'!$I$6-'СЕТ СН'!$I$19</f>
        <v>1430.5788679699999</v>
      </c>
      <c r="D133" s="36">
        <f>SUMIFS(СВЦЭМ!$C$33:$C$776,СВЦЭМ!$A$33:$A$776,$A133,СВЦЭМ!$B$33:$B$776,D$119)+'СЕТ СН'!$I$9+СВЦЭМ!$D$10+'СЕТ СН'!$I$6-'СЕТ СН'!$I$19</f>
        <v>1427.74843248</v>
      </c>
      <c r="E133" s="36">
        <f>SUMIFS(СВЦЭМ!$C$33:$C$776,СВЦЭМ!$A$33:$A$776,$A133,СВЦЭМ!$B$33:$B$776,E$119)+'СЕТ СН'!$I$9+СВЦЭМ!$D$10+'СЕТ СН'!$I$6-'СЕТ СН'!$I$19</f>
        <v>1435.3746262100001</v>
      </c>
      <c r="F133" s="36">
        <f>SUMIFS(СВЦЭМ!$C$33:$C$776,СВЦЭМ!$A$33:$A$776,$A133,СВЦЭМ!$B$33:$B$776,F$119)+'СЕТ СН'!$I$9+СВЦЭМ!$D$10+'СЕТ СН'!$I$6-'СЕТ СН'!$I$19</f>
        <v>1430.33566862</v>
      </c>
      <c r="G133" s="36">
        <f>SUMIFS(СВЦЭМ!$C$33:$C$776,СВЦЭМ!$A$33:$A$776,$A133,СВЦЭМ!$B$33:$B$776,G$119)+'СЕТ СН'!$I$9+СВЦЭМ!$D$10+'СЕТ СН'!$I$6-'СЕТ СН'!$I$19</f>
        <v>1415.0405298600001</v>
      </c>
      <c r="H133" s="36">
        <f>SUMIFS(СВЦЭМ!$C$33:$C$776,СВЦЭМ!$A$33:$A$776,$A133,СВЦЭМ!$B$33:$B$776,H$119)+'СЕТ СН'!$I$9+СВЦЭМ!$D$10+'СЕТ СН'!$I$6-'СЕТ СН'!$I$19</f>
        <v>1396.6401099699999</v>
      </c>
      <c r="I133" s="36">
        <f>SUMIFS(СВЦЭМ!$C$33:$C$776,СВЦЭМ!$A$33:$A$776,$A133,СВЦЭМ!$B$33:$B$776,I$119)+'СЕТ СН'!$I$9+СВЦЭМ!$D$10+'СЕТ СН'!$I$6-'СЕТ СН'!$I$19</f>
        <v>1342.44802134</v>
      </c>
      <c r="J133" s="36">
        <f>SUMIFS(СВЦЭМ!$C$33:$C$776,СВЦЭМ!$A$33:$A$776,$A133,СВЦЭМ!$B$33:$B$776,J$119)+'СЕТ СН'!$I$9+СВЦЭМ!$D$10+'СЕТ СН'!$I$6-'СЕТ СН'!$I$19</f>
        <v>1333.3928788600001</v>
      </c>
      <c r="K133" s="36">
        <f>SUMIFS(СВЦЭМ!$C$33:$C$776,СВЦЭМ!$A$33:$A$776,$A133,СВЦЭМ!$B$33:$B$776,K$119)+'СЕТ СН'!$I$9+СВЦЭМ!$D$10+'СЕТ СН'!$I$6-'СЕТ СН'!$I$19</f>
        <v>1358.5504494300001</v>
      </c>
      <c r="L133" s="36">
        <f>SUMIFS(СВЦЭМ!$C$33:$C$776,СВЦЭМ!$A$33:$A$776,$A133,СВЦЭМ!$B$33:$B$776,L$119)+'СЕТ СН'!$I$9+СВЦЭМ!$D$10+'СЕТ СН'!$I$6-'СЕТ СН'!$I$19</f>
        <v>1356.6124864999999</v>
      </c>
      <c r="M133" s="36">
        <f>SUMIFS(СВЦЭМ!$C$33:$C$776,СВЦЭМ!$A$33:$A$776,$A133,СВЦЭМ!$B$33:$B$776,M$119)+'СЕТ СН'!$I$9+СВЦЭМ!$D$10+'СЕТ СН'!$I$6-'СЕТ СН'!$I$19</f>
        <v>1363.5843846400001</v>
      </c>
      <c r="N133" s="36">
        <f>SUMIFS(СВЦЭМ!$C$33:$C$776,СВЦЭМ!$A$33:$A$776,$A133,СВЦЭМ!$B$33:$B$776,N$119)+'СЕТ СН'!$I$9+СВЦЭМ!$D$10+'СЕТ СН'!$I$6-'СЕТ СН'!$I$19</f>
        <v>1342.0504367799999</v>
      </c>
      <c r="O133" s="36">
        <f>SUMIFS(СВЦЭМ!$C$33:$C$776,СВЦЭМ!$A$33:$A$776,$A133,СВЦЭМ!$B$33:$B$776,O$119)+'СЕТ СН'!$I$9+СВЦЭМ!$D$10+'СЕТ СН'!$I$6-'СЕТ СН'!$I$19</f>
        <v>1370.7868900999999</v>
      </c>
      <c r="P133" s="36">
        <f>SUMIFS(СВЦЭМ!$C$33:$C$776,СВЦЭМ!$A$33:$A$776,$A133,СВЦЭМ!$B$33:$B$776,P$119)+'СЕТ СН'!$I$9+СВЦЭМ!$D$10+'СЕТ СН'!$I$6-'СЕТ СН'!$I$19</f>
        <v>1345.3473872</v>
      </c>
      <c r="Q133" s="36">
        <f>SUMIFS(СВЦЭМ!$C$33:$C$776,СВЦЭМ!$A$33:$A$776,$A133,СВЦЭМ!$B$33:$B$776,Q$119)+'СЕТ СН'!$I$9+СВЦЭМ!$D$10+'СЕТ СН'!$I$6-'СЕТ СН'!$I$19</f>
        <v>1348.99753104</v>
      </c>
      <c r="R133" s="36">
        <f>SUMIFS(СВЦЭМ!$C$33:$C$776,СВЦЭМ!$A$33:$A$776,$A133,СВЦЭМ!$B$33:$B$776,R$119)+'СЕТ СН'!$I$9+СВЦЭМ!$D$10+'СЕТ СН'!$I$6-'СЕТ СН'!$I$19</f>
        <v>1312.5249496700001</v>
      </c>
      <c r="S133" s="36">
        <f>SUMIFS(СВЦЭМ!$C$33:$C$776,СВЦЭМ!$A$33:$A$776,$A133,СВЦЭМ!$B$33:$B$776,S$119)+'СЕТ СН'!$I$9+СВЦЭМ!$D$10+'СЕТ СН'!$I$6-'СЕТ СН'!$I$19</f>
        <v>1323.57352201</v>
      </c>
      <c r="T133" s="36">
        <f>SUMIFS(СВЦЭМ!$C$33:$C$776,СВЦЭМ!$A$33:$A$776,$A133,СВЦЭМ!$B$33:$B$776,T$119)+'СЕТ СН'!$I$9+СВЦЭМ!$D$10+'СЕТ СН'!$I$6-'СЕТ СН'!$I$19</f>
        <v>1325.50684626</v>
      </c>
      <c r="U133" s="36">
        <f>SUMIFS(СВЦЭМ!$C$33:$C$776,СВЦЭМ!$A$33:$A$776,$A133,СВЦЭМ!$B$33:$B$776,U$119)+'СЕТ СН'!$I$9+СВЦЭМ!$D$10+'СЕТ СН'!$I$6-'СЕТ СН'!$I$19</f>
        <v>1319.93782949</v>
      </c>
      <c r="V133" s="36">
        <f>SUMIFS(СВЦЭМ!$C$33:$C$776,СВЦЭМ!$A$33:$A$776,$A133,СВЦЭМ!$B$33:$B$776,V$119)+'СЕТ СН'!$I$9+СВЦЭМ!$D$10+'СЕТ СН'!$I$6-'СЕТ СН'!$I$19</f>
        <v>1333.3651207</v>
      </c>
      <c r="W133" s="36">
        <f>SUMIFS(СВЦЭМ!$C$33:$C$776,СВЦЭМ!$A$33:$A$776,$A133,СВЦЭМ!$B$33:$B$776,W$119)+'СЕТ СН'!$I$9+СВЦЭМ!$D$10+'СЕТ СН'!$I$6-'СЕТ СН'!$I$19</f>
        <v>1345.72832834</v>
      </c>
      <c r="X133" s="36">
        <f>SUMIFS(СВЦЭМ!$C$33:$C$776,СВЦЭМ!$A$33:$A$776,$A133,СВЦЭМ!$B$33:$B$776,X$119)+'СЕТ СН'!$I$9+СВЦЭМ!$D$10+'СЕТ СН'!$I$6-'СЕТ СН'!$I$19</f>
        <v>1309.5901072700001</v>
      </c>
      <c r="Y133" s="36">
        <f>SUMIFS(СВЦЭМ!$C$33:$C$776,СВЦЭМ!$A$33:$A$776,$A133,СВЦЭМ!$B$33:$B$776,Y$119)+'СЕТ СН'!$I$9+СВЦЭМ!$D$10+'СЕТ СН'!$I$6-'СЕТ СН'!$I$19</f>
        <v>1289.17375829</v>
      </c>
    </row>
    <row r="134" spans="1:25" ht="15.75" x14ac:dyDescent="0.2">
      <c r="A134" s="35">
        <f t="shared" si="3"/>
        <v>43692</v>
      </c>
      <c r="B134" s="36">
        <f>SUMIFS(СВЦЭМ!$C$33:$C$776,СВЦЭМ!$A$33:$A$776,$A134,СВЦЭМ!$B$33:$B$776,B$119)+'СЕТ СН'!$I$9+СВЦЭМ!$D$10+'СЕТ СН'!$I$6-'СЕТ СН'!$I$19</f>
        <v>1306.6007463599999</v>
      </c>
      <c r="C134" s="36">
        <f>SUMIFS(СВЦЭМ!$C$33:$C$776,СВЦЭМ!$A$33:$A$776,$A134,СВЦЭМ!$B$33:$B$776,C$119)+'СЕТ СН'!$I$9+СВЦЭМ!$D$10+'СЕТ СН'!$I$6-'СЕТ СН'!$I$19</f>
        <v>1355.0477144700001</v>
      </c>
      <c r="D134" s="36">
        <f>SUMIFS(СВЦЭМ!$C$33:$C$776,СВЦЭМ!$A$33:$A$776,$A134,СВЦЭМ!$B$33:$B$776,D$119)+'СЕТ СН'!$I$9+СВЦЭМ!$D$10+'СЕТ СН'!$I$6-'СЕТ СН'!$I$19</f>
        <v>1371.5105330199999</v>
      </c>
      <c r="E134" s="36">
        <f>SUMIFS(СВЦЭМ!$C$33:$C$776,СВЦЭМ!$A$33:$A$776,$A134,СВЦЭМ!$B$33:$B$776,E$119)+'СЕТ СН'!$I$9+СВЦЭМ!$D$10+'СЕТ СН'!$I$6-'СЕТ СН'!$I$19</f>
        <v>1382.2055234300001</v>
      </c>
      <c r="F134" s="36">
        <f>SUMIFS(СВЦЭМ!$C$33:$C$776,СВЦЭМ!$A$33:$A$776,$A134,СВЦЭМ!$B$33:$B$776,F$119)+'СЕТ СН'!$I$9+СВЦЭМ!$D$10+'СЕТ СН'!$I$6-'СЕТ СН'!$I$19</f>
        <v>1382.23456829</v>
      </c>
      <c r="G134" s="36">
        <f>SUMIFS(СВЦЭМ!$C$33:$C$776,СВЦЭМ!$A$33:$A$776,$A134,СВЦЭМ!$B$33:$B$776,G$119)+'СЕТ СН'!$I$9+СВЦЭМ!$D$10+'СЕТ СН'!$I$6-'СЕТ СН'!$I$19</f>
        <v>1375.88380955</v>
      </c>
      <c r="H134" s="36">
        <f>SUMIFS(СВЦЭМ!$C$33:$C$776,СВЦЭМ!$A$33:$A$776,$A134,СВЦЭМ!$B$33:$B$776,H$119)+'СЕТ СН'!$I$9+СВЦЭМ!$D$10+'СЕТ СН'!$I$6-'СЕТ СН'!$I$19</f>
        <v>1342.25652145</v>
      </c>
      <c r="I134" s="36">
        <f>SUMIFS(СВЦЭМ!$C$33:$C$776,СВЦЭМ!$A$33:$A$776,$A134,СВЦЭМ!$B$33:$B$776,I$119)+'СЕТ СН'!$I$9+СВЦЭМ!$D$10+'СЕТ СН'!$I$6-'СЕТ СН'!$I$19</f>
        <v>1312.3736004499999</v>
      </c>
      <c r="J134" s="36">
        <f>SUMIFS(СВЦЭМ!$C$33:$C$776,СВЦЭМ!$A$33:$A$776,$A134,СВЦЭМ!$B$33:$B$776,J$119)+'СЕТ СН'!$I$9+СВЦЭМ!$D$10+'СЕТ СН'!$I$6-'СЕТ СН'!$I$19</f>
        <v>1320.2741454300001</v>
      </c>
      <c r="K134" s="36">
        <f>SUMIFS(СВЦЭМ!$C$33:$C$776,СВЦЭМ!$A$33:$A$776,$A134,СВЦЭМ!$B$33:$B$776,K$119)+'СЕТ СН'!$I$9+СВЦЭМ!$D$10+'СЕТ СН'!$I$6-'СЕТ СН'!$I$19</f>
        <v>1334.1557513299999</v>
      </c>
      <c r="L134" s="36">
        <f>SUMIFS(СВЦЭМ!$C$33:$C$776,СВЦЭМ!$A$33:$A$776,$A134,СВЦЭМ!$B$33:$B$776,L$119)+'СЕТ СН'!$I$9+СВЦЭМ!$D$10+'СЕТ СН'!$I$6-'СЕТ СН'!$I$19</f>
        <v>1333.6420191</v>
      </c>
      <c r="M134" s="36">
        <f>SUMIFS(СВЦЭМ!$C$33:$C$776,СВЦЭМ!$A$33:$A$776,$A134,СВЦЭМ!$B$33:$B$776,M$119)+'СЕТ СН'!$I$9+СВЦЭМ!$D$10+'СЕТ СН'!$I$6-'СЕТ СН'!$I$19</f>
        <v>1326.0439629499999</v>
      </c>
      <c r="N134" s="36">
        <f>SUMIFS(СВЦЭМ!$C$33:$C$776,СВЦЭМ!$A$33:$A$776,$A134,СВЦЭМ!$B$33:$B$776,N$119)+'СЕТ СН'!$I$9+СВЦЭМ!$D$10+'СЕТ СН'!$I$6-'СЕТ СН'!$I$19</f>
        <v>1318.0370232499999</v>
      </c>
      <c r="O134" s="36">
        <f>SUMIFS(СВЦЭМ!$C$33:$C$776,СВЦЭМ!$A$33:$A$776,$A134,СВЦЭМ!$B$33:$B$776,O$119)+'СЕТ СН'!$I$9+СВЦЭМ!$D$10+'СЕТ СН'!$I$6-'СЕТ СН'!$I$19</f>
        <v>1335.0661639100001</v>
      </c>
      <c r="P134" s="36">
        <f>SUMIFS(СВЦЭМ!$C$33:$C$776,СВЦЭМ!$A$33:$A$776,$A134,СВЦЭМ!$B$33:$B$776,P$119)+'СЕТ СН'!$I$9+СВЦЭМ!$D$10+'СЕТ СН'!$I$6-'СЕТ СН'!$I$19</f>
        <v>1340.6092816400001</v>
      </c>
      <c r="Q134" s="36">
        <f>SUMIFS(СВЦЭМ!$C$33:$C$776,СВЦЭМ!$A$33:$A$776,$A134,СВЦЭМ!$B$33:$B$776,Q$119)+'СЕТ СН'!$I$9+СВЦЭМ!$D$10+'СЕТ СН'!$I$6-'СЕТ СН'!$I$19</f>
        <v>1345.8216570300001</v>
      </c>
      <c r="R134" s="36">
        <f>SUMIFS(СВЦЭМ!$C$33:$C$776,СВЦЭМ!$A$33:$A$776,$A134,СВЦЭМ!$B$33:$B$776,R$119)+'СЕТ СН'!$I$9+СВЦЭМ!$D$10+'СЕТ СН'!$I$6-'СЕТ СН'!$I$19</f>
        <v>1357.1590637100001</v>
      </c>
      <c r="S134" s="36">
        <f>SUMIFS(СВЦЭМ!$C$33:$C$776,СВЦЭМ!$A$33:$A$776,$A134,СВЦЭМ!$B$33:$B$776,S$119)+'СЕТ СН'!$I$9+СВЦЭМ!$D$10+'СЕТ СН'!$I$6-'СЕТ СН'!$I$19</f>
        <v>1367.54329674</v>
      </c>
      <c r="T134" s="36">
        <f>SUMIFS(СВЦЭМ!$C$33:$C$776,СВЦЭМ!$A$33:$A$776,$A134,СВЦЭМ!$B$33:$B$776,T$119)+'СЕТ СН'!$I$9+СВЦЭМ!$D$10+'СЕТ СН'!$I$6-'СЕТ СН'!$I$19</f>
        <v>1370.4989776499999</v>
      </c>
      <c r="U134" s="36">
        <f>SUMIFS(СВЦЭМ!$C$33:$C$776,СВЦЭМ!$A$33:$A$776,$A134,СВЦЭМ!$B$33:$B$776,U$119)+'СЕТ СН'!$I$9+СВЦЭМ!$D$10+'СЕТ СН'!$I$6-'СЕТ СН'!$I$19</f>
        <v>1370.02068532</v>
      </c>
      <c r="V134" s="36">
        <f>SUMIFS(СВЦЭМ!$C$33:$C$776,СВЦЭМ!$A$33:$A$776,$A134,СВЦЭМ!$B$33:$B$776,V$119)+'СЕТ СН'!$I$9+СВЦЭМ!$D$10+'СЕТ СН'!$I$6-'СЕТ СН'!$I$19</f>
        <v>1378.6617508700001</v>
      </c>
      <c r="W134" s="36">
        <f>SUMIFS(СВЦЭМ!$C$33:$C$776,СВЦЭМ!$A$33:$A$776,$A134,СВЦЭМ!$B$33:$B$776,W$119)+'СЕТ СН'!$I$9+СВЦЭМ!$D$10+'СЕТ СН'!$I$6-'СЕТ СН'!$I$19</f>
        <v>1386.78076139</v>
      </c>
      <c r="X134" s="36">
        <f>SUMIFS(СВЦЭМ!$C$33:$C$776,СВЦЭМ!$A$33:$A$776,$A134,СВЦЭМ!$B$33:$B$776,X$119)+'СЕТ СН'!$I$9+СВЦЭМ!$D$10+'СЕТ СН'!$I$6-'СЕТ СН'!$I$19</f>
        <v>1349.65846773</v>
      </c>
      <c r="Y134" s="36">
        <f>SUMIFS(СВЦЭМ!$C$33:$C$776,СВЦЭМ!$A$33:$A$776,$A134,СВЦЭМ!$B$33:$B$776,Y$119)+'СЕТ СН'!$I$9+СВЦЭМ!$D$10+'СЕТ СН'!$I$6-'СЕТ СН'!$I$19</f>
        <v>1286.78718338</v>
      </c>
    </row>
    <row r="135" spans="1:25" ht="15.75" x14ac:dyDescent="0.2">
      <c r="A135" s="35">
        <f t="shared" si="3"/>
        <v>43693</v>
      </c>
      <c r="B135" s="36">
        <f>SUMIFS(СВЦЭМ!$C$33:$C$776,СВЦЭМ!$A$33:$A$776,$A135,СВЦЭМ!$B$33:$B$776,B$119)+'СЕТ СН'!$I$9+СВЦЭМ!$D$10+'СЕТ СН'!$I$6-'СЕТ СН'!$I$19</f>
        <v>1396.0444659300001</v>
      </c>
      <c r="C135" s="36">
        <f>SUMIFS(СВЦЭМ!$C$33:$C$776,СВЦЭМ!$A$33:$A$776,$A135,СВЦЭМ!$B$33:$B$776,C$119)+'СЕТ СН'!$I$9+СВЦЭМ!$D$10+'СЕТ СН'!$I$6-'СЕТ СН'!$I$19</f>
        <v>1441.15785618</v>
      </c>
      <c r="D135" s="36">
        <f>SUMIFS(СВЦЭМ!$C$33:$C$776,СВЦЭМ!$A$33:$A$776,$A135,СВЦЭМ!$B$33:$B$776,D$119)+'СЕТ СН'!$I$9+СВЦЭМ!$D$10+'СЕТ СН'!$I$6-'СЕТ СН'!$I$19</f>
        <v>1473.09655094</v>
      </c>
      <c r="E135" s="36">
        <f>SUMIFS(СВЦЭМ!$C$33:$C$776,СВЦЭМ!$A$33:$A$776,$A135,СВЦЭМ!$B$33:$B$776,E$119)+'СЕТ СН'!$I$9+СВЦЭМ!$D$10+'СЕТ СН'!$I$6-'СЕТ СН'!$I$19</f>
        <v>1484.2394417200001</v>
      </c>
      <c r="F135" s="36">
        <f>SUMIFS(СВЦЭМ!$C$33:$C$776,СВЦЭМ!$A$33:$A$776,$A135,СВЦЭМ!$B$33:$B$776,F$119)+'СЕТ СН'!$I$9+СВЦЭМ!$D$10+'СЕТ СН'!$I$6-'СЕТ СН'!$I$19</f>
        <v>1477.1020415200001</v>
      </c>
      <c r="G135" s="36">
        <f>SUMIFS(СВЦЭМ!$C$33:$C$776,СВЦЭМ!$A$33:$A$776,$A135,СВЦЭМ!$B$33:$B$776,G$119)+'СЕТ СН'!$I$9+СВЦЭМ!$D$10+'СЕТ СН'!$I$6-'СЕТ СН'!$I$19</f>
        <v>1448.05935976</v>
      </c>
      <c r="H135" s="36">
        <f>SUMIFS(СВЦЭМ!$C$33:$C$776,СВЦЭМ!$A$33:$A$776,$A135,СВЦЭМ!$B$33:$B$776,H$119)+'СЕТ СН'!$I$9+СВЦЭМ!$D$10+'СЕТ СН'!$I$6-'СЕТ СН'!$I$19</f>
        <v>1421.68863936</v>
      </c>
      <c r="I135" s="36">
        <f>SUMIFS(СВЦЭМ!$C$33:$C$776,СВЦЭМ!$A$33:$A$776,$A135,СВЦЭМ!$B$33:$B$776,I$119)+'СЕТ СН'!$I$9+СВЦЭМ!$D$10+'СЕТ СН'!$I$6-'СЕТ СН'!$I$19</f>
        <v>1360.3247004100001</v>
      </c>
      <c r="J135" s="36">
        <f>SUMIFS(СВЦЭМ!$C$33:$C$776,СВЦЭМ!$A$33:$A$776,$A135,СВЦЭМ!$B$33:$B$776,J$119)+'СЕТ СН'!$I$9+СВЦЭМ!$D$10+'СЕТ СН'!$I$6-'СЕТ СН'!$I$19</f>
        <v>1335.26062931</v>
      </c>
      <c r="K135" s="36">
        <f>SUMIFS(СВЦЭМ!$C$33:$C$776,СВЦЭМ!$A$33:$A$776,$A135,СВЦЭМ!$B$33:$B$776,K$119)+'СЕТ СН'!$I$9+СВЦЭМ!$D$10+'СЕТ СН'!$I$6-'СЕТ СН'!$I$19</f>
        <v>1354.7287527799999</v>
      </c>
      <c r="L135" s="36">
        <f>SUMIFS(СВЦЭМ!$C$33:$C$776,СВЦЭМ!$A$33:$A$776,$A135,СВЦЭМ!$B$33:$B$776,L$119)+'СЕТ СН'!$I$9+СВЦЭМ!$D$10+'СЕТ СН'!$I$6-'СЕТ СН'!$I$19</f>
        <v>1358.7516566900001</v>
      </c>
      <c r="M135" s="36">
        <f>SUMIFS(СВЦЭМ!$C$33:$C$776,СВЦЭМ!$A$33:$A$776,$A135,СВЦЭМ!$B$33:$B$776,M$119)+'СЕТ СН'!$I$9+СВЦЭМ!$D$10+'СЕТ СН'!$I$6-'СЕТ СН'!$I$19</f>
        <v>1345.44026156</v>
      </c>
      <c r="N135" s="36">
        <f>SUMIFS(СВЦЭМ!$C$33:$C$776,СВЦЭМ!$A$33:$A$776,$A135,СВЦЭМ!$B$33:$B$776,N$119)+'СЕТ СН'!$I$9+СВЦЭМ!$D$10+'СЕТ СН'!$I$6-'СЕТ СН'!$I$19</f>
        <v>1331.5104960000001</v>
      </c>
      <c r="O135" s="36">
        <f>SUMIFS(СВЦЭМ!$C$33:$C$776,СВЦЭМ!$A$33:$A$776,$A135,СВЦЭМ!$B$33:$B$776,O$119)+'СЕТ СН'!$I$9+СВЦЭМ!$D$10+'СЕТ СН'!$I$6-'СЕТ СН'!$I$19</f>
        <v>1348.1877766299999</v>
      </c>
      <c r="P135" s="36">
        <f>SUMIFS(СВЦЭМ!$C$33:$C$776,СВЦЭМ!$A$33:$A$776,$A135,СВЦЭМ!$B$33:$B$776,P$119)+'СЕТ СН'!$I$9+СВЦЭМ!$D$10+'СЕТ СН'!$I$6-'СЕТ СН'!$I$19</f>
        <v>1358.56862131</v>
      </c>
      <c r="Q135" s="36">
        <f>SUMIFS(СВЦЭМ!$C$33:$C$776,СВЦЭМ!$A$33:$A$776,$A135,СВЦЭМ!$B$33:$B$776,Q$119)+'СЕТ СН'!$I$9+СВЦЭМ!$D$10+'СЕТ СН'!$I$6-'СЕТ СН'!$I$19</f>
        <v>1357.45714404</v>
      </c>
      <c r="R135" s="36">
        <f>SUMIFS(СВЦЭМ!$C$33:$C$776,СВЦЭМ!$A$33:$A$776,$A135,СВЦЭМ!$B$33:$B$776,R$119)+'СЕТ СН'!$I$9+СВЦЭМ!$D$10+'СЕТ СН'!$I$6-'СЕТ СН'!$I$19</f>
        <v>1324.30337988</v>
      </c>
      <c r="S135" s="36">
        <f>SUMIFS(СВЦЭМ!$C$33:$C$776,СВЦЭМ!$A$33:$A$776,$A135,СВЦЭМ!$B$33:$B$776,S$119)+'СЕТ СН'!$I$9+СВЦЭМ!$D$10+'СЕТ СН'!$I$6-'СЕТ СН'!$I$19</f>
        <v>1311.7553091499999</v>
      </c>
      <c r="T135" s="36">
        <f>SUMIFS(СВЦЭМ!$C$33:$C$776,СВЦЭМ!$A$33:$A$776,$A135,СВЦЭМ!$B$33:$B$776,T$119)+'СЕТ СН'!$I$9+СВЦЭМ!$D$10+'СЕТ СН'!$I$6-'СЕТ СН'!$I$19</f>
        <v>1322.2429064400001</v>
      </c>
      <c r="U135" s="36">
        <f>SUMIFS(СВЦЭМ!$C$33:$C$776,СВЦЭМ!$A$33:$A$776,$A135,СВЦЭМ!$B$33:$B$776,U$119)+'СЕТ СН'!$I$9+СВЦЭМ!$D$10+'СЕТ СН'!$I$6-'СЕТ СН'!$I$19</f>
        <v>1326.2488251300001</v>
      </c>
      <c r="V135" s="36">
        <f>SUMIFS(СВЦЭМ!$C$33:$C$776,СВЦЭМ!$A$33:$A$776,$A135,СВЦЭМ!$B$33:$B$776,V$119)+'СЕТ СН'!$I$9+СВЦЭМ!$D$10+'СЕТ СН'!$I$6-'СЕТ СН'!$I$19</f>
        <v>1329.2394583600001</v>
      </c>
      <c r="W135" s="36">
        <f>SUMIFS(СВЦЭМ!$C$33:$C$776,СВЦЭМ!$A$33:$A$776,$A135,СВЦЭМ!$B$33:$B$776,W$119)+'СЕТ СН'!$I$9+СВЦЭМ!$D$10+'СЕТ СН'!$I$6-'СЕТ СН'!$I$19</f>
        <v>1319.8508145999999</v>
      </c>
      <c r="X135" s="36">
        <f>SUMIFS(СВЦЭМ!$C$33:$C$776,СВЦЭМ!$A$33:$A$776,$A135,СВЦЭМ!$B$33:$B$776,X$119)+'СЕТ СН'!$I$9+СВЦЭМ!$D$10+'СЕТ СН'!$I$6-'СЕТ СН'!$I$19</f>
        <v>1292.06909449</v>
      </c>
      <c r="Y135" s="36">
        <f>SUMIFS(СВЦЭМ!$C$33:$C$776,СВЦЭМ!$A$33:$A$776,$A135,СВЦЭМ!$B$33:$B$776,Y$119)+'СЕТ СН'!$I$9+СВЦЭМ!$D$10+'СЕТ СН'!$I$6-'СЕТ СН'!$I$19</f>
        <v>1275.33100904</v>
      </c>
    </row>
    <row r="136" spans="1:25" ht="15.75" x14ac:dyDescent="0.2">
      <c r="A136" s="35">
        <f t="shared" si="3"/>
        <v>43694</v>
      </c>
      <c r="B136" s="36">
        <f>SUMIFS(СВЦЭМ!$C$33:$C$776,СВЦЭМ!$A$33:$A$776,$A136,СВЦЭМ!$B$33:$B$776,B$119)+'СЕТ СН'!$I$9+СВЦЭМ!$D$10+'СЕТ СН'!$I$6-'СЕТ СН'!$I$19</f>
        <v>1445.7973618599999</v>
      </c>
      <c r="C136" s="36">
        <f>SUMIFS(СВЦЭМ!$C$33:$C$776,СВЦЭМ!$A$33:$A$776,$A136,СВЦЭМ!$B$33:$B$776,C$119)+'СЕТ СН'!$I$9+СВЦЭМ!$D$10+'СЕТ СН'!$I$6-'СЕТ СН'!$I$19</f>
        <v>1534.78610114</v>
      </c>
      <c r="D136" s="36">
        <f>SUMIFS(СВЦЭМ!$C$33:$C$776,СВЦЭМ!$A$33:$A$776,$A136,СВЦЭМ!$B$33:$B$776,D$119)+'СЕТ СН'!$I$9+СВЦЭМ!$D$10+'СЕТ СН'!$I$6-'СЕТ СН'!$I$19</f>
        <v>1548.5129474800001</v>
      </c>
      <c r="E136" s="36">
        <f>SUMIFS(СВЦЭМ!$C$33:$C$776,СВЦЭМ!$A$33:$A$776,$A136,СВЦЭМ!$B$33:$B$776,E$119)+'СЕТ СН'!$I$9+СВЦЭМ!$D$10+'СЕТ СН'!$I$6-'СЕТ СН'!$I$19</f>
        <v>1581.15164426</v>
      </c>
      <c r="F136" s="36">
        <f>SUMIFS(СВЦЭМ!$C$33:$C$776,СВЦЭМ!$A$33:$A$776,$A136,СВЦЭМ!$B$33:$B$776,F$119)+'СЕТ СН'!$I$9+СВЦЭМ!$D$10+'СЕТ СН'!$I$6-'СЕТ СН'!$I$19</f>
        <v>1579.6330674000001</v>
      </c>
      <c r="G136" s="36">
        <f>SUMIFS(СВЦЭМ!$C$33:$C$776,СВЦЭМ!$A$33:$A$776,$A136,СВЦЭМ!$B$33:$B$776,G$119)+'СЕТ СН'!$I$9+СВЦЭМ!$D$10+'СЕТ СН'!$I$6-'СЕТ СН'!$I$19</f>
        <v>1553.1646092000001</v>
      </c>
      <c r="H136" s="36">
        <f>SUMIFS(СВЦЭМ!$C$33:$C$776,СВЦЭМ!$A$33:$A$776,$A136,СВЦЭМ!$B$33:$B$776,H$119)+'СЕТ СН'!$I$9+СВЦЭМ!$D$10+'СЕТ СН'!$I$6-'СЕТ СН'!$I$19</f>
        <v>1517.48753246</v>
      </c>
      <c r="I136" s="36">
        <f>SUMIFS(СВЦЭМ!$C$33:$C$776,СВЦЭМ!$A$33:$A$776,$A136,СВЦЭМ!$B$33:$B$776,I$119)+'СЕТ СН'!$I$9+СВЦЭМ!$D$10+'СЕТ СН'!$I$6-'СЕТ СН'!$I$19</f>
        <v>1440.8490904099999</v>
      </c>
      <c r="J136" s="36">
        <f>SUMIFS(СВЦЭМ!$C$33:$C$776,СВЦЭМ!$A$33:$A$776,$A136,СВЦЭМ!$B$33:$B$776,J$119)+'СЕТ СН'!$I$9+СВЦЭМ!$D$10+'СЕТ СН'!$I$6-'СЕТ СН'!$I$19</f>
        <v>1353.2144123099999</v>
      </c>
      <c r="K136" s="36">
        <f>SUMIFS(СВЦЭМ!$C$33:$C$776,СВЦЭМ!$A$33:$A$776,$A136,СВЦЭМ!$B$33:$B$776,K$119)+'СЕТ СН'!$I$9+СВЦЭМ!$D$10+'СЕТ СН'!$I$6-'СЕТ СН'!$I$19</f>
        <v>1310.76055744</v>
      </c>
      <c r="L136" s="36">
        <f>SUMIFS(СВЦЭМ!$C$33:$C$776,СВЦЭМ!$A$33:$A$776,$A136,СВЦЭМ!$B$33:$B$776,L$119)+'СЕТ СН'!$I$9+СВЦЭМ!$D$10+'СЕТ СН'!$I$6-'СЕТ СН'!$I$19</f>
        <v>1319.8432761399999</v>
      </c>
      <c r="M136" s="36">
        <f>SUMIFS(СВЦЭМ!$C$33:$C$776,СВЦЭМ!$A$33:$A$776,$A136,СВЦЭМ!$B$33:$B$776,M$119)+'СЕТ СН'!$I$9+СВЦЭМ!$D$10+'СЕТ СН'!$I$6-'СЕТ СН'!$I$19</f>
        <v>1321.0843893599999</v>
      </c>
      <c r="N136" s="36">
        <f>SUMIFS(СВЦЭМ!$C$33:$C$776,СВЦЭМ!$A$33:$A$776,$A136,СВЦЭМ!$B$33:$B$776,N$119)+'СЕТ СН'!$I$9+СВЦЭМ!$D$10+'СЕТ СН'!$I$6-'СЕТ СН'!$I$19</f>
        <v>1322.3404748</v>
      </c>
      <c r="O136" s="36">
        <f>SUMIFS(СВЦЭМ!$C$33:$C$776,СВЦЭМ!$A$33:$A$776,$A136,СВЦЭМ!$B$33:$B$776,O$119)+'СЕТ СН'!$I$9+СВЦЭМ!$D$10+'СЕТ СН'!$I$6-'СЕТ СН'!$I$19</f>
        <v>1320.1863273700001</v>
      </c>
      <c r="P136" s="36">
        <f>SUMIFS(СВЦЭМ!$C$33:$C$776,СВЦЭМ!$A$33:$A$776,$A136,СВЦЭМ!$B$33:$B$776,P$119)+'СЕТ СН'!$I$9+СВЦЭМ!$D$10+'СЕТ СН'!$I$6-'СЕТ СН'!$I$19</f>
        <v>1315.3823217500001</v>
      </c>
      <c r="Q136" s="36">
        <f>SUMIFS(СВЦЭМ!$C$33:$C$776,СВЦЭМ!$A$33:$A$776,$A136,СВЦЭМ!$B$33:$B$776,Q$119)+'СЕТ СН'!$I$9+СВЦЭМ!$D$10+'СЕТ СН'!$I$6-'СЕТ СН'!$I$19</f>
        <v>1331.7699206</v>
      </c>
      <c r="R136" s="36">
        <f>SUMIFS(СВЦЭМ!$C$33:$C$776,СВЦЭМ!$A$33:$A$776,$A136,СВЦЭМ!$B$33:$B$776,R$119)+'СЕТ СН'!$I$9+СВЦЭМ!$D$10+'СЕТ СН'!$I$6-'СЕТ СН'!$I$19</f>
        <v>1287.8575828400001</v>
      </c>
      <c r="S136" s="36">
        <f>SUMIFS(СВЦЭМ!$C$33:$C$776,СВЦЭМ!$A$33:$A$776,$A136,СВЦЭМ!$B$33:$B$776,S$119)+'СЕТ СН'!$I$9+СВЦЭМ!$D$10+'СЕТ СН'!$I$6-'СЕТ СН'!$I$19</f>
        <v>1286.4548631</v>
      </c>
      <c r="T136" s="36">
        <f>SUMIFS(СВЦЭМ!$C$33:$C$776,СВЦЭМ!$A$33:$A$776,$A136,СВЦЭМ!$B$33:$B$776,T$119)+'СЕТ СН'!$I$9+СВЦЭМ!$D$10+'СЕТ СН'!$I$6-'СЕТ СН'!$I$19</f>
        <v>1284.00848296</v>
      </c>
      <c r="U136" s="36">
        <f>SUMIFS(СВЦЭМ!$C$33:$C$776,СВЦЭМ!$A$33:$A$776,$A136,СВЦЭМ!$B$33:$B$776,U$119)+'СЕТ СН'!$I$9+СВЦЭМ!$D$10+'СЕТ СН'!$I$6-'СЕТ СН'!$I$19</f>
        <v>1289.10583464</v>
      </c>
      <c r="V136" s="36">
        <f>SUMIFS(СВЦЭМ!$C$33:$C$776,СВЦЭМ!$A$33:$A$776,$A136,СВЦЭМ!$B$33:$B$776,V$119)+'СЕТ СН'!$I$9+СВЦЭМ!$D$10+'СЕТ СН'!$I$6-'СЕТ СН'!$I$19</f>
        <v>1298.1433897100001</v>
      </c>
      <c r="W136" s="36">
        <f>SUMIFS(СВЦЭМ!$C$33:$C$776,СВЦЭМ!$A$33:$A$776,$A136,СВЦЭМ!$B$33:$B$776,W$119)+'СЕТ СН'!$I$9+СВЦЭМ!$D$10+'СЕТ СН'!$I$6-'СЕТ СН'!$I$19</f>
        <v>1303.3951850599999</v>
      </c>
      <c r="X136" s="36">
        <f>SUMIFS(СВЦЭМ!$C$33:$C$776,СВЦЭМ!$A$33:$A$776,$A136,СВЦЭМ!$B$33:$B$776,X$119)+'СЕТ СН'!$I$9+СВЦЭМ!$D$10+'СЕТ СН'!$I$6-'СЕТ СН'!$I$19</f>
        <v>1262.7805666300001</v>
      </c>
      <c r="Y136" s="36">
        <f>SUMIFS(СВЦЭМ!$C$33:$C$776,СВЦЭМ!$A$33:$A$776,$A136,СВЦЭМ!$B$33:$B$776,Y$119)+'СЕТ СН'!$I$9+СВЦЭМ!$D$10+'СЕТ СН'!$I$6-'СЕТ СН'!$I$19</f>
        <v>1252.2552915399999</v>
      </c>
    </row>
    <row r="137" spans="1:25" ht="15.75" x14ac:dyDescent="0.2">
      <c r="A137" s="35">
        <f t="shared" si="3"/>
        <v>43695</v>
      </c>
      <c r="B137" s="36">
        <f>SUMIFS(СВЦЭМ!$C$33:$C$776,СВЦЭМ!$A$33:$A$776,$A137,СВЦЭМ!$B$33:$B$776,B$119)+'СЕТ СН'!$I$9+СВЦЭМ!$D$10+'СЕТ СН'!$I$6-'СЕТ СН'!$I$19</f>
        <v>1322.3811970300001</v>
      </c>
      <c r="C137" s="36">
        <f>SUMIFS(СВЦЭМ!$C$33:$C$776,СВЦЭМ!$A$33:$A$776,$A137,СВЦЭМ!$B$33:$B$776,C$119)+'СЕТ СН'!$I$9+СВЦЭМ!$D$10+'СЕТ СН'!$I$6-'СЕТ СН'!$I$19</f>
        <v>1350.2338392199999</v>
      </c>
      <c r="D137" s="36">
        <f>SUMIFS(СВЦЭМ!$C$33:$C$776,СВЦЭМ!$A$33:$A$776,$A137,СВЦЭМ!$B$33:$B$776,D$119)+'СЕТ СН'!$I$9+СВЦЭМ!$D$10+'СЕТ СН'!$I$6-'СЕТ СН'!$I$19</f>
        <v>1396.08557023</v>
      </c>
      <c r="E137" s="36">
        <f>SUMIFS(СВЦЭМ!$C$33:$C$776,СВЦЭМ!$A$33:$A$776,$A137,СВЦЭМ!$B$33:$B$776,E$119)+'СЕТ СН'!$I$9+СВЦЭМ!$D$10+'СЕТ СН'!$I$6-'СЕТ СН'!$I$19</f>
        <v>1404.0484750600001</v>
      </c>
      <c r="F137" s="36">
        <f>SUMIFS(СВЦЭМ!$C$33:$C$776,СВЦЭМ!$A$33:$A$776,$A137,СВЦЭМ!$B$33:$B$776,F$119)+'СЕТ СН'!$I$9+СВЦЭМ!$D$10+'СЕТ СН'!$I$6-'СЕТ СН'!$I$19</f>
        <v>1413.42259279</v>
      </c>
      <c r="G137" s="36">
        <f>SUMIFS(СВЦЭМ!$C$33:$C$776,СВЦЭМ!$A$33:$A$776,$A137,СВЦЭМ!$B$33:$B$776,G$119)+'СЕТ СН'!$I$9+СВЦЭМ!$D$10+'СЕТ СН'!$I$6-'СЕТ СН'!$I$19</f>
        <v>1392.5086822999999</v>
      </c>
      <c r="H137" s="36">
        <f>SUMIFS(СВЦЭМ!$C$33:$C$776,СВЦЭМ!$A$33:$A$776,$A137,СВЦЭМ!$B$33:$B$776,H$119)+'СЕТ СН'!$I$9+СВЦЭМ!$D$10+'СЕТ СН'!$I$6-'СЕТ СН'!$I$19</f>
        <v>1385.99839608</v>
      </c>
      <c r="I137" s="36">
        <f>SUMIFS(СВЦЭМ!$C$33:$C$776,СВЦЭМ!$A$33:$A$776,$A137,СВЦЭМ!$B$33:$B$776,I$119)+'СЕТ СН'!$I$9+СВЦЭМ!$D$10+'СЕТ СН'!$I$6-'СЕТ СН'!$I$19</f>
        <v>1373.40673825</v>
      </c>
      <c r="J137" s="36">
        <f>SUMIFS(СВЦЭМ!$C$33:$C$776,СВЦЭМ!$A$33:$A$776,$A137,СВЦЭМ!$B$33:$B$776,J$119)+'СЕТ СН'!$I$9+СВЦЭМ!$D$10+'СЕТ СН'!$I$6-'СЕТ СН'!$I$19</f>
        <v>1364.45996289</v>
      </c>
      <c r="K137" s="36">
        <f>SUMIFS(СВЦЭМ!$C$33:$C$776,СВЦЭМ!$A$33:$A$776,$A137,СВЦЭМ!$B$33:$B$776,K$119)+'СЕТ СН'!$I$9+СВЦЭМ!$D$10+'СЕТ СН'!$I$6-'СЕТ СН'!$I$19</f>
        <v>1316.1590982</v>
      </c>
      <c r="L137" s="36">
        <f>SUMIFS(СВЦЭМ!$C$33:$C$776,СВЦЭМ!$A$33:$A$776,$A137,СВЦЭМ!$B$33:$B$776,L$119)+'СЕТ СН'!$I$9+СВЦЭМ!$D$10+'СЕТ СН'!$I$6-'СЕТ СН'!$I$19</f>
        <v>1319.75689549</v>
      </c>
      <c r="M137" s="36">
        <f>SUMIFS(СВЦЭМ!$C$33:$C$776,СВЦЭМ!$A$33:$A$776,$A137,СВЦЭМ!$B$33:$B$776,M$119)+'СЕТ СН'!$I$9+СВЦЭМ!$D$10+'СЕТ СН'!$I$6-'СЕТ СН'!$I$19</f>
        <v>1320.52079555</v>
      </c>
      <c r="N137" s="36">
        <f>SUMIFS(СВЦЭМ!$C$33:$C$776,СВЦЭМ!$A$33:$A$776,$A137,СВЦЭМ!$B$33:$B$776,N$119)+'СЕТ СН'!$I$9+СВЦЭМ!$D$10+'СЕТ СН'!$I$6-'СЕТ СН'!$I$19</f>
        <v>1309.31666172</v>
      </c>
      <c r="O137" s="36">
        <f>SUMIFS(СВЦЭМ!$C$33:$C$776,СВЦЭМ!$A$33:$A$776,$A137,СВЦЭМ!$B$33:$B$776,O$119)+'СЕТ СН'!$I$9+СВЦЭМ!$D$10+'СЕТ СН'!$I$6-'СЕТ СН'!$I$19</f>
        <v>1305.7664165199999</v>
      </c>
      <c r="P137" s="36">
        <f>SUMIFS(СВЦЭМ!$C$33:$C$776,СВЦЭМ!$A$33:$A$776,$A137,СВЦЭМ!$B$33:$B$776,P$119)+'СЕТ СН'!$I$9+СВЦЭМ!$D$10+'СЕТ СН'!$I$6-'СЕТ СН'!$I$19</f>
        <v>1295.20237165</v>
      </c>
      <c r="Q137" s="36">
        <f>SUMIFS(СВЦЭМ!$C$33:$C$776,СВЦЭМ!$A$33:$A$776,$A137,СВЦЭМ!$B$33:$B$776,Q$119)+'СЕТ СН'!$I$9+СВЦЭМ!$D$10+'СЕТ СН'!$I$6-'СЕТ СН'!$I$19</f>
        <v>1299.59605076</v>
      </c>
      <c r="R137" s="36">
        <f>SUMIFS(СВЦЭМ!$C$33:$C$776,СВЦЭМ!$A$33:$A$776,$A137,СВЦЭМ!$B$33:$B$776,R$119)+'СЕТ СН'!$I$9+СВЦЭМ!$D$10+'СЕТ СН'!$I$6-'СЕТ СН'!$I$19</f>
        <v>1266.06888448</v>
      </c>
      <c r="S137" s="36">
        <f>SUMIFS(СВЦЭМ!$C$33:$C$776,СВЦЭМ!$A$33:$A$776,$A137,СВЦЭМ!$B$33:$B$776,S$119)+'СЕТ СН'!$I$9+СВЦЭМ!$D$10+'СЕТ СН'!$I$6-'СЕТ СН'!$I$19</f>
        <v>1278.8394395600001</v>
      </c>
      <c r="T137" s="36">
        <f>SUMIFS(СВЦЭМ!$C$33:$C$776,СВЦЭМ!$A$33:$A$776,$A137,СВЦЭМ!$B$33:$B$776,T$119)+'СЕТ СН'!$I$9+СВЦЭМ!$D$10+'СЕТ СН'!$I$6-'СЕТ СН'!$I$19</f>
        <v>1288.71740024</v>
      </c>
      <c r="U137" s="36">
        <f>SUMIFS(СВЦЭМ!$C$33:$C$776,СВЦЭМ!$A$33:$A$776,$A137,СВЦЭМ!$B$33:$B$776,U$119)+'СЕТ СН'!$I$9+СВЦЭМ!$D$10+'СЕТ СН'!$I$6-'СЕТ СН'!$I$19</f>
        <v>1296.86845296</v>
      </c>
      <c r="V137" s="36">
        <f>SUMIFS(СВЦЭМ!$C$33:$C$776,СВЦЭМ!$A$33:$A$776,$A137,СВЦЭМ!$B$33:$B$776,V$119)+'СЕТ СН'!$I$9+СВЦЭМ!$D$10+'СЕТ СН'!$I$6-'СЕТ СН'!$I$19</f>
        <v>1306.29768319</v>
      </c>
      <c r="W137" s="36">
        <f>SUMIFS(СВЦЭМ!$C$33:$C$776,СВЦЭМ!$A$33:$A$776,$A137,СВЦЭМ!$B$33:$B$776,W$119)+'СЕТ СН'!$I$9+СВЦЭМ!$D$10+'СЕТ СН'!$I$6-'СЕТ СН'!$I$19</f>
        <v>1315.8534157500001</v>
      </c>
      <c r="X137" s="36">
        <f>SUMIFS(СВЦЭМ!$C$33:$C$776,СВЦЭМ!$A$33:$A$776,$A137,СВЦЭМ!$B$33:$B$776,X$119)+'СЕТ СН'!$I$9+СВЦЭМ!$D$10+'СЕТ СН'!$I$6-'СЕТ СН'!$I$19</f>
        <v>1284.47692233</v>
      </c>
      <c r="Y137" s="36">
        <f>SUMIFS(СВЦЭМ!$C$33:$C$776,СВЦЭМ!$A$33:$A$776,$A137,СВЦЭМ!$B$33:$B$776,Y$119)+'СЕТ СН'!$I$9+СВЦЭМ!$D$10+'СЕТ СН'!$I$6-'СЕТ СН'!$I$19</f>
        <v>1313.8090748</v>
      </c>
    </row>
    <row r="138" spans="1:25" ht="15.75" x14ac:dyDescent="0.2">
      <c r="A138" s="35">
        <f t="shared" si="3"/>
        <v>43696</v>
      </c>
      <c r="B138" s="36">
        <f>SUMIFS(СВЦЭМ!$C$33:$C$776,СВЦЭМ!$A$33:$A$776,$A138,СВЦЭМ!$B$33:$B$776,B$119)+'СЕТ СН'!$I$9+СВЦЭМ!$D$10+'СЕТ СН'!$I$6-'СЕТ СН'!$I$19</f>
        <v>1361.11542826</v>
      </c>
      <c r="C138" s="36">
        <f>SUMIFS(СВЦЭМ!$C$33:$C$776,СВЦЭМ!$A$33:$A$776,$A138,СВЦЭМ!$B$33:$B$776,C$119)+'СЕТ СН'!$I$9+СВЦЭМ!$D$10+'СЕТ СН'!$I$6-'СЕТ СН'!$I$19</f>
        <v>1402.62100682</v>
      </c>
      <c r="D138" s="36">
        <f>SUMIFS(СВЦЭМ!$C$33:$C$776,СВЦЭМ!$A$33:$A$776,$A138,СВЦЭМ!$B$33:$B$776,D$119)+'СЕТ СН'!$I$9+СВЦЭМ!$D$10+'СЕТ СН'!$I$6-'СЕТ СН'!$I$19</f>
        <v>1436.23603957</v>
      </c>
      <c r="E138" s="36">
        <f>SUMIFS(СВЦЭМ!$C$33:$C$776,СВЦЭМ!$A$33:$A$776,$A138,СВЦЭМ!$B$33:$B$776,E$119)+'СЕТ СН'!$I$9+СВЦЭМ!$D$10+'СЕТ СН'!$I$6-'СЕТ СН'!$I$19</f>
        <v>1451.29885818</v>
      </c>
      <c r="F138" s="36">
        <f>SUMIFS(СВЦЭМ!$C$33:$C$776,СВЦЭМ!$A$33:$A$776,$A138,СВЦЭМ!$B$33:$B$776,F$119)+'СЕТ СН'!$I$9+СВЦЭМ!$D$10+'СЕТ СН'!$I$6-'СЕТ СН'!$I$19</f>
        <v>1447.9614817300001</v>
      </c>
      <c r="G138" s="36">
        <f>SUMIFS(СВЦЭМ!$C$33:$C$776,СВЦЭМ!$A$33:$A$776,$A138,СВЦЭМ!$B$33:$B$776,G$119)+'СЕТ СН'!$I$9+СВЦЭМ!$D$10+'СЕТ СН'!$I$6-'СЕТ СН'!$I$19</f>
        <v>1423.6507447900001</v>
      </c>
      <c r="H138" s="36">
        <f>SUMIFS(СВЦЭМ!$C$33:$C$776,СВЦЭМ!$A$33:$A$776,$A138,СВЦЭМ!$B$33:$B$776,H$119)+'СЕТ СН'!$I$9+СВЦЭМ!$D$10+'СЕТ СН'!$I$6-'СЕТ СН'!$I$19</f>
        <v>1382.46126239</v>
      </c>
      <c r="I138" s="36">
        <f>SUMIFS(СВЦЭМ!$C$33:$C$776,СВЦЭМ!$A$33:$A$776,$A138,СВЦЭМ!$B$33:$B$776,I$119)+'СЕТ СН'!$I$9+СВЦЭМ!$D$10+'СЕТ СН'!$I$6-'СЕТ СН'!$I$19</f>
        <v>1331.35308244</v>
      </c>
      <c r="J138" s="36">
        <f>SUMIFS(СВЦЭМ!$C$33:$C$776,СВЦЭМ!$A$33:$A$776,$A138,СВЦЭМ!$B$33:$B$776,J$119)+'СЕТ СН'!$I$9+СВЦЭМ!$D$10+'СЕТ СН'!$I$6-'СЕТ СН'!$I$19</f>
        <v>1365.1725006700001</v>
      </c>
      <c r="K138" s="36">
        <f>SUMIFS(СВЦЭМ!$C$33:$C$776,СВЦЭМ!$A$33:$A$776,$A138,СВЦЭМ!$B$33:$B$776,K$119)+'СЕТ СН'!$I$9+СВЦЭМ!$D$10+'СЕТ СН'!$I$6-'СЕТ СН'!$I$19</f>
        <v>1407.7645891</v>
      </c>
      <c r="L138" s="36">
        <f>SUMIFS(СВЦЭМ!$C$33:$C$776,СВЦЭМ!$A$33:$A$776,$A138,СВЦЭМ!$B$33:$B$776,L$119)+'СЕТ СН'!$I$9+СВЦЭМ!$D$10+'СЕТ СН'!$I$6-'СЕТ СН'!$I$19</f>
        <v>1406.4205285999999</v>
      </c>
      <c r="M138" s="36">
        <f>SUMIFS(СВЦЭМ!$C$33:$C$776,СВЦЭМ!$A$33:$A$776,$A138,СВЦЭМ!$B$33:$B$776,M$119)+'СЕТ СН'!$I$9+СВЦЭМ!$D$10+'СЕТ СН'!$I$6-'СЕТ СН'!$I$19</f>
        <v>1405.6543433100001</v>
      </c>
      <c r="N138" s="36">
        <f>SUMIFS(СВЦЭМ!$C$33:$C$776,СВЦЭМ!$A$33:$A$776,$A138,СВЦЭМ!$B$33:$B$776,N$119)+'СЕТ СН'!$I$9+СВЦЭМ!$D$10+'СЕТ СН'!$I$6-'СЕТ СН'!$I$19</f>
        <v>1402.3478527100001</v>
      </c>
      <c r="O138" s="36">
        <f>SUMIFS(СВЦЭМ!$C$33:$C$776,СВЦЭМ!$A$33:$A$776,$A138,СВЦЭМ!$B$33:$B$776,O$119)+'СЕТ СН'!$I$9+СВЦЭМ!$D$10+'СЕТ СН'!$I$6-'СЕТ СН'!$I$19</f>
        <v>1412.58537873</v>
      </c>
      <c r="P138" s="36">
        <f>SUMIFS(СВЦЭМ!$C$33:$C$776,СВЦЭМ!$A$33:$A$776,$A138,СВЦЭМ!$B$33:$B$776,P$119)+'СЕТ СН'!$I$9+СВЦЭМ!$D$10+'СЕТ СН'!$I$6-'СЕТ СН'!$I$19</f>
        <v>1417.11061311</v>
      </c>
      <c r="Q138" s="36">
        <f>SUMIFS(СВЦЭМ!$C$33:$C$776,СВЦЭМ!$A$33:$A$776,$A138,СВЦЭМ!$B$33:$B$776,Q$119)+'СЕТ СН'!$I$9+СВЦЭМ!$D$10+'СЕТ СН'!$I$6-'СЕТ СН'!$I$19</f>
        <v>1406.57780091</v>
      </c>
      <c r="R138" s="36">
        <f>SUMIFS(СВЦЭМ!$C$33:$C$776,СВЦЭМ!$A$33:$A$776,$A138,СВЦЭМ!$B$33:$B$776,R$119)+'СЕТ СН'!$I$9+СВЦЭМ!$D$10+'СЕТ СН'!$I$6-'СЕТ СН'!$I$19</f>
        <v>1430.7325425199999</v>
      </c>
      <c r="S138" s="36">
        <f>SUMIFS(СВЦЭМ!$C$33:$C$776,СВЦЭМ!$A$33:$A$776,$A138,СВЦЭМ!$B$33:$B$776,S$119)+'СЕТ СН'!$I$9+СВЦЭМ!$D$10+'СЕТ СН'!$I$6-'СЕТ СН'!$I$19</f>
        <v>1469.65776082</v>
      </c>
      <c r="T138" s="36">
        <f>SUMIFS(СВЦЭМ!$C$33:$C$776,СВЦЭМ!$A$33:$A$776,$A138,СВЦЭМ!$B$33:$B$776,T$119)+'СЕТ СН'!$I$9+СВЦЭМ!$D$10+'СЕТ СН'!$I$6-'СЕТ СН'!$I$19</f>
        <v>1469.1104084799999</v>
      </c>
      <c r="U138" s="36">
        <f>SUMIFS(СВЦЭМ!$C$33:$C$776,СВЦЭМ!$A$33:$A$776,$A138,СВЦЭМ!$B$33:$B$776,U$119)+'СЕТ СН'!$I$9+СВЦЭМ!$D$10+'СЕТ СН'!$I$6-'СЕТ СН'!$I$19</f>
        <v>1467.52819815</v>
      </c>
      <c r="V138" s="36">
        <f>SUMIFS(СВЦЭМ!$C$33:$C$776,СВЦЭМ!$A$33:$A$776,$A138,СВЦЭМ!$B$33:$B$776,V$119)+'СЕТ СН'!$I$9+СВЦЭМ!$D$10+'СЕТ СН'!$I$6-'СЕТ СН'!$I$19</f>
        <v>1462.3722997699999</v>
      </c>
      <c r="W138" s="36">
        <f>SUMIFS(СВЦЭМ!$C$33:$C$776,СВЦЭМ!$A$33:$A$776,$A138,СВЦЭМ!$B$33:$B$776,W$119)+'СЕТ СН'!$I$9+СВЦЭМ!$D$10+'СЕТ СН'!$I$6-'СЕТ СН'!$I$19</f>
        <v>1472.37618587</v>
      </c>
      <c r="X138" s="36">
        <f>SUMIFS(СВЦЭМ!$C$33:$C$776,СВЦЭМ!$A$33:$A$776,$A138,СВЦЭМ!$B$33:$B$776,X$119)+'СЕТ СН'!$I$9+СВЦЭМ!$D$10+'СЕТ СН'!$I$6-'СЕТ СН'!$I$19</f>
        <v>1546.2168935200002</v>
      </c>
      <c r="Y138" s="36">
        <f>SUMIFS(СВЦЭМ!$C$33:$C$776,СВЦЭМ!$A$33:$A$776,$A138,СВЦЭМ!$B$33:$B$776,Y$119)+'СЕТ СН'!$I$9+СВЦЭМ!$D$10+'СЕТ СН'!$I$6-'СЕТ СН'!$I$19</f>
        <v>1467.5919969500001</v>
      </c>
    </row>
    <row r="139" spans="1:25" ht="15.75" x14ac:dyDescent="0.2">
      <c r="A139" s="35">
        <f t="shared" si="3"/>
        <v>43697</v>
      </c>
      <c r="B139" s="36">
        <f>SUMIFS(СВЦЭМ!$C$33:$C$776,СВЦЭМ!$A$33:$A$776,$A139,СВЦЭМ!$B$33:$B$776,B$119)+'СЕТ СН'!$I$9+СВЦЭМ!$D$10+'СЕТ СН'!$I$6-'СЕТ СН'!$I$19</f>
        <v>1324.09808107</v>
      </c>
      <c r="C139" s="36">
        <f>SUMIFS(СВЦЭМ!$C$33:$C$776,СВЦЭМ!$A$33:$A$776,$A139,СВЦЭМ!$B$33:$B$776,C$119)+'СЕТ СН'!$I$9+СВЦЭМ!$D$10+'СЕТ СН'!$I$6-'СЕТ СН'!$I$19</f>
        <v>1357.83097148</v>
      </c>
      <c r="D139" s="36">
        <f>SUMIFS(СВЦЭМ!$C$33:$C$776,СВЦЭМ!$A$33:$A$776,$A139,СВЦЭМ!$B$33:$B$776,D$119)+'СЕТ СН'!$I$9+СВЦЭМ!$D$10+'СЕТ СН'!$I$6-'СЕТ СН'!$I$19</f>
        <v>1402.3921671800001</v>
      </c>
      <c r="E139" s="36">
        <f>SUMIFS(СВЦЭМ!$C$33:$C$776,СВЦЭМ!$A$33:$A$776,$A139,СВЦЭМ!$B$33:$B$776,E$119)+'СЕТ СН'!$I$9+СВЦЭМ!$D$10+'СЕТ СН'!$I$6-'СЕТ СН'!$I$19</f>
        <v>1412.04996891</v>
      </c>
      <c r="F139" s="36">
        <f>SUMIFS(СВЦЭМ!$C$33:$C$776,СВЦЭМ!$A$33:$A$776,$A139,СВЦЭМ!$B$33:$B$776,F$119)+'СЕТ СН'!$I$9+СВЦЭМ!$D$10+'СЕТ СН'!$I$6-'СЕТ СН'!$I$19</f>
        <v>1417.70745633</v>
      </c>
      <c r="G139" s="36">
        <f>SUMIFS(СВЦЭМ!$C$33:$C$776,СВЦЭМ!$A$33:$A$776,$A139,СВЦЭМ!$B$33:$B$776,G$119)+'СЕТ СН'!$I$9+СВЦЭМ!$D$10+'СЕТ СН'!$I$6-'СЕТ СН'!$I$19</f>
        <v>1393.11510628</v>
      </c>
      <c r="H139" s="36">
        <f>SUMIFS(СВЦЭМ!$C$33:$C$776,СВЦЭМ!$A$33:$A$776,$A139,СВЦЭМ!$B$33:$B$776,H$119)+'СЕТ СН'!$I$9+СВЦЭМ!$D$10+'СЕТ СН'!$I$6-'СЕТ СН'!$I$19</f>
        <v>1358.37375193</v>
      </c>
      <c r="I139" s="36">
        <f>SUMIFS(СВЦЭМ!$C$33:$C$776,СВЦЭМ!$A$33:$A$776,$A139,СВЦЭМ!$B$33:$B$776,I$119)+'СЕТ СН'!$I$9+СВЦЭМ!$D$10+'СЕТ СН'!$I$6-'СЕТ СН'!$I$19</f>
        <v>1309.3155077900001</v>
      </c>
      <c r="J139" s="36">
        <f>SUMIFS(СВЦЭМ!$C$33:$C$776,СВЦЭМ!$A$33:$A$776,$A139,СВЦЭМ!$B$33:$B$776,J$119)+'СЕТ СН'!$I$9+СВЦЭМ!$D$10+'СЕТ СН'!$I$6-'СЕТ СН'!$I$19</f>
        <v>1302.5096896299999</v>
      </c>
      <c r="K139" s="36">
        <f>SUMIFS(СВЦЭМ!$C$33:$C$776,СВЦЭМ!$A$33:$A$776,$A139,СВЦЭМ!$B$33:$B$776,K$119)+'СЕТ СН'!$I$9+СВЦЭМ!$D$10+'СЕТ СН'!$I$6-'СЕТ СН'!$I$19</f>
        <v>1323.1341193799999</v>
      </c>
      <c r="L139" s="36">
        <f>SUMIFS(СВЦЭМ!$C$33:$C$776,СВЦЭМ!$A$33:$A$776,$A139,СВЦЭМ!$B$33:$B$776,L$119)+'СЕТ СН'!$I$9+СВЦЭМ!$D$10+'СЕТ СН'!$I$6-'СЕТ СН'!$I$19</f>
        <v>1325.4538951699999</v>
      </c>
      <c r="M139" s="36">
        <f>SUMIFS(СВЦЭМ!$C$33:$C$776,СВЦЭМ!$A$33:$A$776,$A139,СВЦЭМ!$B$33:$B$776,M$119)+'СЕТ СН'!$I$9+СВЦЭМ!$D$10+'СЕТ СН'!$I$6-'СЕТ СН'!$I$19</f>
        <v>1321.78093687</v>
      </c>
      <c r="N139" s="36">
        <f>SUMIFS(СВЦЭМ!$C$33:$C$776,СВЦЭМ!$A$33:$A$776,$A139,СВЦЭМ!$B$33:$B$776,N$119)+'СЕТ СН'!$I$9+СВЦЭМ!$D$10+'СЕТ СН'!$I$6-'СЕТ СН'!$I$19</f>
        <v>1311.48437027</v>
      </c>
      <c r="O139" s="36">
        <f>SUMIFS(СВЦЭМ!$C$33:$C$776,СВЦЭМ!$A$33:$A$776,$A139,СВЦЭМ!$B$33:$B$776,O$119)+'СЕТ СН'!$I$9+СВЦЭМ!$D$10+'СЕТ СН'!$I$6-'СЕТ СН'!$I$19</f>
        <v>1316.38841933</v>
      </c>
      <c r="P139" s="36">
        <f>SUMIFS(СВЦЭМ!$C$33:$C$776,СВЦЭМ!$A$33:$A$776,$A139,СВЦЭМ!$B$33:$B$776,P$119)+'СЕТ СН'!$I$9+СВЦЭМ!$D$10+'СЕТ СН'!$I$6-'СЕТ СН'!$I$19</f>
        <v>1323.8910019699999</v>
      </c>
      <c r="Q139" s="36">
        <f>SUMIFS(СВЦЭМ!$C$33:$C$776,СВЦЭМ!$A$33:$A$776,$A139,СВЦЭМ!$B$33:$B$776,Q$119)+'СЕТ СН'!$I$9+СВЦЭМ!$D$10+'СЕТ СН'!$I$6-'СЕТ СН'!$I$19</f>
        <v>1323.2716019500001</v>
      </c>
      <c r="R139" s="36">
        <f>SUMIFS(СВЦЭМ!$C$33:$C$776,СВЦЭМ!$A$33:$A$776,$A139,СВЦЭМ!$B$33:$B$776,R$119)+'СЕТ СН'!$I$9+СВЦЭМ!$D$10+'СЕТ СН'!$I$6-'СЕТ СН'!$I$19</f>
        <v>1387.03066687</v>
      </c>
      <c r="S139" s="36">
        <f>SUMIFS(СВЦЭМ!$C$33:$C$776,СВЦЭМ!$A$33:$A$776,$A139,СВЦЭМ!$B$33:$B$776,S$119)+'СЕТ СН'!$I$9+СВЦЭМ!$D$10+'СЕТ СН'!$I$6-'СЕТ СН'!$I$19</f>
        <v>1300.1950614100001</v>
      </c>
      <c r="T139" s="36">
        <f>SUMIFS(СВЦЭМ!$C$33:$C$776,СВЦЭМ!$A$33:$A$776,$A139,СВЦЭМ!$B$33:$B$776,T$119)+'СЕТ СН'!$I$9+СВЦЭМ!$D$10+'СЕТ СН'!$I$6-'СЕТ СН'!$I$19</f>
        <v>1308.60817677</v>
      </c>
      <c r="U139" s="36">
        <f>SUMIFS(СВЦЭМ!$C$33:$C$776,СВЦЭМ!$A$33:$A$776,$A139,СВЦЭМ!$B$33:$B$776,U$119)+'СЕТ СН'!$I$9+СВЦЭМ!$D$10+'СЕТ СН'!$I$6-'СЕТ СН'!$I$19</f>
        <v>1310.4090953299999</v>
      </c>
      <c r="V139" s="36">
        <f>SUMIFS(СВЦЭМ!$C$33:$C$776,СВЦЭМ!$A$33:$A$776,$A139,СВЦЭМ!$B$33:$B$776,V$119)+'СЕТ СН'!$I$9+СВЦЭМ!$D$10+'СЕТ СН'!$I$6-'СЕТ СН'!$I$19</f>
        <v>1322.3400259</v>
      </c>
      <c r="W139" s="36">
        <f>SUMIFS(СВЦЭМ!$C$33:$C$776,СВЦЭМ!$A$33:$A$776,$A139,СВЦЭМ!$B$33:$B$776,W$119)+'СЕТ СН'!$I$9+СВЦЭМ!$D$10+'СЕТ СН'!$I$6-'СЕТ СН'!$I$19</f>
        <v>1331.8020638999999</v>
      </c>
      <c r="X139" s="36">
        <f>SUMIFS(СВЦЭМ!$C$33:$C$776,СВЦЭМ!$A$33:$A$776,$A139,СВЦЭМ!$B$33:$B$776,X$119)+'СЕТ СН'!$I$9+СВЦЭМ!$D$10+'СЕТ СН'!$I$6-'СЕТ СН'!$I$19</f>
        <v>1295.2805647099999</v>
      </c>
      <c r="Y139" s="36">
        <f>SUMIFS(СВЦЭМ!$C$33:$C$776,СВЦЭМ!$A$33:$A$776,$A139,СВЦЭМ!$B$33:$B$776,Y$119)+'СЕТ СН'!$I$9+СВЦЭМ!$D$10+'СЕТ СН'!$I$6-'СЕТ СН'!$I$19</f>
        <v>1250.98715672</v>
      </c>
    </row>
    <row r="140" spans="1:25" ht="15.75" x14ac:dyDescent="0.2">
      <c r="A140" s="35">
        <f t="shared" si="3"/>
        <v>43698</v>
      </c>
      <c r="B140" s="36">
        <f>SUMIFS(СВЦЭМ!$C$33:$C$776,СВЦЭМ!$A$33:$A$776,$A140,СВЦЭМ!$B$33:$B$776,B$119)+'СЕТ СН'!$I$9+СВЦЭМ!$D$10+'СЕТ СН'!$I$6-'СЕТ СН'!$I$19</f>
        <v>1315.6186456299999</v>
      </c>
      <c r="C140" s="36">
        <f>SUMIFS(СВЦЭМ!$C$33:$C$776,СВЦЭМ!$A$33:$A$776,$A140,СВЦЭМ!$B$33:$B$776,C$119)+'СЕТ СН'!$I$9+СВЦЭМ!$D$10+'СЕТ СН'!$I$6-'СЕТ СН'!$I$19</f>
        <v>1359.94520493</v>
      </c>
      <c r="D140" s="36">
        <f>SUMIFS(СВЦЭМ!$C$33:$C$776,СВЦЭМ!$A$33:$A$776,$A140,СВЦЭМ!$B$33:$B$776,D$119)+'СЕТ СН'!$I$9+СВЦЭМ!$D$10+'СЕТ СН'!$I$6-'СЕТ СН'!$I$19</f>
        <v>1379.69739639</v>
      </c>
      <c r="E140" s="36">
        <f>SUMIFS(СВЦЭМ!$C$33:$C$776,СВЦЭМ!$A$33:$A$776,$A140,СВЦЭМ!$B$33:$B$776,E$119)+'СЕТ СН'!$I$9+СВЦЭМ!$D$10+'СЕТ СН'!$I$6-'СЕТ СН'!$I$19</f>
        <v>1387.0220827000001</v>
      </c>
      <c r="F140" s="36">
        <f>SUMIFS(СВЦЭМ!$C$33:$C$776,СВЦЭМ!$A$33:$A$776,$A140,СВЦЭМ!$B$33:$B$776,F$119)+'СЕТ СН'!$I$9+СВЦЭМ!$D$10+'СЕТ СН'!$I$6-'СЕТ СН'!$I$19</f>
        <v>1392.21882188</v>
      </c>
      <c r="G140" s="36">
        <f>SUMIFS(СВЦЭМ!$C$33:$C$776,СВЦЭМ!$A$33:$A$776,$A140,СВЦЭМ!$B$33:$B$776,G$119)+'СЕТ СН'!$I$9+СВЦЭМ!$D$10+'СЕТ СН'!$I$6-'СЕТ СН'!$I$19</f>
        <v>1362.39519277</v>
      </c>
      <c r="H140" s="36">
        <f>SUMIFS(СВЦЭМ!$C$33:$C$776,СВЦЭМ!$A$33:$A$776,$A140,СВЦЭМ!$B$33:$B$776,H$119)+'СЕТ СН'!$I$9+СВЦЭМ!$D$10+'СЕТ СН'!$I$6-'СЕТ СН'!$I$19</f>
        <v>1317.1207467199999</v>
      </c>
      <c r="I140" s="36">
        <f>SUMIFS(СВЦЭМ!$C$33:$C$776,СВЦЭМ!$A$33:$A$776,$A140,СВЦЭМ!$B$33:$B$776,I$119)+'СЕТ СН'!$I$9+СВЦЭМ!$D$10+'СЕТ СН'!$I$6-'СЕТ СН'!$I$19</f>
        <v>1255.6649899900001</v>
      </c>
      <c r="J140" s="36">
        <f>SUMIFS(СВЦЭМ!$C$33:$C$776,СВЦЭМ!$A$33:$A$776,$A140,СВЦЭМ!$B$33:$B$776,J$119)+'СЕТ СН'!$I$9+СВЦЭМ!$D$10+'СЕТ СН'!$I$6-'СЕТ СН'!$I$19</f>
        <v>1271.0449375799999</v>
      </c>
      <c r="K140" s="36">
        <f>SUMIFS(СВЦЭМ!$C$33:$C$776,СВЦЭМ!$A$33:$A$776,$A140,СВЦЭМ!$B$33:$B$776,K$119)+'СЕТ СН'!$I$9+СВЦЭМ!$D$10+'СЕТ СН'!$I$6-'СЕТ СН'!$I$19</f>
        <v>1298.49130722</v>
      </c>
      <c r="L140" s="36">
        <f>SUMIFS(СВЦЭМ!$C$33:$C$776,СВЦЭМ!$A$33:$A$776,$A140,СВЦЭМ!$B$33:$B$776,L$119)+'СЕТ СН'!$I$9+СВЦЭМ!$D$10+'СЕТ СН'!$I$6-'СЕТ СН'!$I$19</f>
        <v>1307.7931531500001</v>
      </c>
      <c r="M140" s="36">
        <f>SUMIFS(СВЦЭМ!$C$33:$C$776,СВЦЭМ!$A$33:$A$776,$A140,СВЦЭМ!$B$33:$B$776,M$119)+'СЕТ СН'!$I$9+СВЦЭМ!$D$10+'СЕТ СН'!$I$6-'СЕТ СН'!$I$19</f>
        <v>1306.09600037</v>
      </c>
      <c r="N140" s="36">
        <f>SUMIFS(СВЦЭМ!$C$33:$C$776,СВЦЭМ!$A$33:$A$776,$A140,СВЦЭМ!$B$33:$B$776,N$119)+'СЕТ СН'!$I$9+СВЦЭМ!$D$10+'СЕТ СН'!$I$6-'СЕТ СН'!$I$19</f>
        <v>1304.3712230000001</v>
      </c>
      <c r="O140" s="36">
        <f>SUMIFS(СВЦЭМ!$C$33:$C$776,СВЦЭМ!$A$33:$A$776,$A140,СВЦЭМ!$B$33:$B$776,O$119)+'СЕТ СН'!$I$9+СВЦЭМ!$D$10+'СЕТ СН'!$I$6-'СЕТ СН'!$I$19</f>
        <v>1353.5346799900001</v>
      </c>
      <c r="P140" s="36">
        <f>SUMIFS(СВЦЭМ!$C$33:$C$776,СВЦЭМ!$A$33:$A$776,$A140,СВЦЭМ!$B$33:$B$776,P$119)+'СЕТ СН'!$I$9+СВЦЭМ!$D$10+'СЕТ СН'!$I$6-'СЕТ СН'!$I$19</f>
        <v>1334.58095211</v>
      </c>
      <c r="Q140" s="36">
        <f>SUMIFS(СВЦЭМ!$C$33:$C$776,СВЦЭМ!$A$33:$A$776,$A140,СВЦЭМ!$B$33:$B$776,Q$119)+'СЕТ СН'!$I$9+СВЦЭМ!$D$10+'СЕТ СН'!$I$6-'СЕТ СН'!$I$19</f>
        <v>1348.30649834</v>
      </c>
      <c r="R140" s="36">
        <f>SUMIFS(СВЦЭМ!$C$33:$C$776,СВЦЭМ!$A$33:$A$776,$A140,СВЦЭМ!$B$33:$B$776,R$119)+'СЕТ СН'!$I$9+СВЦЭМ!$D$10+'СЕТ СН'!$I$6-'СЕТ СН'!$I$19</f>
        <v>1346.1817508700001</v>
      </c>
      <c r="S140" s="36">
        <f>SUMIFS(СВЦЭМ!$C$33:$C$776,СВЦЭМ!$A$33:$A$776,$A140,СВЦЭМ!$B$33:$B$776,S$119)+'СЕТ СН'!$I$9+СВЦЭМ!$D$10+'СЕТ СН'!$I$6-'СЕТ СН'!$I$19</f>
        <v>1353.6419887899999</v>
      </c>
      <c r="T140" s="36">
        <f>SUMIFS(СВЦЭМ!$C$33:$C$776,СВЦЭМ!$A$33:$A$776,$A140,СВЦЭМ!$B$33:$B$776,T$119)+'СЕТ СН'!$I$9+СВЦЭМ!$D$10+'СЕТ СН'!$I$6-'СЕТ СН'!$I$19</f>
        <v>1325.7942812199999</v>
      </c>
      <c r="U140" s="36">
        <f>SUMIFS(СВЦЭМ!$C$33:$C$776,СВЦЭМ!$A$33:$A$776,$A140,СВЦЭМ!$B$33:$B$776,U$119)+'СЕТ СН'!$I$9+СВЦЭМ!$D$10+'СЕТ СН'!$I$6-'СЕТ СН'!$I$19</f>
        <v>1246.43356223</v>
      </c>
      <c r="V140" s="36">
        <f>SUMIFS(СВЦЭМ!$C$33:$C$776,СВЦЭМ!$A$33:$A$776,$A140,СВЦЭМ!$B$33:$B$776,V$119)+'СЕТ СН'!$I$9+СВЦЭМ!$D$10+'СЕТ СН'!$I$6-'СЕТ СН'!$I$19</f>
        <v>1257.95952115</v>
      </c>
      <c r="W140" s="36">
        <f>SUMIFS(СВЦЭМ!$C$33:$C$776,СВЦЭМ!$A$33:$A$776,$A140,СВЦЭМ!$B$33:$B$776,W$119)+'СЕТ СН'!$I$9+СВЦЭМ!$D$10+'СЕТ СН'!$I$6-'СЕТ СН'!$I$19</f>
        <v>1263.6928230399999</v>
      </c>
      <c r="X140" s="36">
        <f>SUMIFS(СВЦЭМ!$C$33:$C$776,СВЦЭМ!$A$33:$A$776,$A140,СВЦЭМ!$B$33:$B$776,X$119)+'СЕТ СН'!$I$9+СВЦЭМ!$D$10+'СЕТ СН'!$I$6-'СЕТ СН'!$I$19</f>
        <v>1219.10075039</v>
      </c>
      <c r="Y140" s="36">
        <f>SUMIFS(СВЦЭМ!$C$33:$C$776,СВЦЭМ!$A$33:$A$776,$A140,СВЦЭМ!$B$33:$B$776,Y$119)+'СЕТ СН'!$I$9+СВЦЭМ!$D$10+'СЕТ СН'!$I$6-'СЕТ СН'!$I$19</f>
        <v>1239.0785344000001</v>
      </c>
    </row>
    <row r="141" spans="1:25" ht="15.75" x14ac:dyDescent="0.2">
      <c r="A141" s="35">
        <f t="shared" si="3"/>
        <v>43699</v>
      </c>
      <c r="B141" s="36">
        <f>SUMIFS(СВЦЭМ!$C$33:$C$776,СВЦЭМ!$A$33:$A$776,$A141,СВЦЭМ!$B$33:$B$776,B$119)+'СЕТ СН'!$I$9+СВЦЭМ!$D$10+'СЕТ СН'!$I$6-'СЕТ СН'!$I$19</f>
        <v>1346.63270472</v>
      </c>
      <c r="C141" s="36">
        <f>SUMIFS(СВЦЭМ!$C$33:$C$776,СВЦЭМ!$A$33:$A$776,$A141,СВЦЭМ!$B$33:$B$776,C$119)+'СЕТ СН'!$I$9+СВЦЭМ!$D$10+'СЕТ СН'!$I$6-'СЕТ СН'!$I$19</f>
        <v>1388.9082992799999</v>
      </c>
      <c r="D141" s="36">
        <f>SUMIFS(СВЦЭМ!$C$33:$C$776,СВЦЭМ!$A$33:$A$776,$A141,СВЦЭМ!$B$33:$B$776,D$119)+'СЕТ СН'!$I$9+СВЦЭМ!$D$10+'СЕТ СН'!$I$6-'СЕТ СН'!$I$19</f>
        <v>1407.9322416800001</v>
      </c>
      <c r="E141" s="36">
        <f>SUMIFS(СВЦЭМ!$C$33:$C$776,СВЦЭМ!$A$33:$A$776,$A141,СВЦЭМ!$B$33:$B$776,E$119)+'СЕТ СН'!$I$9+СВЦЭМ!$D$10+'СЕТ СН'!$I$6-'СЕТ СН'!$I$19</f>
        <v>1409.99332708</v>
      </c>
      <c r="F141" s="36">
        <f>SUMIFS(СВЦЭМ!$C$33:$C$776,СВЦЭМ!$A$33:$A$776,$A141,СВЦЭМ!$B$33:$B$776,F$119)+'СЕТ СН'!$I$9+СВЦЭМ!$D$10+'СЕТ СН'!$I$6-'СЕТ СН'!$I$19</f>
        <v>1416.6282213300001</v>
      </c>
      <c r="G141" s="36">
        <f>SUMIFS(СВЦЭМ!$C$33:$C$776,СВЦЭМ!$A$33:$A$776,$A141,СВЦЭМ!$B$33:$B$776,G$119)+'СЕТ СН'!$I$9+СВЦЭМ!$D$10+'СЕТ СН'!$I$6-'СЕТ СН'!$I$19</f>
        <v>1391.3540991499999</v>
      </c>
      <c r="H141" s="36">
        <f>SUMIFS(СВЦЭМ!$C$33:$C$776,СВЦЭМ!$A$33:$A$776,$A141,СВЦЭМ!$B$33:$B$776,H$119)+'СЕТ СН'!$I$9+СВЦЭМ!$D$10+'СЕТ СН'!$I$6-'СЕТ СН'!$I$19</f>
        <v>1358.86109255</v>
      </c>
      <c r="I141" s="36">
        <f>SUMIFS(СВЦЭМ!$C$33:$C$776,СВЦЭМ!$A$33:$A$776,$A141,СВЦЭМ!$B$33:$B$776,I$119)+'СЕТ СН'!$I$9+СВЦЭМ!$D$10+'СЕТ СН'!$I$6-'СЕТ СН'!$I$19</f>
        <v>1311.13388334</v>
      </c>
      <c r="J141" s="36">
        <f>SUMIFS(СВЦЭМ!$C$33:$C$776,СВЦЭМ!$A$33:$A$776,$A141,СВЦЭМ!$B$33:$B$776,J$119)+'СЕТ СН'!$I$9+СВЦЭМ!$D$10+'СЕТ СН'!$I$6-'СЕТ СН'!$I$19</f>
        <v>1279.9411499800001</v>
      </c>
      <c r="K141" s="36">
        <f>SUMIFS(СВЦЭМ!$C$33:$C$776,СВЦЭМ!$A$33:$A$776,$A141,СВЦЭМ!$B$33:$B$776,K$119)+'СЕТ СН'!$I$9+СВЦЭМ!$D$10+'СЕТ СН'!$I$6-'СЕТ СН'!$I$19</f>
        <v>1294.55891488</v>
      </c>
      <c r="L141" s="36">
        <f>SUMIFS(СВЦЭМ!$C$33:$C$776,СВЦЭМ!$A$33:$A$776,$A141,СВЦЭМ!$B$33:$B$776,L$119)+'СЕТ СН'!$I$9+СВЦЭМ!$D$10+'СЕТ СН'!$I$6-'СЕТ СН'!$I$19</f>
        <v>1303.91338344</v>
      </c>
      <c r="M141" s="36">
        <f>SUMIFS(СВЦЭМ!$C$33:$C$776,СВЦЭМ!$A$33:$A$776,$A141,СВЦЭМ!$B$33:$B$776,M$119)+'СЕТ СН'!$I$9+СВЦЭМ!$D$10+'СЕТ СН'!$I$6-'СЕТ СН'!$I$19</f>
        <v>1302.1879293899999</v>
      </c>
      <c r="N141" s="36">
        <f>SUMIFS(СВЦЭМ!$C$33:$C$776,СВЦЭМ!$A$33:$A$776,$A141,СВЦЭМ!$B$33:$B$776,N$119)+'СЕТ СН'!$I$9+СВЦЭМ!$D$10+'СЕТ СН'!$I$6-'СЕТ СН'!$I$19</f>
        <v>1289.1036377299999</v>
      </c>
      <c r="O141" s="36">
        <f>SUMIFS(СВЦЭМ!$C$33:$C$776,СВЦЭМ!$A$33:$A$776,$A141,СВЦЭМ!$B$33:$B$776,O$119)+'СЕТ СН'!$I$9+СВЦЭМ!$D$10+'СЕТ СН'!$I$6-'СЕТ СН'!$I$19</f>
        <v>1302.51913433</v>
      </c>
      <c r="P141" s="36">
        <f>SUMIFS(СВЦЭМ!$C$33:$C$776,СВЦЭМ!$A$33:$A$776,$A141,СВЦЭМ!$B$33:$B$776,P$119)+'СЕТ СН'!$I$9+СВЦЭМ!$D$10+'СЕТ СН'!$I$6-'СЕТ СН'!$I$19</f>
        <v>1298.68812503</v>
      </c>
      <c r="Q141" s="36">
        <f>SUMIFS(СВЦЭМ!$C$33:$C$776,СВЦЭМ!$A$33:$A$776,$A141,СВЦЭМ!$B$33:$B$776,Q$119)+'СЕТ СН'!$I$9+СВЦЭМ!$D$10+'СЕТ СН'!$I$6-'СЕТ СН'!$I$19</f>
        <v>1293.65647255</v>
      </c>
      <c r="R141" s="36">
        <f>SUMIFS(СВЦЭМ!$C$33:$C$776,СВЦЭМ!$A$33:$A$776,$A141,СВЦЭМ!$B$33:$B$776,R$119)+'СЕТ СН'!$I$9+СВЦЭМ!$D$10+'СЕТ СН'!$I$6-'СЕТ СН'!$I$19</f>
        <v>1248.92914464</v>
      </c>
      <c r="S141" s="36">
        <f>SUMIFS(СВЦЭМ!$C$33:$C$776,СВЦЭМ!$A$33:$A$776,$A141,СВЦЭМ!$B$33:$B$776,S$119)+'СЕТ СН'!$I$9+СВЦЭМ!$D$10+'СЕТ СН'!$I$6-'СЕТ СН'!$I$19</f>
        <v>1223.9805187500001</v>
      </c>
      <c r="T141" s="36">
        <f>SUMIFS(СВЦЭМ!$C$33:$C$776,СВЦЭМ!$A$33:$A$776,$A141,СВЦЭМ!$B$33:$B$776,T$119)+'СЕТ СН'!$I$9+СВЦЭМ!$D$10+'СЕТ СН'!$I$6-'СЕТ СН'!$I$19</f>
        <v>1211.1147393700001</v>
      </c>
      <c r="U141" s="36">
        <f>SUMIFS(СВЦЭМ!$C$33:$C$776,СВЦЭМ!$A$33:$A$776,$A141,СВЦЭМ!$B$33:$B$776,U$119)+'СЕТ СН'!$I$9+СВЦЭМ!$D$10+'СЕТ СН'!$I$6-'СЕТ СН'!$I$19</f>
        <v>1215.3143288199999</v>
      </c>
      <c r="V141" s="36">
        <f>SUMIFS(СВЦЭМ!$C$33:$C$776,СВЦЭМ!$A$33:$A$776,$A141,СВЦЭМ!$B$33:$B$776,V$119)+'СЕТ СН'!$I$9+СВЦЭМ!$D$10+'СЕТ СН'!$I$6-'СЕТ СН'!$I$19</f>
        <v>1233.50004876</v>
      </c>
      <c r="W141" s="36">
        <f>SUMIFS(СВЦЭМ!$C$33:$C$776,СВЦЭМ!$A$33:$A$776,$A141,СВЦЭМ!$B$33:$B$776,W$119)+'СЕТ СН'!$I$9+СВЦЭМ!$D$10+'СЕТ СН'!$I$6-'СЕТ СН'!$I$19</f>
        <v>1235.31725439</v>
      </c>
      <c r="X141" s="36">
        <f>SUMIFS(СВЦЭМ!$C$33:$C$776,СВЦЭМ!$A$33:$A$776,$A141,СВЦЭМ!$B$33:$B$776,X$119)+'СЕТ СН'!$I$9+СВЦЭМ!$D$10+'СЕТ СН'!$I$6-'СЕТ СН'!$I$19</f>
        <v>1186.0177658699999</v>
      </c>
      <c r="Y141" s="36">
        <f>SUMIFS(СВЦЭМ!$C$33:$C$776,СВЦЭМ!$A$33:$A$776,$A141,СВЦЭМ!$B$33:$B$776,Y$119)+'СЕТ СН'!$I$9+СВЦЭМ!$D$10+'СЕТ СН'!$I$6-'СЕТ СН'!$I$19</f>
        <v>1211.3567557399999</v>
      </c>
    </row>
    <row r="142" spans="1:25" ht="15.75" x14ac:dyDescent="0.2">
      <c r="A142" s="35">
        <f t="shared" si="3"/>
        <v>43700</v>
      </c>
      <c r="B142" s="36">
        <f>SUMIFS(СВЦЭМ!$C$33:$C$776,СВЦЭМ!$A$33:$A$776,$A142,СВЦЭМ!$B$33:$B$776,B$119)+'СЕТ СН'!$I$9+СВЦЭМ!$D$10+'СЕТ СН'!$I$6-'СЕТ СН'!$I$19</f>
        <v>1299.2966186799999</v>
      </c>
      <c r="C142" s="36">
        <f>SUMIFS(СВЦЭМ!$C$33:$C$776,СВЦЭМ!$A$33:$A$776,$A142,СВЦЭМ!$B$33:$B$776,C$119)+'СЕТ СН'!$I$9+СВЦЭМ!$D$10+'СЕТ СН'!$I$6-'СЕТ СН'!$I$19</f>
        <v>1331.2773366700001</v>
      </c>
      <c r="D142" s="36">
        <f>SUMIFS(СВЦЭМ!$C$33:$C$776,СВЦЭМ!$A$33:$A$776,$A142,СВЦЭМ!$B$33:$B$776,D$119)+'СЕТ СН'!$I$9+СВЦЭМ!$D$10+'СЕТ СН'!$I$6-'СЕТ СН'!$I$19</f>
        <v>1313.4677010600001</v>
      </c>
      <c r="E142" s="36">
        <f>SUMIFS(СВЦЭМ!$C$33:$C$776,СВЦЭМ!$A$33:$A$776,$A142,СВЦЭМ!$B$33:$B$776,E$119)+'СЕТ СН'!$I$9+СВЦЭМ!$D$10+'СЕТ СН'!$I$6-'СЕТ СН'!$I$19</f>
        <v>1300.7928146199999</v>
      </c>
      <c r="F142" s="36">
        <f>SUMIFS(СВЦЭМ!$C$33:$C$776,СВЦЭМ!$A$33:$A$776,$A142,СВЦЭМ!$B$33:$B$776,F$119)+'СЕТ СН'!$I$9+СВЦЭМ!$D$10+'СЕТ СН'!$I$6-'СЕТ СН'!$I$19</f>
        <v>1302.4368190299999</v>
      </c>
      <c r="G142" s="36">
        <f>SUMIFS(СВЦЭМ!$C$33:$C$776,СВЦЭМ!$A$33:$A$776,$A142,СВЦЭМ!$B$33:$B$776,G$119)+'СЕТ СН'!$I$9+СВЦЭМ!$D$10+'СЕТ СН'!$I$6-'СЕТ СН'!$I$19</f>
        <v>1311.4720417000001</v>
      </c>
      <c r="H142" s="36">
        <f>SUMIFS(СВЦЭМ!$C$33:$C$776,СВЦЭМ!$A$33:$A$776,$A142,СВЦЭМ!$B$33:$B$776,H$119)+'СЕТ СН'!$I$9+СВЦЭМ!$D$10+'СЕТ СН'!$I$6-'СЕТ СН'!$I$19</f>
        <v>1275.6875522600001</v>
      </c>
      <c r="I142" s="36">
        <f>SUMIFS(СВЦЭМ!$C$33:$C$776,СВЦЭМ!$A$33:$A$776,$A142,СВЦЭМ!$B$33:$B$776,I$119)+'СЕТ СН'!$I$9+СВЦЭМ!$D$10+'СЕТ СН'!$I$6-'СЕТ СН'!$I$19</f>
        <v>1273.8895125500001</v>
      </c>
      <c r="J142" s="36">
        <f>SUMIFS(СВЦЭМ!$C$33:$C$776,СВЦЭМ!$A$33:$A$776,$A142,СВЦЭМ!$B$33:$B$776,J$119)+'СЕТ СН'!$I$9+СВЦЭМ!$D$10+'СЕТ СН'!$I$6-'СЕТ СН'!$I$19</f>
        <v>1310.41067264</v>
      </c>
      <c r="K142" s="36">
        <f>SUMIFS(СВЦЭМ!$C$33:$C$776,СВЦЭМ!$A$33:$A$776,$A142,СВЦЭМ!$B$33:$B$776,K$119)+'СЕТ СН'!$I$9+СВЦЭМ!$D$10+'СЕТ СН'!$I$6-'СЕТ СН'!$I$19</f>
        <v>1333.9278233099999</v>
      </c>
      <c r="L142" s="36">
        <f>SUMIFS(СВЦЭМ!$C$33:$C$776,СВЦЭМ!$A$33:$A$776,$A142,СВЦЭМ!$B$33:$B$776,L$119)+'СЕТ СН'!$I$9+СВЦЭМ!$D$10+'СЕТ СН'!$I$6-'СЕТ СН'!$I$19</f>
        <v>1320.3132435800001</v>
      </c>
      <c r="M142" s="36">
        <f>SUMIFS(СВЦЭМ!$C$33:$C$776,СВЦЭМ!$A$33:$A$776,$A142,СВЦЭМ!$B$33:$B$776,M$119)+'СЕТ СН'!$I$9+СВЦЭМ!$D$10+'СЕТ СН'!$I$6-'СЕТ СН'!$I$19</f>
        <v>1319.7315883799999</v>
      </c>
      <c r="N142" s="36">
        <f>SUMIFS(СВЦЭМ!$C$33:$C$776,СВЦЭМ!$A$33:$A$776,$A142,СВЦЭМ!$B$33:$B$776,N$119)+'СЕТ СН'!$I$9+СВЦЭМ!$D$10+'СЕТ СН'!$I$6-'СЕТ СН'!$I$19</f>
        <v>1330.6934929900001</v>
      </c>
      <c r="O142" s="36">
        <f>SUMIFS(СВЦЭМ!$C$33:$C$776,СВЦЭМ!$A$33:$A$776,$A142,СВЦЭМ!$B$33:$B$776,O$119)+'СЕТ СН'!$I$9+СВЦЭМ!$D$10+'СЕТ СН'!$I$6-'СЕТ СН'!$I$19</f>
        <v>1336.9739859000001</v>
      </c>
      <c r="P142" s="36">
        <f>SUMIFS(СВЦЭМ!$C$33:$C$776,СВЦЭМ!$A$33:$A$776,$A142,СВЦЭМ!$B$33:$B$776,P$119)+'СЕТ СН'!$I$9+СВЦЭМ!$D$10+'СЕТ СН'!$I$6-'СЕТ СН'!$I$19</f>
        <v>1337.61272364</v>
      </c>
      <c r="Q142" s="36">
        <f>SUMIFS(СВЦЭМ!$C$33:$C$776,СВЦЭМ!$A$33:$A$776,$A142,СВЦЭМ!$B$33:$B$776,Q$119)+'СЕТ СН'!$I$9+СВЦЭМ!$D$10+'СЕТ СН'!$I$6-'СЕТ СН'!$I$19</f>
        <v>1341.7361980400001</v>
      </c>
      <c r="R142" s="36">
        <f>SUMIFS(СВЦЭМ!$C$33:$C$776,СВЦЭМ!$A$33:$A$776,$A142,СВЦЭМ!$B$33:$B$776,R$119)+'СЕТ СН'!$I$9+СВЦЭМ!$D$10+'СЕТ СН'!$I$6-'СЕТ СН'!$I$19</f>
        <v>1322.6325709</v>
      </c>
      <c r="S142" s="36">
        <f>SUMIFS(СВЦЭМ!$C$33:$C$776,СВЦЭМ!$A$33:$A$776,$A142,СВЦЭМ!$B$33:$B$776,S$119)+'СЕТ СН'!$I$9+СВЦЭМ!$D$10+'СЕТ СН'!$I$6-'СЕТ СН'!$I$19</f>
        <v>1308.77369307</v>
      </c>
      <c r="T142" s="36">
        <f>SUMIFS(СВЦЭМ!$C$33:$C$776,СВЦЭМ!$A$33:$A$776,$A142,СВЦЭМ!$B$33:$B$776,T$119)+'СЕТ СН'!$I$9+СВЦЭМ!$D$10+'СЕТ СН'!$I$6-'СЕТ СН'!$I$19</f>
        <v>1300.75828497</v>
      </c>
      <c r="U142" s="36">
        <f>SUMIFS(СВЦЭМ!$C$33:$C$776,СВЦЭМ!$A$33:$A$776,$A142,СВЦЭМ!$B$33:$B$776,U$119)+'СЕТ СН'!$I$9+СВЦЭМ!$D$10+'СЕТ СН'!$I$6-'СЕТ СН'!$I$19</f>
        <v>1286.52858563</v>
      </c>
      <c r="V142" s="36">
        <f>SUMIFS(СВЦЭМ!$C$33:$C$776,СВЦЭМ!$A$33:$A$776,$A142,СВЦЭМ!$B$33:$B$776,V$119)+'СЕТ СН'!$I$9+СВЦЭМ!$D$10+'СЕТ СН'!$I$6-'СЕТ СН'!$I$19</f>
        <v>1266.7232290899999</v>
      </c>
      <c r="W142" s="36">
        <f>SUMIFS(СВЦЭМ!$C$33:$C$776,СВЦЭМ!$A$33:$A$776,$A142,СВЦЭМ!$B$33:$B$776,W$119)+'СЕТ СН'!$I$9+СВЦЭМ!$D$10+'СЕТ СН'!$I$6-'СЕТ СН'!$I$19</f>
        <v>1270.9647054100001</v>
      </c>
      <c r="X142" s="36">
        <f>SUMIFS(СВЦЭМ!$C$33:$C$776,СВЦЭМ!$A$33:$A$776,$A142,СВЦЭМ!$B$33:$B$776,X$119)+'СЕТ СН'!$I$9+СВЦЭМ!$D$10+'СЕТ СН'!$I$6-'СЕТ СН'!$I$19</f>
        <v>1275.98123551</v>
      </c>
      <c r="Y142" s="36">
        <f>SUMIFS(СВЦЭМ!$C$33:$C$776,СВЦЭМ!$A$33:$A$776,$A142,СВЦЭМ!$B$33:$B$776,Y$119)+'СЕТ СН'!$I$9+СВЦЭМ!$D$10+'СЕТ СН'!$I$6-'СЕТ СН'!$I$19</f>
        <v>1321.18150289</v>
      </c>
    </row>
    <row r="143" spans="1:25" ht="15.75" x14ac:dyDescent="0.2">
      <c r="A143" s="35">
        <f t="shared" si="3"/>
        <v>43701</v>
      </c>
      <c r="B143" s="36">
        <f>SUMIFS(СВЦЭМ!$C$33:$C$776,СВЦЭМ!$A$33:$A$776,$A143,СВЦЭМ!$B$33:$B$776,B$119)+'СЕТ СН'!$I$9+СВЦЭМ!$D$10+'СЕТ СН'!$I$6-'СЕТ СН'!$I$19</f>
        <v>1333.0234490600001</v>
      </c>
      <c r="C143" s="36">
        <f>SUMIFS(СВЦЭМ!$C$33:$C$776,СВЦЭМ!$A$33:$A$776,$A143,СВЦЭМ!$B$33:$B$776,C$119)+'СЕТ СН'!$I$9+СВЦЭМ!$D$10+'СЕТ СН'!$I$6-'СЕТ СН'!$I$19</f>
        <v>1369.77373771</v>
      </c>
      <c r="D143" s="36">
        <f>SUMIFS(СВЦЭМ!$C$33:$C$776,СВЦЭМ!$A$33:$A$776,$A143,СВЦЭМ!$B$33:$B$776,D$119)+'СЕТ СН'!$I$9+СВЦЭМ!$D$10+'СЕТ СН'!$I$6-'СЕТ СН'!$I$19</f>
        <v>1394.96169272</v>
      </c>
      <c r="E143" s="36">
        <f>SUMIFS(СВЦЭМ!$C$33:$C$776,СВЦЭМ!$A$33:$A$776,$A143,СВЦЭМ!$B$33:$B$776,E$119)+'СЕТ СН'!$I$9+СВЦЭМ!$D$10+'СЕТ СН'!$I$6-'СЕТ СН'!$I$19</f>
        <v>1413.6208594100001</v>
      </c>
      <c r="F143" s="36">
        <f>SUMIFS(СВЦЭМ!$C$33:$C$776,СВЦЭМ!$A$33:$A$776,$A143,СВЦЭМ!$B$33:$B$776,F$119)+'СЕТ СН'!$I$9+СВЦЭМ!$D$10+'СЕТ СН'!$I$6-'СЕТ СН'!$I$19</f>
        <v>1415.34684214</v>
      </c>
      <c r="G143" s="36">
        <f>SUMIFS(СВЦЭМ!$C$33:$C$776,СВЦЭМ!$A$33:$A$776,$A143,СВЦЭМ!$B$33:$B$776,G$119)+'СЕТ СН'!$I$9+СВЦЭМ!$D$10+'СЕТ СН'!$I$6-'СЕТ СН'!$I$19</f>
        <v>1410.16088543</v>
      </c>
      <c r="H143" s="36">
        <f>SUMIFS(СВЦЭМ!$C$33:$C$776,СВЦЭМ!$A$33:$A$776,$A143,СВЦЭМ!$B$33:$B$776,H$119)+'СЕТ СН'!$I$9+СВЦЭМ!$D$10+'СЕТ СН'!$I$6-'СЕТ СН'!$I$19</f>
        <v>1381.16074779</v>
      </c>
      <c r="I143" s="36">
        <f>SUMIFS(СВЦЭМ!$C$33:$C$776,СВЦЭМ!$A$33:$A$776,$A143,СВЦЭМ!$B$33:$B$776,I$119)+'СЕТ СН'!$I$9+СВЦЭМ!$D$10+'СЕТ СН'!$I$6-'СЕТ СН'!$I$19</f>
        <v>1342.63001336</v>
      </c>
      <c r="J143" s="36">
        <f>SUMIFS(СВЦЭМ!$C$33:$C$776,СВЦЭМ!$A$33:$A$776,$A143,СВЦЭМ!$B$33:$B$776,J$119)+'СЕТ СН'!$I$9+СВЦЭМ!$D$10+'СЕТ СН'!$I$6-'СЕТ СН'!$I$19</f>
        <v>1289.9338934100001</v>
      </c>
      <c r="K143" s="36">
        <f>SUMIFS(СВЦЭМ!$C$33:$C$776,СВЦЭМ!$A$33:$A$776,$A143,СВЦЭМ!$B$33:$B$776,K$119)+'СЕТ СН'!$I$9+СВЦЭМ!$D$10+'СЕТ СН'!$I$6-'СЕТ СН'!$I$19</f>
        <v>1238.1834844100001</v>
      </c>
      <c r="L143" s="36">
        <f>SUMIFS(СВЦЭМ!$C$33:$C$776,СВЦЭМ!$A$33:$A$776,$A143,СВЦЭМ!$B$33:$B$776,L$119)+'СЕТ СН'!$I$9+СВЦЭМ!$D$10+'СЕТ СН'!$I$6-'СЕТ СН'!$I$19</f>
        <v>1231.20795125</v>
      </c>
      <c r="M143" s="36">
        <f>SUMIFS(СВЦЭМ!$C$33:$C$776,СВЦЭМ!$A$33:$A$776,$A143,СВЦЭМ!$B$33:$B$776,M$119)+'СЕТ СН'!$I$9+СВЦЭМ!$D$10+'СЕТ СН'!$I$6-'СЕТ СН'!$I$19</f>
        <v>1225.2035440100001</v>
      </c>
      <c r="N143" s="36">
        <f>SUMIFS(СВЦЭМ!$C$33:$C$776,СВЦЭМ!$A$33:$A$776,$A143,СВЦЭМ!$B$33:$B$776,N$119)+'СЕТ СН'!$I$9+СВЦЭМ!$D$10+'СЕТ СН'!$I$6-'СЕТ СН'!$I$19</f>
        <v>1244.7467901</v>
      </c>
      <c r="O143" s="36">
        <f>SUMIFS(СВЦЭМ!$C$33:$C$776,СВЦЭМ!$A$33:$A$776,$A143,СВЦЭМ!$B$33:$B$776,O$119)+'СЕТ СН'!$I$9+СВЦЭМ!$D$10+'СЕТ СН'!$I$6-'СЕТ СН'!$I$19</f>
        <v>1254.73736252</v>
      </c>
      <c r="P143" s="36">
        <f>SUMIFS(СВЦЭМ!$C$33:$C$776,СВЦЭМ!$A$33:$A$776,$A143,СВЦЭМ!$B$33:$B$776,P$119)+'СЕТ СН'!$I$9+СВЦЭМ!$D$10+'СЕТ СН'!$I$6-'СЕТ СН'!$I$19</f>
        <v>1257.60301499</v>
      </c>
      <c r="Q143" s="36">
        <f>SUMIFS(СВЦЭМ!$C$33:$C$776,СВЦЭМ!$A$33:$A$776,$A143,СВЦЭМ!$B$33:$B$776,Q$119)+'СЕТ СН'!$I$9+СВЦЭМ!$D$10+'СЕТ СН'!$I$6-'СЕТ СН'!$I$19</f>
        <v>1272.49377099</v>
      </c>
      <c r="R143" s="36">
        <f>SUMIFS(СВЦЭМ!$C$33:$C$776,СВЦЭМ!$A$33:$A$776,$A143,СВЦЭМ!$B$33:$B$776,R$119)+'СЕТ СН'!$I$9+СВЦЭМ!$D$10+'СЕТ СН'!$I$6-'СЕТ СН'!$I$19</f>
        <v>1243.2798976700001</v>
      </c>
      <c r="S143" s="36">
        <f>SUMIFS(СВЦЭМ!$C$33:$C$776,СВЦЭМ!$A$33:$A$776,$A143,СВЦЭМ!$B$33:$B$776,S$119)+'СЕТ СН'!$I$9+СВЦЭМ!$D$10+'СЕТ СН'!$I$6-'СЕТ СН'!$I$19</f>
        <v>1206.2968123999999</v>
      </c>
      <c r="T143" s="36">
        <f>SUMIFS(СВЦЭМ!$C$33:$C$776,СВЦЭМ!$A$33:$A$776,$A143,СВЦЭМ!$B$33:$B$776,T$119)+'СЕТ СН'!$I$9+СВЦЭМ!$D$10+'СЕТ СН'!$I$6-'СЕТ СН'!$I$19</f>
        <v>1193.62447032</v>
      </c>
      <c r="U143" s="36">
        <f>SUMIFS(СВЦЭМ!$C$33:$C$776,СВЦЭМ!$A$33:$A$776,$A143,СВЦЭМ!$B$33:$B$776,U$119)+'СЕТ СН'!$I$9+СВЦЭМ!$D$10+'СЕТ СН'!$I$6-'СЕТ СН'!$I$19</f>
        <v>1188.2705395999999</v>
      </c>
      <c r="V143" s="36">
        <f>SUMIFS(СВЦЭМ!$C$33:$C$776,СВЦЭМ!$A$33:$A$776,$A143,СВЦЭМ!$B$33:$B$776,V$119)+'СЕТ СН'!$I$9+СВЦЭМ!$D$10+'СЕТ СН'!$I$6-'СЕТ СН'!$I$19</f>
        <v>1197.0686538100001</v>
      </c>
      <c r="W143" s="36">
        <f>SUMIFS(СВЦЭМ!$C$33:$C$776,СВЦЭМ!$A$33:$A$776,$A143,СВЦЭМ!$B$33:$B$776,W$119)+'СЕТ СН'!$I$9+СВЦЭМ!$D$10+'СЕТ СН'!$I$6-'СЕТ СН'!$I$19</f>
        <v>1202.73556996</v>
      </c>
      <c r="X143" s="36">
        <f>SUMIFS(СВЦЭМ!$C$33:$C$776,СВЦЭМ!$A$33:$A$776,$A143,СВЦЭМ!$B$33:$B$776,X$119)+'СЕТ СН'!$I$9+СВЦЭМ!$D$10+'СЕТ СН'!$I$6-'СЕТ СН'!$I$19</f>
        <v>1194.9758525</v>
      </c>
      <c r="Y143" s="36">
        <f>SUMIFS(СВЦЭМ!$C$33:$C$776,СВЦЭМ!$A$33:$A$776,$A143,СВЦЭМ!$B$33:$B$776,Y$119)+'СЕТ СН'!$I$9+СВЦЭМ!$D$10+'СЕТ СН'!$I$6-'СЕТ СН'!$I$19</f>
        <v>1261.5819157999999</v>
      </c>
    </row>
    <row r="144" spans="1:25" ht="15.75" x14ac:dyDescent="0.2">
      <c r="A144" s="35">
        <f t="shared" si="3"/>
        <v>43702</v>
      </c>
      <c r="B144" s="36">
        <f>SUMIFS(СВЦЭМ!$C$33:$C$776,СВЦЭМ!$A$33:$A$776,$A144,СВЦЭМ!$B$33:$B$776,B$119)+'СЕТ СН'!$I$9+СВЦЭМ!$D$10+'СЕТ СН'!$I$6-'СЕТ СН'!$I$19</f>
        <v>1315.41421433</v>
      </c>
      <c r="C144" s="36">
        <f>SUMIFS(СВЦЭМ!$C$33:$C$776,СВЦЭМ!$A$33:$A$776,$A144,СВЦЭМ!$B$33:$B$776,C$119)+'СЕТ СН'!$I$9+СВЦЭМ!$D$10+'СЕТ СН'!$I$6-'СЕТ СН'!$I$19</f>
        <v>1349.4859369200001</v>
      </c>
      <c r="D144" s="36">
        <f>SUMIFS(СВЦЭМ!$C$33:$C$776,СВЦЭМ!$A$33:$A$776,$A144,СВЦЭМ!$B$33:$B$776,D$119)+'СЕТ СН'!$I$9+СВЦЭМ!$D$10+'СЕТ СН'!$I$6-'СЕТ СН'!$I$19</f>
        <v>1354.9616709899999</v>
      </c>
      <c r="E144" s="36">
        <f>SUMIFS(СВЦЭМ!$C$33:$C$776,СВЦЭМ!$A$33:$A$776,$A144,СВЦЭМ!$B$33:$B$776,E$119)+'СЕТ СН'!$I$9+СВЦЭМ!$D$10+'СЕТ СН'!$I$6-'СЕТ СН'!$I$19</f>
        <v>1359.5106098399999</v>
      </c>
      <c r="F144" s="36">
        <f>SUMIFS(СВЦЭМ!$C$33:$C$776,СВЦЭМ!$A$33:$A$776,$A144,СВЦЭМ!$B$33:$B$776,F$119)+'СЕТ СН'!$I$9+СВЦЭМ!$D$10+'СЕТ СН'!$I$6-'СЕТ СН'!$I$19</f>
        <v>1356.9091415600001</v>
      </c>
      <c r="G144" s="36">
        <f>SUMIFS(СВЦЭМ!$C$33:$C$776,СВЦЭМ!$A$33:$A$776,$A144,СВЦЭМ!$B$33:$B$776,G$119)+'СЕТ СН'!$I$9+СВЦЭМ!$D$10+'СЕТ СН'!$I$6-'СЕТ СН'!$I$19</f>
        <v>1357.5018687300001</v>
      </c>
      <c r="H144" s="36">
        <f>SUMIFS(СВЦЭМ!$C$33:$C$776,СВЦЭМ!$A$33:$A$776,$A144,СВЦЭМ!$B$33:$B$776,H$119)+'СЕТ СН'!$I$9+СВЦЭМ!$D$10+'СЕТ СН'!$I$6-'СЕТ СН'!$I$19</f>
        <v>1345.69223775</v>
      </c>
      <c r="I144" s="36">
        <f>SUMIFS(СВЦЭМ!$C$33:$C$776,СВЦЭМ!$A$33:$A$776,$A144,СВЦЭМ!$B$33:$B$776,I$119)+'СЕТ СН'!$I$9+СВЦЭМ!$D$10+'СЕТ СН'!$I$6-'СЕТ СН'!$I$19</f>
        <v>1340.7978533</v>
      </c>
      <c r="J144" s="36">
        <f>SUMIFS(СВЦЭМ!$C$33:$C$776,СВЦЭМ!$A$33:$A$776,$A144,СВЦЭМ!$B$33:$B$776,J$119)+'СЕТ СН'!$I$9+СВЦЭМ!$D$10+'СЕТ СН'!$I$6-'СЕТ СН'!$I$19</f>
        <v>1298.9353057599999</v>
      </c>
      <c r="K144" s="36">
        <f>SUMIFS(СВЦЭМ!$C$33:$C$776,СВЦЭМ!$A$33:$A$776,$A144,СВЦЭМ!$B$33:$B$776,K$119)+'СЕТ СН'!$I$9+СВЦЭМ!$D$10+'СЕТ СН'!$I$6-'СЕТ СН'!$I$19</f>
        <v>1255.57707633</v>
      </c>
      <c r="L144" s="36">
        <f>SUMIFS(СВЦЭМ!$C$33:$C$776,СВЦЭМ!$A$33:$A$776,$A144,СВЦЭМ!$B$33:$B$776,L$119)+'СЕТ СН'!$I$9+СВЦЭМ!$D$10+'СЕТ СН'!$I$6-'СЕТ СН'!$I$19</f>
        <v>1228.1662423499999</v>
      </c>
      <c r="M144" s="36">
        <f>SUMIFS(СВЦЭМ!$C$33:$C$776,СВЦЭМ!$A$33:$A$776,$A144,СВЦЭМ!$B$33:$B$776,M$119)+'СЕТ СН'!$I$9+СВЦЭМ!$D$10+'СЕТ СН'!$I$6-'СЕТ СН'!$I$19</f>
        <v>1226.4174033199999</v>
      </c>
      <c r="N144" s="36">
        <f>SUMIFS(СВЦЭМ!$C$33:$C$776,СВЦЭМ!$A$33:$A$776,$A144,СВЦЭМ!$B$33:$B$776,N$119)+'СЕТ СН'!$I$9+СВЦЭМ!$D$10+'СЕТ СН'!$I$6-'СЕТ СН'!$I$19</f>
        <v>1241.1932355399999</v>
      </c>
      <c r="O144" s="36">
        <f>SUMIFS(СВЦЭМ!$C$33:$C$776,СВЦЭМ!$A$33:$A$776,$A144,СВЦЭМ!$B$33:$B$776,O$119)+'СЕТ СН'!$I$9+СВЦЭМ!$D$10+'СЕТ СН'!$I$6-'СЕТ СН'!$I$19</f>
        <v>1257.5685858300001</v>
      </c>
      <c r="P144" s="36">
        <f>SUMIFS(СВЦЭМ!$C$33:$C$776,СВЦЭМ!$A$33:$A$776,$A144,СВЦЭМ!$B$33:$B$776,P$119)+'СЕТ СН'!$I$9+СВЦЭМ!$D$10+'СЕТ СН'!$I$6-'СЕТ СН'!$I$19</f>
        <v>1272.3464902999999</v>
      </c>
      <c r="Q144" s="36">
        <f>SUMIFS(СВЦЭМ!$C$33:$C$776,СВЦЭМ!$A$33:$A$776,$A144,СВЦЭМ!$B$33:$B$776,Q$119)+'СЕТ СН'!$I$9+СВЦЭМ!$D$10+'СЕТ СН'!$I$6-'СЕТ СН'!$I$19</f>
        <v>1283.7694916099999</v>
      </c>
      <c r="R144" s="36">
        <f>SUMIFS(СВЦЭМ!$C$33:$C$776,СВЦЭМ!$A$33:$A$776,$A144,СВЦЭМ!$B$33:$B$776,R$119)+'СЕТ СН'!$I$9+СВЦЭМ!$D$10+'СЕТ СН'!$I$6-'СЕТ СН'!$I$19</f>
        <v>1246.65288169</v>
      </c>
      <c r="S144" s="36">
        <f>SUMIFS(СВЦЭМ!$C$33:$C$776,СВЦЭМ!$A$33:$A$776,$A144,СВЦЭМ!$B$33:$B$776,S$119)+'СЕТ СН'!$I$9+СВЦЭМ!$D$10+'СЕТ СН'!$I$6-'СЕТ СН'!$I$19</f>
        <v>1209.48968896</v>
      </c>
      <c r="T144" s="36">
        <f>SUMIFS(СВЦЭМ!$C$33:$C$776,СВЦЭМ!$A$33:$A$776,$A144,СВЦЭМ!$B$33:$B$776,T$119)+'СЕТ СН'!$I$9+СВЦЭМ!$D$10+'СЕТ СН'!$I$6-'СЕТ СН'!$I$19</f>
        <v>1222.87877985</v>
      </c>
      <c r="U144" s="36">
        <f>SUMIFS(СВЦЭМ!$C$33:$C$776,СВЦЭМ!$A$33:$A$776,$A144,СВЦЭМ!$B$33:$B$776,U$119)+'СЕТ СН'!$I$9+СВЦЭМ!$D$10+'СЕТ СН'!$I$6-'СЕТ СН'!$I$19</f>
        <v>1226.1616562300001</v>
      </c>
      <c r="V144" s="36">
        <f>SUMIFS(СВЦЭМ!$C$33:$C$776,СВЦЭМ!$A$33:$A$776,$A144,СВЦЭМ!$B$33:$B$776,V$119)+'СЕТ СН'!$I$9+СВЦЭМ!$D$10+'СЕТ СН'!$I$6-'СЕТ СН'!$I$19</f>
        <v>1202.4240741200001</v>
      </c>
      <c r="W144" s="36">
        <f>SUMIFS(СВЦЭМ!$C$33:$C$776,СВЦЭМ!$A$33:$A$776,$A144,СВЦЭМ!$B$33:$B$776,W$119)+'СЕТ СН'!$I$9+СВЦЭМ!$D$10+'СЕТ СН'!$I$6-'СЕТ СН'!$I$19</f>
        <v>1206.06542386</v>
      </c>
      <c r="X144" s="36">
        <f>SUMIFS(СВЦЭМ!$C$33:$C$776,СВЦЭМ!$A$33:$A$776,$A144,СВЦЭМ!$B$33:$B$776,X$119)+'СЕТ СН'!$I$9+СВЦЭМ!$D$10+'СЕТ СН'!$I$6-'СЕТ СН'!$I$19</f>
        <v>1216.28414348</v>
      </c>
      <c r="Y144" s="36">
        <f>SUMIFS(СВЦЭМ!$C$33:$C$776,СВЦЭМ!$A$33:$A$776,$A144,СВЦЭМ!$B$33:$B$776,Y$119)+'СЕТ СН'!$I$9+СВЦЭМ!$D$10+'СЕТ СН'!$I$6-'СЕТ СН'!$I$19</f>
        <v>1294.2546852</v>
      </c>
    </row>
    <row r="145" spans="1:26" ht="15.75" x14ac:dyDescent="0.2">
      <c r="A145" s="35">
        <f t="shared" si="3"/>
        <v>43703</v>
      </c>
      <c r="B145" s="36">
        <f>SUMIFS(СВЦЭМ!$C$33:$C$776,СВЦЭМ!$A$33:$A$776,$A145,СВЦЭМ!$B$33:$B$776,B$119)+'СЕТ СН'!$I$9+СВЦЭМ!$D$10+'СЕТ СН'!$I$6-'СЕТ СН'!$I$19</f>
        <v>1399.03532191</v>
      </c>
      <c r="C145" s="36">
        <f>SUMIFS(СВЦЭМ!$C$33:$C$776,СВЦЭМ!$A$33:$A$776,$A145,СВЦЭМ!$B$33:$B$776,C$119)+'СЕТ СН'!$I$9+СВЦЭМ!$D$10+'СЕТ СН'!$I$6-'СЕТ СН'!$I$19</f>
        <v>1446.44796664</v>
      </c>
      <c r="D145" s="36">
        <f>SUMIFS(СВЦЭМ!$C$33:$C$776,СВЦЭМ!$A$33:$A$776,$A145,СВЦЭМ!$B$33:$B$776,D$119)+'СЕТ СН'!$I$9+СВЦЭМ!$D$10+'СЕТ СН'!$I$6-'СЕТ СН'!$I$19</f>
        <v>1473.2482355699999</v>
      </c>
      <c r="E145" s="36">
        <f>SUMIFS(СВЦЭМ!$C$33:$C$776,СВЦЭМ!$A$33:$A$776,$A145,СВЦЭМ!$B$33:$B$776,E$119)+'СЕТ СН'!$I$9+СВЦЭМ!$D$10+'СЕТ СН'!$I$6-'СЕТ СН'!$I$19</f>
        <v>1476.01411325</v>
      </c>
      <c r="F145" s="36">
        <f>SUMIFS(СВЦЭМ!$C$33:$C$776,СВЦЭМ!$A$33:$A$776,$A145,СВЦЭМ!$B$33:$B$776,F$119)+'СЕТ СН'!$I$9+СВЦЭМ!$D$10+'СЕТ СН'!$I$6-'СЕТ СН'!$I$19</f>
        <v>1468.6852916099999</v>
      </c>
      <c r="G145" s="36">
        <f>SUMIFS(СВЦЭМ!$C$33:$C$776,СВЦЭМ!$A$33:$A$776,$A145,СВЦЭМ!$B$33:$B$776,G$119)+'СЕТ СН'!$I$9+СВЦЭМ!$D$10+'СЕТ СН'!$I$6-'СЕТ СН'!$I$19</f>
        <v>1437.5991197799999</v>
      </c>
      <c r="H145" s="36">
        <f>SUMIFS(СВЦЭМ!$C$33:$C$776,СВЦЭМ!$A$33:$A$776,$A145,СВЦЭМ!$B$33:$B$776,H$119)+'СЕТ СН'!$I$9+СВЦЭМ!$D$10+'СЕТ СН'!$I$6-'СЕТ СН'!$I$19</f>
        <v>1408.18412491</v>
      </c>
      <c r="I145" s="36">
        <f>SUMIFS(СВЦЭМ!$C$33:$C$776,СВЦЭМ!$A$33:$A$776,$A145,СВЦЭМ!$B$33:$B$776,I$119)+'СЕТ СН'!$I$9+СВЦЭМ!$D$10+'СЕТ СН'!$I$6-'СЕТ СН'!$I$19</f>
        <v>1359.2373773500001</v>
      </c>
      <c r="J145" s="36">
        <f>SUMIFS(СВЦЭМ!$C$33:$C$776,СВЦЭМ!$A$33:$A$776,$A145,СВЦЭМ!$B$33:$B$776,J$119)+'СЕТ СН'!$I$9+СВЦЭМ!$D$10+'СЕТ СН'!$I$6-'СЕТ СН'!$I$19</f>
        <v>1313.0205955900001</v>
      </c>
      <c r="K145" s="36">
        <f>SUMIFS(СВЦЭМ!$C$33:$C$776,СВЦЭМ!$A$33:$A$776,$A145,СВЦЭМ!$B$33:$B$776,K$119)+'СЕТ СН'!$I$9+СВЦЭМ!$D$10+'СЕТ СН'!$I$6-'СЕТ СН'!$I$19</f>
        <v>1283.13558388</v>
      </c>
      <c r="L145" s="36">
        <f>SUMIFS(СВЦЭМ!$C$33:$C$776,СВЦЭМ!$A$33:$A$776,$A145,СВЦЭМ!$B$33:$B$776,L$119)+'СЕТ СН'!$I$9+СВЦЭМ!$D$10+'СЕТ СН'!$I$6-'СЕТ СН'!$I$19</f>
        <v>1266.87631113</v>
      </c>
      <c r="M145" s="36">
        <f>SUMIFS(СВЦЭМ!$C$33:$C$776,СВЦЭМ!$A$33:$A$776,$A145,СВЦЭМ!$B$33:$B$776,M$119)+'СЕТ СН'!$I$9+СВЦЭМ!$D$10+'СЕТ СН'!$I$6-'СЕТ СН'!$I$19</f>
        <v>1263.68016119</v>
      </c>
      <c r="N145" s="36">
        <f>SUMIFS(СВЦЭМ!$C$33:$C$776,СВЦЭМ!$A$33:$A$776,$A145,СВЦЭМ!$B$33:$B$776,N$119)+'СЕТ СН'!$I$9+СВЦЭМ!$D$10+'СЕТ СН'!$I$6-'СЕТ СН'!$I$19</f>
        <v>1259.6681346600001</v>
      </c>
      <c r="O145" s="36">
        <f>SUMIFS(СВЦЭМ!$C$33:$C$776,СВЦЭМ!$A$33:$A$776,$A145,СВЦЭМ!$B$33:$B$776,O$119)+'СЕТ СН'!$I$9+СВЦЭМ!$D$10+'СЕТ СН'!$I$6-'СЕТ СН'!$I$19</f>
        <v>1258.4779818</v>
      </c>
      <c r="P145" s="36">
        <f>SUMIFS(СВЦЭМ!$C$33:$C$776,СВЦЭМ!$A$33:$A$776,$A145,СВЦЭМ!$B$33:$B$776,P$119)+'СЕТ СН'!$I$9+СВЦЭМ!$D$10+'СЕТ СН'!$I$6-'СЕТ СН'!$I$19</f>
        <v>1254.99273773</v>
      </c>
      <c r="Q145" s="36">
        <f>SUMIFS(СВЦЭМ!$C$33:$C$776,СВЦЭМ!$A$33:$A$776,$A145,СВЦЭМ!$B$33:$B$776,Q$119)+'СЕТ СН'!$I$9+СВЦЭМ!$D$10+'СЕТ СН'!$I$6-'СЕТ СН'!$I$19</f>
        <v>1262.86377625</v>
      </c>
      <c r="R145" s="36">
        <f>SUMIFS(СВЦЭМ!$C$33:$C$776,СВЦЭМ!$A$33:$A$776,$A145,СВЦЭМ!$B$33:$B$776,R$119)+'СЕТ СН'!$I$9+СВЦЭМ!$D$10+'СЕТ СН'!$I$6-'СЕТ СН'!$I$19</f>
        <v>1235.3729269200001</v>
      </c>
      <c r="S145" s="36">
        <f>SUMIFS(СВЦЭМ!$C$33:$C$776,СВЦЭМ!$A$33:$A$776,$A145,СВЦЭМ!$B$33:$B$776,S$119)+'СЕТ СН'!$I$9+СВЦЭМ!$D$10+'СЕТ СН'!$I$6-'СЕТ СН'!$I$19</f>
        <v>1263.1896869300001</v>
      </c>
      <c r="T145" s="36">
        <f>SUMIFS(СВЦЭМ!$C$33:$C$776,СВЦЭМ!$A$33:$A$776,$A145,СВЦЭМ!$B$33:$B$776,T$119)+'СЕТ СН'!$I$9+СВЦЭМ!$D$10+'СЕТ СН'!$I$6-'СЕТ СН'!$I$19</f>
        <v>1268.8110469600001</v>
      </c>
      <c r="U145" s="36">
        <f>SUMIFS(СВЦЭМ!$C$33:$C$776,СВЦЭМ!$A$33:$A$776,$A145,СВЦЭМ!$B$33:$B$776,U$119)+'СЕТ СН'!$I$9+СВЦЭМ!$D$10+'СЕТ СН'!$I$6-'СЕТ СН'!$I$19</f>
        <v>1271.96275492</v>
      </c>
      <c r="V145" s="36">
        <f>SUMIFS(СВЦЭМ!$C$33:$C$776,СВЦЭМ!$A$33:$A$776,$A145,СВЦЭМ!$B$33:$B$776,V$119)+'СЕТ СН'!$I$9+СВЦЭМ!$D$10+'СЕТ СН'!$I$6-'СЕТ СН'!$I$19</f>
        <v>1283.05144621</v>
      </c>
      <c r="W145" s="36">
        <f>SUMIFS(СВЦЭМ!$C$33:$C$776,СВЦЭМ!$A$33:$A$776,$A145,СВЦЭМ!$B$33:$B$776,W$119)+'СЕТ СН'!$I$9+СВЦЭМ!$D$10+'СЕТ СН'!$I$6-'СЕТ СН'!$I$19</f>
        <v>1287.3746230900001</v>
      </c>
      <c r="X145" s="36">
        <f>SUMIFS(СВЦЭМ!$C$33:$C$776,СВЦЭМ!$A$33:$A$776,$A145,СВЦЭМ!$B$33:$B$776,X$119)+'СЕТ СН'!$I$9+СВЦЭМ!$D$10+'СЕТ СН'!$I$6-'СЕТ СН'!$I$19</f>
        <v>1248.7744919199999</v>
      </c>
      <c r="Y145" s="36">
        <f>SUMIFS(СВЦЭМ!$C$33:$C$776,СВЦЭМ!$A$33:$A$776,$A145,СВЦЭМ!$B$33:$B$776,Y$119)+'СЕТ СН'!$I$9+СВЦЭМ!$D$10+'СЕТ СН'!$I$6-'СЕТ СН'!$I$19</f>
        <v>1299.5521067</v>
      </c>
    </row>
    <row r="146" spans="1:26" ht="15.75" x14ac:dyDescent="0.2">
      <c r="A146" s="35">
        <f t="shared" si="3"/>
        <v>43704</v>
      </c>
      <c r="B146" s="36">
        <f>SUMIFS(СВЦЭМ!$C$33:$C$776,СВЦЭМ!$A$33:$A$776,$A146,СВЦЭМ!$B$33:$B$776,B$119)+'СЕТ СН'!$I$9+СВЦЭМ!$D$10+'СЕТ СН'!$I$6-'СЕТ СН'!$I$19</f>
        <v>1268.83657414</v>
      </c>
      <c r="C146" s="36">
        <f>SUMIFS(СВЦЭМ!$C$33:$C$776,СВЦЭМ!$A$33:$A$776,$A146,СВЦЭМ!$B$33:$B$776,C$119)+'СЕТ СН'!$I$9+СВЦЭМ!$D$10+'СЕТ СН'!$I$6-'СЕТ СН'!$I$19</f>
        <v>1317.03076044</v>
      </c>
      <c r="D146" s="36">
        <f>SUMIFS(СВЦЭМ!$C$33:$C$776,СВЦЭМ!$A$33:$A$776,$A146,СВЦЭМ!$B$33:$B$776,D$119)+'СЕТ СН'!$I$9+СВЦЭМ!$D$10+'СЕТ СН'!$I$6-'СЕТ СН'!$I$19</f>
        <v>1353.3776331199999</v>
      </c>
      <c r="E146" s="36">
        <f>SUMIFS(СВЦЭМ!$C$33:$C$776,СВЦЭМ!$A$33:$A$776,$A146,СВЦЭМ!$B$33:$B$776,E$119)+'СЕТ СН'!$I$9+СВЦЭМ!$D$10+'СЕТ СН'!$I$6-'СЕТ СН'!$I$19</f>
        <v>1362.52074148</v>
      </c>
      <c r="F146" s="36">
        <f>SUMIFS(СВЦЭМ!$C$33:$C$776,СВЦЭМ!$A$33:$A$776,$A146,СВЦЭМ!$B$33:$B$776,F$119)+'СЕТ СН'!$I$9+СВЦЭМ!$D$10+'СЕТ СН'!$I$6-'СЕТ СН'!$I$19</f>
        <v>1361.17321425</v>
      </c>
      <c r="G146" s="36">
        <f>SUMIFS(СВЦЭМ!$C$33:$C$776,СВЦЭМ!$A$33:$A$776,$A146,СВЦЭМ!$B$33:$B$776,G$119)+'СЕТ СН'!$I$9+СВЦЭМ!$D$10+'СЕТ СН'!$I$6-'СЕТ СН'!$I$19</f>
        <v>1337.3475853499999</v>
      </c>
      <c r="H146" s="36">
        <f>SUMIFS(СВЦЭМ!$C$33:$C$776,СВЦЭМ!$A$33:$A$776,$A146,СВЦЭМ!$B$33:$B$776,H$119)+'СЕТ СН'!$I$9+СВЦЭМ!$D$10+'СЕТ СН'!$I$6-'СЕТ СН'!$I$19</f>
        <v>1327.2324039099999</v>
      </c>
      <c r="I146" s="36">
        <f>SUMIFS(СВЦЭМ!$C$33:$C$776,СВЦЭМ!$A$33:$A$776,$A146,СВЦЭМ!$B$33:$B$776,I$119)+'СЕТ СН'!$I$9+СВЦЭМ!$D$10+'СЕТ СН'!$I$6-'СЕТ СН'!$I$19</f>
        <v>1285.9842764</v>
      </c>
      <c r="J146" s="36">
        <f>SUMIFS(СВЦЭМ!$C$33:$C$776,СВЦЭМ!$A$33:$A$776,$A146,СВЦЭМ!$B$33:$B$776,J$119)+'СЕТ СН'!$I$9+СВЦЭМ!$D$10+'СЕТ СН'!$I$6-'СЕТ СН'!$I$19</f>
        <v>1323.92520072</v>
      </c>
      <c r="K146" s="36">
        <f>SUMIFS(СВЦЭМ!$C$33:$C$776,СВЦЭМ!$A$33:$A$776,$A146,СВЦЭМ!$B$33:$B$776,K$119)+'СЕТ СН'!$I$9+СВЦЭМ!$D$10+'СЕТ СН'!$I$6-'СЕТ СН'!$I$19</f>
        <v>1356.3664853800001</v>
      </c>
      <c r="L146" s="36">
        <f>SUMIFS(СВЦЭМ!$C$33:$C$776,СВЦЭМ!$A$33:$A$776,$A146,СВЦЭМ!$B$33:$B$776,L$119)+'СЕТ СН'!$I$9+СВЦЭМ!$D$10+'СЕТ СН'!$I$6-'СЕТ СН'!$I$19</f>
        <v>1353.40055489</v>
      </c>
      <c r="M146" s="36">
        <f>SUMIFS(СВЦЭМ!$C$33:$C$776,СВЦЭМ!$A$33:$A$776,$A146,СВЦЭМ!$B$33:$B$776,M$119)+'СЕТ СН'!$I$9+СВЦЭМ!$D$10+'СЕТ СН'!$I$6-'СЕТ СН'!$I$19</f>
        <v>1358.4460126900001</v>
      </c>
      <c r="N146" s="36">
        <f>SUMIFS(СВЦЭМ!$C$33:$C$776,СВЦЭМ!$A$33:$A$776,$A146,СВЦЭМ!$B$33:$B$776,N$119)+'СЕТ СН'!$I$9+СВЦЭМ!$D$10+'СЕТ СН'!$I$6-'СЕТ СН'!$I$19</f>
        <v>1369.0597077100001</v>
      </c>
      <c r="O146" s="36">
        <f>SUMIFS(СВЦЭМ!$C$33:$C$776,СВЦЭМ!$A$33:$A$776,$A146,СВЦЭМ!$B$33:$B$776,O$119)+'СЕТ СН'!$I$9+СВЦЭМ!$D$10+'СЕТ СН'!$I$6-'СЕТ СН'!$I$19</f>
        <v>1356.8704845699999</v>
      </c>
      <c r="P146" s="36">
        <f>SUMIFS(СВЦЭМ!$C$33:$C$776,СВЦЭМ!$A$33:$A$776,$A146,СВЦЭМ!$B$33:$B$776,P$119)+'СЕТ СН'!$I$9+СВЦЭМ!$D$10+'СЕТ СН'!$I$6-'СЕТ СН'!$I$19</f>
        <v>1360.8914436299999</v>
      </c>
      <c r="Q146" s="36">
        <f>SUMIFS(СВЦЭМ!$C$33:$C$776,СВЦЭМ!$A$33:$A$776,$A146,СВЦЭМ!$B$33:$B$776,Q$119)+'СЕТ СН'!$I$9+СВЦЭМ!$D$10+'СЕТ СН'!$I$6-'СЕТ СН'!$I$19</f>
        <v>1362.1332572399999</v>
      </c>
      <c r="R146" s="36">
        <f>SUMIFS(СВЦЭМ!$C$33:$C$776,СВЦЭМ!$A$33:$A$776,$A146,СВЦЭМ!$B$33:$B$776,R$119)+'СЕТ СН'!$I$9+СВЦЭМ!$D$10+'СЕТ СН'!$I$6-'СЕТ СН'!$I$19</f>
        <v>1367.77921887</v>
      </c>
      <c r="S146" s="36">
        <f>SUMIFS(СВЦЭМ!$C$33:$C$776,СВЦЭМ!$A$33:$A$776,$A146,СВЦЭМ!$B$33:$B$776,S$119)+'СЕТ СН'!$I$9+СВЦЭМ!$D$10+'СЕТ СН'!$I$6-'СЕТ СН'!$I$19</f>
        <v>1409.49146479</v>
      </c>
      <c r="T146" s="36">
        <f>SUMIFS(СВЦЭМ!$C$33:$C$776,СВЦЭМ!$A$33:$A$776,$A146,СВЦЭМ!$B$33:$B$776,T$119)+'СЕТ СН'!$I$9+СВЦЭМ!$D$10+'СЕТ СН'!$I$6-'СЕТ СН'!$I$19</f>
        <v>1414.90329311</v>
      </c>
      <c r="U146" s="36">
        <f>SUMIFS(СВЦЭМ!$C$33:$C$776,СВЦЭМ!$A$33:$A$776,$A146,СВЦЭМ!$B$33:$B$776,U$119)+'СЕТ СН'!$I$9+СВЦЭМ!$D$10+'СЕТ СН'!$I$6-'СЕТ СН'!$I$19</f>
        <v>1417.68894417</v>
      </c>
      <c r="V146" s="36">
        <f>SUMIFS(СВЦЭМ!$C$33:$C$776,СВЦЭМ!$A$33:$A$776,$A146,СВЦЭМ!$B$33:$B$776,V$119)+'СЕТ СН'!$I$9+СВЦЭМ!$D$10+'СЕТ СН'!$I$6-'СЕТ СН'!$I$19</f>
        <v>1436.0459633099999</v>
      </c>
      <c r="W146" s="36">
        <f>SUMIFS(СВЦЭМ!$C$33:$C$776,СВЦЭМ!$A$33:$A$776,$A146,СВЦЭМ!$B$33:$B$776,W$119)+'СЕТ СН'!$I$9+СВЦЭМ!$D$10+'СЕТ СН'!$I$6-'СЕТ СН'!$I$19</f>
        <v>1431.98469514</v>
      </c>
      <c r="X146" s="36">
        <f>SUMIFS(СВЦЭМ!$C$33:$C$776,СВЦЭМ!$A$33:$A$776,$A146,СВЦЭМ!$B$33:$B$776,X$119)+'СЕТ СН'!$I$9+СВЦЭМ!$D$10+'СЕТ СН'!$I$6-'СЕТ СН'!$I$19</f>
        <v>1401.48976423</v>
      </c>
      <c r="Y146" s="36">
        <f>SUMIFS(СВЦЭМ!$C$33:$C$776,СВЦЭМ!$A$33:$A$776,$A146,СВЦЭМ!$B$33:$B$776,Y$119)+'СЕТ СН'!$I$9+СВЦЭМ!$D$10+'СЕТ СН'!$I$6-'СЕТ СН'!$I$19</f>
        <v>1338.27068781</v>
      </c>
    </row>
    <row r="147" spans="1:26" ht="15.75" x14ac:dyDescent="0.2">
      <c r="A147" s="35">
        <f t="shared" si="3"/>
        <v>43705</v>
      </c>
      <c r="B147" s="36">
        <f>SUMIFS(СВЦЭМ!$C$33:$C$776,СВЦЭМ!$A$33:$A$776,$A147,СВЦЭМ!$B$33:$B$776,B$119)+'СЕТ СН'!$I$9+СВЦЭМ!$D$10+'СЕТ СН'!$I$6-'СЕТ СН'!$I$19</f>
        <v>1311.5710729299999</v>
      </c>
      <c r="C147" s="36">
        <f>SUMIFS(СВЦЭМ!$C$33:$C$776,СВЦЭМ!$A$33:$A$776,$A147,СВЦЭМ!$B$33:$B$776,C$119)+'СЕТ СН'!$I$9+СВЦЭМ!$D$10+'СЕТ СН'!$I$6-'СЕТ СН'!$I$19</f>
        <v>1333.5603681499999</v>
      </c>
      <c r="D147" s="36">
        <f>SUMIFS(СВЦЭМ!$C$33:$C$776,СВЦЭМ!$A$33:$A$776,$A147,СВЦЭМ!$B$33:$B$776,D$119)+'СЕТ СН'!$I$9+СВЦЭМ!$D$10+'СЕТ СН'!$I$6-'СЕТ СН'!$I$19</f>
        <v>1367.9323894700001</v>
      </c>
      <c r="E147" s="36">
        <f>SUMIFS(СВЦЭМ!$C$33:$C$776,СВЦЭМ!$A$33:$A$776,$A147,СВЦЭМ!$B$33:$B$776,E$119)+'СЕТ СН'!$I$9+СВЦЭМ!$D$10+'СЕТ СН'!$I$6-'СЕТ СН'!$I$19</f>
        <v>1374.25283926</v>
      </c>
      <c r="F147" s="36">
        <f>SUMIFS(СВЦЭМ!$C$33:$C$776,СВЦЭМ!$A$33:$A$776,$A147,СВЦЭМ!$B$33:$B$776,F$119)+'СЕТ СН'!$I$9+СВЦЭМ!$D$10+'СЕТ СН'!$I$6-'СЕТ СН'!$I$19</f>
        <v>1374.74518769</v>
      </c>
      <c r="G147" s="36">
        <f>SUMIFS(СВЦЭМ!$C$33:$C$776,СВЦЭМ!$A$33:$A$776,$A147,СВЦЭМ!$B$33:$B$776,G$119)+'СЕТ СН'!$I$9+СВЦЭМ!$D$10+'СЕТ СН'!$I$6-'СЕТ СН'!$I$19</f>
        <v>1348.8806194900001</v>
      </c>
      <c r="H147" s="36">
        <f>SUMIFS(СВЦЭМ!$C$33:$C$776,СВЦЭМ!$A$33:$A$776,$A147,СВЦЭМ!$B$33:$B$776,H$119)+'СЕТ СН'!$I$9+СВЦЭМ!$D$10+'СЕТ СН'!$I$6-'СЕТ СН'!$I$19</f>
        <v>1320.8409236699999</v>
      </c>
      <c r="I147" s="36">
        <f>SUMIFS(СВЦЭМ!$C$33:$C$776,СВЦЭМ!$A$33:$A$776,$A147,СВЦЭМ!$B$33:$B$776,I$119)+'СЕТ СН'!$I$9+СВЦЭМ!$D$10+'СЕТ СН'!$I$6-'СЕТ СН'!$I$19</f>
        <v>1321.0368201900001</v>
      </c>
      <c r="J147" s="36">
        <f>SUMIFS(СВЦЭМ!$C$33:$C$776,СВЦЭМ!$A$33:$A$776,$A147,СВЦЭМ!$B$33:$B$776,J$119)+'СЕТ СН'!$I$9+СВЦЭМ!$D$10+'СЕТ СН'!$I$6-'СЕТ СН'!$I$19</f>
        <v>1314.73627403</v>
      </c>
      <c r="K147" s="36">
        <f>SUMIFS(СВЦЭМ!$C$33:$C$776,СВЦЭМ!$A$33:$A$776,$A147,СВЦЭМ!$B$33:$B$776,K$119)+'СЕТ СН'!$I$9+СВЦЭМ!$D$10+'СЕТ СН'!$I$6-'СЕТ СН'!$I$19</f>
        <v>1350.1257888099999</v>
      </c>
      <c r="L147" s="36">
        <f>SUMIFS(СВЦЭМ!$C$33:$C$776,СВЦЭМ!$A$33:$A$776,$A147,СВЦЭМ!$B$33:$B$776,L$119)+'СЕТ СН'!$I$9+СВЦЭМ!$D$10+'СЕТ СН'!$I$6-'СЕТ СН'!$I$19</f>
        <v>1370.67630282</v>
      </c>
      <c r="M147" s="36">
        <f>SUMIFS(СВЦЭМ!$C$33:$C$776,СВЦЭМ!$A$33:$A$776,$A147,СВЦЭМ!$B$33:$B$776,M$119)+'СЕТ СН'!$I$9+СВЦЭМ!$D$10+'СЕТ СН'!$I$6-'СЕТ СН'!$I$19</f>
        <v>1376.57814291</v>
      </c>
      <c r="N147" s="36">
        <f>SUMIFS(СВЦЭМ!$C$33:$C$776,СВЦЭМ!$A$33:$A$776,$A147,СВЦЭМ!$B$33:$B$776,N$119)+'СЕТ СН'!$I$9+СВЦЭМ!$D$10+'СЕТ СН'!$I$6-'СЕТ СН'!$I$19</f>
        <v>1368.5768001599999</v>
      </c>
      <c r="O147" s="36">
        <f>SUMIFS(СВЦЭМ!$C$33:$C$776,СВЦЭМ!$A$33:$A$776,$A147,СВЦЭМ!$B$33:$B$776,O$119)+'СЕТ СН'!$I$9+СВЦЭМ!$D$10+'СЕТ СН'!$I$6-'СЕТ СН'!$I$19</f>
        <v>1356.83926561</v>
      </c>
      <c r="P147" s="36">
        <f>SUMIFS(СВЦЭМ!$C$33:$C$776,СВЦЭМ!$A$33:$A$776,$A147,СВЦЭМ!$B$33:$B$776,P$119)+'СЕТ СН'!$I$9+СВЦЭМ!$D$10+'СЕТ СН'!$I$6-'СЕТ СН'!$I$19</f>
        <v>1364.09369455</v>
      </c>
      <c r="Q147" s="36">
        <f>SUMIFS(СВЦЭМ!$C$33:$C$776,СВЦЭМ!$A$33:$A$776,$A147,СВЦЭМ!$B$33:$B$776,Q$119)+'СЕТ СН'!$I$9+СВЦЭМ!$D$10+'СЕТ СН'!$I$6-'СЕТ СН'!$I$19</f>
        <v>1353.49981994</v>
      </c>
      <c r="R147" s="36">
        <f>SUMIFS(СВЦЭМ!$C$33:$C$776,СВЦЭМ!$A$33:$A$776,$A147,СВЦЭМ!$B$33:$B$776,R$119)+'СЕТ СН'!$I$9+СВЦЭМ!$D$10+'СЕТ СН'!$I$6-'СЕТ СН'!$I$19</f>
        <v>1388.2436377199999</v>
      </c>
      <c r="S147" s="36">
        <f>SUMIFS(СВЦЭМ!$C$33:$C$776,СВЦЭМ!$A$33:$A$776,$A147,СВЦЭМ!$B$33:$B$776,S$119)+'СЕТ СН'!$I$9+СВЦЭМ!$D$10+'СЕТ СН'!$I$6-'СЕТ СН'!$I$19</f>
        <v>1431.49334641</v>
      </c>
      <c r="T147" s="36">
        <f>SUMIFS(СВЦЭМ!$C$33:$C$776,СВЦЭМ!$A$33:$A$776,$A147,СВЦЭМ!$B$33:$B$776,T$119)+'СЕТ СН'!$I$9+СВЦЭМ!$D$10+'СЕТ СН'!$I$6-'СЕТ СН'!$I$19</f>
        <v>1435.1700075799999</v>
      </c>
      <c r="U147" s="36">
        <f>SUMIFS(СВЦЭМ!$C$33:$C$776,СВЦЭМ!$A$33:$A$776,$A147,СВЦЭМ!$B$33:$B$776,U$119)+'СЕТ СН'!$I$9+СВЦЭМ!$D$10+'СЕТ СН'!$I$6-'СЕТ СН'!$I$19</f>
        <v>1432.5163812799999</v>
      </c>
      <c r="V147" s="36">
        <f>SUMIFS(СВЦЭМ!$C$33:$C$776,СВЦЭМ!$A$33:$A$776,$A147,СВЦЭМ!$B$33:$B$776,V$119)+'СЕТ СН'!$I$9+СВЦЭМ!$D$10+'СЕТ СН'!$I$6-'СЕТ СН'!$I$19</f>
        <v>1437.90676598</v>
      </c>
      <c r="W147" s="36">
        <f>SUMIFS(СВЦЭМ!$C$33:$C$776,СВЦЭМ!$A$33:$A$776,$A147,СВЦЭМ!$B$33:$B$776,W$119)+'СЕТ СН'!$I$9+СВЦЭМ!$D$10+'СЕТ СН'!$I$6-'СЕТ СН'!$I$19</f>
        <v>1446.1965947599999</v>
      </c>
      <c r="X147" s="36">
        <f>SUMIFS(СВЦЭМ!$C$33:$C$776,СВЦЭМ!$A$33:$A$776,$A147,СВЦЭМ!$B$33:$B$776,X$119)+'СЕТ СН'!$I$9+СВЦЭМ!$D$10+'СЕТ СН'!$I$6-'СЕТ СН'!$I$19</f>
        <v>1420.8406757600001</v>
      </c>
      <c r="Y147" s="36">
        <f>SUMIFS(СВЦЭМ!$C$33:$C$776,СВЦЭМ!$A$33:$A$776,$A147,СВЦЭМ!$B$33:$B$776,Y$119)+'СЕТ СН'!$I$9+СВЦЭМ!$D$10+'СЕТ СН'!$I$6-'СЕТ СН'!$I$19</f>
        <v>1328.2936982900001</v>
      </c>
    </row>
    <row r="148" spans="1:26" ht="15.75" x14ac:dyDescent="0.2">
      <c r="A148" s="35">
        <f t="shared" si="3"/>
        <v>43706</v>
      </c>
      <c r="B148" s="36">
        <f>SUMIFS(СВЦЭМ!$C$33:$C$776,СВЦЭМ!$A$33:$A$776,$A148,СВЦЭМ!$B$33:$B$776,B$119)+'СЕТ СН'!$I$9+СВЦЭМ!$D$10+'СЕТ СН'!$I$6-'СЕТ СН'!$I$19</f>
        <v>1326.91531816</v>
      </c>
      <c r="C148" s="36">
        <f>SUMIFS(СВЦЭМ!$C$33:$C$776,СВЦЭМ!$A$33:$A$776,$A148,СВЦЭМ!$B$33:$B$776,C$119)+'СЕТ СН'!$I$9+СВЦЭМ!$D$10+'СЕТ СН'!$I$6-'СЕТ СН'!$I$19</f>
        <v>1349.1402961199999</v>
      </c>
      <c r="D148" s="36">
        <f>SUMIFS(СВЦЭМ!$C$33:$C$776,СВЦЭМ!$A$33:$A$776,$A148,СВЦЭМ!$B$33:$B$776,D$119)+'СЕТ СН'!$I$9+СВЦЭМ!$D$10+'СЕТ СН'!$I$6-'СЕТ СН'!$I$19</f>
        <v>1373.6660282400001</v>
      </c>
      <c r="E148" s="36">
        <f>SUMIFS(СВЦЭМ!$C$33:$C$776,СВЦЭМ!$A$33:$A$776,$A148,СВЦЭМ!$B$33:$B$776,E$119)+'СЕТ СН'!$I$9+СВЦЭМ!$D$10+'СЕТ СН'!$I$6-'СЕТ СН'!$I$19</f>
        <v>1387.78772398</v>
      </c>
      <c r="F148" s="36">
        <f>SUMIFS(СВЦЭМ!$C$33:$C$776,СВЦЭМ!$A$33:$A$776,$A148,СВЦЭМ!$B$33:$B$776,F$119)+'СЕТ СН'!$I$9+СВЦЭМ!$D$10+'СЕТ СН'!$I$6-'СЕТ СН'!$I$19</f>
        <v>1407.87017601</v>
      </c>
      <c r="G148" s="36">
        <f>SUMIFS(СВЦЭМ!$C$33:$C$776,СВЦЭМ!$A$33:$A$776,$A148,СВЦЭМ!$B$33:$B$776,G$119)+'СЕТ СН'!$I$9+СВЦЭМ!$D$10+'СЕТ СН'!$I$6-'СЕТ СН'!$I$19</f>
        <v>1385.9364996300001</v>
      </c>
      <c r="H148" s="36">
        <f>SUMIFS(СВЦЭМ!$C$33:$C$776,СВЦЭМ!$A$33:$A$776,$A148,СВЦЭМ!$B$33:$B$776,H$119)+'СЕТ СН'!$I$9+СВЦЭМ!$D$10+'СЕТ СН'!$I$6-'СЕТ СН'!$I$19</f>
        <v>1356.2615048800001</v>
      </c>
      <c r="I148" s="36">
        <f>SUMIFS(СВЦЭМ!$C$33:$C$776,СВЦЭМ!$A$33:$A$776,$A148,СВЦЭМ!$B$33:$B$776,I$119)+'СЕТ СН'!$I$9+СВЦЭМ!$D$10+'СЕТ СН'!$I$6-'СЕТ СН'!$I$19</f>
        <v>1323.22914266</v>
      </c>
      <c r="J148" s="36">
        <f>SUMIFS(СВЦЭМ!$C$33:$C$776,СВЦЭМ!$A$33:$A$776,$A148,СВЦЭМ!$B$33:$B$776,J$119)+'СЕТ СН'!$I$9+СВЦЭМ!$D$10+'СЕТ СН'!$I$6-'СЕТ СН'!$I$19</f>
        <v>1352.0954076099999</v>
      </c>
      <c r="K148" s="36">
        <f>SUMIFS(СВЦЭМ!$C$33:$C$776,СВЦЭМ!$A$33:$A$776,$A148,СВЦЭМ!$B$33:$B$776,K$119)+'СЕТ СН'!$I$9+СВЦЭМ!$D$10+'СЕТ СН'!$I$6-'СЕТ СН'!$I$19</f>
        <v>1363.0111244300001</v>
      </c>
      <c r="L148" s="36">
        <f>SUMIFS(СВЦЭМ!$C$33:$C$776,СВЦЭМ!$A$33:$A$776,$A148,СВЦЭМ!$B$33:$B$776,L$119)+'СЕТ СН'!$I$9+СВЦЭМ!$D$10+'СЕТ СН'!$I$6-'СЕТ СН'!$I$19</f>
        <v>1373.6381739799999</v>
      </c>
      <c r="M148" s="36">
        <f>SUMIFS(СВЦЭМ!$C$33:$C$776,СВЦЭМ!$A$33:$A$776,$A148,СВЦЭМ!$B$33:$B$776,M$119)+'СЕТ СН'!$I$9+СВЦЭМ!$D$10+'СЕТ СН'!$I$6-'СЕТ СН'!$I$19</f>
        <v>1368.7818552000001</v>
      </c>
      <c r="N148" s="36">
        <f>SUMIFS(СВЦЭМ!$C$33:$C$776,СВЦЭМ!$A$33:$A$776,$A148,СВЦЭМ!$B$33:$B$776,N$119)+'СЕТ СН'!$I$9+СВЦЭМ!$D$10+'СЕТ СН'!$I$6-'СЕТ СН'!$I$19</f>
        <v>1355.76477447</v>
      </c>
      <c r="O148" s="36">
        <f>SUMIFS(СВЦЭМ!$C$33:$C$776,СВЦЭМ!$A$33:$A$776,$A148,СВЦЭМ!$B$33:$B$776,O$119)+'СЕТ СН'!$I$9+СВЦЭМ!$D$10+'СЕТ СН'!$I$6-'СЕТ СН'!$I$19</f>
        <v>1359.28032852</v>
      </c>
      <c r="P148" s="36">
        <f>SUMIFS(СВЦЭМ!$C$33:$C$776,СВЦЭМ!$A$33:$A$776,$A148,СВЦЭМ!$B$33:$B$776,P$119)+'СЕТ СН'!$I$9+СВЦЭМ!$D$10+'СЕТ СН'!$I$6-'СЕТ СН'!$I$19</f>
        <v>1369.4169839199999</v>
      </c>
      <c r="Q148" s="36">
        <f>SUMIFS(СВЦЭМ!$C$33:$C$776,СВЦЭМ!$A$33:$A$776,$A148,СВЦЭМ!$B$33:$B$776,Q$119)+'СЕТ СН'!$I$9+СВЦЭМ!$D$10+'СЕТ СН'!$I$6-'СЕТ СН'!$I$19</f>
        <v>1366.0530882600001</v>
      </c>
      <c r="R148" s="36">
        <f>SUMIFS(СВЦЭМ!$C$33:$C$776,СВЦЭМ!$A$33:$A$776,$A148,СВЦЭМ!$B$33:$B$776,R$119)+'СЕТ СН'!$I$9+СВЦЭМ!$D$10+'СЕТ СН'!$I$6-'СЕТ СН'!$I$19</f>
        <v>1389.33215597</v>
      </c>
      <c r="S148" s="36">
        <f>SUMIFS(СВЦЭМ!$C$33:$C$776,СВЦЭМ!$A$33:$A$776,$A148,СВЦЭМ!$B$33:$B$776,S$119)+'СЕТ СН'!$I$9+СВЦЭМ!$D$10+'СЕТ СН'!$I$6-'СЕТ СН'!$I$19</f>
        <v>1423.54973812</v>
      </c>
      <c r="T148" s="36">
        <f>SUMIFS(СВЦЭМ!$C$33:$C$776,СВЦЭМ!$A$33:$A$776,$A148,СВЦЭМ!$B$33:$B$776,T$119)+'СЕТ СН'!$I$9+СВЦЭМ!$D$10+'СЕТ СН'!$I$6-'СЕТ СН'!$I$19</f>
        <v>1425.7369888799999</v>
      </c>
      <c r="U148" s="36">
        <f>SUMIFS(СВЦЭМ!$C$33:$C$776,СВЦЭМ!$A$33:$A$776,$A148,СВЦЭМ!$B$33:$B$776,U$119)+'СЕТ СН'!$I$9+СВЦЭМ!$D$10+'СЕТ СН'!$I$6-'СЕТ СН'!$I$19</f>
        <v>1438.32375493</v>
      </c>
      <c r="V148" s="36">
        <f>SUMIFS(СВЦЭМ!$C$33:$C$776,СВЦЭМ!$A$33:$A$776,$A148,СВЦЭМ!$B$33:$B$776,V$119)+'СЕТ СН'!$I$9+СВЦЭМ!$D$10+'СЕТ СН'!$I$6-'СЕТ СН'!$I$19</f>
        <v>1433.9211106600001</v>
      </c>
      <c r="W148" s="36">
        <f>SUMIFS(СВЦЭМ!$C$33:$C$776,СВЦЭМ!$A$33:$A$776,$A148,СВЦЭМ!$B$33:$B$776,W$119)+'СЕТ СН'!$I$9+СВЦЭМ!$D$10+'СЕТ СН'!$I$6-'СЕТ СН'!$I$19</f>
        <v>1433.2632986900001</v>
      </c>
      <c r="X148" s="36">
        <f>SUMIFS(СВЦЭМ!$C$33:$C$776,СВЦЭМ!$A$33:$A$776,$A148,СВЦЭМ!$B$33:$B$776,X$119)+'СЕТ СН'!$I$9+СВЦЭМ!$D$10+'СЕТ СН'!$I$6-'СЕТ СН'!$I$19</f>
        <v>1393.8407814</v>
      </c>
      <c r="Y148" s="36">
        <f>SUMIFS(СВЦЭМ!$C$33:$C$776,СВЦЭМ!$A$33:$A$776,$A148,СВЦЭМ!$B$33:$B$776,Y$119)+'СЕТ СН'!$I$9+СВЦЭМ!$D$10+'СЕТ СН'!$I$6-'СЕТ СН'!$I$19</f>
        <v>1329.9829366199999</v>
      </c>
    </row>
    <row r="149" spans="1:26" ht="15.75" x14ac:dyDescent="0.2">
      <c r="A149" s="35">
        <f t="shared" si="3"/>
        <v>43707</v>
      </c>
      <c r="B149" s="36">
        <f>SUMIFS(СВЦЭМ!$C$33:$C$776,СВЦЭМ!$A$33:$A$776,$A149,СВЦЭМ!$B$33:$B$776,B$119)+'СЕТ СН'!$I$9+СВЦЭМ!$D$10+'СЕТ СН'!$I$6-'СЕТ СН'!$I$19</f>
        <v>1387.3537945600001</v>
      </c>
      <c r="C149" s="36">
        <f>SUMIFS(СВЦЭМ!$C$33:$C$776,СВЦЭМ!$A$33:$A$776,$A149,СВЦЭМ!$B$33:$B$776,C$119)+'СЕТ СН'!$I$9+СВЦЭМ!$D$10+'СЕТ СН'!$I$6-'СЕТ СН'!$I$19</f>
        <v>1396.1875192699999</v>
      </c>
      <c r="D149" s="36">
        <f>SUMIFS(СВЦЭМ!$C$33:$C$776,СВЦЭМ!$A$33:$A$776,$A149,СВЦЭМ!$B$33:$B$776,D$119)+'СЕТ СН'!$I$9+СВЦЭМ!$D$10+'СЕТ СН'!$I$6-'СЕТ СН'!$I$19</f>
        <v>1430.82417842</v>
      </c>
      <c r="E149" s="36">
        <f>SUMIFS(СВЦЭМ!$C$33:$C$776,СВЦЭМ!$A$33:$A$776,$A149,СВЦЭМ!$B$33:$B$776,E$119)+'СЕТ СН'!$I$9+СВЦЭМ!$D$10+'СЕТ СН'!$I$6-'СЕТ СН'!$I$19</f>
        <v>1454.0328249300001</v>
      </c>
      <c r="F149" s="36">
        <f>SUMIFS(СВЦЭМ!$C$33:$C$776,СВЦЭМ!$A$33:$A$776,$A149,СВЦЭМ!$B$33:$B$776,F$119)+'СЕТ СН'!$I$9+СВЦЭМ!$D$10+'СЕТ СН'!$I$6-'СЕТ СН'!$I$19</f>
        <v>1485.53131467</v>
      </c>
      <c r="G149" s="36">
        <f>SUMIFS(СВЦЭМ!$C$33:$C$776,СВЦЭМ!$A$33:$A$776,$A149,СВЦЭМ!$B$33:$B$776,G$119)+'СЕТ СН'!$I$9+СВЦЭМ!$D$10+'СЕТ СН'!$I$6-'СЕТ СН'!$I$19</f>
        <v>1457.0330180799999</v>
      </c>
      <c r="H149" s="36">
        <f>SUMIFS(СВЦЭМ!$C$33:$C$776,СВЦЭМ!$A$33:$A$776,$A149,СВЦЭМ!$B$33:$B$776,H$119)+'СЕТ СН'!$I$9+СВЦЭМ!$D$10+'СЕТ СН'!$I$6-'СЕТ СН'!$I$19</f>
        <v>1412.3423035999999</v>
      </c>
      <c r="I149" s="36">
        <f>SUMIFS(СВЦЭМ!$C$33:$C$776,СВЦЭМ!$A$33:$A$776,$A149,СВЦЭМ!$B$33:$B$776,I$119)+'СЕТ СН'!$I$9+СВЦЭМ!$D$10+'СЕТ СН'!$I$6-'СЕТ СН'!$I$19</f>
        <v>1335.3710773099999</v>
      </c>
      <c r="J149" s="36">
        <f>SUMIFS(СВЦЭМ!$C$33:$C$776,СВЦЭМ!$A$33:$A$776,$A149,СВЦЭМ!$B$33:$B$776,J$119)+'СЕТ СН'!$I$9+СВЦЭМ!$D$10+'СЕТ СН'!$I$6-'СЕТ СН'!$I$19</f>
        <v>1306.1995175300001</v>
      </c>
      <c r="K149" s="36">
        <f>SUMIFS(СВЦЭМ!$C$33:$C$776,СВЦЭМ!$A$33:$A$776,$A149,СВЦЭМ!$B$33:$B$776,K$119)+'СЕТ СН'!$I$9+СВЦЭМ!$D$10+'СЕТ СН'!$I$6-'СЕТ СН'!$I$19</f>
        <v>1323.81778472</v>
      </c>
      <c r="L149" s="36">
        <f>SUMIFS(СВЦЭМ!$C$33:$C$776,СВЦЭМ!$A$33:$A$776,$A149,СВЦЭМ!$B$33:$B$776,L$119)+'СЕТ СН'!$I$9+СВЦЭМ!$D$10+'СЕТ СН'!$I$6-'СЕТ СН'!$I$19</f>
        <v>1344.20373262</v>
      </c>
      <c r="M149" s="36">
        <f>SUMIFS(СВЦЭМ!$C$33:$C$776,СВЦЭМ!$A$33:$A$776,$A149,СВЦЭМ!$B$33:$B$776,M$119)+'СЕТ СН'!$I$9+СВЦЭМ!$D$10+'СЕТ СН'!$I$6-'СЕТ СН'!$I$19</f>
        <v>1345.7840387000001</v>
      </c>
      <c r="N149" s="36">
        <f>SUMIFS(СВЦЭМ!$C$33:$C$776,СВЦЭМ!$A$33:$A$776,$A149,СВЦЭМ!$B$33:$B$776,N$119)+'СЕТ СН'!$I$9+СВЦЭМ!$D$10+'СЕТ СН'!$I$6-'СЕТ СН'!$I$19</f>
        <v>1332.6077877299999</v>
      </c>
      <c r="O149" s="36">
        <f>SUMIFS(СВЦЭМ!$C$33:$C$776,СВЦЭМ!$A$33:$A$776,$A149,СВЦЭМ!$B$33:$B$776,O$119)+'СЕТ СН'!$I$9+СВЦЭМ!$D$10+'СЕТ СН'!$I$6-'СЕТ СН'!$I$19</f>
        <v>1346.6103491199999</v>
      </c>
      <c r="P149" s="36">
        <f>SUMIFS(СВЦЭМ!$C$33:$C$776,СВЦЭМ!$A$33:$A$776,$A149,СВЦЭМ!$B$33:$B$776,P$119)+'СЕТ СН'!$I$9+СВЦЭМ!$D$10+'СЕТ СН'!$I$6-'СЕТ СН'!$I$19</f>
        <v>1367.1860128400001</v>
      </c>
      <c r="Q149" s="36">
        <f>SUMIFS(СВЦЭМ!$C$33:$C$776,СВЦЭМ!$A$33:$A$776,$A149,СВЦЭМ!$B$33:$B$776,Q$119)+'СЕТ СН'!$I$9+СВЦЭМ!$D$10+'СЕТ СН'!$I$6-'СЕТ СН'!$I$19</f>
        <v>1349.7800926899999</v>
      </c>
      <c r="R149" s="36">
        <f>SUMIFS(СВЦЭМ!$C$33:$C$776,СВЦЭМ!$A$33:$A$776,$A149,СВЦЭМ!$B$33:$B$776,R$119)+'СЕТ СН'!$I$9+СВЦЭМ!$D$10+'СЕТ СН'!$I$6-'СЕТ СН'!$I$19</f>
        <v>1378.82451027</v>
      </c>
      <c r="S149" s="36">
        <f>SUMIFS(СВЦЭМ!$C$33:$C$776,СВЦЭМ!$A$33:$A$776,$A149,СВЦЭМ!$B$33:$B$776,S$119)+'СЕТ СН'!$I$9+СВЦЭМ!$D$10+'СЕТ СН'!$I$6-'СЕТ СН'!$I$19</f>
        <v>1433.23756269</v>
      </c>
      <c r="T149" s="36">
        <f>SUMIFS(СВЦЭМ!$C$33:$C$776,СВЦЭМ!$A$33:$A$776,$A149,СВЦЭМ!$B$33:$B$776,T$119)+'СЕТ СН'!$I$9+СВЦЭМ!$D$10+'СЕТ СН'!$I$6-'СЕТ СН'!$I$19</f>
        <v>1442.8283012100001</v>
      </c>
      <c r="U149" s="36">
        <f>SUMIFS(СВЦЭМ!$C$33:$C$776,СВЦЭМ!$A$33:$A$776,$A149,СВЦЭМ!$B$33:$B$776,U$119)+'СЕТ СН'!$I$9+СВЦЭМ!$D$10+'СЕТ СН'!$I$6-'СЕТ СН'!$I$19</f>
        <v>1420.1152002599999</v>
      </c>
      <c r="V149" s="36">
        <f>SUMIFS(СВЦЭМ!$C$33:$C$776,СВЦЭМ!$A$33:$A$776,$A149,СВЦЭМ!$B$33:$B$776,V$119)+'СЕТ СН'!$I$9+СВЦЭМ!$D$10+'СЕТ СН'!$I$6-'СЕТ СН'!$I$19</f>
        <v>1413.7100630800001</v>
      </c>
      <c r="W149" s="36">
        <f>SUMIFS(СВЦЭМ!$C$33:$C$776,СВЦЭМ!$A$33:$A$776,$A149,СВЦЭМ!$B$33:$B$776,W$119)+'СЕТ СН'!$I$9+СВЦЭМ!$D$10+'СЕТ СН'!$I$6-'СЕТ СН'!$I$19</f>
        <v>1436.7310306300001</v>
      </c>
      <c r="X149" s="36">
        <f>SUMIFS(СВЦЭМ!$C$33:$C$776,СВЦЭМ!$A$33:$A$776,$A149,СВЦЭМ!$B$33:$B$776,X$119)+'СЕТ СН'!$I$9+СВЦЭМ!$D$10+'СЕТ СН'!$I$6-'СЕТ СН'!$I$19</f>
        <v>1409.2307048600001</v>
      </c>
      <c r="Y149" s="36">
        <f>SUMIFS(СВЦЭМ!$C$33:$C$776,СВЦЭМ!$A$33:$A$776,$A149,СВЦЭМ!$B$33:$B$776,Y$119)+'СЕТ СН'!$I$9+СВЦЭМ!$D$10+'СЕТ СН'!$I$6-'СЕТ СН'!$I$19</f>
        <v>1319.2396470399999</v>
      </c>
    </row>
    <row r="150" spans="1:26" ht="15.75" x14ac:dyDescent="0.2">
      <c r="A150" s="35">
        <f t="shared" si="3"/>
        <v>43708</v>
      </c>
      <c r="B150" s="36">
        <f>SUMIFS(СВЦЭМ!$C$33:$C$776,СВЦЭМ!$A$33:$A$776,$A150,СВЦЭМ!$B$33:$B$776,B$119)+'СЕТ СН'!$I$9+СВЦЭМ!$D$10+'СЕТ СН'!$I$6-'СЕТ СН'!$I$19</f>
        <v>1346.1131274300001</v>
      </c>
      <c r="C150" s="36">
        <f>SUMIFS(СВЦЭМ!$C$33:$C$776,СВЦЭМ!$A$33:$A$776,$A150,СВЦЭМ!$B$33:$B$776,C$119)+'СЕТ СН'!$I$9+СВЦЭМ!$D$10+'СЕТ СН'!$I$6-'СЕТ СН'!$I$19</f>
        <v>1409.71480243</v>
      </c>
      <c r="D150" s="36">
        <f>SUMIFS(СВЦЭМ!$C$33:$C$776,СВЦЭМ!$A$33:$A$776,$A150,СВЦЭМ!$B$33:$B$776,D$119)+'СЕТ СН'!$I$9+СВЦЭМ!$D$10+'СЕТ СН'!$I$6-'СЕТ СН'!$I$19</f>
        <v>1433.16556234</v>
      </c>
      <c r="E150" s="36">
        <f>SUMIFS(СВЦЭМ!$C$33:$C$776,СВЦЭМ!$A$33:$A$776,$A150,СВЦЭМ!$B$33:$B$776,E$119)+'СЕТ СН'!$I$9+СВЦЭМ!$D$10+'СЕТ СН'!$I$6-'СЕТ СН'!$I$19</f>
        <v>1450.12261532</v>
      </c>
      <c r="F150" s="36">
        <f>SUMIFS(СВЦЭМ!$C$33:$C$776,СВЦЭМ!$A$33:$A$776,$A150,СВЦЭМ!$B$33:$B$776,F$119)+'СЕТ СН'!$I$9+СВЦЭМ!$D$10+'СЕТ СН'!$I$6-'СЕТ СН'!$I$19</f>
        <v>1457.30161047</v>
      </c>
      <c r="G150" s="36">
        <f>SUMIFS(СВЦЭМ!$C$33:$C$776,СВЦЭМ!$A$33:$A$776,$A150,СВЦЭМ!$B$33:$B$776,G$119)+'СЕТ СН'!$I$9+СВЦЭМ!$D$10+'СЕТ СН'!$I$6-'СЕТ СН'!$I$19</f>
        <v>1445.75498075</v>
      </c>
      <c r="H150" s="36">
        <f>SUMIFS(СВЦЭМ!$C$33:$C$776,СВЦЭМ!$A$33:$A$776,$A150,СВЦЭМ!$B$33:$B$776,H$119)+'СЕТ СН'!$I$9+СВЦЭМ!$D$10+'СЕТ СН'!$I$6-'СЕТ СН'!$I$19</f>
        <v>1428.13681305</v>
      </c>
      <c r="I150" s="36">
        <f>SUMIFS(СВЦЭМ!$C$33:$C$776,СВЦЭМ!$A$33:$A$776,$A150,СВЦЭМ!$B$33:$B$776,I$119)+'СЕТ СН'!$I$9+СВЦЭМ!$D$10+'СЕТ СН'!$I$6-'СЕТ СН'!$I$19</f>
        <v>1376.2644836100001</v>
      </c>
      <c r="J150" s="36">
        <f>SUMIFS(СВЦЭМ!$C$33:$C$776,СВЦЭМ!$A$33:$A$776,$A150,СВЦЭМ!$B$33:$B$776,J$119)+'СЕТ СН'!$I$9+СВЦЭМ!$D$10+'СЕТ СН'!$I$6-'СЕТ СН'!$I$19</f>
        <v>1310.0992588199999</v>
      </c>
      <c r="K150" s="36">
        <f>SUMIFS(СВЦЭМ!$C$33:$C$776,СВЦЭМ!$A$33:$A$776,$A150,СВЦЭМ!$B$33:$B$776,K$119)+'СЕТ СН'!$I$9+СВЦЭМ!$D$10+'СЕТ СН'!$I$6-'СЕТ СН'!$I$19</f>
        <v>1265.5984735699999</v>
      </c>
      <c r="L150" s="36">
        <f>SUMIFS(СВЦЭМ!$C$33:$C$776,СВЦЭМ!$A$33:$A$776,$A150,СВЦЭМ!$B$33:$B$776,L$119)+'СЕТ СН'!$I$9+СВЦЭМ!$D$10+'СЕТ СН'!$I$6-'СЕТ СН'!$I$19</f>
        <v>1130.28889291</v>
      </c>
      <c r="M150" s="36">
        <f>SUMIFS(СВЦЭМ!$C$33:$C$776,СВЦЭМ!$A$33:$A$776,$A150,СВЦЭМ!$B$33:$B$776,M$119)+'СЕТ СН'!$I$9+СВЦЭМ!$D$10+'СЕТ СН'!$I$6-'СЕТ СН'!$I$19</f>
        <v>1126.71834833</v>
      </c>
      <c r="N150" s="36">
        <f>SUMIFS(СВЦЭМ!$C$33:$C$776,СВЦЭМ!$A$33:$A$776,$A150,СВЦЭМ!$B$33:$B$776,N$119)+'СЕТ СН'!$I$9+СВЦЭМ!$D$10+'СЕТ СН'!$I$6-'СЕТ СН'!$I$19</f>
        <v>1126.6184836299999</v>
      </c>
      <c r="O150" s="36">
        <f>SUMIFS(СВЦЭМ!$C$33:$C$776,СВЦЭМ!$A$33:$A$776,$A150,СВЦЭМ!$B$33:$B$776,O$119)+'СЕТ СН'!$I$9+СВЦЭМ!$D$10+'СЕТ СН'!$I$6-'СЕТ СН'!$I$19</f>
        <v>1127.4699238000001</v>
      </c>
      <c r="P150" s="36">
        <f>SUMIFS(СВЦЭМ!$C$33:$C$776,СВЦЭМ!$A$33:$A$776,$A150,СВЦЭМ!$B$33:$B$776,P$119)+'СЕТ СН'!$I$9+СВЦЭМ!$D$10+'СЕТ СН'!$I$6-'СЕТ СН'!$I$19</f>
        <v>1132.40391802</v>
      </c>
      <c r="Q150" s="36">
        <f>SUMIFS(СВЦЭМ!$C$33:$C$776,СВЦЭМ!$A$33:$A$776,$A150,СВЦЭМ!$B$33:$B$776,Q$119)+'СЕТ СН'!$I$9+СВЦЭМ!$D$10+'СЕТ СН'!$I$6-'СЕТ СН'!$I$19</f>
        <v>1138.8282332000001</v>
      </c>
      <c r="R150" s="36">
        <f>SUMIFS(СВЦЭМ!$C$33:$C$776,СВЦЭМ!$A$33:$A$776,$A150,СВЦЭМ!$B$33:$B$776,R$119)+'СЕТ СН'!$I$9+СВЦЭМ!$D$10+'СЕТ СН'!$I$6-'СЕТ СН'!$I$19</f>
        <v>1100.3827125099999</v>
      </c>
      <c r="S150" s="36">
        <f>SUMIFS(СВЦЭМ!$C$33:$C$776,СВЦЭМ!$A$33:$A$776,$A150,СВЦЭМ!$B$33:$B$776,S$119)+'СЕТ СН'!$I$9+СВЦЭМ!$D$10+'СЕТ СН'!$I$6-'СЕТ СН'!$I$19</f>
        <v>1182.25942027</v>
      </c>
      <c r="T150" s="36">
        <f>SUMIFS(СВЦЭМ!$C$33:$C$776,СВЦЭМ!$A$33:$A$776,$A150,СВЦЭМ!$B$33:$B$776,T$119)+'СЕТ СН'!$I$9+СВЦЭМ!$D$10+'СЕТ СН'!$I$6-'СЕТ СН'!$I$19</f>
        <v>1152.6581454300001</v>
      </c>
      <c r="U150" s="36">
        <f>SUMIFS(СВЦЭМ!$C$33:$C$776,СВЦЭМ!$A$33:$A$776,$A150,СВЦЭМ!$B$33:$B$776,U$119)+'СЕТ СН'!$I$9+СВЦЭМ!$D$10+'СЕТ СН'!$I$6-'СЕТ СН'!$I$19</f>
        <v>1144.38233311</v>
      </c>
      <c r="V150" s="36">
        <f>SUMIFS(СВЦЭМ!$C$33:$C$776,СВЦЭМ!$A$33:$A$776,$A150,СВЦЭМ!$B$33:$B$776,V$119)+'СЕТ СН'!$I$9+СВЦЭМ!$D$10+'СЕТ СН'!$I$6-'СЕТ СН'!$I$19</f>
        <v>1140.2226253000001</v>
      </c>
      <c r="W150" s="36">
        <f>SUMIFS(СВЦЭМ!$C$33:$C$776,СВЦЭМ!$A$33:$A$776,$A150,СВЦЭМ!$B$33:$B$776,W$119)+'СЕТ СН'!$I$9+СВЦЭМ!$D$10+'СЕТ СН'!$I$6-'СЕТ СН'!$I$19</f>
        <v>1136.1228310399999</v>
      </c>
      <c r="X150" s="36">
        <f>SUMIFS(СВЦЭМ!$C$33:$C$776,СВЦЭМ!$A$33:$A$776,$A150,СВЦЭМ!$B$33:$B$776,X$119)+'СЕТ СН'!$I$9+СВЦЭМ!$D$10+'СЕТ СН'!$I$6-'СЕТ СН'!$I$19</f>
        <v>1155.5487195200001</v>
      </c>
      <c r="Y150" s="36">
        <f>SUMIFS(СВЦЭМ!$C$33:$C$776,СВЦЭМ!$A$33:$A$776,$A150,СВЦЭМ!$B$33:$B$776,Y$119)+'СЕТ СН'!$I$9+СВЦЭМ!$D$10+'СЕТ СН'!$I$6-'СЕТ СН'!$I$19</f>
        <v>1231.9499386699999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460711.62514827994</v>
      </c>
      <c r="O155" s="138"/>
      <c r="P155" s="137">
        <f>СВЦЭМ!$D$12+'СЕТ СН'!$F$10-'СЕТ СН'!$G$20</f>
        <v>460711.62514827994</v>
      </c>
      <c r="Q155" s="138"/>
      <c r="R155" s="137">
        <f>СВЦЭМ!$D$12+'СЕТ СН'!$F$10-'СЕТ СН'!$H$20</f>
        <v>460711.62514827994</v>
      </c>
      <c r="S155" s="138"/>
      <c r="T155" s="137">
        <f>СВЦЭМ!$D$12+'СЕТ СН'!$F$10-'СЕТ СН'!$I$20</f>
        <v>460711.62514827994</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75</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996141.45</v>
      </c>
      <c r="O159" s="142"/>
      <c r="P159" s="142">
        <f>'СЕТ СН'!$G$7</f>
        <v>1503301.95</v>
      </c>
      <c r="Q159" s="142"/>
      <c r="R159" s="142">
        <f>'СЕТ СН'!$H$7</f>
        <v>1196112.93</v>
      </c>
      <c r="S159" s="142"/>
      <c r="T159" s="142">
        <f>'СЕТ СН'!$I$7</f>
        <v>875647.54</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3"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SUMIFS(СВЦЭМ!$D$33:$D$776,СВЦЭМ!$A$33:$A$776,$A12,СВЦЭМ!$B$33:$B$776,B$11)+'СЕТ СН'!$F$11+СВЦЭМ!$D$10+'СЕТ СН'!$F$5-'СЕТ СН'!$F$21</f>
        <v>2377.1407071499998</v>
      </c>
      <c r="C12" s="36">
        <f>SUMIFS(СВЦЭМ!$D$33:$D$776,СВЦЭМ!$A$33:$A$776,$A12,СВЦЭМ!$B$33:$B$776,C$11)+'СЕТ СН'!$F$11+СВЦЭМ!$D$10+'СЕТ СН'!$F$5-'СЕТ СН'!$F$21</f>
        <v>2478.9210904900001</v>
      </c>
      <c r="D12" s="36">
        <f>SUMIFS(СВЦЭМ!$D$33:$D$776,СВЦЭМ!$A$33:$A$776,$A12,СВЦЭМ!$B$33:$B$776,D$11)+'СЕТ СН'!$F$11+СВЦЭМ!$D$10+'СЕТ СН'!$F$5-'СЕТ СН'!$F$21</f>
        <v>2517.8894078399999</v>
      </c>
      <c r="E12" s="36">
        <f>SUMIFS(СВЦЭМ!$D$33:$D$776,СВЦЭМ!$A$33:$A$776,$A12,СВЦЭМ!$B$33:$B$776,E$11)+'СЕТ СН'!$F$11+СВЦЭМ!$D$10+'СЕТ СН'!$F$5-'СЕТ СН'!$F$21</f>
        <v>2560.7492325600001</v>
      </c>
      <c r="F12" s="36">
        <f>SUMIFS(СВЦЭМ!$D$33:$D$776,СВЦЭМ!$A$33:$A$776,$A12,СВЦЭМ!$B$33:$B$776,F$11)+'СЕТ СН'!$F$11+СВЦЭМ!$D$10+'СЕТ СН'!$F$5-'СЕТ СН'!$F$21</f>
        <v>2579.4679966899998</v>
      </c>
      <c r="G12" s="36">
        <f>SUMIFS(СВЦЭМ!$D$33:$D$776,СВЦЭМ!$A$33:$A$776,$A12,СВЦЭМ!$B$33:$B$776,G$11)+'СЕТ СН'!$F$11+СВЦЭМ!$D$10+'СЕТ СН'!$F$5-'СЕТ СН'!$F$21</f>
        <v>2546.6493872000001</v>
      </c>
      <c r="H12" s="36">
        <f>SUMIFS(СВЦЭМ!$D$33:$D$776,СВЦЭМ!$A$33:$A$776,$A12,СВЦЭМ!$B$33:$B$776,H$11)+'СЕТ СН'!$F$11+СВЦЭМ!$D$10+'СЕТ СН'!$F$5-'СЕТ СН'!$F$21</f>
        <v>2486.4920305999999</v>
      </c>
      <c r="I12" s="36">
        <f>SUMIFS(СВЦЭМ!$D$33:$D$776,СВЦЭМ!$A$33:$A$776,$A12,СВЦЭМ!$B$33:$B$776,I$11)+'СЕТ СН'!$F$11+СВЦЭМ!$D$10+'СЕТ СН'!$F$5-'СЕТ СН'!$F$21</f>
        <v>2447.3728815599998</v>
      </c>
      <c r="J12" s="36">
        <f>SUMIFS(СВЦЭМ!$D$33:$D$776,СВЦЭМ!$A$33:$A$776,$A12,СВЦЭМ!$B$33:$B$776,J$11)+'СЕТ СН'!$F$11+СВЦЭМ!$D$10+'СЕТ СН'!$F$5-'СЕТ СН'!$F$21</f>
        <v>2484.1595484700001</v>
      </c>
      <c r="K12" s="36">
        <f>SUMIFS(СВЦЭМ!$D$33:$D$776,СВЦЭМ!$A$33:$A$776,$A12,СВЦЭМ!$B$33:$B$776,K$11)+'СЕТ СН'!$F$11+СВЦЭМ!$D$10+'СЕТ СН'!$F$5-'СЕТ СН'!$F$21</f>
        <v>2496.2103678599997</v>
      </c>
      <c r="L12" s="36">
        <f>SUMIFS(СВЦЭМ!$D$33:$D$776,СВЦЭМ!$A$33:$A$776,$A12,СВЦЭМ!$B$33:$B$776,L$11)+'СЕТ СН'!$F$11+СВЦЭМ!$D$10+'СЕТ СН'!$F$5-'СЕТ СН'!$F$21</f>
        <v>2504.7752425099998</v>
      </c>
      <c r="M12" s="36">
        <f>SUMIFS(СВЦЭМ!$D$33:$D$776,СВЦЭМ!$A$33:$A$776,$A12,СВЦЭМ!$B$33:$B$776,M$11)+'СЕТ СН'!$F$11+СВЦЭМ!$D$10+'СЕТ СН'!$F$5-'СЕТ СН'!$F$21</f>
        <v>2505.0135646600002</v>
      </c>
      <c r="N12" s="36">
        <f>SUMIFS(СВЦЭМ!$D$33:$D$776,СВЦЭМ!$A$33:$A$776,$A12,СВЦЭМ!$B$33:$B$776,N$11)+'СЕТ СН'!$F$11+СВЦЭМ!$D$10+'СЕТ СН'!$F$5-'СЕТ СН'!$F$21</f>
        <v>2503.1412245699998</v>
      </c>
      <c r="O12" s="36">
        <f>SUMIFS(СВЦЭМ!$D$33:$D$776,СВЦЭМ!$A$33:$A$776,$A12,СВЦЭМ!$B$33:$B$776,O$11)+'СЕТ СН'!$F$11+СВЦЭМ!$D$10+'СЕТ СН'!$F$5-'СЕТ СН'!$F$21</f>
        <v>2506.6480068800001</v>
      </c>
      <c r="P12" s="36">
        <f>SUMIFS(СВЦЭМ!$D$33:$D$776,СВЦЭМ!$A$33:$A$776,$A12,СВЦЭМ!$B$33:$B$776,P$11)+'СЕТ СН'!$F$11+СВЦЭМ!$D$10+'СЕТ СН'!$F$5-'СЕТ СН'!$F$21</f>
        <v>2506.4807737299998</v>
      </c>
      <c r="Q12" s="36">
        <f>SUMIFS(СВЦЭМ!$D$33:$D$776,СВЦЭМ!$A$33:$A$776,$A12,СВЦЭМ!$B$33:$B$776,Q$11)+'СЕТ СН'!$F$11+СВЦЭМ!$D$10+'СЕТ СН'!$F$5-'СЕТ СН'!$F$21</f>
        <v>2511.3354347999998</v>
      </c>
      <c r="R12" s="36">
        <f>SUMIFS(СВЦЭМ!$D$33:$D$776,СВЦЭМ!$A$33:$A$776,$A12,СВЦЭМ!$B$33:$B$776,R$11)+'СЕТ СН'!$F$11+СВЦЭМ!$D$10+'СЕТ СН'!$F$5-'СЕТ СН'!$F$21</f>
        <v>2515.0388868499999</v>
      </c>
      <c r="S12" s="36">
        <f>SUMIFS(СВЦЭМ!$D$33:$D$776,СВЦЭМ!$A$33:$A$776,$A12,СВЦЭМ!$B$33:$B$776,S$11)+'СЕТ СН'!$F$11+СВЦЭМ!$D$10+'СЕТ СН'!$F$5-'СЕТ СН'!$F$21</f>
        <v>2513.6774</v>
      </c>
      <c r="T12" s="36">
        <f>SUMIFS(СВЦЭМ!$D$33:$D$776,СВЦЭМ!$A$33:$A$776,$A12,СВЦЭМ!$B$33:$B$776,T$11)+'СЕТ СН'!$F$11+СВЦЭМ!$D$10+'СЕТ СН'!$F$5-'СЕТ СН'!$F$21</f>
        <v>2505.4658044899998</v>
      </c>
      <c r="U12" s="36">
        <f>SUMIFS(СВЦЭМ!$D$33:$D$776,СВЦЭМ!$A$33:$A$776,$A12,СВЦЭМ!$B$33:$B$776,U$11)+'СЕТ СН'!$F$11+СВЦЭМ!$D$10+'СЕТ СН'!$F$5-'СЕТ СН'!$F$21</f>
        <v>2497.87004303</v>
      </c>
      <c r="V12" s="36">
        <f>SUMIFS(СВЦЭМ!$D$33:$D$776,СВЦЭМ!$A$33:$A$776,$A12,СВЦЭМ!$B$33:$B$776,V$11)+'СЕТ СН'!$F$11+СВЦЭМ!$D$10+'СЕТ СН'!$F$5-'СЕТ СН'!$F$21</f>
        <v>2495.75037978</v>
      </c>
      <c r="W12" s="36">
        <f>SUMIFS(СВЦЭМ!$D$33:$D$776,СВЦЭМ!$A$33:$A$776,$A12,СВЦЭМ!$B$33:$B$776,W$11)+'СЕТ СН'!$F$11+СВЦЭМ!$D$10+'СЕТ СН'!$F$5-'СЕТ СН'!$F$21</f>
        <v>2498.5414645400001</v>
      </c>
      <c r="X12" s="36">
        <f>SUMIFS(СВЦЭМ!$D$33:$D$776,СВЦЭМ!$A$33:$A$776,$A12,СВЦЭМ!$B$33:$B$776,X$11)+'СЕТ СН'!$F$11+СВЦЭМ!$D$10+'СЕТ СН'!$F$5-'СЕТ СН'!$F$21</f>
        <v>2474.97197547</v>
      </c>
      <c r="Y12" s="36">
        <f>SUMIFS(СВЦЭМ!$D$33:$D$776,СВЦЭМ!$A$33:$A$776,$A12,СВЦЭМ!$B$33:$B$776,Y$11)+'СЕТ СН'!$F$11+СВЦЭМ!$D$10+'СЕТ СН'!$F$5-'СЕТ СН'!$F$21</f>
        <v>2441.2382380999998</v>
      </c>
      <c r="AA12" s="45"/>
    </row>
    <row r="13" spans="1:27" ht="15.75" x14ac:dyDescent="0.2">
      <c r="A13" s="35">
        <f>A12+1</f>
        <v>43679</v>
      </c>
      <c r="B13" s="36">
        <f>SUMIFS(СВЦЭМ!$D$33:$D$776,СВЦЭМ!$A$33:$A$776,$A13,СВЦЭМ!$B$33:$B$776,B$11)+'СЕТ СН'!$F$11+СВЦЭМ!$D$10+'СЕТ СН'!$F$5-'СЕТ СН'!$F$21</f>
        <v>2422.5689616700001</v>
      </c>
      <c r="C13" s="36">
        <f>SUMIFS(СВЦЭМ!$D$33:$D$776,СВЦЭМ!$A$33:$A$776,$A13,СВЦЭМ!$B$33:$B$776,C$11)+'СЕТ СН'!$F$11+СВЦЭМ!$D$10+'СЕТ СН'!$F$5-'СЕТ СН'!$F$21</f>
        <v>2441.4677730499998</v>
      </c>
      <c r="D13" s="36">
        <f>SUMIFS(СВЦЭМ!$D$33:$D$776,СВЦЭМ!$A$33:$A$776,$A13,СВЦЭМ!$B$33:$B$776,D$11)+'СЕТ СН'!$F$11+СВЦЭМ!$D$10+'СЕТ СН'!$F$5-'СЕТ СН'!$F$21</f>
        <v>2465.8170372599998</v>
      </c>
      <c r="E13" s="36">
        <f>SUMIFS(СВЦЭМ!$D$33:$D$776,СВЦЭМ!$A$33:$A$776,$A13,СВЦЭМ!$B$33:$B$776,E$11)+'СЕТ СН'!$F$11+СВЦЭМ!$D$10+'СЕТ СН'!$F$5-'СЕТ СН'!$F$21</f>
        <v>2484.58625016</v>
      </c>
      <c r="F13" s="36">
        <f>SUMIFS(СВЦЭМ!$D$33:$D$776,СВЦЭМ!$A$33:$A$776,$A13,СВЦЭМ!$B$33:$B$776,F$11)+'СЕТ СН'!$F$11+СВЦЭМ!$D$10+'СЕТ СН'!$F$5-'СЕТ СН'!$F$21</f>
        <v>2486.1944582599999</v>
      </c>
      <c r="G13" s="36">
        <f>SUMIFS(СВЦЭМ!$D$33:$D$776,СВЦЭМ!$A$33:$A$776,$A13,СВЦЭМ!$B$33:$B$776,G$11)+'СЕТ СН'!$F$11+СВЦЭМ!$D$10+'СЕТ СН'!$F$5-'СЕТ СН'!$F$21</f>
        <v>2470.80814379</v>
      </c>
      <c r="H13" s="36">
        <f>SUMIFS(СВЦЭМ!$D$33:$D$776,СВЦЭМ!$A$33:$A$776,$A13,СВЦЭМ!$B$33:$B$776,H$11)+'СЕТ СН'!$F$11+СВЦЭМ!$D$10+'СЕТ СН'!$F$5-'СЕТ СН'!$F$21</f>
        <v>2432.27187151</v>
      </c>
      <c r="I13" s="36">
        <f>SUMIFS(СВЦЭМ!$D$33:$D$776,СВЦЭМ!$A$33:$A$776,$A13,СВЦЭМ!$B$33:$B$776,I$11)+'СЕТ СН'!$F$11+СВЦЭМ!$D$10+'СЕТ СН'!$F$5-'СЕТ СН'!$F$21</f>
        <v>2439.4296146799998</v>
      </c>
      <c r="J13" s="36">
        <f>SUMIFS(СВЦЭМ!$D$33:$D$776,СВЦЭМ!$A$33:$A$776,$A13,СВЦЭМ!$B$33:$B$776,J$11)+'СЕТ СН'!$F$11+СВЦЭМ!$D$10+'СЕТ СН'!$F$5-'СЕТ СН'!$F$21</f>
        <v>2479.1640726599999</v>
      </c>
      <c r="K13" s="36">
        <f>SUMIFS(СВЦЭМ!$D$33:$D$776,СВЦЭМ!$A$33:$A$776,$A13,СВЦЭМ!$B$33:$B$776,K$11)+'СЕТ СН'!$F$11+СВЦЭМ!$D$10+'СЕТ СН'!$F$5-'СЕТ СН'!$F$21</f>
        <v>2505.6478858099999</v>
      </c>
      <c r="L13" s="36">
        <f>SUMIFS(СВЦЭМ!$D$33:$D$776,СВЦЭМ!$A$33:$A$776,$A13,СВЦЭМ!$B$33:$B$776,L$11)+'СЕТ СН'!$F$11+СВЦЭМ!$D$10+'СЕТ СН'!$F$5-'СЕТ СН'!$F$21</f>
        <v>2495.10341225</v>
      </c>
      <c r="M13" s="36">
        <f>SUMIFS(СВЦЭМ!$D$33:$D$776,СВЦЭМ!$A$33:$A$776,$A13,СВЦЭМ!$B$33:$B$776,M$11)+'СЕТ СН'!$F$11+СВЦЭМ!$D$10+'СЕТ СН'!$F$5-'СЕТ СН'!$F$21</f>
        <v>2496.12645926</v>
      </c>
      <c r="N13" s="36">
        <f>SUMIFS(СВЦЭМ!$D$33:$D$776,СВЦЭМ!$A$33:$A$776,$A13,СВЦЭМ!$B$33:$B$776,N$11)+'СЕТ СН'!$F$11+СВЦЭМ!$D$10+'СЕТ СН'!$F$5-'СЕТ СН'!$F$21</f>
        <v>2493.7001584899999</v>
      </c>
      <c r="O13" s="36">
        <f>SUMIFS(СВЦЭМ!$D$33:$D$776,СВЦЭМ!$A$33:$A$776,$A13,СВЦЭМ!$B$33:$B$776,O$11)+'СЕТ СН'!$F$11+СВЦЭМ!$D$10+'СЕТ СН'!$F$5-'СЕТ СН'!$F$21</f>
        <v>2500.6896397099999</v>
      </c>
      <c r="P13" s="36">
        <f>SUMIFS(СВЦЭМ!$D$33:$D$776,СВЦЭМ!$A$33:$A$776,$A13,СВЦЭМ!$B$33:$B$776,P$11)+'СЕТ СН'!$F$11+СВЦЭМ!$D$10+'СЕТ СН'!$F$5-'СЕТ СН'!$F$21</f>
        <v>2498.2086928799999</v>
      </c>
      <c r="Q13" s="36">
        <f>SUMIFS(СВЦЭМ!$D$33:$D$776,СВЦЭМ!$A$33:$A$776,$A13,СВЦЭМ!$B$33:$B$776,Q$11)+'СЕТ СН'!$F$11+СВЦЭМ!$D$10+'СЕТ СН'!$F$5-'СЕТ СН'!$F$21</f>
        <v>2497.2889347099999</v>
      </c>
      <c r="R13" s="36">
        <f>SUMIFS(СВЦЭМ!$D$33:$D$776,СВЦЭМ!$A$33:$A$776,$A13,СВЦЭМ!$B$33:$B$776,R$11)+'СЕТ СН'!$F$11+СВЦЭМ!$D$10+'СЕТ СН'!$F$5-'СЕТ СН'!$F$21</f>
        <v>2490.9658616400002</v>
      </c>
      <c r="S13" s="36">
        <f>SUMIFS(СВЦЭМ!$D$33:$D$776,СВЦЭМ!$A$33:$A$776,$A13,СВЦЭМ!$B$33:$B$776,S$11)+'СЕТ СН'!$F$11+СВЦЭМ!$D$10+'СЕТ СН'!$F$5-'СЕТ СН'!$F$21</f>
        <v>2488.1489025999999</v>
      </c>
      <c r="T13" s="36">
        <f>SUMIFS(СВЦЭМ!$D$33:$D$776,СВЦЭМ!$A$33:$A$776,$A13,СВЦЭМ!$B$33:$B$776,T$11)+'СЕТ СН'!$F$11+СВЦЭМ!$D$10+'СЕТ СН'!$F$5-'СЕТ СН'!$F$21</f>
        <v>2482.6117981500001</v>
      </c>
      <c r="U13" s="36">
        <f>SUMIFS(СВЦЭМ!$D$33:$D$776,СВЦЭМ!$A$33:$A$776,$A13,СВЦЭМ!$B$33:$B$776,U$11)+'СЕТ СН'!$F$11+СВЦЭМ!$D$10+'СЕТ СН'!$F$5-'СЕТ СН'!$F$21</f>
        <v>2479.2950984399999</v>
      </c>
      <c r="V13" s="36">
        <f>SUMIFS(СВЦЭМ!$D$33:$D$776,СВЦЭМ!$A$33:$A$776,$A13,СВЦЭМ!$B$33:$B$776,V$11)+'СЕТ СН'!$F$11+СВЦЭМ!$D$10+'СЕТ СН'!$F$5-'СЕТ СН'!$F$21</f>
        <v>2483.5953603600001</v>
      </c>
      <c r="W13" s="36">
        <f>SUMIFS(СВЦЭМ!$D$33:$D$776,СВЦЭМ!$A$33:$A$776,$A13,СВЦЭМ!$B$33:$B$776,W$11)+'СЕТ СН'!$F$11+СВЦЭМ!$D$10+'СЕТ СН'!$F$5-'СЕТ СН'!$F$21</f>
        <v>2485.1709703699998</v>
      </c>
      <c r="X13" s="36">
        <f>SUMIFS(СВЦЭМ!$D$33:$D$776,СВЦЭМ!$A$33:$A$776,$A13,СВЦЭМ!$B$33:$B$776,X$11)+'СЕТ СН'!$F$11+СВЦЭМ!$D$10+'СЕТ СН'!$F$5-'СЕТ СН'!$F$21</f>
        <v>2465.4265345899998</v>
      </c>
      <c r="Y13" s="36">
        <f>SUMIFS(СВЦЭМ!$D$33:$D$776,СВЦЭМ!$A$33:$A$776,$A13,СВЦЭМ!$B$33:$B$776,Y$11)+'СЕТ СН'!$F$11+СВЦЭМ!$D$10+'СЕТ СН'!$F$5-'СЕТ СН'!$F$21</f>
        <v>2432.3997505299999</v>
      </c>
    </row>
    <row r="14" spans="1:27" ht="15.75" x14ac:dyDescent="0.2">
      <c r="A14" s="35">
        <f t="shared" ref="A14:A42" si="0">A13+1</f>
        <v>43680</v>
      </c>
      <c r="B14" s="36">
        <f>SUMIFS(СВЦЭМ!$D$33:$D$776,СВЦЭМ!$A$33:$A$776,$A14,СВЦЭМ!$B$33:$B$776,B$11)+'СЕТ СН'!$F$11+СВЦЭМ!$D$10+'СЕТ СН'!$F$5-'СЕТ СН'!$F$21</f>
        <v>2414.6615493199997</v>
      </c>
      <c r="C14" s="36">
        <f>SUMIFS(СВЦЭМ!$D$33:$D$776,СВЦЭМ!$A$33:$A$776,$A14,СВЦЭМ!$B$33:$B$776,C$11)+'СЕТ СН'!$F$11+СВЦЭМ!$D$10+'СЕТ СН'!$F$5-'СЕТ СН'!$F$21</f>
        <v>2433.65486182</v>
      </c>
      <c r="D14" s="36">
        <f>SUMIFS(СВЦЭМ!$D$33:$D$776,СВЦЭМ!$A$33:$A$776,$A14,СВЦЭМ!$B$33:$B$776,D$11)+'СЕТ СН'!$F$11+СВЦЭМ!$D$10+'СЕТ СН'!$F$5-'СЕТ СН'!$F$21</f>
        <v>2469.7655923699999</v>
      </c>
      <c r="E14" s="36">
        <f>SUMIFS(СВЦЭМ!$D$33:$D$776,СВЦЭМ!$A$33:$A$776,$A14,СВЦЭМ!$B$33:$B$776,E$11)+'СЕТ СН'!$F$11+СВЦЭМ!$D$10+'СЕТ СН'!$F$5-'СЕТ СН'!$F$21</f>
        <v>2474.2296000199999</v>
      </c>
      <c r="F14" s="36">
        <f>SUMIFS(СВЦЭМ!$D$33:$D$776,СВЦЭМ!$A$33:$A$776,$A14,СВЦЭМ!$B$33:$B$776,F$11)+'СЕТ СН'!$F$11+СВЦЭМ!$D$10+'СЕТ СН'!$F$5-'СЕТ СН'!$F$21</f>
        <v>2481.2585047600001</v>
      </c>
      <c r="G14" s="36">
        <f>SUMIFS(СВЦЭМ!$D$33:$D$776,СВЦЭМ!$A$33:$A$776,$A14,СВЦЭМ!$B$33:$B$776,G$11)+'СЕТ СН'!$F$11+СВЦЭМ!$D$10+'СЕТ СН'!$F$5-'СЕТ СН'!$F$21</f>
        <v>2468.1581135699998</v>
      </c>
      <c r="H14" s="36">
        <f>SUMIFS(СВЦЭМ!$D$33:$D$776,СВЦЭМ!$A$33:$A$776,$A14,СВЦЭМ!$B$33:$B$776,H$11)+'СЕТ СН'!$F$11+СВЦЭМ!$D$10+'СЕТ СН'!$F$5-'СЕТ СН'!$F$21</f>
        <v>2458.6774764699999</v>
      </c>
      <c r="I14" s="36">
        <f>SUMIFS(СВЦЭМ!$D$33:$D$776,СВЦЭМ!$A$33:$A$776,$A14,СВЦЭМ!$B$33:$B$776,I$11)+'СЕТ СН'!$F$11+СВЦЭМ!$D$10+'СЕТ СН'!$F$5-'СЕТ СН'!$F$21</f>
        <v>2418.4416678100001</v>
      </c>
      <c r="J14" s="36">
        <f>SUMIFS(СВЦЭМ!$D$33:$D$776,СВЦЭМ!$A$33:$A$776,$A14,СВЦЭМ!$B$33:$B$776,J$11)+'СЕТ СН'!$F$11+СВЦЭМ!$D$10+'СЕТ СН'!$F$5-'СЕТ СН'!$F$21</f>
        <v>2350.09905067</v>
      </c>
      <c r="K14" s="36">
        <f>SUMIFS(СВЦЭМ!$D$33:$D$776,СВЦЭМ!$A$33:$A$776,$A14,СВЦЭМ!$B$33:$B$776,K$11)+'СЕТ СН'!$F$11+СВЦЭМ!$D$10+'СЕТ СН'!$F$5-'СЕТ СН'!$F$21</f>
        <v>2347.9214107899998</v>
      </c>
      <c r="L14" s="36">
        <f>SUMIFS(СВЦЭМ!$D$33:$D$776,СВЦЭМ!$A$33:$A$776,$A14,СВЦЭМ!$B$33:$B$776,L$11)+'СЕТ СН'!$F$11+СВЦЭМ!$D$10+'СЕТ СН'!$F$5-'СЕТ СН'!$F$21</f>
        <v>2364.7951684999998</v>
      </c>
      <c r="M14" s="36">
        <f>SUMIFS(СВЦЭМ!$D$33:$D$776,СВЦЭМ!$A$33:$A$776,$A14,СВЦЭМ!$B$33:$B$776,M$11)+'СЕТ СН'!$F$11+СВЦЭМ!$D$10+'СЕТ СН'!$F$5-'СЕТ СН'!$F$21</f>
        <v>2365.4492296600001</v>
      </c>
      <c r="N14" s="36">
        <f>SUMIFS(СВЦЭМ!$D$33:$D$776,СВЦЭМ!$A$33:$A$776,$A14,СВЦЭМ!$B$33:$B$776,N$11)+'СЕТ СН'!$F$11+СВЦЭМ!$D$10+'СЕТ СН'!$F$5-'СЕТ СН'!$F$21</f>
        <v>2369.1050080499999</v>
      </c>
      <c r="O14" s="36">
        <f>SUMIFS(СВЦЭМ!$D$33:$D$776,СВЦЭМ!$A$33:$A$776,$A14,СВЦЭМ!$B$33:$B$776,O$11)+'СЕТ СН'!$F$11+СВЦЭМ!$D$10+'СЕТ СН'!$F$5-'СЕТ СН'!$F$21</f>
        <v>2370.03494331</v>
      </c>
      <c r="P14" s="36">
        <f>SUMIFS(СВЦЭМ!$D$33:$D$776,СВЦЭМ!$A$33:$A$776,$A14,СВЦЭМ!$B$33:$B$776,P$11)+'СЕТ СН'!$F$11+СВЦЭМ!$D$10+'СЕТ СН'!$F$5-'СЕТ СН'!$F$21</f>
        <v>2368.9518703399999</v>
      </c>
      <c r="Q14" s="36">
        <f>SUMIFS(СВЦЭМ!$D$33:$D$776,СВЦЭМ!$A$33:$A$776,$A14,СВЦЭМ!$B$33:$B$776,Q$11)+'СЕТ СН'!$F$11+СВЦЭМ!$D$10+'СЕТ СН'!$F$5-'СЕТ СН'!$F$21</f>
        <v>2373.2396354499997</v>
      </c>
      <c r="R14" s="36">
        <f>SUMIFS(СВЦЭМ!$D$33:$D$776,СВЦЭМ!$A$33:$A$776,$A14,СВЦЭМ!$B$33:$B$776,R$11)+'СЕТ СН'!$F$11+СВЦЭМ!$D$10+'СЕТ СН'!$F$5-'СЕТ СН'!$F$21</f>
        <v>2369.0762521900001</v>
      </c>
      <c r="S14" s="36">
        <f>SUMIFS(СВЦЭМ!$D$33:$D$776,СВЦЭМ!$A$33:$A$776,$A14,СВЦЭМ!$B$33:$B$776,S$11)+'СЕТ СН'!$F$11+СВЦЭМ!$D$10+'СЕТ СН'!$F$5-'СЕТ СН'!$F$21</f>
        <v>2367.67022301</v>
      </c>
      <c r="T14" s="36">
        <f>SUMIFS(СВЦЭМ!$D$33:$D$776,СВЦЭМ!$A$33:$A$776,$A14,СВЦЭМ!$B$33:$B$776,T$11)+'СЕТ СН'!$F$11+СВЦЭМ!$D$10+'СЕТ СН'!$F$5-'СЕТ СН'!$F$21</f>
        <v>2369.67926769</v>
      </c>
      <c r="U14" s="36">
        <f>SUMIFS(СВЦЭМ!$D$33:$D$776,СВЦЭМ!$A$33:$A$776,$A14,СВЦЭМ!$B$33:$B$776,U$11)+'СЕТ СН'!$F$11+СВЦЭМ!$D$10+'СЕТ СН'!$F$5-'СЕТ СН'!$F$21</f>
        <v>2367.31747137</v>
      </c>
      <c r="V14" s="36">
        <f>SUMIFS(СВЦЭМ!$D$33:$D$776,СВЦЭМ!$A$33:$A$776,$A14,СВЦЭМ!$B$33:$B$776,V$11)+'СЕТ СН'!$F$11+СВЦЭМ!$D$10+'СЕТ СН'!$F$5-'СЕТ СН'!$F$21</f>
        <v>2361.4489253399997</v>
      </c>
      <c r="W14" s="36">
        <f>SUMIFS(СВЦЭМ!$D$33:$D$776,СВЦЭМ!$A$33:$A$776,$A14,СВЦЭМ!$B$33:$B$776,W$11)+'СЕТ СН'!$F$11+СВЦЭМ!$D$10+'СЕТ СН'!$F$5-'СЕТ СН'!$F$21</f>
        <v>2370.6873037</v>
      </c>
      <c r="X14" s="36">
        <f>SUMIFS(СВЦЭМ!$D$33:$D$776,СВЦЭМ!$A$33:$A$776,$A14,СВЦЭМ!$B$33:$B$776,X$11)+'СЕТ СН'!$F$11+СВЦЭМ!$D$10+'СЕТ СН'!$F$5-'СЕТ СН'!$F$21</f>
        <v>2350.07600774</v>
      </c>
      <c r="Y14" s="36">
        <f>SUMIFS(СВЦЭМ!$D$33:$D$776,СВЦЭМ!$A$33:$A$776,$A14,СВЦЭМ!$B$33:$B$776,Y$11)+'СЕТ СН'!$F$11+СВЦЭМ!$D$10+'СЕТ СН'!$F$5-'СЕТ СН'!$F$21</f>
        <v>2367.3130533799999</v>
      </c>
    </row>
    <row r="15" spans="1:27" ht="15.75" x14ac:dyDescent="0.2">
      <c r="A15" s="35">
        <f t="shared" si="0"/>
        <v>43681</v>
      </c>
      <c r="B15" s="36">
        <f>SUMIFS(СВЦЭМ!$D$33:$D$776,СВЦЭМ!$A$33:$A$776,$A15,СВЦЭМ!$B$33:$B$776,B$11)+'СЕТ СН'!$F$11+СВЦЭМ!$D$10+'СЕТ СН'!$F$5-'СЕТ СН'!$F$21</f>
        <v>2369.1245786700001</v>
      </c>
      <c r="C15" s="36">
        <f>SUMIFS(СВЦЭМ!$D$33:$D$776,СВЦЭМ!$A$33:$A$776,$A15,СВЦЭМ!$B$33:$B$776,C$11)+'СЕТ СН'!$F$11+СВЦЭМ!$D$10+'СЕТ СН'!$F$5-'СЕТ СН'!$F$21</f>
        <v>2405.3035212</v>
      </c>
      <c r="D15" s="36">
        <f>SUMIFS(СВЦЭМ!$D$33:$D$776,СВЦЭМ!$A$33:$A$776,$A15,СВЦЭМ!$B$33:$B$776,D$11)+'СЕТ СН'!$F$11+СВЦЭМ!$D$10+'СЕТ СН'!$F$5-'СЕТ СН'!$F$21</f>
        <v>2423.7590146699999</v>
      </c>
      <c r="E15" s="36">
        <f>SUMIFS(СВЦЭМ!$D$33:$D$776,СВЦЭМ!$A$33:$A$776,$A15,СВЦЭМ!$B$33:$B$776,E$11)+'СЕТ СН'!$F$11+СВЦЭМ!$D$10+'СЕТ СН'!$F$5-'СЕТ СН'!$F$21</f>
        <v>2450.7696945500002</v>
      </c>
      <c r="F15" s="36">
        <f>SUMIFS(СВЦЭМ!$D$33:$D$776,СВЦЭМ!$A$33:$A$776,$A15,СВЦЭМ!$B$33:$B$776,F$11)+'СЕТ СН'!$F$11+СВЦЭМ!$D$10+'СЕТ СН'!$F$5-'СЕТ СН'!$F$21</f>
        <v>2452.5362190400001</v>
      </c>
      <c r="G15" s="36">
        <f>SUMIFS(СВЦЭМ!$D$33:$D$776,СВЦЭМ!$A$33:$A$776,$A15,СВЦЭМ!$B$33:$B$776,G$11)+'СЕТ СН'!$F$11+СВЦЭМ!$D$10+'СЕТ СН'!$F$5-'СЕТ СН'!$F$21</f>
        <v>2465.15716935</v>
      </c>
      <c r="H15" s="36">
        <f>SUMIFS(СВЦЭМ!$D$33:$D$776,СВЦЭМ!$A$33:$A$776,$A15,СВЦЭМ!$B$33:$B$776,H$11)+'СЕТ СН'!$F$11+СВЦЭМ!$D$10+'СЕТ СН'!$F$5-'СЕТ СН'!$F$21</f>
        <v>2440.35551945</v>
      </c>
      <c r="I15" s="36">
        <f>SUMIFS(СВЦЭМ!$D$33:$D$776,СВЦЭМ!$A$33:$A$776,$A15,СВЦЭМ!$B$33:$B$776,I$11)+'СЕТ СН'!$F$11+СВЦЭМ!$D$10+'СЕТ СН'!$F$5-'СЕТ СН'!$F$21</f>
        <v>2409.86853621</v>
      </c>
      <c r="J15" s="36">
        <f>SUMIFS(СВЦЭМ!$D$33:$D$776,СВЦЭМ!$A$33:$A$776,$A15,СВЦЭМ!$B$33:$B$776,J$11)+'СЕТ СН'!$F$11+СВЦЭМ!$D$10+'СЕТ СН'!$F$5-'СЕТ СН'!$F$21</f>
        <v>2362.3028384499999</v>
      </c>
      <c r="K15" s="36">
        <f>SUMIFS(СВЦЭМ!$D$33:$D$776,СВЦЭМ!$A$33:$A$776,$A15,СВЦЭМ!$B$33:$B$776,K$11)+'СЕТ СН'!$F$11+СВЦЭМ!$D$10+'СЕТ СН'!$F$5-'СЕТ СН'!$F$21</f>
        <v>2362.3849548899998</v>
      </c>
      <c r="L15" s="36">
        <f>SUMIFS(СВЦЭМ!$D$33:$D$776,СВЦЭМ!$A$33:$A$776,$A15,СВЦЭМ!$B$33:$B$776,L$11)+'СЕТ СН'!$F$11+СВЦЭМ!$D$10+'СЕТ СН'!$F$5-'СЕТ СН'!$F$21</f>
        <v>2387.00169551</v>
      </c>
      <c r="M15" s="36">
        <f>SUMIFS(СВЦЭМ!$D$33:$D$776,СВЦЭМ!$A$33:$A$776,$A15,СВЦЭМ!$B$33:$B$776,M$11)+'СЕТ СН'!$F$11+СВЦЭМ!$D$10+'СЕТ СН'!$F$5-'СЕТ СН'!$F$21</f>
        <v>2389.1510805899998</v>
      </c>
      <c r="N15" s="36">
        <f>SUMIFS(СВЦЭМ!$D$33:$D$776,СВЦЭМ!$A$33:$A$776,$A15,СВЦЭМ!$B$33:$B$776,N$11)+'СЕТ СН'!$F$11+СВЦЭМ!$D$10+'СЕТ СН'!$F$5-'СЕТ СН'!$F$21</f>
        <v>2386.9012777899998</v>
      </c>
      <c r="O15" s="36">
        <f>SUMIFS(СВЦЭМ!$D$33:$D$776,СВЦЭМ!$A$33:$A$776,$A15,СВЦЭМ!$B$33:$B$776,O$11)+'СЕТ СН'!$F$11+СВЦЭМ!$D$10+'СЕТ СН'!$F$5-'СЕТ СН'!$F$21</f>
        <v>2378.7535540999997</v>
      </c>
      <c r="P15" s="36">
        <f>SUMIFS(СВЦЭМ!$D$33:$D$776,СВЦЭМ!$A$33:$A$776,$A15,СВЦЭМ!$B$33:$B$776,P$11)+'СЕТ СН'!$F$11+СВЦЭМ!$D$10+'СЕТ СН'!$F$5-'СЕТ СН'!$F$21</f>
        <v>2379.8379901200001</v>
      </c>
      <c r="Q15" s="36">
        <f>SUMIFS(СВЦЭМ!$D$33:$D$776,СВЦЭМ!$A$33:$A$776,$A15,СВЦЭМ!$B$33:$B$776,Q$11)+'СЕТ СН'!$F$11+СВЦЭМ!$D$10+'СЕТ СН'!$F$5-'СЕТ СН'!$F$21</f>
        <v>2378.40025074</v>
      </c>
      <c r="R15" s="36">
        <f>SUMIFS(СВЦЭМ!$D$33:$D$776,СВЦЭМ!$A$33:$A$776,$A15,СВЦЭМ!$B$33:$B$776,R$11)+'СЕТ СН'!$F$11+СВЦЭМ!$D$10+'СЕТ СН'!$F$5-'СЕТ СН'!$F$21</f>
        <v>2336.1670454800001</v>
      </c>
      <c r="S15" s="36">
        <f>SUMIFS(СВЦЭМ!$D$33:$D$776,СВЦЭМ!$A$33:$A$776,$A15,СВЦЭМ!$B$33:$B$776,S$11)+'СЕТ СН'!$F$11+СВЦЭМ!$D$10+'СЕТ СН'!$F$5-'СЕТ СН'!$F$21</f>
        <v>2302.9844785099999</v>
      </c>
      <c r="T15" s="36">
        <f>SUMIFS(СВЦЭМ!$D$33:$D$776,СВЦЭМ!$A$33:$A$776,$A15,СВЦЭМ!$B$33:$B$776,T$11)+'СЕТ СН'!$F$11+СВЦЭМ!$D$10+'СЕТ СН'!$F$5-'СЕТ СН'!$F$21</f>
        <v>2296.1857848899999</v>
      </c>
      <c r="U15" s="36">
        <f>SUMIFS(СВЦЭМ!$D$33:$D$776,СВЦЭМ!$A$33:$A$776,$A15,СВЦЭМ!$B$33:$B$776,U$11)+'СЕТ СН'!$F$11+СВЦЭМ!$D$10+'СЕТ СН'!$F$5-'СЕТ СН'!$F$21</f>
        <v>2295.3172437899998</v>
      </c>
      <c r="V15" s="36">
        <f>SUMIFS(СВЦЭМ!$D$33:$D$776,СВЦЭМ!$A$33:$A$776,$A15,СВЦЭМ!$B$33:$B$776,V$11)+'СЕТ СН'!$F$11+СВЦЭМ!$D$10+'СЕТ СН'!$F$5-'СЕТ СН'!$F$21</f>
        <v>2295.16786938</v>
      </c>
      <c r="W15" s="36">
        <f>SUMIFS(СВЦЭМ!$D$33:$D$776,СВЦЭМ!$A$33:$A$776,$A15,СВЦЭМ!$B$33:$B$776,W$11)+'СЕТ СН'!$F$11+СВЦЭМ!$D$10+'СЕТ СН'!$F$5-'СЕТ СН'!$F$21</f>
        <v>2305.77375325</v>
      </c>
      <c r="X15" s="36">
        <f>SUMIFS(СВЦЭМ!$D$33:$D$776,СВЦЭМ!$A$33:$A$776,$A15,СВЦЭМ!$B$33:$B$776,X$11)+'СЕТ СН'!$F$11+СВЦЭМ!$D$10+'СЕТ СН'!$F$5-'СЕТ СН'!$F$21</f>
        <v>2279.7314664999999</v>
      </c>
      <c r="Y15" s="36">
        <f>SUMIFS(СВЦЭМ!$D$33:$D$776,СВЦЭМ!$A$33:$A$776,$A15,СВЦЭМ!$B$33:$B$776,Y$11)+'СЕТ СН'!$F$11+СВЦЭМ!$D$10+'СЕТ СН'!$F$5-'СЕТ СН'!$F$21</f>
        <v>2272.0630604099997</v>
      </c>
    </row>
    <row r="16" spans="1:27" ht="15.75" x14ac:dyDescent="0.2">
      <c r="A16" s="35">
        <f t="shared" si="0"/>
        <v>43682</v>
      </c>
      <c r="B16" s="36">
        <f>SUMIFS(СВЦЭМ!$D$33:$D$776,СВЦЭМ!$A$33:$A$776,$A16,СВЦЭМ!$B$33:$B$776,B$11)+'СЕТ СН'!$F$11+СВЦЭМ!$D$10+'СЕТ СН'!$F$5-'СЕТ СН'!$F$21</f>
        <v>2364.7840970699999</v>
      </c>
      <c r="C16" s="36">
        <f>SUMIFS(СВЦЭМ!$D$33:$D$776,СВЦЭМ!$A$33:$A$776,$A16,СВЦЭМ!$B$33:$B$776,C$11)+'СЕТ СН'!$F$11+СВЦЭМ!$D$10+'СЕТ СН'!$F$5-'СЕТ СН'!$F$21</f>
        <v>2397.6493417800002</v>
      </c>
      <c r="D16" s="36">
        <f>SUMIFS(СВЦЭМ!$D$33:$D$776,СВЦЭМ!$A$33:$A$776,$A16,СВЦЭМ!$B$33:$B$776,D$11)+'СЕТ СН'!$F$11+СВЦЭМ!$D$10+'СЕТ СН'!$F$5-'СЕТ СН'!$F$21</f>
        <v>2427.5525796699999</v>
      </c>
      <c r="E16" s="36">
        <f>SUMIFS(СВЦЭМ!$D$33:$D$776,СВЦЭМ!$A$33:$A$776,$A16,СВЦЭМ!$B$33:$B$776,E$11)+'СЕТ СН'!$F$11+СВЦЭМ!$D$10+'СЕТ СН'!$F$5-'СЕТ СН'!$F$21</f>
        <v>2436.5601662099998</v>
      </c>
      <c r="F16" s="36">
        <f>SUMIFS(СВЦЭМ!$D$33:$D$776,СВЦЭМ!$A$33:$A$776,$A16,СВЦЭМ!$B$33:$B$776,F$11)+'СЕТ СН'!$F$11+СВЦЭМ!$D$10+'СЕТ СН'!$F$5-'СЕТ СН'!$F$21</f>
        <v>2436.2930498300002</v>
      </c>
      <c r="G16" s="36">
        <f>SUMIFS(СВЦЭМ!$D$33:$D$776,СВЦЭМ!$A$33:$A$776,$A16,СВЦЭМ!$B$33:$B$776,G$11)+'СЕТ СН'!$F$11+СВЦЭМ!$D$10+'СЕТ СН'!$F$5-'СЕТ СН'!$F$21</f>
        <v>2421.6743020399999</v>
      </c>
      <c r="H16" s="36">
        <f>SUMIFS(СВЦЭМ!$D$33:$D$776,СВЦЭМ!$A$33:$A$776,$A16,СВЦЭМ!$B$33:$B$776,H$11)+'СЕТ СН'!$F$11+СВЦЭМ!$D$10+'СЕТ СН'!$F$5-'СЕТ СН'!$F$21</f>
        <v>2384.45863388</v>
      </c>
      <c r="I16" s="36">
        <f>SUMIFS(СВЦЭМ!$D$33:$D$776,СВЦЭМ!$A$33:$A$776,$A16,СВЦЭМ!$B$33:$B$776,I$11)+'СЕТ СН'!$F$11+СВЦЭМ!$D$10+'СЕТ СН'!$F$5-'СЕТ СН'!$F$21</f>
        <v>2370.8065793799997</v>
      </c>
      <c r="J16" s="36">
        <f>SUMIFS(СВЦЭМ!$D$33:$D$776,СВЦЭМ!$A$33:$A$776,$A16,СВЦЭМ!$B$33:$B$776,J$11)+'СЕТ СН'!$F$11+СВЦЭМ!$D$10+'СЕТ СН'!$F$5-'СЕТ СН'!$F$21</f>
        <v>2363.5631765600001</v>
      </c>
      <c r="K16" s="36">
        <f>SUMIFS(СВЦЭМ!$D$33:$D$776,СВЦЭМ!$A$33:$A$776,$A16,СВЦЭМ!$B$33:$B$776,K$11)+'СЕТ СН'!$F$11+СВЦЭМ!$D$10+'СЕТ СН'!$F$5-'СЕТ СН'!$F$21</f>
        <v>2385.7604396299998</v>
      </c>
      <c r="L16" s="36">
        <f>SUMIFS(СВЦЭМ!$D$33:$D$776,СВЦЭМ!$A$33:$A$776,$A16,СВЦЭМ!$B$33:$B$776,L$11)+'СЕТ СН'!$F$11+СВЦЭМ!$D$10+'СЕТ СН'!$F$5-'СЕТ СН'!$F$21</f>
        <v>2386.8272198300001</v>
      </c>
      <c r="M16" s="36">
        <f>SUMIFS(СВЦЭМ!$D$33:$D$776,СВЦЭМ!$A$33:$A$776,$A16,СВЦЭМ!$B$33:$B$776,M$11)+'СЕТ СН'!$F$11+СВЦЭМ!$D$10+'СЕТ СН'!$F$5-'СЕТ СН'!$F$21</f>
        <v>2394.1293296200001</v>
      </c>
      <c r="N16" s="36">
        <f>SUMIFS(СВЦЭМ!$D$33:$D$776,СВЦЭМ!$A$33:$A$776,$A16,СВЦЭМ!$B$33:$B$776,N$11)+'СЕТ СН'!$F$11+СВЦЭМ!$D$10+'СЕТ СН'!$F$5-'СЕТ СН'!$F$21</f>
        <v>2391.6701178600001</v>
      </c>
      <c r="O16" s="36">
        <f>SUMIFS(СВЦЭМ!$D$33:$D$776,СВЦЭМ!$A$33:$A$776,$A16,СВЦЭМ!$B$33:$B$776,O$11)+'СЕТ СН'!$F$11+СВЦЭМ!$D$10+'СЕТ СН'!$F$5-'СЕТ СН'!$F$21</f>
        <v>2398.1115503999999</v>
      </c>
      <c r="P16" s="36">
        <f>SUMIFS(СВЦЭМ!$D$33:$D$776,СВЦЭМ!$A$33:$A$776,$A16,СВЦЭМ!$B$33:$B$776,P$11)+'СЕТ СН'!$F$11+СВЦЭМ!$D$10+'СЕТ СН'!$F$5-'СЕТ СН'!$F$21</f>
        <v>2403.7031351999999</v>
      </c>
      <c r="Q16" s="36">
        <f>SUMIFS(СВЦЭМ!$D$33:$D$776,СВЦЭМ!$A$33:$A$776,$A16,СВЦЭМ!$B$33:$B$776,Q$11)+'СЕТ СН'!$F$11+СВЦЭМ!$D$10+'СЕТ СН'!$F$5-'СЕТ СН'!$F$21</f>
        <v>2402.35963954</v>
      </c>
      <c r="R16" s="36">
        <f>SUMIFS(СВЦЭМ!$D$33:$D$776,СВЦЭМ!$A$33:$A$776,$A16,СВЦЭМ!$B$33:$B$776,R$11)+'СЕТ СН'!$F$11+СВЦЭМ!$D$10+'СЕТ СН'!$F$5-'СЕТ СН'!$F$21</f>
        <v>2370.3208227999999</v>
      </c>
      <c r="S16" s="36">
        <f>SUMIFS(СВЦЭМ!$D$33:$D$776,СВЦЭМ!$A$33:$A$776,$A16,СВЦЭМ!$B$33:$B$776,S$11)+'СЕТ СН'!$F$11+СВЦЭМ!$D$10+'СЕТ СН'!$F$5-'СЕТ СН'!$F$21</f>
        <v>2326.3024733900002</v>
      </c>
      <c r="T16" s="36">
        <f>SUMIFS(СВЦЭМ!$D$33:$D$776,СВЦЭМ!$A$33:$A$776,$A16,СВЦЭМ!$B$33:$B$776,T$11)+'СЕТ СН'!$F$11+СВЦЭМ!$D$10+'СЕТ СН'!$F$5-'СЕТ СН'!$F$21</f>
        <v>2316.8435715699998</v>
      </c>
      <c r="U16" s="36">
        <f>SUMIFS(СВЦЭМ!$D$33:$D$776,СВЦЭМ!$A$33:$A$776,$A16,СВЦЭМ!$B$33:$B$776,U$11)+'СЕТ СН'!$F$11+СВЦЭМ!$D$10+'СЕТ СН'!$F$5-'СЕТ СН'!$F$21</f>
        <v>2311.5502768799997</v>
      </c>
      <c r="V16" s="36">
        <f>SUMIFS(СВЦЭМ!$D$33:$D$776,СВЦЭМ!$A$33:$A$776,$A16,СВЦЭМ!$B$33:$B$776,V$11)+'СЕТ СН'!$F$11+СВЦЭМ!$D$10+'СЕТ СН'!$F$5-'СЕТ СН'!$F$21</f>
        <v>2309.6837689899999</v>
      </c>
      <c r="W16" s="36">
        <f>SUMIFS(СВЦЭМ!$D$33:$D$776,СВЦЭМ!$A$33:$A$776,$A16,СВЦЭМ!$B$33:$B$776,W$11)+'СЕТ СН'!$F$11+СВЦЭМ!$D$10+'СЕТ СН'!$F$5-'СЕТ СН'!$F$21</f>
        <v>2323.4869961099998</v>
      </c>
      <c r="X16" s="36">
        <f>SUMIFS(СВЦЭМ!$D$33:$D$776,СВЦЭМ!$A$33:$A$776,$A16,СВЦЭМ!$B$33:$B$776,X$11)+'СЕТ СН'!$F$11+СВЦЭМ!$D$10+'СЕТ СН'!$F$5-'СЕТ СН'!$F$21</f>
        <v>2303.3457555300001</v>
      </c>
      <c r="Y16" s="36">
        <f>SUMIFS(СВЦЭМ!$D$33:$D$776,СВЦЭМ!$A$33:$A$776,$A16,СВЦЭМ!$B$33:$B$776,Y$11)+'СЕТ СН'!$F$11+СВЦЭМ!$D$10+'СЕТ СН'!$F$5-'СЕТ СН'!$F$21</f>
        <v>2309.3185009399999</v>
      </c>
    </row>
    <row r="17" spans="1:25" ht="15.75" x14ac:dyDescent="0.2">
      <c r="A17" s="35">
        <f t="shared" si="0"/>
        <v>43683</v>
      </c>
      <c r="B17" s="36">
        <f>SUMIFS(СВЦЭМ!$D$33:$D$776,СВЦЭМ!$A$33:$A$776,$A17,СВЦЭМ!$B$33:$B$776,B$11)+'СЕТ СН'!$F$11+СВЦЭМ!$D$10+'СЕТ СН'!$F$5-'СЕТ СН'!$F$21</f>
        <v>2368.67609477</v>
      </c>
      <c r="C17" s="36">
        <f>SUMIFS(СВЦЭМ!$D$33:$D$776,СВЦЭМ!$A$33:$A$776,$A17,СВЦЭМ!$B$33:$B$776,C$11)+'СЕТ СН'!$F$11+СВЦЭМ!$D$10+'СЕТ СН'!$F$5-'СЕТ СН'!$F$21</f>
        <v>2401.7921808299998</v>
      </c>
      <c r="D17" s="36">
        <f>SUMIFS(СВЦЭМ!$D$33:$D$776,СВЦЭМ!$A$33:$A$776,$A17,СВЦЭМ!$B$33:$B$776,D$11)+'СЕТ СН'!$F$11+СВЦЭМ!$D$10+'СЕТ СН'!$F$5-'СЕТ СН'!$F$21</f>
        <v>2424.5475216099999</v>
      </c>
      <c r="E17" s="36">
        <f>SUMIFS(СВЦЭМ!$D$33:$D$776,СВЦЭМ!$A$33:$A$776,$A17,СВЦЭМ!$B$33:$B$776,E$11)+'СЕТ СН'!$F$11+СВЦЭМ!$D$10+'СЕТ СН'!$F$5-'СЕТ СН'!$F$21</f>
        <v>2434.5873350500001</v>
      </c>
      <c r="F17" s="36">
        <f>SUMIFS(СВЦЭМ!$D$33:$D$776,СВЦЭМ!$A$33:$A$776,$A17,СВЦЭМ!$B$33:$B$776,F$11)+'СЕТ СН'!$F$11+СВЦЭМ!$D$10+'СЕТ СН'!$F$5-'СЕТ СН'!$F$21</f>
        <v>2443.5663634299999</v>
      </c>
      <c r="G17" s="36">
        <f>SUMIFS(СВЦЭМ!$D$33:$D$776,СВЦЭМ!$A$33:$A$776,$A17,СВЦЭМ!$B$33:$B$776,G$11)+'СЕТ СН'!$F$11+СВЦЭМ!$D$10+'СЕТ СН'!$F$5-'СЕТ СН'!$F$21</f>
        <v>2420.0363250299997</v>
      </c>
      <c r="H17" s="36">
        <f>SUMIFS(СВЦЭМ!$D$33:$D$776,СВЦЭМ!$A$33:$A$776,$A17,СВЦЭМ!$B$33:$B$776,H$11)+'СЕТ СН'!$F$11+СВЦЭМ!$D$10+'СЕТ СН'!$F$5-'СЕТ СН'!$F$21</f>
        <v>2385.1989646699999</v>
      </c>
      <c r="I17" s="36">
        <f>SUMIFS(СВЦЭМ!$D$33:$D$776,СВЦЭМ!$A$33:$A$776,$A17,СВЦЭМ!$B$33:$B$776,I$11)+'СЕТ СН'!$F$11+СВЦЭМ!$D$10+'СЕТ СН'!$F$5-'СЕТ СН'!$F$21</f>
        <v>2340.5570367199998</v>
      </c>
      <c r="J17" s="36">
        <f>SUMIFS(СВЦЭМ!$D$33:$D$776,СВЦЭМ!$A$33:$A$776,$A17,СВЦЭМ!$B$33:$B$776,J$11)+'СЕТ СН'!$F$11+СВЦЭМ!$D$10+'СЕТ СН'!$F$5-'СЕТ СН'!$F$21</f>
        <v>2373.8458350000001</v>
      </c>
      <c r="K17" s="36">
        <f>SUMIFS(СВЦЭМ!$D$33:$D$776,СВЦЭМ!$A$33:$A$776,$A17,СВЦЭМ!$B$33:$B$776,K$11)+'СЕТ СН'!$F$11+СВЦЭМ!$D$10+'СЕТ СН'!$F$5-'СЕТ СН'!$F$21</f>
        <v>2408.7182931400002</v>
      </c>
      <c r="L17" s="36">
        <f>SUMIFS(СВЦЭМ!$D$33:$D$776,СВЦЭМ!$A$33:$A$776,$A17,СВЦЭМ!$B$33:$B$776,L$11)+'СЕТ СН'!$F$11+СВЦЭМ!$D$10+'СЕТ СН'!$F$5-'СЕТ СН'!$F$21</f>
        <v>2412.6659483399999</v>
      </c>
      <c r="M17" s="36">
        <f>SUMIFS(СВЦЭМ!$D$33:$D$776,СВЦЭМ!$A$33:$A$776,$A17,СВЦЭМ!$B$33:$B$776,M$11)+'СЕТ СН'!$F$11+СВЦЭМ!$D$10+'СЕТ СН'!$F$5-'СЕТ СН'!$F$21</f>
        <v>2411.6346982699997</v>
      </c>
      <c r="N17" s="36">
        <f>SUMIFS(СВЦЭМ!$D$33:$D$776,СВЦЭМ!$A$33:$A$776,$A17,СВЦЭМ!$B$33:$B$776,N$11)+'СЕТ СН'!$F$11+СВЦЭМ!$D$10+'СЕТ СН'!$F$5-'СЕТ СН'!$F$21</f>
        <v>2412.3681765800002</v>
      </c>
      <c r="O17" s="36">
        <f>SUMIFS(СВЦЭМ!$D$33:$D$776,СВЦЭМ!$A$33:$A$776,$A17,СВЦЭМ!$B$33:$B$776,O$11)+'СЕТ СН'!$F$11+СВЦЭМ!$D$10+'СЕТ СН'!$F$5-'СЕТ СН'!$F$21</f>
        <v>2412.4030936700001</v>
      </c>
      <c r="P17" s="36">
        <f>SUMIFS(СВЦЭМ!$D$33:$D$776,СВЦЭМ!$A$33:$A$776,$A17,СВЦЭМ!$B$33:$B$776,P$11)+'СЕТ СН'!$F$11+СВЦЭМ!$D$10+'СЕТ СН'!$F$5-'СЕТ СН'!$F$21</f>
        <v>2415.2200693899999</v>
      </c>
      <c r="Q17" s="36">
        <f>SUMIFS(СВЦЭМ!$D$33:$D$776,СВЦЭМ!$A$33:$A$776,$A17,СВЦЭМ!$B$33:$B$776,Q$11)+'СЕТ СН'!$F$11+СВЦЭМ!$D$10+'СЕТ СН'!$F$5-'СЕТ СН'!$F$21</f>
        <v>2418.0081580699998</v>
      </c>
      <c r="R17" s="36">
        <f>SUMIFS(СВЦЭМ!$D$33:$D$776,СВЦЭМ!$A$33:$A$776,$A17,СВЦЭМ!$B$33:$B$776,R$11)+'СЕТ СН'!$F$11+СВЦЭМ!$D$10+'СЕТ СН'!$F$5-'СЕТ СН'!$F$21</f>
        <v>2367.5795332099997</v>
      </c>
      <c r="S17" s="36">
        <f>SUMIFS(СВЦЭМ!$D$33:$D$776,СВЦЭМ!$A$33:$A$776,$A17,СВЦЭМ!$B$33:$B$776,S$11)+'СЕТ СН'!$F$11+СВЦЭМ!$D$10+'СЕТ СН'!$F$5-'СЕТ СН'!$F$21</f>
        <v>2322.12826602</v>
      </c>
      <c r="T17" s="36">
        <f>SUMIFS(СВЦЭМ!$D$33:$D$776,СВЦЭМ!$A$33:$A$776,$A17,СВЦЭМ!$B$33:$B$776,T$11)+'СЕТ СН'!$F$11+СВЦЭМ!$D$10+'СЕТ СН'!$F$5-'СЕТ СН'!$F$21</f>
        <v>2310.4725316200002</v>
      </c>
      <c r="U17" s="36">
        <f>SUMIFS(СВЦЭМ!$D$33:$D$776,СВЦЭМ!$A$33:$A$776,$A17,СВЦЭМ!$B$33:$B$776,U$11)+'СЕТ СН'!$F$11+СВЦЭМ!$D$10+'СЕТ СН'!$F$5-'СЕТ СН'!$F$21</f>
        <v>2315.0590564599997</v>
      </c>
      <c r="V17" s="36">
        <f>SUMIFS(СВЦЭМ!$D$33:$D$776,СВЦЭМ!$A$33:$A$776,$A17,СВЦЭМ!$B$33:$B$776,V$11)+'СЕТ СН'!$F$11+СВЦЭМ!$D$10+'СЕТ СН'!$F$5-'СЕТ СН'!$F$21</f>
        <v>2313.52858044</v>
      </c>
      <c r="W17" s="36">
        <f>SUMIFS(СВЦЭМ!$D$33:$D$776,СВЦЭМ!$A$33:$A$776,$A17,СВЦЭМ!$B$33:$B$776,W$11)+'СЕТ СН'!$F$11+СВЦЭМ!$D$10+'СЕТ СН'!$F$5-'СЕТ СН'!$F$21</f>
        <v>2315.4000820800002</v>
      </c>
      <c r="X17" s="36">
        <f>SUMIFS(СВЦЭМ!$D$33:$D$776,СВЦЭМ!$A$33:$A$776,$A17,СВЦЭМ!$B$33:$B$776,X$11)+'СЕТ СН'!$F$11+СВЦЭМ!$D$10+'СЕТ СН'!$F$5-'СЕТ СН'!$F$21</f>
        <v>2295.32057575</v>
      </c>
      <c r="Y17" s="36">
        <f>SUMIFS(СВЦЭМ!$D$33:$D$776,СВЦЭМ!$A$33:$A$776,$A17,СВЦЭМ!$B$33:$B$776,Y$11)+'СЕТ СН'!$F$11+СВЦЭМ!$D$10+'СЕТ СН'!$F$5-'СЕТ СН'!$F$21</f>
        <v>2304.10351558</v>
      </c>
    </row>
    <row r="18" spans="1:25" ht="15.75" x14ac:dyDescent="0.2">
      <c r="A18" s="35">
        <f t="shared" si="0"/>
        <v>43684</v>
      </c>
      <c r="B18" s="36">
        <f>SUMIFS(СВЦЭМ!$D$33:$D$776,СВЦЭМ!$A$33:$A$776,$A18,СВЦЭМ!$B$33:$B$776,B$11)+'СЕТ СН'!$F$11+СВЦЭМ!$D$10+'СЕТ СН'!$F$5-'СЕТ СН'!$F$21</f>
        <v>2373.2122181099999</v>
      </c>
      <c r="C18" s="36">
        <f>SUMIFS(СВЦЭМ!$D$33:$D$776,СВЦЭМ!$A$33:$A$776,$A18,СВЦЭМ!$B$33:$B$776,C$11)+'СЕТ СН'!$F$11+СВЦЭМ!$D$10+'СЕТ СН'!$F$5-'СЕТ СН'!$F$21</f>
        <v>2377.3177725800001</v>
      </c>
      <c r="D18" s="36">
        <f>SUMIFS(СВЦЭМ!$D$33:$D$776,СВЦЭМ!$A$33:$A$776,$A18,СВЦЭМ!$B$33:$B$776,D$11)+'СЕТ СН'!$F$11+СВЦЭМ!$D$10+'СЕТ СН'!$F$5-'СЕТ СН'!$F$21</f>
        <v>2402.3036942999997</v>
      </c>
      <c r="E18" s="36">
        <f>SUMIFS(СВЦЭМ!$D$33:$D$776,СВЦЭМ!$A$33:$A$776,$A18,СВЦЭМ!$B$33:$B$776,E$11)+'СЕТ СН'!$F$11+СВЦЭМ!$D$10+'СЕТ СН'!$F$5-'СЕТ СН'!$F$21</f>
        <v>2405.2013404300001</v>
      </c>
      <c r="F18" s="36">
        <f>SUMIFS(СВЦЭМ!$D$33:$D$776,СВЦЭМ!$A$33:$A$776,$A18,СВЦЭМ!$B$33:$B$776,F$11)+'СЕТ СН'!$F$11+СВЦЭМ!$D$10+'СЕТ СН'!$F$5-'СЕТ СН'!$F$21</f>
        <v>2412.4204359699997</v>
      </c>
      <c r="G18" s="36">
        <f>SUMIFS(СВЦЭМ!$D$33:$D$776,СВЦЭМ!$A$33:$A$776,$A18,СВЦЭМ!$B$33:$B$776,G$11)+'СЕТ СН'!$F$11+СВЦЭМ!$D$10+'СЕТ СН'!$F$5-'СЕТ СН'!$F$21</f>
        <v>2405.7914484600001</v>
      </c>
      <c r="H18" s="36">
        <f>SUMIFS(СВЦЭМ!$D$33:$D$776,СВЦЭМ!$A$33:$A$776,$A18,СВЦЭМ!$B$33:$B$776,H$11)+'СЕТ СН'!$F$11+СВЦЭМ!$D$10+'СЕТ СН'!$F$5-'СЕТ СН'!$F$21</f>
        <v>2369.9734423499999</v>
      </c>
      <c r="I18" s="36">
        <f>SUMIFS(СВЦЭМ!$D$33:$D$776,СВЦЭМ!$A$33:$A$776,$A18,СВЦЭМ!$B$33:$B$776,I$11)+'СЕТ СН'!$F$11+СВЦЭМ!$D$10+'СЕТ СН'!$F$5-'СЕТ СН'!$F$21</f>
        <v>2356.2701482699999</v>
      </c>
      <c r="J18" s="36">
        <f>SUMIFS(СВЦЭМ!$D$33:$D$776,СВЦЭМ!$A$33:$A$776,$A18,СВЦЭМ!$B$33:$B$776,J$11)+'СЕТ СН'!$F$11+СВЦЭМ!$D$10+'СЕТ СН'!$F$5-'СЕТ СН'!$F$21</f>
        <v>2379.0778796699997</v>
      </c>
      <c r="K18" s="36">
        <f>SUMIFS(СВЦЭМ!$D$33:$D$776,СВЦЭМ!$A$33:$A$776,$A18,СВЦЭМ!$B$33:$B$776,K$11)+'СЕТ СН'!$F$11+СВЦЭМ!$D$10+'СЕТ СН'!$F$5-'СЕТ СН'!$F$21</f>
        <v>2395.9082971500002</v>
      </c>
      <c r="L18" s="36">
        <f>SUMIFS(СВЦЭМ!$D$33:$D$776,СВЦЭМ!$A$33:$A$776,$A18,СВЦЭМ!$B$33:$B$776,L$11)+'СЕТ СН'!$F$11+СВЦЭМ!$D$10+'СЕТ СН'!$F$5-'СЕТ СН'!$F$21</f>
        <v>2396.6152027999997</v>
      </c>
      <c r="M18" s="36">
        <f>SUMIFS(СВЦЭМ!$D$33:$D$776,СВЦЭМ!$A$33:$A$776,$A18,СВЦЭМ!$B$33:$B$776,M$11)+'СЕТ СН'!$F$11+СВЦЭМ!$D$10+'СЕТ СН'!$F$5-'СЕТ СН'!$F$21</f>
        <v>2399.8216295399998</v>
      </c>
      <c r="N18" s="36">
        <f>SUMIFS(СВЦЭМ!$D$33:$D$776,СВЦЭМ!$A$33:$A$776,$A18,СВЦЭМ!$B$33:$B$776,N$11)+'СЕТ СН'!$F$11+СВЦЭМ!$D$10+'СЕТ СН'!$F$5-'СЕТ СН'!$F$21</f>
        <v>2393.22562346</v>
      </c>
      <c r="O18" s="36">
        <f>SUMIFS(СВЦЭМ!$D$33:$D$776,СВЦЭМ!$A$33:$A$776,$A18,СВЦЭМ!$B$33:$B$776,O$11)+'СЕТ СН'!$F$11+СВЦЭМ!$D$10+'СЕТ СН'!$F$5-'СЕТ СН'!$F$21</f>
        <v>2398.6197090300002</v>
      </c>
      <c r="P18" s="36">
        <f>SUMIFS(СВЦЭМ!$D$33:$D$776,СВЦЭМ!$A$33:$A$776,$A18,СВЦЭМ!$B$33:$B$776,P$11)+'СЕТ СН'!$F$11+СВЦЭМ!$D$10+'СЕТ СН'!$F$5-'СЕТ СН'!$F$21</f>
        <v>2402.3167861299999</v>
      </c>
      <c r="Q18" s="36">
        <f>SUMIFS(СВЦЭМ!$D$33:$D$776,СВЦЭМ!$A$33:$A$776,$A18,СВЦЭМ!$B$33:$B$776,Q$11)+'СЕТ СН'!$F$11+СВЦЭМ!$D$10+'СЕТ СН'!$F$5-'СЕТ СН'!$F$21</f>
        <v>2402.1360421499999</v>
      </c>
      <c r="R18" s="36">
        <f>SUMIFS(СВЦЭМ!$D$33:$D$776,СВЦЭМ!$A$33:$A$776,$A18,СВЦЭМ!$B$33:$B$776,R$11)+'СЕТ СН'!$F$11+СВЦЭМ!$D$10+'СЕТ СН'!$F$5-'СЕТ СН'!$F$21</f>
        <v>2362.8798940500001</v>
      </c>
      <c r="S18" s="36">
        <f>SUMIFS(СВЦЭМ!$D$33:$D$776,СВЦЭМ!$A$33:$A$776,$A18,СВЦЭМ!$B$33:$B$776,S$11)+'СЕТ СН'!$F$11+СВЦЭМ!$D$10+'СЕТ СН'!$F$5-'СЕТ СН'!$F$21</f>
        <v>2320.27107613</v>
      </c>
      <c r="T18" s="36">
        <f>SUMIFS(СВЦЭМ!$D$33:$D$776,СВЦЭМ!$A$33:$A$776,$A18,СВЦЭМ!$B$33:$B$776,T$11)+'СЕТ СН'!$F$11+СВЦЭМ!$D$10+'СЕТ СН'!$F$5-'СЕТ СН'!$F$21</f>
        <v>2308.4685074600002</v>
      </c>
      <c r="U18" s="36">
        <f>SUMIFS(СВЦЭМ!$D$33:$D$776,СВЦЭМ!$A$33:$A$776,$A18,СВЦЭМ!$B$33:$B$776,U$11)+'СЕТ СН'!$F$11+СВЦЭМ!$D$10+'СЕТ СН'!$F$5-'СЕТ СН'!$F$21</f>
        <v>2309.7119167199999</v>
      </c>
      <c r="V18" s="36">
        <f>SUMIFS(СВЦЭМ!$D$33:$D$776,СВЦЭМ!$A$33:$A$776,$A18,СВЦЭМ!$B$33:$B$776,V$11)+'СЕТ СН'!$F$11+СВЦЭМ!$D$10+'СЕТ СН'!$F$5-'СЕТ СН'!$F$21</f>
        <v>2305.3021212799999</v>
      </c>
      <c r="W18" s="36">
        <f>SUMIFS(СВЦЭМ!$D$33:$D$776,СВЦЭМ!$A$33:$A$776,$A18,СВЦЭМ!$B$33:$B$776,W$11)+'СЕТ СН'!$F$11+СВЦЭМ!$D$10+'СЕТ СН'!$F$5-'СЕТ СН'!$F$21</f>
        <v>2313.7089355500002</v>
      </c>
      <c r="X18" s="36">
        <f>SUMIFS(СВЦЭМ!$D$33:$D$776,СВЦЭМ!$A$33:$A$776,$A18,СВЦЭМ!$B$33:$B$776,X$11)+'СЕТ СН'!$F$11+СВЦЭМ!$D$10+'СЕТ СН'!$F$5-'СЕТ СН'!$F$21</f>
        <v>2286.85497971</v>
      </c>
      <c r="Y18" s="36">
        <f>SUMIFS(СВЦЭМ!$D$33:$D$776,СВЦЭМ!$A$33:$A$776,$A18,СВЦЭМ!$B$33:$B$776,Y$11)+'СЕТ СН'!$F$11+СВЦЭМ!$D$10+'СЕТ СН'!$F$5-'СЕТ СН'!$F$21</f>
        <v>2316.5400023799998</v>
      </c>
    </row>
    <row r="19" spans="1:25" ht="15.75" x14ac:dyDescent="0.2">
      <c r="A19" s="35">
        <f t="shared" si="0"/>
        <v>43685</v>
      </c>
      <c r="B19" s="36">
        <f>SUMIFS(СВЦЭМ!$D$33:$D$776,СВЦЭМ!$A$33:$A$776,$A19,СВЦЭМ!$B$33:$B$776,B$11)+'СЕТ СН'!$F$11+СВЦЭМ!$D$10+'СЕТ СН'!$F$5-'СЕТ СН'!$F$21</f>
        <v>2406.0692501200001</v>
      </c>
      <c r="C19" s="36">
        <f>SUMIFS(СВЦЭМ!$D$33:$D$776,СВЦЭМ!$A$33:$A$776,$A19,СВЦЭМ!$B$33:$B$776,C$11)+'СЕТ СН'!$F$11+СВЦЭМ!$D$10+'СЕТ СН'!$F$5-'СЕТ СН'!$F$21</f>
        <v>2444.7234725899998</v>
      </c>
      <c r="D19" s="36">
        <f>SUMIFS(СВЦЭМ!$D$33:$D$776,СВЦЭМ!$A$33:$A$776,$A19,СВЦЭМ!$B$33:$B$776,D$11)+'СЕТ СН'!$F$11+СВЦЭМ!$D$10+'СЕТ СН'!$F$5-'СЕТ СН'!$F$21</f>
        <v>2473.1688566499997</v>
      </c>
      <c r="E19" s="36">
        <f>SUMIFS(СВЦЭМ!$D$33:$D$776,СВЦЭМ!$A$33:$A$776,$A19,СВЦЭМ!$B$33:$B$776,E$11)+'СЕТ СН'!$F$11+СВЦЭМ!$D$10+'СЕТ СН'!$F$5-'СЕТ СН'!$F$21</f>
        <v>2494.5009204200001</v>
      </c>
      <c r="F19" s="36">
        <f>SUMIFS(СВЦЭМ!$D$33:$D$776,СВЦЭМ!$A$33:$A$776,$A19,СВЦЭМ!$B$33:$B$776,F$11)+'СЕТ СН'!$F$11+СВЦЭМ!$D$10+'СЕТ СН'!$F$5-'СЕТ СН'!$F$21</f>
        <v>2536.6453367499998</v>
      </c>
      <c r="G19" s="36">
        <f>SUMIFS(СВЦЭМ!$D$33:$D$776,СВЦЭМ!$A$33:$A$776,$A19,СВЦЭМ!$B$33:$B$776,G$11)+'СЕТ СН'!$F$11+СВЦЭМ!$D$10+'СЕТ СН'!$F$5-'СЕТ СН'!$F$21</f>
        <v>2517.8517085100002</v>
      </c>
      <c r="H19" s="36">
        <f>SUMIFS(СВЦЭМ!$D$33:$D$776,СВЦЭМ!$A$33:$A$776,$A19,СВЦЭМ!$B$33:$B$776,H$11)+'СЕТ СН'!$F$11+СВЦЭМ!$D$10+'СЕТ СН'!$F$5-'СЕТ СН'!$F$21</f>
        <v>2476.1896151800001</v>
      </c>
      <c r="I19" s="36">
        <f>SUMIFS(СВЦЭМ!$D$33:$D$776,СВЦЭМ!$A$33:$A$776,$A19,СВЦЭМ!$B$33:$B$776,I$11)+'СЕТ СН'!$F$11+СВЦЭМ!$D$10+'СЕТ СН'!$F$5-'СЕТ СН'!$F$21</f>
        <v>2426.2265292799998</v>
      </c>
      <c r="J19" s="36">
        <f>SUMIFS(СВЦЭМ!$D$33:$D$776,СВЦЭМ!$A$33:$A$776,$A19,СВЦЭМ!$B$33:$B$776,J$11)+'СЕТ СН'!$F$11+СВЦЭМ!$D$10+'СЕТ СН'!$F$5-'СЕТ СН'!$F$21</f>
        <v>2385.7988358699999</v>
      </c>
      <c r="K19" s="36">
        <f>SUMIFS(СВЦЭМ!$D$33:$D$776,СВЦЭМ!$A$33:$A$776,$A19,СВЦЭМ!$B$33:$B$776,K$11)+'СЕТ СН'!$F$11+СВЦЭМ!$D$10+'СЕТ СН'!$F$5-'СЕТ СН'!$F$21</f>
        <v>2416.4522760999998</v>
      </c>
      <c r="L19" s="36">
        <f>SUMIFS(СВЦЭМ!$D$33:$D$776,СВЦЭМ!$A$33:$A$776,$A19,СВЦЭМ!$B$33:$B$776,L$11)+'СЕТ СН'!$F$11+СВЦЭМ!$D$10+'СЕТ СН'!$F$5-'СЕТ СН'!$F$21</f>
        <v>2427.4315648500001</v>
      </c>
      <c r="M19" s="36">
        <f>SUMIFS(СВЦЭМ!$D$33:$D$776,СВЦЭМ!$A$33:$A$776,$A19,СВЦЭМ!$B$33:$B$776,M$11)+'СЕТ СН'!$F$11+СВЦЭМ!$D$10+'СЕТ СН'!$F$5-'СЕТ СН'!$F$21</f>
        <v>2425.11333431</v>
      </c>
      <c r="N19" s="36">
        <f>SUMIFS(СВЦЭМ!$D$33:$D$776,СВЦЭМ!$A$33:$A$776,$A19,СВЦЭМ!$B$33:$B$776,N$11)+'СЕТ СН'!$F$11+СВЦЭМ!$D$10+'СЕТ СН'!$F$5-'СЕТ СН'!$F$21</f>
        <v>2420.48198482</v>
      </c>
      <c r="O19" s="36">
        <f>SUMIFS(СВЦЭМ!$D$33:$D$776,СВЦЭМ!$A$33:$A$776,$A19,СВЦЭМ!$B$33:$B$776,O$11)+'СЕТ СН'!$F$11+СВЦЭМ!$D$10+'СЕТ СН'!$F$5-'СЕТ СН'!$F$21</f>
        <v>2426.6909574299998</v>
      </c>
      <c r="P19" s="36">
        <f>SUMIFS(СВЦЭМ!$D$33:$D$776,СВЦЭМ!$A$33:$A$776,$A19,СВЦЭМ!$B$33:$B$776,P$11)+'СЕТ СН'!$F$11+СВЦЭМ!$D$10+'СЕТ СН'!$F$5-'СЕТ СН'!$F$21</f>
        <v>2429.24197435</v>
      </c>
      <c r="Q19" s="36">
        <f>SUMIFS(СВЦЭМ!$D$33:$D$776,СВЦЭМ!$A$33:$A$776,$A19,СВЦЭМ!$B$33:$B$776,Q$11)+'СЕТ СН'!$F$11+СВЦЭМ!$D$10+'СЕТ СН'!$F$5-'СЕТ СН'!$F$21</f>
        <v>2433.5551654400001</v>
      </c>
      <c r="R19" s="36">
        <f>SUMIFS(СВЦЭМ!$D$33:$D$776,СВЦЭМ!$A$33:$A$776,$A19,СВЦЭМ!$B$33:$B$776,R$11)+'СЕТ СН'!$F$11+СВЦЭМ!$D$10+'СЕТ СН'!$F$5-'СЕТ СН'!$F$21</f>
        <v>2381.5046952100001</v>
      </c>
      <c r="S19" s="36">
        <f>SUMIFS(СВЦЭМ!$D$33:$D$776,СВЦЭМ!$A$33:$A$776,$A19,СВЦЭМ!$B$33:$B$776,S$11)+'СЕТ СН'!$F$11+СВЦЭМ!$D$10+'СЕТ СН'!$F$5-'СЕТ СН'!$F$21</f>
        <v>2364.6632328599999</v>
      </c>
      <c r="T19" s="36">
        <f>SUMIFS(СВЦЭМ!$D$33:$D$776,СВЦЭМ!$A$33:$A$776,$A19,СВЦЭМ!$B$33:$B$776,T$11)+'СЕТ СН'!$F$11+СВЦЭМ!$D$10+'СЕТ СН'!$F$5-'СЕТ СН'!$F$21</f>
        <v>2364.2690193899998</v>
      </c>
      <c r="U19" s="36">
        <f>SUMIFS(СВЦЭМ!$D$33:$D$776,СВЦЭМ!$A$33:$A$776,$A19,СВЦЭМ!$B$33:$B$776,U$11)+'СЕТ СН'!$F$11+СВЦЭМ!$D$10+'СЕТ СН'!$F$5-'СЕТ СН'!$F$21</f>
        <v>2327.8561788899997</v>
      </c>
      <c r="V19" s="36">
        <f>SUMIFS(СВЦЭМ!$D$33:$D$776,СВЦЭМ!$A$33:$A$776,$A19,СВЦЭМ!$B$33:$B$776,V$11)+'СЕТ СН'!$F$11+СВЦЭМ!$D$10+'СЕТ СН'!$F$5-'СЕТ СН'!$F$21</f>
        <v>2327.0881380700002</v>
      </c>
      <c r="W19" s="36">
        <f>SUMIFS(СВЦЭМ!$D$33:$D$776,СВЦЭМ!$A$33:$A$776,$A19,СВЦЭМ!$B$33:$B$776,W$11)+'СЕТ СН'!$F$11+СВЦЭМ!$D$10+'СЕТ СН'!$F$5-'СЕТ СН'!$F$21</f>
        <v>2328.70618603</v>
      </c>
      <c r="X19" s="36">
        <f>SUMIFS(СВЦЭМ!$D$33:$D$776,СВЦЭМ!$A$33:$A$776,$A19,СВЦЭМ!$B$33:$B$776,X$11)+'СЕТ СН'!$F$11+СВЦЭМ!$D$10+'СЕТ СН'!$F$5-'СЕТ СН'!$F$21</f>
        <v>2305.8273586699997</v>
      </c>
      <c r="Y19" s="36">
        <f>SUMIFS(СВЦЭМ!$D$33:$D$776,СВЦЭМ!$A$33:$A$776,$A19,СВЦЭМ!$B$33:$B$776,Y$11)+'СЕТ СН'!$F$11+СВЦЭМ!$D$10+'СЕТ СН'!$F$5-'СЕТ СН'!$F$21</f>
        <v>2335.4735804299999</v>
      </c>
    </row>
    <row r="20" spans="1:25" ht="15.75" x14ac:dyDescent="0.2">
      <c r="A20" s="35">
        <f t="shared" si="0"/>
        <v>43686</v>
      </c>
      <c r="B20" s="36">
        <f>SUMIFS(СВЦЭМ!$D$33:$D$776,СВЦЭМ!$A$33:$A$776,$A20,СВЦЭМ!$B$33:$B$776,B$11)+'СЕТ СН'!$F$11+СВЦЭМ!$D$10+'СЕТ СН'!$F$5-'СЕТ СН'!$F$21</f>
        <v>2427.7009601700001</v>
      </c>
      <c r="C20" s="36">
        <f>SUMIFS(СВЦЭМ!$D$33:$D$776,СВЦЭМ!$A$33:$A$776,$A20,СВЦЭМ!$B$33:$B$776,C$11)+'СЕТ СН'!$F$11+СВЦЭМ!$D$10+'СЕТ СН'!$F$5-'СЕТ СН'!$F$21</f>
        <v>2465.08413092</v>
      </c>
      <c r="D20" s="36">
        <f>SUMIFS(СВЦЭМ!$D$33:$D$776,СВЦЭМ!$A$33:$A$776,$A20,СВЦЭМ!$B$33:$B$776,D$11)+'СЕТ СН'!$F$11+СВЦЭМ!$D$10+'СЕТ СН'!$F$5-'СЕТ СН'!$F$21</f>
        <v>2489.9942495999999</v>
      </c>
      <c r="E20" s="36">
        <f>SUMIFS(СВЦЭМ!$D$33:$D$776,СВЦЭМ!$A$33:$A$776,$A20,СВЦЭМ!$B$33:$B$776,E$11)+'СЕТ СН'!$F$11+СВЦЭМ!$D$10+'СЕТ СН'!$F$5-'СЕТ СН'!$F$21</f>
        <v>2507.0882989199999</v>
      </c>
      <c r="F20" s="36">
        <f>SUMIFS(СВЦЭМ!$D$33:$D$776,СВЦЭМ!$A$33:$A$776,$A20,СВЦЭМ!$B$33:$B$776,F$11)+'СЕТ СН'!$F$11+СВЦЭМ!$D$10+'СЕТ СН'!$F$5-'СЕТ СН'!$F$21</f>
        <v>2518.3257677199999</v>
      </c>
      <c r="G20" s="36">
        <f>SUMIFS(СВЦЭМ!$D$33:$D$776,СВЦЭМ!$A$33:$A$776,$A20,СВЦЭМ!$B$33:$B$776,G$11)+'СЕТ СН'!$F$11+СВЦЭМ!$D$10+'СЕТ СН'!$F$5-'СЕТ СН'!$F$21</f>
        <v>2505.7766034299998</v>
      </c>
      <c r="H20" s="36">
        <f>SUMIFS(СВЦЭМ!$D$33:$D$776,СВЦЭМ!$A$33:$A$776,$A20,СВЦЭМ!$B$33:$B$776,H$11)+'СЕТ СН'!$F$11+СВЦЭМ!$D$10+'СЕТ СН'!$F$5-'СЕТ СН'!$F$21</f>
        <v>2478.8141722700002</v>
      </c>
      <c r="I20" s="36">
        <f>SUMIFS(СВЦЭМ!$D$33:$D$776,СВЦЭМ!$A$33:$A$776,$A20,СВЦЭМ!$B$33:$B$776,I$11)+'СЕТ СН'!$F$11+СВЦЭМ!$D$10+'СЕТ СН'!$F$5-'СЕТ СН'!$F$21</f>
        <v>2444.03829408</v>
      </c>
      <c r="J20" s="36">
        <f>SUMIFS(СВЦЭМ!$D$33:$D$776,СВЦЭМ!$A$33:$A$776,$A20,СВЦЭМ!$B$33:$B$776,J$11)+'СЕТ СН'!$F$11+СВЦЭМ!$D$10+'СЕТ СН'!$F$5-'СЕТ СН'!$F$21</f>
        <v>2399.1067561899999</v>
      </c>
      <c r="K20" s="36">
        <f>SUMIFS(СВЦЭМ!$D$33:$D$776,СВЦЭМ!$A$33:$A$776,$A20,СВЦЭМ!$B$33:$B$776,K$11)+'СЕТ СН'!$F$11+СВЦЭМ!$D$10+'СЕТ СН'!$F$5-'СЕТ СН'!$F$21</f>
        <v>2417.13588329</v>
      </c>
      <c r="L20" s="36">
        <f>SUMIFS(СВЦЭМ!$D$33:$D$776,СВЦЭМ!$A$33:$A$776,$A20,СВЦЭМ!$B$33:$B$776,L$11)+'СЕТ СН'!$F$11+СВЦЭМ!$D$10+'СЕТ СН'!$F$5-'СЕТ СН'!$F$21</f>
        <v>2427.7714014899998</v>
      </c>
      <c r="M20" s="36">
        <f>SUMIFS(СВЦЭМ!$D$33:$D$776,СВЦЭМ!$A$33:$A$776,$A20,СВЦЭМ!$B$33:$B$776,M$11)+'СЕТ СН'!$F$11+СВЦЭМ!$D$10+'СЕТ СН'!$F$5-'СЕТ СН'!$F$21</f>
        <v>2426.6231715399999</v>
      </c>
      <c r="N20" s="36">
        <f>SUMIFS(СВЦЭМ!$D$33:$D$776,СВЦЭМ!$A$33:$A$776,$A20,СВЦЭМ!$B$33:$B$776,N$11)+'СЕТ СН'!$F$11+СВЦЭМ!$D$10+'СЕТ СН'!$F$5-'СЕТ СН'!$F$21</f>
        <v>2420.0455514099999</v>
      </c>
      <c r="O20" s="36">
        <f>SUMIFS(СВЦЭМ!$D$33:$D$776,СВЦЭМ!$A$33:$A$776,$A20,СВЦЭМ!$B$33:$B$776,O$11)+'СЕТ СН'!$F$11+СВЦЭМ!$D$10+'СЕТ СН'!$F$5-'СЕТ СН'!$F$21</f>
        <v>2424.64560605</v>
      </c>
      <c r="P20" s="36">
        <f>SUMIFS(СВЦЭМ!$D$33:$D$776,СВЦЭМ!$A$33:$A$776,$A20,СВЦЭМ!$B$33:$B$776,P$11)+'СЕТ СН'!$F$11+СВЦЭМ!$D$10+'СЕТ СН'!$F$5-'СЕТ СН'!$F$21</f>
        <v>2448.52030427</v>
      </c>
      <c r="Q20" s="36">
        <f>SUMIFS(СВЦЭМ!$D$33:$D$776,СВЦЭМ!$A$33:$A$776,$A20,СВЦЭМ!$B$33:$B$776,Q$11)+'СЕТ СН'!$F$11+СВЦЭМ!$D$10+'СЕТ СН'!$F$5-'СЕТ СН'!$F$21</f>
        <v>2449.3015200199998</v>
      </c>
      <c r="R20" s="36">
        <f>SUMIFS(СВЦЭМ!$D$33:$D$776,СВЦЭМ!$A$33:$A$776,$A20,СВЦЭМ!$B$33:$B$776,R$11)+'СЕТ СН'!$F$11+СВЦЭМ!$D$10+'СЕТ СН'!$F$5-'СЕТ СН'!$F$21</f>
        <v>2407.1548928699999</v>
      </c>
      <c r="S20" s="36">
        <f>SUMIFS(СВЦЭМ!$D$33:$D$776,СВЦЭМ!$A$33:$A$776,$A20,СВЦЭМ!$B$33:$B$776,S$11)+'СЕТ СН'!$F$11+СВЦЭМ!$D$10+'СЕТ СН'!$F$5-'СЕТ СН'!$F$21</f>
        <v>2361.2213624000001</v>
      </c>
      <c r="T20" s="36">
        <f>SUMIFS(СВЦЭМ!$D$33:$D$776,СВЦЭМ!$A$33:$A$776,$A20,СВЦЭМ!$B$33:$B$776,T$11)+'СЕТ СН'!$F$11+СВЦЭМ!$D$10+'СЕТ СН'!$F$5-'СЕТ СН'!$F$21</f>
        <v>2350.9991769200001</v>
      </c>
      <c r="U20" s="36">
        <f>SUMIFS(СВЦЭМ!$D$33:$D$776,СВЦЭМ!$A$33:$A$776,$A20,СВЦЭМ!$B$33:$B$776,U$11)+'СЕТ СН'!$F$11+СВЦЭМ!$D$10+'СЕТ СН'!$F$5-'СЕТ СН'!$F$21</f>
        <v>2348.11829223</v>
      </c>
      <c r="V20" s="36">
        <f>SUMIFS(СВЦЭМ!$D$33:$D$776,СВЦЭМ!$A$33:$A$776,$A20,СВЦЭМ!$B$33:$B$776,V$11)+'СЕТ СН'!$F$11+СВЦЭМ!$D$10+'СЕТ СН'!$F$5-'СЕТ СН'!$F$21</f>
        <v>2325.1019440499999</v>
      </c>
      <c r="W20" s="36">
        <f>SUMIFS(СВЦЭМ!$D$33:$D$776,СВЦЭМ!$A$33:$A$776,$A20,СВЦЭМ!$B$33:$B$776,W$11)+'СЕТ СН'!$F$11+СВЦЭМ!$D$10+'СЕТ СН'!$F$5-'СЕТ СН'!$F$21</f>
        <v>2331.9433531699997</v>
      </c>
      <c r="X20" s="36">
        <f>SUMIFS(СВЦЭМ!$D$33:$D$776,СВЦЭМ!$A$33:$A$776,$A20,СВЦЭМ!$B$33:$B$776,X$11)+'СЕТ СН'!$F$11+СВЦЭМ!$D$10+'СЕТ СН'!$F$5-'СЕТ СН'!$F$21</f>
        <v>2308.3580159600001</v>
      </c>
      <c r="Y20" s="36">
        <f>SUMIFS(СВЦЭМ!$D$33:$D$776,СВЦЭМ!$A$33:$A$776,$A20,СВЦЭМ!$B$33:$B$776,Y$11)+'СЕТ СН'!$F$11+СВЦЭМ!$D$10+'СЕТ СН'!$F$5-'СЕТ СН'!$F$21</f>
        <v>2362.6303051999998</v>
      </c>
    </row>
    <row r="21" spans="1:25" ht="15.75" x14ac:dyDescent="0.2">
      <c r="A21" s="35">
        <f t="shared" si="0"/>
        <v>43687</v>
      </c>
      <c r="B21" s="36">
        <f>SUMIFS(СВЦЭМ!$D$33:$D$776,СВЦЭМ!$A$33:$A$776,$A21,СВЦЭМ!$B$33:$B$776,B$11)+'СЕТ СН'!$F$11+СВЦЭМ!$D$10+'СЕТ СН'!$F$5-'СЕТ СН'!$F$21</f>
        <v>2487.36609615</v>
      </c>
      <c r="C21" s="36">
        <f>SUMIFS(СВЦЭМ!$D$33:$D$776,СВЦЭМ!$A$33:$A$776,$A21,СВЦЭМ!$B$33:$B$776,C$11)+'СЕТ СН'!$F$11+СВЦЭМ!$D$10+'СЕТ СН'!$F$5-'СЕТ СН'!$F$21</f>
        <v>2496.7006202399998</v>
      </c>
      <c r="D21" s="36">
        <f>SUMIFS(СВЦЭМ!$D$33:$D$776,СВЦЭМ!$A$33:$A$776,$A21,СВЦЭМ!$B$33:$B$776,D$11)+'СЕТ СН'!$F$11+СВЦЭМ!$D$10+'СЕТ СН'!$F$5-'СЕТ СН'!$F$21</f>
        <v>2509.1267064100002</v>
      </c>
      <c r="E21" s="36">
        <f>SUMIFS(СВЦЭМ!$D$33:$D$776,СВЦЭМ!$A$33:$A$776,$A21,СВЦЭМ!$B$33:$B$776,E$11)+'СЕТ СН'!$F$11+СВЦЭМ!$D$10+'СЕТ СН'!$F$5-'СЕТ СН'!$F$21</f>
        <v>2528.7332736799999</v>
      </c>
      <c r="F21" s="36">
        <f>SUMIFS(СВЦЭМ!$D$33:$D$776,СВЦЭМ!$A$33:$A$776,$A21,СВЦЭМ!$B$33:$B$776,F$11)+'СЕТ СН'!$F$11+СВЦЭМ!$D$10+'СЕТ СН'!$F$5-'СЕТ СН'!$F$21</f>
        <v>2548.1229270899998</v>
      </c>
      <c r="G21" s="36">
        <f>SUMIFS(СВЦЭМ!$D$33:$D$776,СВЦЭМ!$A$33:$A$776,$A21,СВЦЭМ!$B$33:$B$776,G$11)+'СЕТ СН'!$F$11+СВЦЭМ!$D$10+'СЕТ СН'!$F$5-'СЕТ СН'!$F$21</f>
        <v>2521.79321953</v>
      </c>
      <c r="H21" s="36">
        <f>SUMIFS(СВЦЭМ!$D$33:$D$776,СВЦЭМ!$A$33:$A$776,$A21,СВЦЭМ!$B$33:$B$776,H$11)+'СЕТ СН'!$F$11+СВЦЭМ!$D$10+'СЕТ СН'!$F$5-'СЕТ СН'!$F$21</f>
        <v>2481.7275382299999</v>
      </c>
      <c r="I21" s="36">
        <f>SUMIFS(СВЦЭМ!$D$33:$D$776,СВЦЭМ!$A$33:$A$776,$A21,СВЦЭМ!$B$33:$B$776,I$11)+'СЕТ СН'!$F$11+СВЦЭМ!$D$10+'СЕТ СН'!$F$5-'СЕТ СН'!$F$21</f>
        <v>2498.28282231</v>
      </c>
      <c r="J21" s="36">
        <f>SUMIFS(СВЦЭМ!$D$33:$D$776,СВЦЭМ!$A$33:$A$776,$A21,СВЦЭМ!$B$33:$B$776,J$11)+'СЕТ СН'!$F$11+СВЦЭМ!$D$10+'СЕТ СН'!$F$5-'СЕТ СН'!$F$21</f>
        <v>2403.7013334499998</v>
      </c>
      <c r="K21" s="36">
        <f>SUMIFS(СВЦЭМ!$D$33:$D$776,СВЦЭМ!$A$33:$A$776,$A21,СВЦЭМ!$B$33:$B$776,K$11)+'СЕТ СН'!$F$11+СВЦЭМ!$D$10+'СЕТ СН'!$F$5-'СЕТ СН'!$F$21</f>
        <v>2423.9542945600001</v>
      </c>
      <c r="L21" s="36">
        <f>SUMIFS(СВЦЭМ!$D$33:$D$776,СВЦЭМ!$A$33:$A$776,$A21,СВЦЭМ!$B$33:$B$776,L$11)+'СЕТ СН'!$F$11+СВЦЭМ!$D$10+'СЕТ СН'!$F$5-'СЕТ СН'!$F$21</f>
        <v>2439.9253935799998</v>
      </c>
      <c r="M21" s="36">
        <f>SUMIFS(СВЦЭМ!$D$33:$D$776,СВЦЭМ!$A$33:$A$776,$A21,СВЦЭМ!$B$33:$B$776,M$11)+'СЕТ СН'!$F$11+СВЦЭМ!$D$10+'СЕТ СН'!$F$5-'СЕТ СН'!$F$21</f>
        <v>2434.9315368799998</v>
      </c>
      <c r="N21" s="36">
        <f>SUMIFS(СВЦЭМ!$D$33:$D$776,СВЦЭМ!$A$33:$A$776,$A21,СВЦЭМ!$B$33:$B$776,N$11)+'СЕТ СН'!$F$11+СВЦЭМ!$D$10+'СЕТ СН'!$F$5-'СЕТ СН'!$F$21</f>
        <v>2427.9017372600001</v>
      </c>
      <c r="O21" s="36">
        <f>SUMIFS(СВЦЭМ!$D$33:$D$776,СВЦЭМ!$A$33:$A$776,$A21,СВЦЭМ!$B$33:$B$776,O$11)+'СЕТ СН'!$F$11+СВЦЭМ!$D$10+'СЕТ СН'!$F$5-'СЕТ СН'!$F$21</f>
        <v>2428.8866132399999</v>
      </c>
      <c r="P21" s="36">
        <f>SUMIFS(СВЦЭМ!$D$33:$D$776,СВЦЭМ!$A$33:$A$776,$A21,СВЦЭМ!$B$33:$B$776,P$11)+'СЕТ СН'!$F$11+СВЦЭМ!$D$10+'СЕТ СН'!$F$5-'СЕТ СН'!$F$21</f>
        <v>2429.0861933000001</v>
      </c>
      <c r="Q21" s="36">
        <f>SUMIFS(СВЦЭМ!$D$33:$D$776,СВЦЭМ!$A$33:$A$776,$A21,СВЦЭМ!$B$33:$B$776,Q$11)+'СЕТ СН'!$F$11+СВЦЭМ!$D$10+'СЕТ СН'!$F$5-'СЕТ СН'!$F$21</f>
        <v>2439.3968727900001</v>
      </c>
      <c r="R21" s="36">
        <f>SUMIFS(СВЦЭМ!$D$33:$D$776,СВЦЭМ!$A$33:$A$776,$A21,СВЦЭМ!$B$33:$B$776,R$11)+'СЕТ СН'!$F$11+СВЦЭМ!$D$10+'СЕТ СН'!$F$5-'СЕТ СН'!$F$21</f>
        <v>2386.9740872399998</v>
      </c>
      <c r="S21" s="36">
        <f>SUMIFS(СВЦЭМ!$D$33:$D$776,СВЦЭМ!$A$33:$A$776,$A21,СВЦЭМ!$B$33:$B$776,S$11)+'СЕТ СН'!$F$11+СВЦЭМ!$D$10+'СЕТ СН'!$F$5-'СЕТ СН'!$F$21</f>
        <v>2384.3348426499997</v>
      </c>
      <c r="T21" s="36">
        <f>SUMIFS(СВЦЭМ!$D$33:$D$776,СВЦЭМ!$A$33:$A$776,$A21,СВЦЭМ!$B$33:$B$776,T$11)+'СЕТ СН'!$F$11+СВЦЭМ!$D$10+'СЕТ СН'!$F$5-'СЕТ СН'!$F$21</f>
        <v>2382.1944456699998</v>
      </c>
      <c r="U21" s="36">
        <f>SUMIFS(СВЦЭМ!$D$33:$D$776,СВЦЭМ!$A$33:$A$776,$A21,СВЦЭМ!$B$33:$B$776,U$11)+'СЕТ СН'!$F$11+СВЦЭМ!$D$10+'СЕТ СН'!$F$5-'СЕТ СН'!$F$21</f>
        <v>2372.70229187</v>
      </c>
      <c r="V21" s="36">
        <f>SUMIFS(СВЦЭМ!$D$33:$D$776,СВЦЭМ!$A$33:$A$776,$A21,СВЦЭМ!$B$33:$B$776,V$11)+'СЕТ СН'!$F$11+СВЦЭМ!$D$10+'СЕТ СН'!$F$5-'СЕТ СН'!$F$21</f>
        <v>2378.4231502100001</v>
      </c>
      <c r="W21" s="36">
        <f>SUMIFS(СВЦЭМ!$D$33:$D$776,СВЦЭМ!$A$33:$A$776,$A21,СВЦЭМ!$B$33:$B$776,W$11)+'СЕТ СН'!$F$11+СВЦЭМ!$D$10+'СЕТ СН'!$F$5-'СЕТ СН'!$F$21</f>
        <v>2398.0624475099999</v>
      </c>
      <c r="X21" s="36">
        <f>SUMIFS(СВЦЭМ!$D$33:$D$776,СВЦЭМ!$A$33:$A$776,$A21,СВЦЭМ!$B$33:$B$776,X$11)+'СЕТ СН'!$F$11+СВЦЭМ!$D$10+'СЕТ СН'!$F$5-'СЕТ СН'!$F$21</f>
        <v>2373.6895706699997</v>
      </c>
      <c r="Y21" s="36">
        <f>SUMIFS(СВЦЭМ!$D$33:$D$776,СВЦЭМ!$A$33:$A$776,$A21,СВЦЭМ!$B$33:$B$776,Y$11)+'СЕТ СН'!$F$11+СВЦЭМ!$D$10+'СЕТ СН'!$F$5-'СЕТ СН'!$F$21</f>
        <v>2369.66407248</v>
      </c>
    </row>
    <row r="22" spans="1:25" ht="15.75" x14ac:dyDescent="0.2">
      <c r="A22" s="35">
        <f t="shared" si="0"/>
        <v>43688</v>
      </c>
      <c r="B22" s="36">
        <f>SUMIFS(СВЦЭМ!$D$33:$D$776,СВЦЭМ!$A$33:$A$776,$A22,СВЦЭМ!$B$33:$B$776,B$11)+'СЕТ СН'!$F$11+СВЦЭМ!$D$10+'СЕТ СН'!$F$5-'СЕТ СН'!$F$21</f>
        <v>2474.9801719899997</v>
      </c>
      <c r="C22" s="36">
        <f>SUMIFS(СВЦЭМ!$D$33:$D$776,СВЦЭМ!$A$33:$A$776,$A22,СВЦЭМ!$B$33:$B$776,C$11)+'СЕТ СН'!$F$11+СВЦЭМ!$D$10+'СЕТ СН'!$F$5-'СЕТ СН'!$F$21</f>
        <v>2505.6274447599999</v>
      </c>
      <c r="D22" s="36">
        <f>SUMIFS(СВЦЭМ!$D$33:$D$776,СВЦЭМ!$A$33:$A$776,$A22,СВЦЭМ!$B$33:$B$776,D$11)+'СЕТ СН'!$F$11+СВЦЭМ!$D$10+'СЕТ СН'!$F$5-'СЕТ СН'!$F$21</f>
        <v>2531.0305357299999</v>
      </c>
      <c r="E22" s="36">
        <f>SUMIFS(СВЦЭМ!$D$33:$D$776,СВЦЭМ!$A$33:$A$776,$A22,СВЦЭМ!$B$33:$B$776,E$11)+'СЕТ СН'!$F$11+СВЦЭМ!$D$10+'СЕТ СН'!$F$5-'СЕТ СН'!$F$21</f>
        <v>2539.8574231499997</v>
      </c>
      <c r="F22" s="36">
        <f>SUMIFS(СВЦЭМ!$D$33:$D$776,СВЦЭМ!$A$33:$A$776,$A22,СВЦЭМ!$B$33:$B$776,F$11)+'СЕТ СН'!$F$11+СВЦЭМ!$D$10+'СЕТ СН'!$F$5-'СЕТ СН'!$F$21</f>
        <v>2559.5985422899998</v>
      </c>
      <c r="G22" s="36">
        <f>SUMIFS(СВЦЭМ!$D$33:$D$776,СВЦЭМ!$A$33:$A$776,$A22,СВЦЭМ!$B$33:$B$776,G$11)+'СЕТ СН'!$F$11+СВЦЭМ!$D$10+'СЕТ СН'!$F$5-'СЕТ СН'!$F$21</f>
        <v>2546.6778527400002</v>
      </c>
      <c r="H22" s="36">
        <f>SUMIFS(СВЦЭМ!$D$33:$D$776,СВЦЭМ!$A$33:$A$776,$A22,СВЦЭМ!$B$33:$B$776,H$11)+'СЕТ СН'!$F$11+СВЦЭМ!$D$10+'СЕТ СН'!$F$5-'СЕТ СН'!$F$21</f>
        <v>2531.8072227600001</v>
      </c>
      <c r="I22" s="36">
        <f>SUMIFS(СВЦЭМ!$D$33:$D$776,СВЦЭМ!$A$33:$A$776,$A22,СВЦЭМ!$B$33:$B$776,I$11)+'СЕТ СН'!$F$11+СВЦЭМ!$D$10+'СЕТ СН'!$F$5-'СЕТ СН'!$F$21</f>
        <v>2503.4315121899999</v>
      </c>
      <c r="J22" s="36">
        <f>SUMIFS(СВЦЭМ!$D$33:$D$776,СВЦЭМ!$A$33:$A$776,$A22,СВЦЭМ!$B$33:$B$776,J$11)+'СЕТ СН'!$F$11+СВЦЭМ!$D$10+'СЕТ СН'!$F$5-'СЕТ СН'!$F$21</f>
        <v>2434.1978492500002</v>
      </c>
      <c r="K22" s="36">
        <f>SUMIFS(СВЦЭМ!$D$33:$D$776,СВЦЭМ!$A$33:$A$776,$A22,СВЦЭМ!$B$33:$B$776,K$11)+'СЕТ СН'!$F$11+СВЦЭМ!$D$10+'СЕТ СН'!$F$5-'СЕТ СН'!$F$21</f>
        <v>2407.4882419</v>
      </c>
      <c r="L22" s="36">
        <f>SUMIFS(СВЦЭМ!$D$33:$D$776,СВЦЭМ!$A$33:$A$776,$A22,СВЦЭМ!$B$33:$B$776,L$11)+'СЕТ СН'!$F$11+СВЦЭМ!$D$10+'СЕТ СН'!$F$5-'СЕТ СН'!$F$21</f>
        <v>2423.4767523599999</v>
      </c>
      <c r="M22" s="36">
        <f>SUMIFS(СВЦЭМ!$D$33:$D$776,СВЦЭМ!$A$33:$A$776,$A22,СВЦЭМ!$B$33:$B$776,M$11)+'СЕТ СН'!$F$11+СВЦЭМ!$D$10+'СЕТ СН'!$F$5-'СЕТ СН'!$F$21</f>
        <v>2423.1623454700002</v>
      </c>
      <c r="N22" s="36">
        <f>SUMIFS(СВЦЭМ!$D$33:$D$776,СВЦЭМ!$A$33:$A$776,$A22,СВЦЭМ!$B$33:$B$776,N$11)+'СЕТ СН'!$F$11+СВЦЭМ!$D$10+'СЕТ СН'!$F$5-'СЕТ СН'!$F$21</f>
        <v>2420.6617144100001</v>
      </c>
      <c r="O22" s="36">
        <f>SUMIFS(СВЦЭМ!$D$33:$D$776,СВЦЭМ!$A$33:$A$776,$A22,СВЦЭМ!$B$33:$B$776,O$11)+'СЕТ СН'!$F$11+СВЦЭМ!$D$10+'СЕТ СН'!$F$5-'СЕТ СН'!$F$21</f>
        <v>2422.5404079899999</v>
      </c>
      <c r="P22" s="36">
        <f>SUMIFS(СВЦЭМ!$D$33:$D$776,СВЦЭМ!$A$33:$A$776,$A22,СВЦЭМ!$B$33:$B$776,P$11)+'СЕТ СН'!$F$11+СВЦЭМ!$D$10+'СЕТ СН'!$F$5-'СЕТ СН'!$F$21</f>
        <v>2423.1231794199998</v>
      </c>
      <c r="Q22" s="36">
        <f>SUMIFS(СВЦЭМ!$D$33:$D$776,СВЦЭМ!$A$33:$A$776,$A22,СВЦЭМ!$B$33:$B$776,Q$11)+'СЕТ СН'!$F$11+СВЦЭМ!$D$10+'СЕТ СН'!$F$5-'СЕТ СН'!$F$21</f>
        <v>2416.0142580699999</v>
      </c>
      <c r="R22" s="36">
        <f>SUMIFS(СВЦЭМ!$D$33:$D$776,СВЦЭМ!$A$33:$A$776,$A22,СВЦЭМ!$B$33:$B$776,R$11)+'СЕТ СН'!$F$11+СВЦЭМ!$D$10+'СЕТ СН'!$F$5-'СЕТ СН'!$F$21</f>
        <v>2382.9554927999998</v>
      </c>
      <c r="S22" s="36">
        <f>SUMIFS(СВЦЭМ!$D$33:$D$776,СВЦЭМ!$A$33:$A$776,$A22,СВЦЭМ!$B$33:$B$776,S$11)+'СЕТ СН'!$F$11+СВЦЭМ!$D$10+'СЕТ СН'!$F$5-'СЕТ СН'!$F$21</f>
        <v>2381.20128449</v>
      </c>
      <c r="T22" s="36">
        <f>SUMIFS(СВЦЭМ!$D$33:$D$776,СВЦЭМ!$A$33:$A$776,$A22,СВЦЭМ!$B$33:$B$776,T$11)+'СЕТ СН'!$F$11+СВЦЭМ!$D$10+'СЕТ СН'!$F$5-'СЕТ СН'!$F$21</f>
        <v>2388.8875966000001</v>
      </c>
      <c r="U22" s="36">
        <f>SUMIFS(СВЦЭМ!$D$33:$D$776,СВЦЭМ!$A$33:$A$776,$A22,СВЦЭМ!$B$33:$B$776,U$11)+'СЕТ СН'!$F$11+СВЦЭМ!$D$10+'СЕТ СН'!$F$5-'СЕТ СН'!$F$21</f>
        <v>2394.0363838399999</v>
      </c>
      <c r="V22" s="36">
        <f>SUMIFS(СВЦЭМ!$D$33:$D$776,СВЦЭМ!$A$33:$A$776,$A22,СВЦЭМ!$B$33:$B$776,V$11)+'СЕТ СН'!$F$11+СВЦЭМ!$D$10+'СЕТ СН'!$F$5-'СЕТ СН'!$F$21</f>
        <v>2402.0682418900001</v>
      </c>
      <c r="W22" s="36">
        <f>SUMIFS(СВЦЭМ!$D$33:$D$776,СВЦЭМ!$A$33:$A$776,$A22,СВЦЭМ!$B$33:$B$776,W$11)+'СЕТ СН'!$F$11+СВЦЭМ!$D$10+'СЕТ СН'!$F$5-'СЕТ СН'!$F$21</f>
        <v>2416.5086480499999</v>
      </c>
      <c r="X22" s="36">
        <f>SUMIFS(СВЦЭМ!$D$33:$D$776,СВЦЭМ!$A$33:$A$776,$A22,СВЦЭМ!$B$33:$B$776,X$11)+'СЕТ СН'!$F$11+СВЦЭМ!$D$10+'СЕТ СН'!$F$5-'СЕТ СН'!$F$21</f>
        <v>2382.9059626500002</v>
      </c>
      <c r="Y22" s="36">
        <f>SUMIFS(СВЦЭМ!$D$33:$D$776,СВЦЭМ!$A$33:$A$776,$A22,СВЦЭМ!$B$33:$B$776,Y$11)+'СЕТ СН'!$F$11+СВЦЭМ!$D$10+'СЕТ СН'!$F$5-'СЕТ СН'!$F$21</f>
        <v>2365.96787541</v>
      </c>
    </row>
    <row r="23" spans="1:25" ht="15.75" x14ac:dyDescent="0.2">
      <c r="A23" s="35">
        <f t="shared" si="0"/>
        <v>43689</v>
      </c>
      <c r="B23" s="36">
        <f>SUMIFS(СВЦЭМ!$D$33:$D$776,СВЦЭМ!$A$33:$A$776,$A23,СВЦЭМ!$B$33:$B$776,B$11)+'СЕТ СН'!$F$11+СВЦЭМ!$D$10+'СЕТ СН'!$F$5-'СЕТ СН'!$F$21</f>
        <v>2446.6192660299998</v>
      </c>
      <c r="C23" s="36">
        <f>SUMIFS(СВЦЭМ!$D$33:$D$776,СВЦЭМ!$A$33:$A$776,$A23,СВЦЭМ!$B$33:$B$776,C$11)+'СЕТ СН'!$F$11+СВЦЭМ!$D$10+'СЕТ СН'!$F$5-'СЕТ СН'!$F$21</f>
        <v>2484.7897984699998</v>
      </c>
      <c r="D23" s="36">
        <f>SUMIFS(СВЦЭМ!$D$33:$D$776,СВЦЭМ!$A$33:$A$776,$A23,СВЦЭМ!$B$33:$B$776,D$11)+'СЕТ СН'!$F$11+СВЦЭМ!$D$10+'СЕТ СН'!$F$5-'СЕТ СН'!$F$21</f>
        <v>2532.8016383599997</v>
      </c>
      <c r="E23" s="36">
        <f>SUMIFS(СВЦЭМ!$D$33:$D$776,СВЦЭМ!$A$33:$A$776,$A23,СВЦЭМ!$B$33:$B$776,E$11)+'СЕТ СН'!$F$11+СВЦЭМ!$D$10+'СЕТ СН'!$F$5-'СЕТ СН'!$F$21</f>
        <v>2543.3789434800001</v>
      </c>
      <c r="F23" s="36">
        <f>SUMIFS(СВЦЭМ!$D$33:$D$776,СВЦЭМ!$A$33:$A$776,$A23,СВЦЭМ!$B$33:$B$776,F$11)+'СЕТ СН'!$F$11+СВЦЭМ!$D$10+'СЕТ СН'!$F$5-'СЕТ СН'!$F$21</f>
        <v>2554.9329752599997</v>
      </c>
      <c r="G23" s="36">
        <f>SUMIFS(СВЦЭМ!$D$33:$D$776,СВЦЭМ!$A$33:$A$776,$A23,СВЦЭМ!$B$33:$B$776,G$11)+'СЕТ СН'!$F$11+СВЦЭМ!$D$10+'СЕТ СН'!$F$5-'СЕТ СН'!$F$21</f>
        <v>2533.8409467199999</v>
      </c>
      <c r="H23" s="36">
        <f>SUMIFS(СВЦЭМ!$D$33:$D$776,СВЦЭМ!$A$33:$A$776,$A23,СВЦЭМ!$B$33:$B$776,H$11)+'СЕТ СН'!$F$11+СВЦЭМ!$D$10+'СЕТ СН'!$F$5-'СЕТ СН'!$F$21</f>
        <v>2497.1938583699998</v>
      </c>
      <c r="I23" s="36">
        <f>SUMIFS(СВЦЭМ!$D$33:$D$776,СВЦЭМ!$A$33:$A$776,$A23,СВЦЭМ!$B$33:$B$776,I$11)+'СЕТ СН'!$F$11+СВЦЭМ!$D$10+'СЕТ СН'!$F$5-'СЕТ СН'!$F$21</f>
        <v>2453.8215924000001</v>
      </c>
      <c r="J23" s="36">
        <f>SUMIFS(СВЦЭМ!$D$33:$D$776,СВЦЭМ!$A$33:$A$776,$A23,СВЦЭМ!$B$33:$B$776,J$11)+'СЕТ СН'!$F$11+СВЦЭМ!$D$10+'СЕТ СН'!$F$5-'СЕТ СН'!$F$21</f>
        <v>2428.65985284</v>
      </c>
      <c r="K23" s="36">
        <f>SUMIFS(СВЦЭМ!$D$33:$D$776,СВЦЭМ!$A$33:$A$776,$A23,СВЦЭМ!$B$33:$B$776,K$11)+'СЕТ СН'!$F$11+СВЦЭМ!$D$10+'СЕТ СН'!$F$5-'СЕТ СН'!$F$21</f>
        <v>2448.55448222</v>
      </c>
      <c r="L23" s="36">
        <f>SUMIFS(СВЦЭМ!$D$33:$D$776,СВЦЭМ!$A$33:$A$776,$A23,СВЦЭМ!$B$33:$B$776,L$11)+'СЕТ СН'!$F$11+СВЦЭМ!$D$10+'СЕТ СН'!$F$5-'СЕТ СН'!$F$21</f>
        <v>2448.4137243599998</v>
      </c>
      <c r="M23" s="36">
        <f>SUMIFS(СВЦЭМ!$D$33:$D$776,СВЦЭМ!$A$33:$A$776,$A23,СВЦЭМ!$B$33:$B$776,M$11)+'СЕТ СН'!$F$11+СВЦЭМ!$D$10+'СЕТ СН'!$F$5-'СЕТ СН'!$F$21</f>
        <v>2455.7443918999998</v>
      </c>
      <c r="N23" s="36">
        <f>SUMIFS(СВЦЭМ!$D$33:$D$776,СВЦЭМ!$A$33:$A$776,$A23,СВЦЭМ!$B$33:$B$776,N$11)+'СЕТ СН'!$F$11+СВЦЭМ!$D$10+'СЕТ СН'!$F$5-'СЕТ СН'!$F$21</f>
        <v>2451.8221496300002</v>
      </c>
      <c r="O23" s="36">
        <f>SUMIFS(СВЦЭМ!$D$33:$D$776,СВЦЭМ!$A$33:$A$776,$A23,СВЦЭМ!$B$33:$B$776,O$11)+'СЕТ СН'!$F$11+СВЦЭМ!$D$10+'СЕТ СН'!$F$5-'СЕТ СН'!$F$21</f>
        <v>2452.0058678300002</v>
      </c>
      <c r="P23" s="36">
        <f>SUMIFS(СВЦЭМ!$D$33:$D$776,СВЦЭМ!$A$33:$A$776,$A23,СВЦЭМ!$B$33:$B$776,P$11)+'СЕТ СН'!$F$11+СВЦЭМ!$D$10+'СЕТ СН'!$F$5-'СЕТ СН'!$F$21</f>
        <v>2455.5328641999999</v>
      </c>
      <c r="Q23" s="36">
        <f>SUMIFS(СВЦЭМ!$D$33:$D$776,СВЦЭМ!$A$33:$A$776,$A23,СВЦЭМ!$B$33:$B$776,Q$11)+'СЕТ СН'!$F$11+СВЦЭМ!$D$10+'СЕТ СН'!$F$5-'СЕТ СН'!$F$21</f>
        <v>2451.2334002699999</v>
      </c>
      <c r="R23" s="36">
        <f>SUMIFS(СВЦЭМ!$D$33:$D$776,СВЦЭМ!$A$33:$A$776,$A23,СВЦЭМ!$B$33:$B$776,R$11)+'СЕТ СН'!$F$11+СВЦЭМ!$D$10+'СЕТ СН'!$F$5-'СЕТ СН'!$F$21</f>
        <v>2407.2030028300001</v>
      </c>
      <c r="S23" s="36">
        <f>SUMIFS(СВЦЭМ!$D$33:$D$776,СВЦЭМ!$A$33:$A$776,$A23,СВЦЭМ!$B$33:$B$776,S$11)+'СЕТ СН'!$F$11+СВЦЭМ!$D$10+'СЕТ СН'!$F$5-'СЕТ СН'!$F$21</f>
        <v>2398.7628225999997</v>
      </c>
      <c r="T23" s="36">
        <f>SUMIFS(СВЦЭМ!$D$33:$D$776,СВЦЭМ!$A$33:$A$776,$A23,СВЦЭМ!$B$33:$B$776,T$11)+'СЕТ СН'!$F$11+СВЦЭМ!$D$10+'СЕТ СН'!$F$5-'СЕТ СН'!$F$21</f>
        <v>2394.64838697</v>
      </c>
      <c r="U23" s="36">
        <f>SUMIFS(СВЦЭМ!$D$33:$D$776,СВЦЭМ!$A$33:$A$776,$A23,СВЦЭМ!$B$33:$B$776,U$11)+'СЕТ СН'!$F$11+СВЦЭМ!$D$10+'СЕТ СН'!$F$5-'СЕТ СН'!$F$21</f>
        <v>2390.63736582</v>
      </c>
      <c r="V23" s="36">
        <f>SUMIFS(СВЦЭМ!$D$33:$D$776,СВЦЭМ!$A$33:$A$776,$A23,СВЦЭМ!$B$33:$B$776,V$11)+'СЕТ СН'!$F$11+СВЦЭМ!$D$10+'СЕТ СН'!$F$5-'СЕТ СН'!$F$21</f>
        <v>2391.6311673800001</v>
      </c>
      <c r="W23" s="36">
        <f>SUMIFS(СВЦЭМ!$D$33:$D$776,СВЦЭМ!$A$33:$A$776,$A23,СВЦЭМ!$B$33:$B$776,W$11)+'СЕТ СН'!$F$11+СВЦЭМ!$D$10+'СЕТ СН'!$F$5-'СЕТ СН'!$F$21</f>
        <v>2399.0554633299998</v>
      </c>
      <c r="X23" s="36">
        <f>SUMIFS(СВЦЭМ!$D$33:$D$776,СВЦЭМ!$A$33:$A$776,$A23,СВЦЭМ!$B$33:$B$776,X$11)+'СЕТ СН'!$F$11+СВЦЭМ!$D$10+'СЕТ СН'!$F$5-'СЕТ СН'!$F$21</f>
        <v>2369.0939117799999</v>
      </c>
      <c r="Y23" s="36">
        <f>SUMIFS(СВЦЭМ!$D$33:$D$776,СВЦЭМ!$A$33:$A$776,$A23,СВЦЭМ!$B$33:$B$776,Y$11)+'СЕТ СН'!$F$11+СВЦЭМ!$D$10+'СЕТ СН'!$F$5-'СЕТ СН'!$F$21</f>
        <v>2394.6458810499998</v>
      </c>
    </row>
    <row r="24" spans="1:25" ht="15.75" x14ac:dyDescent="0.2">
      <c r="A24" s="35">
        <f t="shared" si="0"/>
        <v>43690</v>
      </c>
      <c r="B24" s="36">
        <f>SUMIFS(СВЦЭМ!$D$33:$D$776,СВЦЭМ!$A$33:$A$776,$A24,СВЦЭМ!$B$33:$B$776,B$11)+'СЕТ СН'!$F$11+СВЦЭМ!$D$10+'СЕТ СН'!$F$5-'СЕТ СН'!$F$21</f>
        <v>2479.81586956</v>
      </c>
      <c r="C24" s="36">
        <f>SUMIFS(СВЦЭМ!$D$33:$D$776,СВЦЭМ!$A$33:$A$776,$A24,СВЦЭМ!$B$33:$B$776,C$11)+'СЕТ СН'!$F$11+СВЦЭМ!$D$10+'СЕТ СН'!$F$5-'СЕТ СН'!$F$21</f>
        <v>2523.3158773099999</v>
      </c>
      <c r="D24" s="36">
        <f>SUMIFS(СВЦЭМ!$D$33:$D$776,СВЦЭМ!$A$33:$A$776,$A24,СВЦЭМ!$B$33:$B$776,D$11)+'СЕТ СН'!$F$11+СВЦЭМ!$D$10+'СЕТ СН'!$F$5-'СЕТ СН'!$F$21</f>
        <v>2546.81671224</v>
      </c>
      <c r="E24" s="36">
        <f>SUMIFS(СВЦЭМ!$D$33:$D$776,СВЦЭМ!$A$33:$A$776,$A24,СВЦЭМ!$B$33:$B$776,E$11)+'СЕТ СН'!$F$11+СВЦЭМ!$D$10+'СЕТ СН'!$F$5-'СЕТ СН'!$F$21</f>
        <v>2558.12457322</v>
      </c>
      <c r="F24" s="36">
        <f>SUMIFS(СВЦЭМ!$D$33:$D$776,СВЦЭМ!$A$33:$A$776,$A24,СВЦЭМ!$B$33:$B$776,F$11)+'СЕТ СН'!$F$11+СВЦЭМ!$D$10+'СЕТ СН'!$F$5-'СЕТ СН'!$F$21</f>
        <v>2564.8204108499999</v>
      </c>
      <c r="G24" s="36">
        <f>SUMIFS(СВЦЭМ!$D$33:$D$776,СВЦЭМ!$A$33:$A$776,$A24,СВЦЭМ!$B$33:$B$776,G$11)+'СЕТ СН'!$F$11+СВЦЭМ!$D$10+'СЕТ СН'!$F$5-'СЕТ СН'!$F$21</f>
        <v>2555.7826894</v>
      </c>
      <c r="H24" s="36">
        <f>SUMIFS(СВЦЭМ!$D$33:$D$776,СВЦЭМ!$A$33:$A$776,$A24,СВЦЭМ!$B$33:$B$776,H$11)+'СЕТ СН'!$F$11+СВЦЭМ!$D$10+'СЕТ СН'!$F$5-'СЕТ СН'!$F$21</f>
        <v>2519.25528579</v>
      </c>
      <c r="I24" s="36">
        <f>SUMIFS(СВЦЭМ!$D$33:$D$776,СВЦЭМ!$A$33:$A$776,$A24,СВЦЭМ!$B$33:$B$776,I$11)+'СЕТ СН'!$F$11+СВЦЭМ!$D$10+'СЕТ СН'!$F$5-'СЕТ СН'!$F$21</f>
        <v>2479.5368045099999</v>
      </c>
      <c r="J24" s="36">
        <f>SUMIFS(СВЦЭМ!$D$33:$D$776,СВЦЭМ!$A$33:$A$776,$A24,СВЦЭМ!$B$33:$B$776,J$11)+'СЕТ СН'!$F$11+СВЦЭМ!$D$10+'СЕТ СН'!$F$5-'СЕТ СН'!$F$21</f>
        <v>2453.44606497</v>
      </c>
      <c r="K24" s="36">
        <f>SUMIFS(СВЦЭМ!$D$33:$D$776,СВЦЭМ!$A$33:$A$776,$A24,СВЦЭМ!$B$33:$B$776,K$11)+'СЕТ СН'!$F$11+СВЦЭМ!$D$10+'СЕТ СН'!$F$5-'СЕТ СН'!$F$21</f>
        <v>2415.17716561</v>
      </c>
      <c r="L24" s="36">
        <f>SUMIFS(СВЦЭМ!$D$33:$D$776,СВЦЭМ!$A$33:$A$776,$A24,СВЦЭМ!$B$33:$B$776,L$11)+'СЕТ СН'!$F$11+СВЦЭМ!$D$10+'СЕТ СН'!$F$5-'СЕТ СН'!$F$21</f>
        <v>2420.0612327600002</v>
      </c>
      <c r="M24" s="36">
        <f>SUMIFS(СВЦЭМ!$D$33:$D$776,СВЦЭМ!$A$33:$A$776,$A24,СВЦЭМ!$B$33:$B$776,M$11)+'СЕТ СН'!$F$11+СВЦЭМ!$D$10+'СЕТ СН'!$F$5-'СЕТ СН'!$F$21</f>
        <v>2419.4916675999998</v>
      </c>
      <c r="N24" s="36">
        <f>SUMIFS(СВЦЭМ!$D$33:$D$776,СВЦЭМ!$A$33:$A$776,$A24,СВЦЭМ!$B$33:$B$776,N$11)+'СЕТ СН'!$F$11+СВЦЭМ!$D$10+'СЕТ СН'!$F$5-'СЕТ СН'!$F$21</f>
        <v>2410.3987535199999</v>
      </c>
      <c r="O24" s="36">
        <f>SUMIFS(СВЦЭМ!$D$33:$D$776,СВЦЭМ!$A$33:$A$776,$A24,СВЦЭМ!$B$33:$B$776,O$11)+'СЕТ СН'!$F$11+СВЦЭМ!$D$10+'СЕТ СН'!$F$5-'СЕТ СН'!$F$21</f>
        <v>2420.6142044799999</v>
      </c>
      <c r="P24" s="36">
        <f>SUMIFS(СВЦЭМ!$D$33:$D$776,СВЦЭМ!$A$33:$A$776,$A24,СВЦЭМ!$B$33:$B$776,P$11)+'СЕТ СН'!$F$11+СВЦЭМ!$D$10+'СЕТ СН'!$F$5-'СЕТ СН'!$F$21</f>
        <v>2419.4332172200002</v>
      </c>
      <c r="Q24" s="36">
        <f>SUMIFS(СВЦЭМ!$D$33:$D$776,СВЦЭМ!$A$33:$A$776,$A24,СВЦЭМ!$B$33:$B$776,Q$11)+'СЕТ СН'!$F$11+СВЦЭМ!$D$10+'СЕТ СН'!$F$5-'СЕТ СН'!$F$21</f>
        <v>2416.69631906</v>
      </c>
      <c r="R24" s="36">
        <f>SUMIFS(СВЦЭМ!$D$33:$D$776,СВЦЭМ!$A$33:$A$776,$A24,СВЦЭМ!$B$33:$B$776,R$11)+'СЕТ СН'!$F$11+СВЦЭМ!$D$10+'СЕТ СН'!$F$5-'СЕТ СН'!$F$21</f>
        <v>2372.2180401400001</v>
      </c>
      <c r="S24" s="36">
        <f>SUMIFS(СВЦЭМ!$D$33:$D$776,СВЦЭМ!$A$33:$A$776,$A24,СВЦЭМ!$B$33:$B$776,S$11)+'СЕТ СН'!$F$11+СВЦЭМ!$D$10+'СЕТ СН'!$F$5-'СЕТ СН'!$F$21</f>
        <v>2370.6070610799998</v>
      </c>
      <c r="T24" s="36">
        <f>SUMIFS(СВЦЭМ!$D$33:$D$776,СВЦЭМ!$A$33:$A$776,$A24,СВЦЭМ!$B$33:$B$776,T$11)+'СЕТ СН'!$F$11+СВЦЭМ!$D$10+'СЕТ СН'!$F$5-'СЕТ СН'!$F$21</f>
        <v>2376.4109546700001</v>
      </c>
      <c r="U24" s="36">
        <f>SUMIFS(СВЦЭМ!$D$33:$D$776,СВЦЭМ!$A$33:$A$776,$A24,СВЦЭМ!$B$33:$B$776,U$11)+'СЕТ СН'!$F$11+СВЦЭМ!$D$10+'СЕТ СН'!$F$5-'СЕТ СН'!$F$21</f>
        <v>2373.6332609599999</v>
      </c>
      <c r="V24" s="36">
        <f>SUMIFS(СВЦЭМ!$D$33:$D$776,СВЦЭМ!$A$33:$A$776,$A24,СВЦЭМ!$B$33:$B$776,V$11)+'СЕТ СН'!$F$11+СВЦЭМ!$D$10+'СЕТ СН'!$F$5-'СЕТ СН'!$F$21</f>
        <v>2378.5055745199998</v>
      </c>
      <c r="W24" s="36">
        <f>SUMIFS(СВЦЭМ!$D$33:$D$776,СВЦЭМ!$A$33:$A$776,$A24,СВЦЭМ!$B$33:$B$776,W$11)+'СЕТ СН'!$F$11+СВЦЭМ!$D$10+'СЕТ СН'!$F$5-'СЕТ СН'!$F$21</f>
        <v>2379.9039119600002</v>
      </c>
      <c r="X24" s="36">
        <f>SUMIFS(СВЦЭМ!$D$33:$D$776,СВЦЭМ!$A$33:$A$776,$A24,СВЦЭМ!$B$33:$B$776,X$11)+'СЕТ СН'!$F$11+СВЦЭМ!$D$10+'СЕТ СН'!$F$5-'СЕТ СН'!$F$21</f>
        <v>2347.09121129</v>
      </c>
      <c r="Y24" s="36">
        <f>SUMIFS(СВЦЭМ!$D$33:$D$776,СВЦЭМ!$A$33:$A$776,$A24,СВЦЭМ!$B$33:$B$776,Y$11)+'СЕТ СН'!$F$11+СВЦЭМ!$D$10+'СЕТ СН'!$F$5-'СЕТ СН'!$F$21</f>
        <v>2372.9067161600001</v>
      </c>
    </row>
    <row r="25" spans="1:25" ht="15.75" x14ac:dyDescent="0.2">
      <c r="A25" s="35">
        <f t="shared" si="0"/>
        <v>43691</v>
      </c>
      <c r="B25" s="36">
        <f>SUMIFS(СВЦЭМ!$D$33:$D$776,СВЦЭМ!$A$33:$A$776,$A25,СВЦЭМ!$B$33:$B$776,B$11)+'СЕТ СН'!$F$11+СВЦЭМ!$D$10+'СЕТ СН'!$F$5-'СЕТ СН'!$F$21</f>
        <v>2467.7305548700001</v>
      </c>
      <c r="C25" s="36">
        <f>SUMIFS(СВЦЭМ!$D$33:$D$776,СВЦЭМ!$A$33:$A$776,$A25,СВЦЭМ!$B$33:$B$776,C$11)+'СЕТ СН'!$F$11+СВЦЭМ!$D$10+'СЕТ СН'!$F$5-'СЕТ СН'!$F$21</f>
        <v>2481.03605298</v>
      </c>
      <c r="D25" s="36">
        <f>SUMIFS(СВЦЭМ!$D$33:$D$776,СВЦЭМ!$A$33:$A$776,$A25,СВЦЭМ!$B$33:$B$776,D$11)+'СЕТ СН'!$F$11+СВЦЭМ!$D$10+'СЕТ СН'!$F$5-'СЕТ СН'!$F$21</f>
        <v>2477.9094003</v>
      </c>
      <c r="E25" s="36">
        <f>SUMIFS(СВЦЭМ!$D$33:$D$776,СВЦЭМ!$A$33:$A$776,$A25,СВЦЭМ!$B$33:$B$776,E$11)+'СЕТ СН'!$F$11+СВЦЭМ!$D$10+'СЕТ СН'!$F$5-'СЕТ СН'!$F$21</f>
        <v>2482.9737340699999</v>
      </c>
      <c r="F25" s="36">
        <f>SUMIFS(СВЦЭМ!$D$33:$D$776,СВЦЭМ!$A$33:$A$776,$A25,СВЦЭМ!$B$33:$B$776,F$11)+'СЕТ СН'!$F$11+СВЦЭМ!$D$10+'СЕТ СН'!$F$5-'СЕТ СН'!$F$21</f>
        <v>2480.6474212900002</v>
      </c>
      <c r="G25" s="36">
        <f>SUMIFS(СВЦЭМ!$D$33:$D$776,СВЦЭМ!$A$33:$A$776,$A25,СВЦЭМ!$B$33:$B$776,G$11)+'СЕТ СН'!$F$11+СВЦЭМ!$D$10+'СЕТ СН'!$F$5-'СЕТ СН'!$F$21</f>
        <v>2464.78695896</v>
      </c>
      <c r="H25" s="36">
        <f>SUMIFS(СВЦЭМ!$D$33:$D$776,СВЦЭМ!$A$33:$A$776,$A25,СВЦЭМ!$B$33:$B$776,H$11)+'СЕТ СН'!$F$11+СВЦЭМ!$D$10+'СЕТ СН'!$F$5-'СЕТ СН'!$F$21</f>
        <v>2443.5089562100002</v>
      </c>
      <c r="I25" s="36">
        <f>SUMIFS(СВЦЭМ!$D$33:$D$776,СВЦЭМ!$A$33:$A$776,$A25,СВЦЭМ!$B$33:$B$776,I$11)+'СЕТ СН'!$F$11+СВЦЭМ!$D$10+'СЕТ СН'!$F$5-'СЕТ СН'!$F$21</f>
        <v>2388.1992438400002</v>
      </c>
      <c r="J25" s="36">
        <f>SUMIFS(СВЦЭМ!$D$33:$D$776,СВЦЭМ!$A$33:$A$776,$A25,СВЦЭМ!$B$33:$B$776,J$11)+'СЕТ СН'!$F$11+СВЦЭМ!$D$10+'СЕТ СН'!$F$5-'СЕТ СН'!$F$21</f>
        <v>2381.1750026300001</v>
      </c>
      <c r="K25" s="36">
        <f>SUMIFS(СВЦЭМ!$D$33:$D$776,СВЦЭМ!$A$33:$A$776,$A25,СВЦЭМ!$B$33:$B$776,K$11)+'СЕТ СН'!$F$11+СВЦЭМ!$D$10+'СЕТ СН'!$F$5-'СЕТ СН'!$F$21</f>
        <v>2405.3435978799998</v>
      </c>
      <c r="L25" s="36">
        <f>SUMIFS(СВЦЭМ!$D$33:$D$776,СВЦЭМ!$A$33:$A$776,$A25,СВЦЭМ!$B$33:$B$776,L$11)+'СЕТ СН'!$F$11+СВЦЭМ!$D$10+'СЕТ СН'!$F$5-'СЕТ СН'!$F$21</f>
        <v>2406.4161585399997</v>
      </c>
      <c r="M25" s="36">
        <f>SUMIFS(СВЦЭМ!$D$33:$D$776,СВЦЭМ!$A$33:$A$776,$A25,СВЦЭМ!$B$33:$B$776,M$11)+'СЕТ СН'!$F$11+СВЦЭМ!$D$10+'СЕТ СН'!$F$5-'СЕТ СН'!$F$21</f>
        <v>2413.67369478</v>
      </c>
      <c r="N25" s="36">
        <f>SUMIFS(СВЦЭМ!$D$33:$D$776,СВЦЭМ!$A$33:$A$776,$A25,СВЦЭМ!$B$33:$B$776,N$11)+'СЕТ СН'!$F$11+СВЦЭМ!$D$10+'СЕТ СН'!$F$5-'СЕТ СН'!$F$21</f>
        <v>2394.4361185899998</v>
      </c>
      <c r="O25" s="36">
        <f>SUMIFS(СВЦЭМ!$D$33:$D$776,СВЦЭМ!$A$33:$A$776,$A25,СВЦЭМ!$B$33:$B$776,O$11)+'СЕТ СН'!$F$11+СВЦЭМ!$D$10+'СЕТ СН'!$F$5-'СЕТ СН'!$F$21</f>
        <v>2420.2924427500002</v>
      </c>
      <c r="P25" s="36">
        <f>SUMIFS(СВЦЭМ!$D$33:$D$776,СВЦЭМ!$A$33:$A$776,$A25,СВЦЭМ!$B$33:$B$776,P$11)+'СЕТ СН'!$F$11+СВЦЭМ!$D$10+'СЕТ СН'!$F$5-'СЕТ СН'!$F$21</f>
        <v>2395.9292910499998</v>
      </c>
      <c r="Q25" s="36">
        <f>SUMIFS(СВЦЭМ!$D$33:$D$776,СВЦЭМ!$A$33:$A$776,$A25,СВЦЭМ!$B$33:$B$776,Q$11)+'СЕТ СН'!$F$11+СВЦЭМ!$D$10+'СЕТ СН'!$F$5-'СЕТ СН'!$F$21</f>
        <v>2399.95130002</v>
      </c>
      <c r="R25" s="36">
        <f>SUMIFS(СВЦЭМ!$D$33:$D$776,СВЦЭМ!$A$33:$A$776,$A25,СВЦЭМ!$B$33:$B$776,R$11)+'СЕТ СН'!$F$11+СВЦЭМ!$D$10+'СЕТ СН'!$F$5-'СЕТ СН'!$F$21</f>
        <v>2364.4029343299999</v>
      </c>
      <c r="S25" s="36">
        <f>SUMIFS(СВЦЭМ!$D$33:$D$776,СВЦЭМ!$A$33:$A$776,$A25,СВЦЭМ!$B$33:$B$776,S$11)+'СЕТ СН'!$F$11+СВЦЭМ!$D$10+'СЕТ СН'!$F$5-'СЕТ СН'!$F$21</f>
        <v>2372.4709050000001</v>
      </c>
      <c r="T25" s="36">
        <f>SUMIFS(СВЦЭМ!$D$33:$D$776,СВЦЭМ!$A$33:$A$776,$A25,СВЦЭМ!$B$33:$B$776,T$11)+'СЕТ СН'!$F$11+СВЦЭМ!$D$10+'СЕТ СН'!$F$5-'СЕТ СН'!$F$21</f>
        <v>2376.7731181099998</v>
      </c>
      <c r="U25" s="36">
        <f>SUMIFS(СВЦЭМ!$D$33:$D$776,СВЦЭМ!$A$33:$A$776,$A25,СВЦЭМ!$B$33:$B$776,U$11)+'СЕТ СН'!$F$11+СВЦЭМ!$D$10+'СЕТ СН'!$F$5-'СЕТ СН'!$F$21</f>
        <v>2370.9734117099997</v>
      </c>
      <c r="V25" s="36">
        <f>SUMIFS(СВЦЭМ!$D$33:$D$776,СВЦЭМ!$A$33:$A$776,$A25,СВЦЭМ!$B$33:$B$776,V$11)+'СЕТ СН'!$F$11+СВЦЭМ!$D$10+'СЕТ СН'!$F$5-'СЕТ СН'!$F$21</f>
        <v>2383.7573574399999</v>
      </c>
      <c r="W25" s="36">
        <f>SUMIFS(СВЦЭМ!$D$33:$D$776,СВЦЭМ!$A$33:$A$776,$A25,СВЦЭМ!$B$33:$B$776,W$11)+'СЕТ СН'!$F$11+СВЦЭМ!$D$10+'СЕТ СН'!$F$5-'СЕТ СН'!$F$21</f>
        <v>2396.26701056</v>
      </c>
      <c r="X25" s="36">
        <f>SUMIFS(СВЦЭМ!$D$33:$D$776,СВЦЭМ!$A$33:$A$776,$A25,СВЦЭМ!$B$33:$B$776,X$11)+'СЕТ СН'!$F$11+СВЦЭМ!$D$10+'СЕТ СН'!$F$5-'СЕТ СН'!$F$21</f>
        <v>2359.6756251900001</v>
      </c>
      <c r="Y25" s="36">
        <f>SUMIFS(СВЦЭМ!$D$33:$D$776,СВЦЭМ!$A$33:$A$776,$A25,СВЦЭМ!$B$33:$B$776,Y$11)+'СЕТ СН'!$F$11+СВЦЭМ!$D$10+'СЕТ СН'!$F$5-'СЕТ СН'!$F$21</f>
        <v>2340.5072728300001</v>
      </c>
    </row>
    <row r="26" spans="1:25" ht="15.75" x14ac:dyDescent="0.2">
      <c r="A26" s="35">
        <f t="shared" si="0"/>
        <v>43692</v>
      </c>
      <c r="B26" s="36">
        <f>SUMIFS(СВЦЭМ!$D$33:$D$776,СВЦЭМ!$A$33:$A$776,$A26,СВЦЭМ!$B$33:$B$776,B$11)+'СЕТ СН'!$F$11+СВЦЭМ!$D$10+'СЕТ СН'!$F$5-'СЕТ СН'!$F$21</f>
        <v>2357.2677532299999</v>
      </c>
      <c r="C26" s="36">
        <f>SUMIFS(СВЦЭМ!$D$33:$D$776,СВЦЭМ!$A$33:$A$776,$A26,СВЦЭМ!$B$33:$B$776,C$11)+'СЕТ СН'!$F$11+СВЦЭМ!$D$10+'СЕТ СН'!$F$5-'СЕТ СН'!$F$21</f>
        <v>2405.2807729199999</v>
      </c>
      <c r="D26" s="36">
        <f>SUMIFS(СВЦЭМ!$D$33:$D$776,СВЦЭМ!$A$33:$A$776,$A26,СВЦЭМ!$B$33:$B$776,D$11)+'СЕТ СН'!$F$11+СВЦЭМ!$D$10+'СЕТ СН'!$F$5-'СЕТ СН'!$F$21</f>
        <v>2422.7321798100002</v>
      </c>
      <c r="E26" s="36">
        <f>SUMIFS(СВЦЭМ!$D$33:$D$776,СВЦЭМ!$A$33:$A$776,$A26,СВЦЭМ!$B$33:$B$776,E$11)+'СЕТ СН'!$F$11+СВЦЭМ!$D$10+'СЕТ СН'!$F$5-'СЕТ СН'!$F$21</f>
        <v>2432.99019219</v>
      </c>
      <c r="F26" s="36">
        <f>SUMIFS(СВЦЭМ!$D$33:$D$776,СВЦЭМ!$A$33:$A$776,$A26,СВЦЭМ!$B$33:$B$776,F$11)+'СЕТ СН'!$F$11+СВЦЭМ!$D$10+'СЕТ СН'!$F$5-'СЕТ СН'!$F$21</f>
        <v>2434.8086257800001</v>
      </c>
      <c r="G26" s="36">
        <f>SUMIFS(СВЦЭМ!$D$33:$D$776,СВЦЭМ!$A$33:$A$776,$A26,СВЦЭМ!$B$33:$B$776,G$11)+'СЕТ СН'!$F$11+СВЦЭМ!$D$10+'СЕТ СН'!$F$5-'СЕТ СН'!$F$21</f>
        <v>2422.1656901799997</v>
      </c>
      <c r="H26" s="36">
        <f>SUMIFS(СВЦЭМ!$D$33:$D$776,СВЦЭМ!$A$33:$A$776,$A26,СВЦЭМ!$B$33:$B$776,H$11)+'СЕТ СН'!$F$11+СВЦЭМ!$D$10+'СЕТ СН'!$F$5-'СЕТ СН'!$F$21</f>
        <v>2389.8638634099998</v>
      </c>
      <c r="I26" s="36">
        <f>SUMIFS(СВЦЭМ!$D$33:$D$776,СВЦЭМ!$A$33:$A$776,$A26,СВЦЭМ!$B$33:$B$776,I$11)+'СЕТ СН'!$F$11+СВЦЭМ!$D$10+'СЕТ СН'!$F$5-'СЕТ СН'!$F$21</f>
        <v>2359.6275985499997</v>
      </c>
      <c r="J26" s="36">
        <f>SUMIFS(СВЦЭМ!$D$33:$D$776,СВЦЭМ!$A$33:$A$776,$A26,СВЦЭМ!$B$33:$B$776,J$11)+'СЕТ СН'!$F$11+СВЦЭМ!$D$10+'СЕТ СН'!$F$5-'СЕТ СН'!$F$21</f>
        <v>2367.6215041699998</v>
      </c>
      <c r="K26" s="36">
        <f>SUMIFS(СВЦЭМ!$D$33:$D$776,СВЦЭМ!$A$33:$A$776,$A26,СВЦЭМ!$B$33:$B$776,K$11)+'СЕТ СН'!$F$11+СВЦЭМ!$D$10+'СЕТ СН'!$F$5-'СЕТ СН'!$F$21</f>
        <v>2378.71819676</v>
      </c>
      <c r="L26" s="36">
        <f>SUMIFS(СВЦЭМ!$D$33:$D$776,СВЦЭМ!$A$33:$A$776,$A26,СВЦЭМ!$B$33:$B$776,L$11)+'СЕТ СН'!$F$11+СВЦЭМ!$D$10+'СЕТ СН'!$F$5-'СЕТ СН'!$F$21</f>
        <v>2381.6821894699997</v>
      </c>
      <c r="M26" s="36">
        <f>SUMIFS(СВЦЭМ!$D$33:$D$776,СВЦЭМ!$A$33:$A$776,$A26,СВЦЭМ!$B$33:$B$776,M$11)+'СЕТ СН'!$F$11+СВЦЭМ!$D$10+'СЕТ СН'!$F$5-'СЕТ СН'!$F$21</f>
        <v>2376.9041965799997</v>
      </c>
      <c r="N26" s="36">
        <f>SUMIFS(СВЦЭМ!$D$33:$D$776,СВЦЭМ!$A$33:$A$776,$A26,СВЦЭМ!$B$33:$B$776,N$11)+'СЕТ СН'!$F$11+СВЦЭМ!$D$10+'СЕТ СН'!$F$5-'СЕТ СН'!$F$21</f>
        <v>2370.6917480699999</v>
      </c>
      <c r="O26" s="36">
        <f>SUMIFS(СВЦЭМ!$D$33:$D$776,СВЦЭМ!$A$33:$A$776,$A26,СВЦЭМ!$B$33:$B$776,O$11)+'СЕТ СН'!$F$11+СВЦЭМ!$D$10+'СЕТ СН'!$F$5-'СЕТ СН'!$F$21</f>
        <v>2387.0813524599998</v>
      </c>
      <c r="P26" s="36">
        <f>SUMIFS(СВЦЭМ!$D$33:$D$776,СВЦЭМ!$A$33:$A$776,$A26,СВЦЭМ!$B$33:$B$776,P$11)+'СЕТ СН'!$F$11+СВЦЭМ!$D$10+'СЕТ СН'!$F$5-'СЕТ СН'!$F$21</f>
        <v>2391.62536516</v>
      </c>
      <c r="Q26" s="36">
        <f>SUMIFS(СВЦЭМ!$D$33:$D$776,СВЦЭМ!$A$33:$A$776,$A26,СВЦЭМ!$B$33:$B$776,Q$11)+'СЕТ СН'!$F$11+СВЦЭМ!$D$10+'СЕТ СН'!$F$5-'СЕТ СН'!$F$21</f>
        <v>2396.2461305400002</v>
      </c>
      <c r="R26" s="36">
        <f>SUMIFS(СВЦЭМ!$D$33:$D$776,СВЦЭМ!$A$33:$A$776,$A26,СВЦЭМ!$B$33:$B$776,R$11)+'СЕТ СН'!$F$11+СВЦЭМ!$D$10+'СЕТ СН'!$F$5-'СЕТ СН'!$F$21</f>
        <v>2404.6945394999998</v>
      </c>
      <c r="S26" s="36">
        <f>SUMIFS(СВЦЭМ!$D$33:$D$776,СВЦЭМ!$A$33:$A$776,$A26,СВЦЭМ!$B$33:$B$776,S$11)+'СЕТ СН'!$F$11+СВЦЭМ!$D$10+'СЕТ СН'!$F$5-'СЕТ СН'!$F$21</f>
        <v>2415.3659664199999</v>
      </c>
      <c r="T26" s="36">
        <f>SUMIFS(СВЦЭМ!$D$33:$D$776,СВЦЭМ!$A$33:$A$776,$A26,СВЦЭМ!$B$33:$B$776,T$11)+'СЕТ СН'!$F$11+СВЦЭМ!$D$10+'СЕТ СН'!$F$5-'СЕТ СН'!$F$21</f>
        <v>2418.9675506200001</v>
      </c>
      <c r="U26" s="36">
        <f>SUMIFS(СВЦЭМ!$D$33:$D$776,СВЦЭМ!$A$33:$A$776,$A26,СВЦЭМ!$B$33:$B$776,U$11)+'СЕТ СН'!$F$11+СВЦЭМ!$D$10+'СЕТ СН'!$F$5-'СЕТ СН'!$F$21</f>
        <v>2420.4708616299999</v>
      </c>
      <c r="V26" s="36">
        <f>SUMIFS(СВЦЭМ!$D$33:$D$776,СВЦЭМ!$A$33:$A$776,$A26,СВЦЭМ!$B$33:$B$776,V$11)+'СЕТ СН'!$F$11+СВЦЭМ!$D$10+'СЕТ СН'!$F$5-'СЕТ СН'!$F$21</f>
        <v>2429.1164939599998</v>
      </c>
      <c r="W26" s="36">
        <f>SUMIFS(СВЦЭМ!$D$33:$D$776,СВЦЭМ!$A$33:$A$776,$A26,СВЦЭМ!$B$33:$B$776,W$11)+'СЕТ СН'!$F$11+СВЦЭМ!$D$10+'СЕТ СН'!$F$5-'СЕТ СН'!$F$21</f>
        <v>2433.7387789499999</v>
      </c>
      <c r="X26" s="36">
        <f>SUMIFS(СВЦЭМ!$D$33:$D$776,СВЦЭМ!$A$33:$A$776,$A26,СВЦЭМ!$B$33:$B$776,X$11)+'СЕТ СН'!$F$11+СВЦЭМ!$D$10+'СЕТ СН'!$F$5-'СЕТ СН'!$F$21</f>
        <v>2396.8542484</v>
      </c>
      <c r="Y26" s="36">
        <f>SUMIFS(СВЦЭМ!$D$33:$D$776,СВЦЭМ!$A$33:$A$776,$A26,СВЦЭМ!$B$33:$B$776,Y$11)+'СЕТ СН'!$F$11+СВЦЭМ!$D$10+'СЕТ СН'!$F$5-'СЕТ СН'!$F$21</f>
        <v>2338.9334963299998</v>
      </c>
    </row>
    <row r="27" spans="1:25" ht="15.75" x14ac:dyDescent="0.2">
      <c r="A27" s="35">
        <f t="shared" si="0"/>
        <v>43693</v>
      </c>
      <c r="B27" s="36">
        <f>SUMIFS(СВЦЭМ!$D$33:$D$776,СВЦЭМ!$A$33:$A$776,$A27,СВЦЭМ!$B$33:$B$776,B$11)+'СЕТ СН'!$F$11+СВЦЭМ!$D$10+'СЕТ СН'!$F$5-'СЕТ СН'!$F$21</f>
        <v>2447.2649892099998</v>
      </c>
      <c r="C27" s="36">
        <f>SUMIFS(СВЦЭМ!$D$33:$D$776,СВЦЭМ!$A$33:$A$776,$A27,СВЦЭМ!$B$33:$B$776,C$11)+'СЕТ СН'!$F$11+СВЦЭМ!$D$10+'СЕТ СН'!$F$5-'СЕТ СН'!$F$21</f>
        <v>2491.5303304899999</v>
      </c>
      <c r="D27" s="36">
        <f>SUMIFS(СВЦЭМ!$D$33:$D$776,СВЦЭМ!$A$33:$A$776,$A27,СВЦЭМ!$B$33:$B$776,D$11)+'СЕТ СН'!$F$11+СВЦЭМ!$D$10+'СЕТ СН'!$F$5-'СЕТ СН'!$F$21</f>
        <v>2521.6122955599999</v>
      </c>
      <c r="E27" s="36">
        <f>SUMIFS(СВЦЭМ!$D$33:$D$776,СВЦЭМ!$A$33:$A$776,$A27,СВЦЭМ!$B$33:$B$776,E$11)+'СЕТ СН'!$F$11+СВЦЭМ!$D$10+'СЕТ СН'!$F$5-'СЕТ СН'!$F$21</f>
        <v>2532.5908392000001</v>
      </c>
      <c r="F27" s="36">
        <f>SUMIFS(СВЦЭМ!$D$33:$D$776,СВЦЭМ!$A$33:$A$776,$A27,СВЦЭМ!$B$33:$B$776,F$11)+'СЕТ СН'!$F$11+СВЦЭМ!$D$10+'СЕТ СН'!$F$5-'СЕТ СН'!$F$21</f>
        <v>2525.7179738599998</v>
      </c>
      <c r="G27" s="36">
        <f>SUMIFS(СВЦЭМ!$D$33:$D$776,СВЦЭМ!$A$33:$A$776,$A27,СВЦЭМ!$B$33:$B$776,G$11)+'СЕТ СН'!$F$11+СВЦЭМ!$D$10+'СЕТ СН'!$F$5-'СЕТ СН'!$F$21</f>
        <v>2498.1294429700001</v>
      </c>
      <c r="H27" s="36">
        <f>SUMIFS(СВЦЭМ!$D$33:$D$776,СВЦЭМ!$A$33:$A$776,$A27,СВЦЭМ!$B$33:$B$776,H$11)+'СЕТ СН'!$F$11+СВЦЭМ!$D$10+'СЕТ СН'!$F$5-'СЕТ СН'!$F$21</f>
        <v>2468.60165693</v>
      </c>
      <c r="I27" s="36">
        <f>SUMIFS(СВЦЭМ!$D$33:$D$776,СВЦЭМ!$A$33:$A$776,$A27,СВЦЭМ!$B$33:$B$776,I$11)+'СЕТ СН'!$F$11+СВЦЭМ!$D$10+'СЕТ СН'!$F$5-'СЕТ СН'!$F$21</f>
        <v>2407.2119409699999</v>
      </c>
      <c r="J27" s="36">
        <f>SUMIFS(СВЦЭМ!$D$33:$D$776,СВЦЭМ!$A$33:$A$776,$A27,СВЦЭМ!$B$33:$B$776,J$11)+'СЕТ СН'!$F$11+СВЦЭМ!$D$10+'СЕТ СН'!$F$5-'СЕТ СН'!$F$21</f>
        <v>2387.20858645</v>
      </c>
      <c r="K27" s="36">
        <f>SUMIFS(СВЦЭМ!$D$33:$D$776,СВЦЭМ!$A$33:$A$776,$A27,СВЦЭМ!$B$33:$B$776,K$11)+'СЕТ СН'!$F$11+СВЦЭМ!$D$10+'СЕТ СН'!$F$5-'СЕТ СН'!$F$21</f>
        <v>2406.9562391999998</v>
      </c>
      <c r="L27" s="36">
        <f>SUMIFS(СВЦЭМ!$D$33:$D$776,СВЦЭМ!$A$33:$A$776,$A27,СВЦЭМ!$B$33:$B$776,L$11)+'СЕТ СН'!$F$11+СВЦЭМ!$D$10+'СЕТ СН'!$F$5-'СЕТ СН'!$F$21</f>
        <v>2405.5163317400002</v>
      </c>
      <c r="M27" s="36">
        <f>SUMIFS(СВЦЭМ!$D$33:$D$776,СВЦЭМ!$A$33:$A$776,$A27,СВЦЭМ!$B$33:$B$776,M$11)+'СЕТ СН'!$F$11+СВЦЭМ!$D$10+'СЕТ СН'!$F$5-'СЕТ СН'!$F$21</f>
        <v>2393.5713826399997</v>
      </c>
      <c r="N27" s="36">
        <f>SUMIFS(СВЦЭМ!$D$33:$D$776,СВЦЭМ!$A$33:$A$776,$A27,СВЦЭМ!$B$33:$B$776,N$11)+'СЕТ СН'!$F$11+СВЦЭМ!$D$10+'СЕТ СН'!$F$5-'СЕТ СН'!$F$21</f>
        <v>2383.8596358200002</v>
      </c>
      <c r="O27" s="36">
        <f>SUMIFS(СВЦЭМ!$D$33:$D$776,СВЦЭМ!$A$33:$A$776,$A27,СВЦЭМ!$B$33:$B$776,O$11)+'СЕТ СН'!$F$11+СВЦЭМ!$D$10+'СЕТ СН'!$F$5-'СЕТ СН'!$F$21</f>
        <v>2393.1417409999999</v>
      </c>
      <c r="P27" s="36">
        <f>SUMIFS(СВЦЭМ!$D$33:$D$776,СВЦЭМ!$A$33:$A$776,$A27,СВЦЭМ!$B$33:$B$776,P$11)+'СЕТ СН'!$F$11+СВЦЭМ!$D$10+'СЕТ СН'!$F$5-'СЕТ СН'!$F$21</f>
        <v>2406.8114236299998</v>
      </c>
      <c r="Q27" s="36">
        <f>SUMIFS(СВЦЭМ!$D$33:$D$776,СВЦЭМ!$A$33:$A$776,$A27,СВЦЭМ!$B$33:$B$776,Q$11)+'СЕТ СН'!$F$11+СВЦЭМ!$D$10+'СЕТ СН'!$F$5-'СЕТ СН'!$F$21</f>
        <v>2406.8234008999998</v>
      </c>
      <c r="R27" s="36">
        <f>SUMIFS(СВЦЭМ!$D$33:$D$776,СВЦЭМ!$A$33:$A$776,$A27,СВЦЭМ!$B$33:$B$776,R$11)+'СЕТ СН'!$F$11+СВЦЭМ!$D$10+'СЕТ СН'!$F$5-'СЕТ СН'!$F$21</f>
        <v>2374.8114815199997</v>
      </c>
      <c r="S27" s="36">
        <f>SUMIFS(СВЦЭМ!$D$33:$D$776,СВЦЭМ!$A$33:$A$776,$A27,СВЦЭМ!$B$33:$B$776,S$11)+'СЕТ СН'!$F$11+СВЦЭМ!$D$10+'СЕТ СН'!$F$5-'СЕТ СН'!$F$21</f>
        <v>2362.4808937099997</v>
      </c>
      <c r="T27" s="36">
        <f>SUMIFS(СВЦЭМ!$D$33:$D$776,СВЦЭМ!$A$33:$A$776,$A27,СВЦЭМ!$B$33:$B$776,T$11)+'СЕТ СН'!$F$11+СВЦЭМ!$D$10+'СЕТ СН'!$F$5-'СЕТ СН'!$F$21</f>
        <v>2370.6150579999999</v>
      </c>
      <c r="U27" s="36">
        <f>SUMIFS(СВЦЭМ!$D$33:$D$776,СВЦЭМ!$A$33:$A$776,$A27,СВЦЭМ!$B$33:$B$776,U$11)+'СЕТ СН'!$F$11+СВЦЭМ!$D$10+'СЕТ СН'!$F$5-'СЕТ СН'!$F$21</f>
        <v>2369.7758620999998</v>
      </c>
      <c r="V27" s="36">
        <f>SUMIFS(СВЦЭМ!$D$33:$D$776,СВЦЭМ!$A$33:$A$776,$A27,СВЦЭМ!$B$33:$B$776,V$11)+'СЕТ СН'!$F$11+СВЦЭМ!$D$10+'СЕТ СН'!$F$5-'СЕТ СН'!$F$21</f>
        <v>2377.21853461</v>
      </c>
      <c r="W27" s="36">
        <f>SUMIFS(СВЦЭМ!$D$33:$D$776,СВЦЭМ!$A$33:$A$776,$A27,СВЦЭМ!$B$33:$B$776,W$11)+'СЕТ СН'!$F$11+СВЦЭМ!$D$10+'СЕТ СН'!$F$5-'СЕТ СН'!$F$21</f>
        <v>2375.12653899</v>
      </c>
      <c r="X27" s="36">
        <f>SUMIFS(СВЦЭМ!$D$33:$D$776,СВЦЭМ!$A$33:$A$776,$A27,СВЦЭМ!$B$33:$B$776,X$11)+'СЕТ СН'!$F$11+СВЦЭМ!$D$10+'СЕТ СН'!$F$5-'СЕТ СН'!$F$21</f>
        <v>2347.3543615899998</v>
      </c>
      <c r="Y27" s="36">
        <f>SUMIFS(СВЦЭМ!$D$33:$D$776,СВЦЭМ!$A$33:$A$776,$A27,СВЦЭМ!$B$33:$B$776,Y$11)+'СЕТ СН'!$F$11+СВЦЭМ!$D$10+'СЕТ СН'!$F$5-'СЕТ СН'!$F$21</f>
        <v>2327.4056206800001</v>
      </c>
    </row>
    <row r="28" spans="1:25" ht="15.75" x14ac:dyDescent="0.2">
      <c r="A28" s="35">
        <f t="shared" si="0"/>
        <v>43694</v>
      </c>
      <c r="B28" s="36">
        <f>SUMIFS(СВЦЭМ!$D$33:$D$776,СВЦЭМ!$A$33:$A$776,$A28,СВЦЭМ!$B$33:$B$776,B$11)+'СЕТ СН'!$F$11+СВЦЭМ!$D$10+'СЕТ СН'!$F$5-'СЕТ СН'!$F$21</f>
        <v>2496.0066150900002</v>
      </c>
      <c r="C28" s="36">
        <f>SUMIFS(СВЦЭМ!$D$33:$D$776,СВЦЭМ!$A$33:$A$776,$A28,СВЦЭМ!$B$33:$B$776,C$11)+'СЕТ СН'!$F$11+СВЦЭМ!$D$10+'СЕТ СН'!$F$5-'СЕТ СН'!$F$21</f>
        <v>2581.58783546</v>
      </c>
      <c r="D28" s="36">
        <f>SUMIFS(СВЦЭМ!$D$33:$D$776,СВЦЭМ!$A$33:$A$776,$A28,СВЦЭМ!$B$33:$B$776,D$11)+'СЕТ СН'!$F$11+СВЦЭМ!$D$10+'СЕТ СН'!$F$5-'СЕТ СН'!$F$21</f>
        <v>2596.9621242799999</v>
      </c>
      <c r="E28" s="36">
        <f>SUMIFS(СВЦЭМ!$D$33:$D$776,СВЦЭМ!$A$33:$A$776,$A28,СВЦЭМ!$B$33:$B$776,E$11)+'СЕТ СН'!$F$11+СВЦЭМ!$D$10+'СЕТ СН'!$F$5-'СЕТ СН'!$F$21</f>
        <v>2629.56187503</v>
      </c>
      <c r="F28" s="36">
        <f>SUMIFS(СВЦЭМ!$D$33:$D$776,СВЦЭМ!$A$33:$A$776,$A28,СВЦЭМ!$B$33:$B$776,F$11)+'СЕТ СН'!$F$11+СВЦЭМ!$D$10+'СЕТ СН'!$F$5-'СЕТ СН'!$F$21</f>
        <v>2625.74214618</v>
      </c>
      <c r="G28" s="36">
        <f>SUMIFS(СВЦЭМ!$D$33:$D$776,СВЦЭМ!$A$33:$A$776,$A28,СВЦЭМ!$B$33:$B$776,G$11)+'СЕТ СН'!$F$11+СВЦЭМ!$D$10+'СЕТ СН'!$F$5-'СЕТ СН'!$F$21</f>
        <v>2600.88598146</v>
      </c>
      <c r="H28" s="36">
        <f>SUMIFS(СВЦЭМ!$D$33:$D$776,СВЦЭМ!$A$33:$A$776,$A28,СВЦЭМ!$B$33:$B$776,H$11)+'СЕТ СН'!$F$11+СВЦЭМ!$D$10+'СЕТ СН'!$F$5-'СЕТ СН'!$F$21</f>
        <v>2566.50933635</v>
      </c>
      <c r="I28" s="36">
        <f>SUMIFS(СВЦЭМ!$D$33:$D$776,СВЦЭМ!$A$33:$A$776,$A28,СВЦЭМ!$B$33:$B$776,I$11)+'СЕТ СН'!$F$11+СВЦЭМ!$D$10+'СЕТ СН'!$F$5-'СЕТ СН'!$F$21</f>
        <v>2489.6624411399998</v>
      </c>
      <c r="J28" s="36">
        <f>SUMIFS(СВЦЭМ!$D$33:$D$776,СВЦЭМ!$A$33:$A$776,$A28,СВЦЭМ!$B$33:$B$776,J$11)+'СЕТ СН'!$F$11+СВЦЭМ!$D$10+'СЕТ СН'!$F$5-'СЕТ СН'!$F$21</f>
        <v>2404.8204782100001</v>
      </c>
      <c r="K28" s="36">
        <f>SUMIFS(СВЦЭМ!$D$33:$D$776,СВЦЭМ!$A$33:$A$776,$A28,СВЦЭМ!$B$33:$B$776,K$11)+'СЕТ СН'!$F$11+СВЦЭМ!$D$10+'СЕТ СН'!$F$5-'СЕТ СН'!$F$21</f>
        <v>2362.1197271999999</v>
      </c>
      <c r="L28" s="36">
        <f>SUMIFS(СВЦЭМ!$D$33:$D$776,СВЦЭМ!$A$33:$A$776,$A28,СВЦЭМ!$B$33:$B$776,L$11)+'СЕТ СН'!$F$11+СВЦЭМ!$D$10+'СЕТ СН'!$F$5-'СЕТ СН'!$F$21</f>
        <v>2368.8408506999999</v>
      </c>
      <c r="M28" s="36">
        <f>SUMIFS(СВЦЭМ!$D$33:$D$776,СВЦЭМ!$A$33:$A$776,$A28,СВЦЭМ!$B$33:$B$776,M$11)+'СЕТ СН'!$F$11+СВЦЭМ!$D$10+'СЕТ СН'!$F$5-'СЕТ СН'!$F$21</f>
        <v>2367.9208049700001</v>
      </c>
      <c r="N28" s="36">
        <f>SUMIFS(СВЦЭМ!$D$33:$D$776,СВЦЭМ!$A$33:$A$776,$A28,СВЦЭМ!$B$33:$B$776,N$11)+'СЕТ СН'!$F$11+СВЦЭМ!$D$10+'СЕТ СН'!$F$5-'СЕТ СН'!$F$21</f>
        <v>2360.6772546000002</v>
      </c>
      <c r="O28" s="36">
        <f>SUMIFS(СВЦЭМ!$D$33:$D$776,СВЦЭМ!$A$33:$A$776,$A28,СВЦЭМ!$B$33:$B$776,O$11)+'СЕТ СН'!$F$11+СВЦЭМ!$D$10+'СЕТ СН'!$F$5-'СЕТ СН'!$F$21</f>
        <v>2365.6905588499999</v>
      </c>
      <c r="P28" s="36">
        <f>SUMIFS(СВЦЭМ!$D$33:$D$776,СВЦЭМ!$A$33:$A$776,$A28,СВЦЭМ!$B$33:$B$776,P$11)+'СЕТ СН'!$F$11+СВЦЭМ!$D$10+'СЕТ СН'!$F$5-'СЕТ СН'!$F$21</f>
        <v>2363.1029591799997</v>
      </c>
      <c r="Q28" s="36">
        <f>SUMIFS(СВЦЭМ!$D$33:$D$776,СВЦЭМ!$A$33:$A$776,$A28,СВЦЭМ!$B$33:$B$776,Q$11)+'СЕТ СН'!$F$11+СВЦЭМ!$D$10+'СЕТ СН'!$F$5-'СЕТ СН'!$F$21</f>
        <v>2370.43541065</v>
      </c>
      <c r="R28" s="36">
        <f>SUMIFS(СВЦЭМ!$D$33:$D$776,СВЦЭМ!$A$33:$A$776,$A28,СВЦЭМ!$B$33:$B$776,R$11)+'СЕТ СН'!$F$11+СВЦЭМ!$D$10+'СЕТ СН'!$F$5-'СЕТ СН'!$F$21</f>
        <v>2323.7673123200002</v>
      </c>
      <c r="S28" s="36">
        <f>SUMIFS(СВЦЭМ!$D$33:$D$776,СВЦЭМ!$A$33:$A$776,$A28,СВЦЭМ!$B$33:$B$776,S$11)+'СЕТ СН'!$F$11+СВЦЭМ!$D$10+'СЕТ СН'!$F$5-'СЕТ СН'!$F$21</f>
        <v>2322.8553596100001</v>
      </c>
      <c r="T28" s="36">
        <f>SUMIFS(СВЦЭМ!$D$33:$D$776,СВЦЭМ!$A$33:$A$776,$A28,СВЦЭМ!$B$33:$B$776,T$11)+'СЕТ СН'!$F$11+СВЦЭМ!$D$10+'СЕТ СН'!$F$5-'СЕТ СН'!$F$21</f>
        <v>2331.7950127399999</v>
      </c>
      <c r="U28" s="36">
        <f>SUMIFS(СВЦЭМ!$D$33:$D$776,СВЦЭМ!$A$33:$A$776,$A28,СВЦЭМ!$B$33:$B$776,U$11)+'СЕТ СН'!$F$11+СВЦЭМ!$D$10+'СЕТ СН'!$F$5-'СЕТ СН'!$F$21</f>
        <v>2332.67418365</v>
      </c>
      <c r="V28" s="36">
        <f>SUMIFS(СВЦЭМ!$D$33:$D$776,СВЦЭМ!$A$33:$A$776,$A28,СВЦЭМ!$B$33:$B$776,V$11)+'СЕТ СН'!$F$11+СВЦЭМ!$D$10+'СЕТ СН'!$F$5-'СЕТ СН'!$F$21</f>
        <v>2342.7406907599998</v>
      </c>
      <c r="W28" s="36">
        <f>SUMIFS(СВЦЭМ!$D$33:$D$776,СВЦЭМ!$A$33:$A$776,$A28,СВЦЭМ!$B$33:$B$776,W$11)+'СЕТ СН'!$F$11+СВЦЭМ!$D$10+'СЕТ СН'!$F$5-'СЕТ СН'!$F$21</f>
        <v>2349.13349982</v>
      </c>
      <c r="X28" s="36">
        <f>SUMIFS(СВЦЭМ!$D$33:$D$776,СВЦЭМ!$A$33:$A$776,$A28,СВЦЭМ!$B$33:$B$776,X$11)+'СЕТ СН'!$F$11+СВЦЭМ!$D$10+'СЕТ СН'!$F$5-'СЕТ СН'!$F$21</f>
        <v>2310.3984181699998</v>
      </c>
      <c r="Y28" s="36">
        <f>SUMIFS(СВЦЭМ!$D$33:$D$776,СВЦЭМ!$A$33:$A$776,$A28,СВЦЭМ!$B$33:$B$776,Y$11)+'СЕТ СН'!$F$11+СВЦЭМ!$D$10+'СЕТ СН'!$F$5-'СЕТ СН'!$F$21</f>
        <v>2298.5667087000002</v>
      </c>
    </row>
    <row r="29" spans="1:25" ht="15.75" x14ac:dyDescent="0.2">
      <c r="A29" s="35">
        <f t="shared" si="0"/>
        <v>43695</v>
      </c>
      <c r="B29" s="36">
        <f>SUMIFS(СВЦЭМ!$D$33:$D$776,СВЦЭМ!$A$33:$A$776,$A29,СВЦЭМ!$B$33:$B$776,B$11)+'СЕТ СН'!$F$11+СВЦЭМ!$D$10+'СЕТ СН'!$F$5-'СЕТ СН'!$F$21</f>
        <v>2366.70522635</v>
      </c>
      <c r="C29" s="36">
        <f>SUMIFS(СВЦЭМ!$D$33:$D$776,СВЦЭМ!$A$33:$A$776,$A29,СВЦЭМ!$B$33:$B$776,C$11)+'СЕТ СН'!$F$11+СВЦЭМ!$D$10+'СЕТ СН'!$F$5-'СЕТ СН'!$F$21</f>
        <v>2397.5192282200001</v>
      </c>
      <c r="D29" s="36">
        <f>SUMIFS(СВЦЭМ!$D$33:$D$776,СВЦЭМ!$A$33:$A$776,$A29,СВЦЭМ!$B$33:$B$776,D$11)+'СЕТ СН'!$F$11+СВЦЭМ!$D$10+'СЕТ СН'!$F$5-'СЕТ СН'!$F$21</f>
        <v>2440.2237805200002</v>
      </c>
      <c r="E29" s="36">
        <f>SUMIFS(СВЦЭМ!$D$33:$D$776,СВЦЭМ!$A$33:$A$776,$A29,СВЦЭМ!$B$33:$B$776,E$11)+'СЕТ СН'!$F$11+СВЦЭМ!$D$10+'СЕТ СН'!$F$5-'СЕТ СН'!$F$21</f>
        <v>2447.6224976799999</v>
      </c>
      <c r="F29" s="36">
        <f>SUMIFS(СВЦЭМ!$D$33:$D$776,СВЦЭМ!$A$33:$A$776,$A29,СВЦЭМ!$B$33:$B$776,F$11)+'СЕТ СН'!$F$11+СВЦЭМ!$D$10+'СЕТ СН'!$F$5-'СЕТ СН'!$F$21</f>
        <v>2448.37026324</v>
      </c>
      <c r="G29" s="36">
        <f>SUMIFS(СВЦЭМ!$D$33:$D$776,СВЦЭМ!$A$33:$A$776,$A29,СВЦЭМ!$B$33:$B$776,G$11)+'СЕТ СН'!$F$11+СВЦЭМ!$D$10+'СЕТ СН'!$F$5-'СЕТ СН'!$F$21</f>
        <v>2444.8912256599997</v>
      </c>
      <c r="H29" s="36">
        <f>SUMIFS(СВЦЭМ!$D$33:$D$776,СВЦЭМ!$A$33:$A$776,$A29,СВЦЭМ!$B$33:$B$776,H$11)+'СЕТ СН'!$F$11+СВЦЭМ!$D$10+'СЕТ СН'!$F$5-'СЕТ СН'!$F$21</f>
        <v>2441.0121154099998</v>
      </c>
      <c r="I29" s="36">
        <f>SUMIFS(СВЦЭМ!$D$33:$D$776,СВЦЭМ!$A$33:$A$776,$A29,СВЦЭМ!$B$33:$B$776,I$11)+'СЕТ СН'!$F$11+СВЦЭМ!$D$10+'СЕТ СН'!$F$5-'СЕТ СН'!$F$21</f>
        <v>2425.6155618499997</v>
      </c>
      <c r="J29" s="36">
        <f>SUMIFS(СВЦЭМ!$D$33:$D$776,СВЦЭМ!$A$33:$A$776,$A29,СВЦЭМ!$B$33:$B$776,J$11)+'СЕТ СН'!$F$11+СВЦЭМ!$D$10+'СЕТ СН'!$F$5-'СЕТ СН'!$F$21</f>
        <v>2413.9928075899998</v>
      </c>
      <c r="K29" s="36">
        <f>SUMIFS(СВЦЭМ!$D$33:$D$776,СВЦЭМ!$A$33:$A$776,$A29,СВЦЭМ!$B$33:$B$776,K$11)+'СЕТ СН'!$F$11+СВЦЭМ!$D$10+'СЕТ СН'!$F$5-'СЕТ СН'!$F$21</f>
        <v>2367.3454981699997</v>
      </c>
      <c r="L29" s="36">
        <f>SUMIFS(СВЦЭМ!$D$33:$D$776,СВЦЭМ!$A$33:$A$776,$A29,СВЦЭМ!$B$33:$B$776,L$11)+'СЕТ СН'!$F$11+СВЦЭМ!$D$10+'СЕТ СН'!$F$5-'СЕТ СН'!$F$21</f>
        <v>2369.3177244899998</v>
      </c>
      <c r="M29" s="36">
        <f>SUMIFS(СВЦЭМ!$D$33:$D$776,СВЦЭМ!$A$33:$A$776,$A29,СВЦЭМ!$B$33:$B$776,M$11)+'СЕТ СН'!$F$11+СВЦЭМ!$D$10+'СЕТ СН'!$F$5-'СЕТ СН'!$F$21</f>
        <v>2368.0660381600001</v>
      </c>
      <c r="N29" s="36">
        <f>SUMIFS(СВЦЭМ!$D$33:$D$776,СВЦЭМ!$A$33:$A$776,$A29,СВЦЭМ!$B$33:$B$776,N$11)+'СЕТ СН'!$F$11+СВЦЭМ!$D$10+'СЕТ СН'!$F$5-'СЕТ СН'!$F$21</f>
        <v>2356.6821239000001</v>
      </c>
      <c r="O29" s="36">
        <f>SUMIFS(СВЦЭМ!$D$33:$D$776,СВЦЭМ!$A$33:$A$776,$A29,СВЦЭМ!$B$33:$B$776,O$11)+'СЕТ СН'!$F$11+СВЦЭМ!$D$10+'СЕТ СН'!$F$5-'СЕТ СН'!$F$21</f>
        <v>2355.9906242799998</v>
      </c>
      <c r="P29" s="36">
        <f>SUMIFS(СВЦЭМ!$D$33:$D$776,СВЦЭМ!$A$33:$A$776,$A29,СВЦЭМ!$B$33:$B$776,P$11)+'СЕТ СН'!$F$11+СВЦЭМ!$D$10+'СЕТ СН'!$F$5-'СЕТ СН'!$F$21</f>
        <v>2345.6852087400002</v>
      </c>
      <c r="Q29" s="36">
        <f>SUMIFS(СВЦЭМ!$D$33:$D$776,СВЦЭМ!$A$33:$A$776,$A29,СВЦЭМ!$B$33:$B$776,Q$11)+'СЕТ СН'!$F$11+СВЦЭМ!$D$10+'СЕТ СН'!$F$5-'СЕТ СН'!$F$21</f>
        <v>2350.18144235</v>
      </c>
      <c r="R29" s="36">
        <f>SUMIFS(СВЦЭМ!$D$33:$D$776,СВЦЭМ!$A$33:$A$776,$A29,СВЦЭМ!$B$33:$B$776,R$11)+'СЕТ СН'!$F$11+СВЦЭМ!$D$10+'СЕТ СН'!$F$5-'СЕТ СН'!$F$21</f>
        <v>2318.4760705099998</v>
      </c>
      <c r="S29" s="36">
        <f>SUMIFS(СВЦЭМ!$D$33:$D$776,СВЦЭМ!$A$33:$A$776,$A29,СВЦЭМ!$B$33:$B$776,S$11)+'СЕТ СН'!$F$11+СВЦЭМ!$D$10+'СЕТ СН'!$F$5-'СЕТ СН'!$F$21</f>
        <v>2331.0670592500001</v>
      </c>
      <c r="T29" s="36">
        <f>SUMIFS(СВЦЭМ!$D$33:$D$776,СВЦЭМ!$A$33:$A$776,$A29,СВЦЭМ!$B$33:$B$776,T$11)+'СЕТ СН'!$F$11+СВЦЭМ!$D$10+'СЕТ СН'!$F$5-'СЕТ СН'!$F$21</f>
        <v>2344.1714232599998</v>
      </c>
      <c r="U29" s="36">
        <f>SUMIFS(СВЦЭМ!$D$33:$D$776,СВЦЭМ!$A$33:$A$776,$A29,СВЦЭМ!$B$33:$B$776,U$11)+'СЕТ СН'!$F$11+СВЦЭМ!$D$10+'СЕТ СН'!$F$5-'СЕТ СН'!$F$21</f>
        <v>2347.861821</v>
      </c>
      <c r="V29" s="36">
        <f>SUMIFS(СВЦЭМ!$D$33:$D$776,СВЦЭМ!$A$33:$A$776,$A29,СВЦЭМ!$B$33:$B$776,V$11)+'СЕТ СН'!$F$11+СВЦЭМ!$D$10+'СЕТ СН'!$F$5-'СЕТ СН'!$F$21</f>
        <v>2354.3467739299999</v>
      </c>
      <c r="W29" s="36">
        <f>SUMIFS(СВЦЭМ!$D$33:$D$776,СВЦЭМ!$A$33:$A$776,$A29,СВЦЭМ!$B$33:$B$776,W$11)+'СЕТ СН'!$F$11+СВЦЭМ!$D$10+'СЕТ СН'!$F$5-'СЕТ СН'!$F$21</f>
        <v>2366.6469990800001</v>
      </c>
      <c r="X29" s="36">
        <f>SUMIFS(СВЦЭМ!$D$33:$D$776,СВЦЭМ!$A$33:$A$776,$A29,СВЦЭМ!$B$33:$B$776,X$11)+'СЕТ СН'!$F$11+СВЦЭМ!$D$10+'СЕТ СН'!$F$5-'СЕТ СН'!$F$21</f>
        <v>2335.80107056</v>
      </c>
      <c r="Y29" s="36">
        <f>SUMIFS(СВЦЭМ!$D$33:$D$776,СВЦЭМ!$A$33:$A$776,$A29,СВЦЭМ!$B$33:$B$776,Y$11)+'СЕТ СН'!$F$11+СВЦЭМ!$D$10+'СЕТ СН'!$F$5-'СЕТ СН'!$F$21</f>
        <v>2366.5542131299999</v>
      </c>
    </row>
    <row r="30" spans="1:25" ht="15.75" x14ac:dyDescent="0.2">
      <c r="A30" s="35">
        <f t="shared" si="0"/>
        <v>43696</v>
      </c>
      <c r="B30" s="36">
        <f>SUMIFS(СВЦЭМ!$D$33:$D$776,СВЦЭМ!$A$33:$A$776,$A30,СВЦЭМ!$B$33:$B$776,B$11)+'СЕТ СН'!$F$11+СВЦЭМ!$D$10+'СЕТ СН'!$F$5-'СЕТ СН'!$F$21</f>
        <v>2408.7669778899999</v>
      </c>
      <c r="C30" s="36">
        <f>SUMIFS(СВЦЭМ!$D$33:$D$776,СВЦЭМ!$A$33:$A$776,$A30,СВЦЭМ!$B$33:$B$776,C$11)+'СЕТ СН'!$F$11+СВЦЭМ!$D$10+'СЕТ СН'!$F$5-'СЕТ СН'!$F$21</f>
        <v>2450.6958438900001</v>
      </c>
      <c r="D30" s="36">
        <f>SUMIFS(СВЦЭМ!$D$33:$D$776,СВЦЭМ!$A$33:$A$776,$A30,СВЦЭМ!$B$33:$B$776,D$11)+'СЕТ СН'!$F$11+СВЦЭМ!$D$10+'СЕТ СН'!$F$5-'СЕТ СН'!$F$21</f>
        <v>2482.3221584399998</v>
      </c>
      <c r="E30" s="36">
        <f>SUMIFS(СВЦЭМ!$D$33:$D$776,СВЦЭМ!$A$33:$A$776,$A30,СВЦЭМ!$B$33:$B$776,E$11)+'СЕТ СН'!$F$11+СВЦЭМ!$D$10+'СЕТ СН'!$F$5-'СЕТ СН'!$F$21</f>
        <v>2496.7811558399999</v>
      </c>
      <c r="F30" s="36">
        <f>SUMIFS(СВЦЭМ!$D$33:$D$776,СВЦЭМ!$A$33:$A$776,$A30,СВЦЭМ!$B$33:$B$776,F$11)+'СЕТ СН'!$F$11+СВЦЭМ!$D$10+'СЕТ СН'!$F$5-'СЕТ СН'!$F$21</f>
        <v>2497.3283546399998</v>
      </c>
      <c r="G30" s="36">
        <f>SUMIFS(СВЦЭМ!$D$33:$D$776,СВЦЭМ!$A$33:$A$776,$A30,СВЦЭМ!$B$33:$B$776,G$11)+'СЕТ СН'!$F$11+СВЦЭМ!$D$10+'СЕТ СН'!$F$5-'СЕТ СН'!$F$21</f>
        <v>2474.4637410199998</v>
      </c>
      <c r="H30" s="36">
        <f>SUMIFS(СВЦЭМ!$D$33:$D$776,СВЦЭМ!$A$33:$A$776,$A30,СВЦЭМ!$B$33:$B$776,H$11)+'СЕТ СН'!$F$11+СВЦЭМ!$D$10+'СЕТ СН'!$F$5-'СЕТ СН'!$F$21</f>
        <v>2433.14197539</v>
      </c>
      <c r="I30" s="36">
        <f>SUMIFS(СВЦЭМ!$D$33:$D$776,СВЦЭМ!$A$33:$A$776,$A30,СВЦЭМ!$B$33:$B$776,I$11)+'СЕТ СН'!$F$11+СВЦЭМ!$D$10+'СЕТ СН'!$F$5-'СЕТ СН'!$F$21</f>
        <v>2383.1478242200001</v>
      </c>
      <c r="J30" s="36">
        <f>SUMIFS(СВЦЭМ!$D$33:$D$776,СВЦЭМ!$A$33:$A$776,$A30,СВЦЭМ!$B$33:$B$776,J$11)+'СЕТ СН'!$F$11+СВЦЭМ!$D$10+'СЕТ СН'!$F$5-'СЕТ СН'!$F$21</f>
        <v>2415.4282019399998</v>
      </c>
      <c r="K30" s="36">
        <f>SUMIFS(СВЦЭМ!$D$33:$D$776,СВЦЭМ!$A$33:$A$776,$A30,СВЦЭМ!$B$33:$B$776,K$11)+'СЕТ СН'!$F$11+СВЦЭМ!$D$10+'СЕТ СН'!$F$5-'СЕТ СН'!$F$21</f>
        <v>2458.1829771299999</v>
      </c>
      <c r="L30" s="36">
        <f>SUMIFS(СВЦЭМ!$D$33:$D$776,СВЦЭМ!$A$33:$A$776,$A30,СВЦЭМ!$B$33:$B$776,L$11)+'СЕТ СН'!$F$11+СВЦЭМ!$D$10+'СЕТ СН'!$F$5-'СЕТ СН'!$F$21</f>
        <v>2456.8357450499998</v>
      </c>
      <c r="M30" s="36">
        <f>SUMIFS(СВЦЭМ!$D$33:$D$776,СВЦЭМ!$A$33:$A$776,$A30,СВЦЭМ!$B$33:$B$776,M$11)+'СЕТ СН'!$F$11+СВЦЭМ!$D$10+'СЕТ СН'!$F$5-'СЕТ СН'!$F$21</f>
        <v>2451.96170781</v>
      </c>
      <c r="N30" s="36">
        <f>SUMIFS(СВЦЭМ!$D$33:$D$776,СВЦЭМ!$A$33:$A$776,$A30,СВЦЭМ!$B$33:$B$776,N$11)+'СЕТ СН'!$F$11+СВЦЭМ!$D$10+'СЕТ СН'!$F$5-'СЕТ СН'!$F$21</f>
        <v>2449.2852616499999</v>
      </c>
      <c r="O30" s="36">
        <f>SUMIFS(СВЦЭМ!$D$33:$D$776,СВЦЭМ!$A$33:$A$776,$A30,СВЦЭМ!$B$33:$B$776,O$11)+'СЕТ СН'!$F$11+СВЦЭМ!$D$10+'СЕТ СН'!$F$5-'СЕТ СН'!$F$21</f>
        <v>2459.7902894899999</v>
      </c>
      <c r="P30" s="36">
        <f>SUMIFS(СВЦЭМ!$D$33:$D$776,СВЦЭМ!$A$33:$A$776,$A30,СВЦЭМ!$B$33:$B$776,P$11)+'СЕТ СН'!$F$11+СВЦЭМ!$D$10+'СЕТ СН'!$F$5-'СЕТ СН'!$F$21</f>
        <v>2462.5142976500001</v>
      </c>
      <c r="Q30" s="36">
        <f>SUMIFS(СВЦЭМ!$D$33:$D$776,СВЦЭМ!$A$33:$A$776,$A30,СВЦЭМ!$B$33:$B$776,Q$11)+'СЕТ СН'!$F$11+СВЦЭМ!$D$10+'СЕТ СН'!$F$5-'СЕТ СН'!$F$21</f>
        <v>2454.5902659499998</v>
      </c>
      <c r="R30" s="36">
        <f>SUMIFS(СВЦЭМ!$D$33:$D$776,СВЦЭМ!$A$33:$A$776,$A30,СВЦЭМ!$B$33:$B$776,R$11)+'СЕТ СН'!$F$11+СВЦЭМ!$D$10+'СЕТ СН'!$F$5-'СЕТ СН'!$F$21</f>
        <v>2481.5399464900001</v>
      </c>
      <c r="S30" s="36">
        <f>SUMIFS(СВЦЭМ!$D$33:$D$776,СВЦЭМ!$A$33:$A$776,$A30,СВЦЭМ!$B$33:$B$776,S$11)+'СЕТ СН'!$F$11+СВЦЭМ!$D$10+'СЕТ СН'!$F$5-'СЕТ СН'!$F$21</f>
        <v>2521.1928759000002</v>
      </c>
      <c r="T30" s="36">
        <f>SUMIFS(СВЦЭМ!$D$33:$D$776,СВЦЭМ!$A$33:$A$776,$A30,СВЦЭМ!$B$33:$B$776,T$11)+'СЕТ СН'!$F$11+СВЦЭМ!$D$10+'СЕТ СН'!$F$5-'СЕТ СН'!$F$21</f>
        <v>2520.9184928</v>
      </c>
      <c r="U30" s="36">
        <f>SUMIFS(СВЦЭМ!$D$33:$D$776,СВЦЭМ!$A$33:$A$776,$A30,СВЦЭМ!$B$33:$B$776,U$11)+'СЕТ СН'!$F$11+СВЦЭМ!$D$10+'СЕТ СН'!$F$5-'СЕТ СН'!$F$21</f>
        <v>2517.0071051300001</v>
      </c>
      <c r="V30" s="36">
        <f>SUMIFS(СВЦЭМ!$D$33:$D$776,СВЦЭМ!$A$33:$A$776,$A30,СВЦЭМ!$B$33:$B$776,V$11)+'СЕТ СН'!$F$11+СВЦЭМ!$D$10+'СЕТ СН'!$F$5-'СЕТ СН'!$F$21</f>
        <v>2511.3343851099999</v>
      </c>
      <c r="W30" s="36">
        <f>SUMIFS(СВЦЭМ!$D$33:$D$776,СВЦЭМ!$A$33:$A$776,$A30,СВЦЭМ!$B$33:$B$776,W$11)+'СЕТ СН'!$F$11+СВЦЭМ!$D$10+'СЕТ СН'!$F$5-'СЕТ СН'!$F$21</f>
        <v>2522.9864200900001</v>
      </c>
      <c r="X30" s="36">
        <f>SUMIFS(СВЦЭМ!$D$33:$D$776,СВЦЭМ!$A$33:$A$776,$A30,СВЦЭМ!$B$33:$B$776,X$11)+'СЕТ СН'!$F$11+СВЦЭМ!$D$10+'СЕТ СН'!$F$5-'СЕТ СН'!$F$21</f>
        <v>2591.9966132</v>
      </c>
      <c r="Y30" s="36">
        <f>SUMIFS(СВЦЭМ!$D$33:$D$776,СВЦЭМ!$A$33:$A$776,$A30,СВЦЭМ!$B$33:$B$776,Y$11)+'СЕТ СН'!$F$11+СВЦЭМ!$D$10+'СЕТ СН'!$F$5-'СЕТ СН'!$F$21</f>
        <v>2514.7827600700002</v>
      </c>
    </row>
    <row r="31" spans="1:25" ht="15.75" x14ac:dyDescent="0.2">
      <c r="A31" s="35">
        <f t="shared" si="0"/>
        <v>43697</v>
      </c>
      <c r="B31" s="36">
        <f>SUMIFS(СВЦЭМ!$D$33:$D$776,СВЦЭМ!$A$33:$A$776,$A31,СВЦЭМ!$B$33:$B$776,B$11)+'СЕТ СН'!$F$11+СВЦЭМ!$D$10+'СЕТ СН'!$F$5-'СЕТ СН'!$F$21</f>
        <v>2375.59898896</v>
      </c>
      <c r="C31" s="36">
        <f>SUMIFS(СВЦЭМ!$D$33:$D$776,СВЦЭМ!$A$33:$A$776,$A31,СВЦЭМ!$B$33:$B$776,C$11)+'СЕТ СН'!$F$11+СВЦЭМ!$D$10+'СЕТ СН'!$F$5-'СЕТ СН'!$F$21</f>
        <v>2407.1718971199998</v>
      </c>
      <c r="D31" s="36">
        <f>SUMIFS(СВЦЭМ!$D$33:$D$776,СВЦЭМ!$A$33:$A$776,$A31,СВЦЭМ!$B$33:$B$776,D$11)+'СЕТ СН'!$F$11+СВЦЭМ!$D$10+'СЕТ СН'!$F$5-'СЕТ СН'!$F$21</f>
        <v>2443.0918797200002</v>
      </c>
      <c r="E31" s="36">
        <f>SUMIFS(СВЦЭМ!$D$33:$D$776,СВЦЭМ!$A$33:$A$776,$A31,СВЦЭМ!$B$33:$B$776,E$11)+'СЕТ СН'!$F$11+СВЦЭМ!$D$10+'СЕТ СН'!$F$5-'СЕТ СН'!$F$21</f>
        <v>2457.8769376</v>
      </c>
      <c r="F31" s="36">
        <f>SUMIFS(СВЦЭМ!$D$33:$D$776,СВЦЭМ!$A$33:$A$776,$A31,СВЦЭМ!$B$33:$B$776,F$11)+'СЕТ СН'!$F$11+СВЦЭМ!$D$10+'СЕТ СН'!$F$5-'СЕТ СН'!$F$21</f>
        <v>2466.51661706</v>
      </c>
      <c r="G31" s="36">
        <f>SUMIFS(СВЦЭМ!$D$33:$D$776,СВЦЭМ!$A$33:$A$776,$A31,СВЦЭМ!$B$33:$B$776,G$11)+'СЕТ СН'!$F$11+СВЦЭМ!$D$10+'СЕТ СН'!$F$5-'СЕТ СН'!$F$21</f>
        <v>2444.7793207200002</v>
      </c>
      <c r="H31" s="36">
        <f>SUMIFS(СВЦЭМ!$D$33:$D$776,СВЦЭМ!$A$33:$A$776,$A31,СВЦЭМ!$B$33:$B$776,H$11)+'СЕТ СН'!$F$11+СВЦЭМ!$D$10+'СЕТ СН'!$F$5-'СЕТ СН'!$F$21</f>
        <v>2408.5725523800002</v>
      </c>
      <c r="I31" s="36">
        <f>SUMIFS(СВЦЭМ!$D$33:$D$776,СВЦЭМ!$A$33:$A$776,$A31,СВЦЭМ!$B$33:$B$776,I$11)+'СЕТ СН'!$F$11+СВЦЭМ!$D$10+'СЕТ СН'!$F$5-'СЕТ СН'!$F$21</f>
        <v>2360.6263091400001</v>
      </c>
      <c r="J31" s="36">
        <f>SUMIFS(СВЦЭМ!$D$33:$D$776,СВЦЭМ!$A$33:$A$776,$A31,СВЦЭМ!$B$33:$B$776,J$11)+'СЕТ СН'!$F$11+СВЦЭМ!$D$10+'СЕТ СН'!$F$5-'СЕТ СН'!$F$21</f>
        <v>2352.81589093</v>
      </c>
      <c r="K31" s="36">
        <f>SUMIFS(СВЦЭМ!$D$33:$D$776,СВЦЭМ!$A$33:$A$776,$A31,СВЦЭМ!$B$33:$B$776,K$11)+'СЕТ СН'!$F$11+СВЦЭМ!$D$10+'СЕТ СН'!$F$5-'СЕТ СН'!$F$21</f>
        <v>2375.1392799300002</v>
      </c>
      <c r="L31" s="36">
        <f>SUMIFS(СВЦЭМ!$D$33:$D$776,СВЦЭМ!$A$33:$A$776,$A31,СВЦЭМ!$B$33:$B$776,L$11)+'СЕТ СН'!$F$11+СВЦЭМ!$D$10+'СЕТ СН'!$F$5-'СЕТ СН'!$F$21</f>
        <v>2371.6943297899998</v>
      </c>
      <c r="M31" s="36">
        <f>SUMIFS(СВЦЭМ!$D$33:$D$776,СВЦЭМ!$A$33:$A$776,$A31,СВЦЭМ!$B$33:$B$776,M$11)+'СЕТ СН'!$F$11+СВЦЭМ!$D$10+'СЕТ СН'!$F$5-'СЕТ СН'!$F$21</f>
        <v>2369.7571321199998</v>
      </c>
      <c r="N31" s="36">
        <f>SUMIFS(СВЦЭМ!$D$33:$D$776,СВЦЭМ!$A$33:$A$776,$A31,СВЦЭМ!$B$33:$B$776,N$11)+'СЕТ СН'!$F$11+СВЦЭМ!$D$10+'СЕТ СН'!$F$5-'СЕТ СН'!$F$21</f>
        <v>2359.4854012599999</v>
      </c>
      <c r="O31" s="36">
        <f>SUMIFS(СВЦЭМ!$D$33:$D$776,СВЦЭМ!$A$33:$A$776,$A31,СВЦЭМ!$B$33:$B$776,O$11)+'СЕТ СН'!$F$11+СВЦЭМ!$D$10+'СЕТ СН'!$F$5-'СЕТ СН'!$F$21</f>
        <v>2362.4331999999999</v>
      </c>
      <c r="P31" s="36">
        <f>SUMIFS(СВЦЭМ!$D$33:$D$776,СВЦЭМ!$A$33:$A$776,$A31,СВЦЭМ!$B$33:$B$776,P$11)+'СЕТ СН'!$F$11+СВЦЭМ!$D$10+'СЕТ СН'!$F$5-'СЕТ СН'!$F$21</f>
        <v>2370.7821949099998</v>
      </c>
      <c r="Q31" s="36">
        <f>SUMIFS(СВЦЭМ!$D$33:$D$776,СВЦЭМ!$A$33:$A$776,$A31,СВЦЭМ!$B$33:$B$776,Q$11)+'СЕТ СН'!$F$11+СВЦЭМ!$D$10+'СЕТ СН'!$F$5-'СЕТ СН'!$F$21</f>
        <v>2373.0473885399997</v>
      </c>
      <c r="R31" s="36">
        <f>SUMIFS(СВЦЭМ!$D$33:$D$776,СВЦЭМ!$A$33:$A$776,$A31,СВЦЭМ!$B$33:$B$776,R$11)+'СЕТ СН'!$F$11+СВЦЭМ!$D$10+'СЕТ СН'!$F$5-'СЕТ СН'!$F$21</f>
        <v>2438.5714853999998</v>
      </c>
      <c r="S31" s="36">
        <f>SUMIFS(СВЦЭМ!$D$33:$D$776,СВЦЭМ!$A$33:$A$776,$A31,СВЦЭМ!$B$33:$B$776,S$11)+'СЕТ СН'!$F$11+СВЦЭМ!$D$10+'СЕТ СН'!$F$5-'СЕТ СН'!$F$21</f>
        <v>2352.48078695</v>
      </c>
      <c r="T31" s="36">
        <f>SUMIFS(СВЦЭМ!$D$33:$D$776,СВЦЭМ!$A$33:$A$776,$A31,СВЦЭМ!$B$33:$B$776,T$11)+'СЕТ СН'!$F$11+СВЦЭМ!$D$10+'СЕТ СН'!$F$5-'СЕТ СН'!$F$21</f>
        <v>2358.4531681899998</v>
      </c>
      <c r="U31" s="36">
        <f>SUMIFS(СВЦЭМ!$D$33:$D$776,СВЦЭМ!$A$33:$A$776,$A31,СВЦЭМ!$B$33:$B$776,U$11)+'СЕТ СН'!$F$11+СВЦЭМ!$D$10+'СЕТ СН'!$F$5-'СЕТ СН'!$F$21</f>
        <v>2360.3705838799997</v>
      </c>
      <c r="V31" s="36">
        <f>SUMIFS(СВЦЭМ!$D$33:$D$776,СВЦЭМ!$A$33:$A$776,$A31,СВЦЭМ!$B$33:$B$776,V$11)+'СЕТ СН'!$F$11+СВЦЭМ!$D$10+'СЕТ СН'!$F$5-'СЕТ СН'!$F$21</f>
        <v>2372.0717416299999</v>
      </c>
      <c r="W31" s="36">
        <f>SUMIFS(СВЦЭМ!$D$33:$D$776,СВЦЭМ!$A$33:$A$776,$A31,СВЦЭМ!$B$33:$B$776,W$11)+'СЕТ СН'!$F$11+СВЦЭМ!$D$10+'СЕТ СН'!$F$5-'СЕТ СН'!$F$21</f>
        <v>2382.7426866300002</v>
      </c>
      <c r="X31" s="36">
        <f>SUMIFS(СВЦЭМ!$D$33:$D$776,СВЦЭМ!$A$33:$A$776,$A31,СВЦЭМ!$B$33:$B$776,X$11)+'СЕТ СН'!$F$11+СВЦЭМ!$D$10+'СЕТ СН'!$F$5-'СЕТ СН'!$F$21</f>
        <v>2346.5225749699998</v>
      </c>
      <c r="Y31" s="36">
        <f>SUMIFS(СВЦЭМ!$D$33:$D$776,СВЦЭМ!$A$33:$A$776,$A31,СВЦЭМ!$B$33:$B$776,Y$11)+'СЕТ СН'!$F$11+СВЦЭМ!$D$10+'СЕТ СН'!$F$5-'СЕТ СН'!$F$21</f>
        <v>2296.65261805</v>
      </c>
    </row>
    <row r="32" spans="1:25" ht="15.75" x14ac:dyDescent="0.2">
      <c r="A32" s="35">
        <f t="shared" si="0"/>
        <v>43698</v>
      </c>
      <c r="B32" s="36">
        <f>SUMIFS(СВЦЭМ!$D$33:$D$776,СВЦЭМ!$A$33:$A$776,$A32,СВЦЭМ!$B$33:$B$776,B$11)+'СЕТ СН'!$F$11+СВЦЭМ!$D$10+'СЕТ СН'!$F$5-'СЕТ СН'!$F$21</f>
        <v>2361.29405675</v>
      </c>
      <c r="C32" s="36">
        <f>SUMIFS(СВЦЭМ!$D$33:$D$776,СВЦЭМ!$A$33:$A$776,$A32,СВЦЭМ!$B$33:$B$776,C$11)+'СЕТ СН'!$F$11+СВЦЭМ!$D$10+'СЕТ СН'!$F$5-'СЕТ СН'!$F$21</f>
        <v>2408.3696961599999</v>
      </c>
      <c r="D32" s="36">
        <f>SUMIFS(СВЦЭМ!$D$33:$D$776,СВЦЭМ!$A$33:$A$776,$A32,СВЦЭМ!$B$33:$B$776,D$11)+'СЕТ СН'!$F$11+СВЦЭМ!$D$10+'СЕТ СН'!$F$5-'СЕТ СН'!$F$21</f>
        <v>2426.4228026000001</v>
      </c>
      <c r="E32" s="36">
        <f>SUMIFS(СВЦЭМ!$D$33:$D$776,СВЦЭМ!$A$33:$A$776,$A32,СВЦЭМ!$B$33:$B$776,E$11)+'СЕТ СН'!$F$11+СВЦЭМ!$D$10+'СЕТ СН'!$F$5-'СЕТ СН'!$F$21</f>
        <v>2434.40939088</v>
      </c>
      <c r="F32" s="36">
        <f>SUMIFS(СВЦЭМ!$D$33:$D$776,СВЦЭМ!$A$33:$A$776,$A32,СВЦЭМ!$B$33:$B$776,F$11)+'СЕТ СН'!$F$11+СВЦЭМ!$D$10+'СЕТ СН'!$F$5-'СЕТ СН'!$F$21</f>
        <v>2439.9141988299998</v>
      </c>
      <c r="G32" s="36">
        <f>SUMIFS(СВЦЭМ!$D$33:$D$776,СВЦЭМ!$A$33:$A$776,$A32,СВЦЭМ!$B$33:$B$776,G$11)+'СЕТ СН'!$F$11+СВЦЭМ!$D$10+'СЕТ СН'!$F$5-'СЕТ СН'!$F$21</f>
        <v>2409.7592352800002</v>
      </c>
      <c r="H32" s="36">
        <f>SUMIFS(СВЦЭМ!$D$33:$D$776,СВЦЭМ!$A$33:$A$776,$A32,СВЦЭМ!$B$33:$B$776,H$11)+'СЕТ СН'!$F$11+СВЦЭМ!$D$10+'СЕТ СН'!$F$5-'СЕТ СН'!$F$21</f>
        <v>2362.8323256499998</v>
      </c>
      <c r="I32" s="36">
        <f>SUMIFS(СВЦЭМ!$D$33:$D$776,СВЦЭМ!$A$33:$A$776,$A32,СВЦЭМ!$B$33:$B$776,I$11)+'СЕТ СН'!$F$11+СВЦЭМ!$D$10+'СЕТ СН'!$F$5-'СЕТ СН'!$F$21</f>
        <v>2306.26745501</v>
      </c>
      <c r="J32" s="36">
        <f>SUMIFS(СВЦЭМ!$D$33:$D$776,СВЦЭМ!$A$33:$A$776,$A32,СВЦЭМ!$B$33:$B$776,J$11)+'СЕТ СН'!$F$11+СВЦЭМ!$D$10+'СЕТ СН'!$F$5-'СЕТ СН'!$F$21</f>
        <v>2317.94918525</v>
      </c>
      <c r="K32" s="36">
        <f>SUMIFS(СВЦЭМ!$D$33:$D$776,СВЦЭМ!$A$33:$A$776,$A32,СВЦЭМ!$B$33:$B$776,K$11)+'СЕТ СН'!$F$11+СВЦЭМ!$D$10+'СЕТ СН'!$F$5-'СЕТ СН'!$F$21</f>
        <v>2345.9969405699999</v>
      </c>
      <c r="L32" s="36">
        <f>SUMIFS(СВЦЭМ!$D$33:$D$776,СВЦЭМ!$A$33:$A$776,$A32,СВЦЭМ!$B$33:$B$776,L$11)+'СЕТ СН'!$F$11+СВЦЭМ!$D$10+'СЕТ СН'!$F$5-'СЕТ СН'!$F$21</f>
        <v>2356.0765996999999</v>
      </c>
      <c r="M32" s="36">
        <f>SUMIFS(СВЦЭМ!$D$33:$D$776,СВЦЭМ!$A$33:$A$776,$A32,СВЦЭМ!$B$33:$B$776,M$11)+'СЕТ СН'!$F$11+СВЦЭМ!$D$10+'СЕТ СН'!$F$5-'СЕТ СН'!$F$21</f>
        <v>2353.12201327</v>
      </c>
      <c r="N32" s="36">
        <f>SUMIFS(СВЦЭМ!$D$33:$D$776,СВЦЭМ!$A$33:$A$776,$A32,СВЦЭМ!$B$33:$B$776,N$11)+'СЕТ СН'!$F$11+СВЦЭМ!$D$10+'СЕТ СН'!$F$5-'СЕТ СН'!$F$21</f>
        <v>2347.1854546999998</v>
      </c>
      <c r="O32" s="36">
        <f>SUMIFS(СВЦЭМ!$D$33:$D$776,СВЦЭМ!$A$33:$A$776,$A32,СВЦЭМ!$B$33:$B$776,O$11)+'СЕТ СН'!$F$11+СВЦЭМ!$D$10+'СЕТ СН'!$F$5-'СЕТ СН'!$F$21</f>
        <v>2348.7653096499998</v>
      </c>
      <c r="P32" s="36">
        <f>SUMIFS(СВЦЭМ!$D$33:$D$776,СВЦЭМ!$A$33:$A$776,$A32,СВЦЭМ!$B$33:$B$776,P$11)+'СЕТ СН'!$F$11+СВЦЭМ!$D$10+'СЕТ СН'!$F$5-'СЕТ СН'!$F$21</f>
        <v>2351.4715570399999</v>
      </c>
      <c r="Q32" s="36">
        <f>SUMIFS(СВЦЭМ!$D$33:$D$776,СВЦЭМ!$A$33:$A$776,$A32,СВЦЭМ!$B$33:$B$776,Q$11)+'СЕТ СН'!$F$11+СВЦЭМ!$D$10+'СЕТ СН'!$F$5-'СЕТ СН'!$F$21</f>
        <v>2358.4384531199998</v>
      </c>
      <c r="R32" s="36">
        <f>SUMIFS(СВЦЭМ!$D$33:$D$776,СВЦЭМ!$A$33:$A$776,$A32,СВЦЭМ!$B$33:$B$776,R$11)+'СЕТ СН'!$F$11+СВЦЭМ!$D$10+'СЕТ СН'!$F$5-'СЕТ СН'!$F$21</f>
        <v>2364.11580512</v>
      </c>
      <c r="S32" s="36">
        <f>SUMIFS(СВЦЭМ!$D$33:$D$776,СВЦЭМ!$A$33:$A$776,$A32,СВЦЭМ!$B$33:$B$776,S$11)+'СЕТ СН'!$F$11+СВЦЭМ!$D$10+'СЕТ СН'!$F$5-'СЕТ СН'!$F$21</f>
        <v>2396.5604303</v>
      </c>
      <c r="T32" s="36">
        <f>SUMIFS(СВЦЭМ!$D$33:$D$776,СВЦЭМ!$A$33:$A$776,$A32,СВЦЭМ!$B$33:$B$776,T$11)+'СЕТ СН'!$F$11+СВЦЭМ!$D$10+'СЕТ СН'!$F$5-'СЕТ СН'!$F$21</f>
        <v>2365.4174936999998</v>
      </c>
      <c r="U32" s="36">
        <f>SUMIFS(СВЦЭМ!$D$33:$D$776,СВЦЭМ!$A$33:$A$776,$A32,СВЦЭМ!$B$33:$B$776,U$11)+'СЕТ СН'!$F$11+СВЦЭМ!$D$10+'СЕТ СН'!$F$5-'СЕТ СН'!$F$21</f>
        <v>2292.5036855999997</v>
      </c>
      <c r="V32" s="36">
        <f>SUMIFS(СВЦЭМ!$D$33:$D$776,СВЦЭМ!$A$33:$A$776,$A32,СВЦЭМ!$B$33:$B$776,V$11)+'СЕТ СН'!$F$11+СВЦЭМ!$D$10+'СЕТ СН'!$F$5-'СЕТ СН'!$F$21</f>
        <v>2306.7275793899998</v>
      </c>
      <c r="W32" s="36">
        <f>SUMIFS(СВЦЭМ!$D$33:$D$776,СВЦЭМ!$A$33:$A$776,$A32,СВЦЭМ!$B$33:$B$776,W$11)+'СЕТ СН'!$F$11+СВЦЭМ!$D$10+'СЕТ СН'!$F$5-'СЕТ СН'!$F$21</f>
        <v>2308.3131470500002</v>
      </c>
      <c r="X32" s="36">
        <f>SUMIFS(СВЦЭМ!$D$33:$D$776,СВЦЭМ!$A$33:$A$776,$A32,СВЦЭМ!$B$33:$B$776,X$11)+'СЕТ СН'!$F$11+СВЦЭМ!$D$10+'СЕТ СН'!$F$5-'СЕТ СН'!$F$21</f>
        <v>2263.9077762699999</v>
      </c>
      <c r="Y32" s="36">
        <f>SUMIFS(СВЦЭМ!$D$33:$D$776,СВЦЭМ!$A$33:$A$776,$A32,СВЦЭМ!$B$33:$B$776,Y$11)+'СЕТ СН'!$F$11+СВЦЭМ!$D$10+'СЕТ СН'!$F$5-'СЕТ СН'!$F$21</f>
        <v>2270.6948074100001</v>
      </c>
    </row>
    <row r="33" spans="1:27" ht="15.75" x14ac:dyDescent="0.2">
      <c r="A33" s="35">
        <f t="shared" si="0"/>
        <v>43699</v>
      </c>
      <c r="B33" s="36">
        <f>SUMIFS(СВЦЭМ!$D$33:$D$776,СВЦЭМ!$A$33:$A$776,$A33,СВЦЭМ!$B$33:$B$776,B$11)+'СЕТ СН'!$F$11+СВЦЭМ!$D$10+'СЕТ СН'!$F$5-'СЕТ СН'!$F$21</f>
        <v>2392.3356889699999</v>
      </c>
      <c r="C33" s="36">
        <f>SUMIFS(СВЦЭМ!$D$33:$D$776,СВЦЭМ!$A$33:$A$776,$A33,СВЦЭМ!$B$33:$B$776,C$11)+'СЕТ СН'!$F$11+СВЦЭМ!$D$10+'СЕТ СН'!$F$5-'СЕТ СН'!$F$21</f>
        <v>2426.8829450399999</v>
      </c>
      <c r="D33" s="36">
        <f>SUMIFS(СВЦЭМ!$D$33:$D$776,СВЦЭМ!$A$33:$A$776,$A33,СВЦЭМ!$B$33:$B$776,D$11)+'СЕТ СН'!$F$11+СВЦЭМ!$D$10+'СЕТ СН'!$F$5-'СЕТ СН'!$F$21</f>
        <v>2443.1733263599999</v>
      </c>
      <c r="E33" s="36">
        <f>SUMIFS(СВЦЭМ!$D$33:$D$776,СВЦЭМ!$A$33:$A$776,$A33,СВЦЭМ!$B$33:$B$776,E$11)+'СЕТ СН'!$F$11+СВЦЭМ!$D$10+'СЕТ СН'!$F$5-'СЕТ СН'!$F$21</f>
        <v>2454.5214772999998</v>
      </c>
      <c r="F33" s="36">
        <f>SUMIFS(СВЦЭМ!$D$33:$D$776,СВЦЭМ!$A$33:$A$776,$A33,СВЦЭМ!$B$33:$B$776,F$11)+'СЕТ СН'!$F$11+СВЦЭМ!$D$10+'СЕТ СН'!$F$5-'СЕТ СН'!$F$21</f>
        <v>2461.0977112099999</v>
      </c>
      <c r="G33" s="36">
        <f>SUMIFS(СВЦЭМ!$D$33:$D$776,СВЦЭМ!$A$33:$A$776,$A33,СВЦЭМ!$B$33:$B$776,G$11)+'СЕТ СН'!$F$11+СВЦЭМ!$D$10+'СЕТ СН'!$F$5-'СЕТ СН'!$F$21</f>
        <v>2438.0334119700001</v>
      </c>
      <c r="H33" s="36">
        <f>SUMIFS(СВЦЭМ!$D$33:$D$776,СВЦЭМ!$A$33:$A$776,$A33,СВЦЭМ!$B$33:$B$776,H$11)+'СЕТ СН'!$F$11+СВЦЭМ!$D$10+'СЕТ СН'!$F$5-'СЕТ СН'!$F$21</f>
        <v>2406.3899845799997</v>
      </c>
      <c r="I33" s="36">
        <f>SUMIFS(СВЦЭМ!$D$33:$D$776,СВЦЭМ!$A$33:$A$776,$A33,СВЦЭМ!$B$33:$B$776,I$11)+'СЕТ СН'!$F$11+СВЦЭМ!$D$10+'СЕТ СН'!$F$5-'СЕТ СН'!$F$21</f>
        <v>2357.01822722</v>
      </c>
      <c r="J33" s="36">
        <f>SUMIFS(СВЦЭМ!$D$33:$D$776,СВЦЭМ!$A$33:$A$776,$A33,СВЦЭМ!$B$33:$B$776,J$11)+'СЕТ СН'!$F$11+СВЦЭМ!$D$10+'СЕТ СН'!$F$5-'СЕТ СН'!$F$21</f>
        <v>2333.8267841299999</v>
      </c>
      <c r="K33" s="36">
        <f>SUMIFS(СВЦЭМ!$D$33:$D$776,СВЦЭМ!$A$33:$A$776,$A33,СВЦЭМ!$B$33:$B$776,K$11)+'СЕТ СН'!$F$11+СВЦЭМ!$D$10+'СЕТ СН'!$F$5-'СЕТ СН'!$F$21</f>
        <v>2342.97282675</v>
      </c>
      <c r="L33" s="36">
        <f>SUMIFS(СВЦЭМ!$D$33:$D$776,СВЦЭМ!$A$33:$A$776,$A33,СВЦЭМ!$B$33:$B$776,L$11)+'СЕТ СН'!$F$11+СВЦЭМ!$D$10+'СЕТ СН'!$F$5-'СЕТ СН'!$F$21</f>
        <v>2350.1079159800001</v>
      </c>
      <c r="M33" s="36">
        <f>SUMIFS(СВЦЭМ!$D$33:$D$776,СВЦЭМ!$A$33:$A$776,$A33,СВЦЭМ!$B$33:$B$776,M$11)+'СЕТ СН'!$F$11+СВЦЭМ!$D$10+'СЕТ СН'!$F$5-'СЕТ СН'!$F$21</f>
        <v>2351.0762849100001</v>
      </c>
      <c r="N33" s="36">
        <f>SUMIFS(СВЦЭМ!$D$33:$D$776,СВЦЭМ!$A$33:$A$776,$A33,СВЦЭМ!$B$33:$B$776,N$11)+'СЕТ СН'!$F$11+СВЦЭМ!$D$10+'СЕТ СН'!$F$5-'СЕТ СН'!$F$21</f>
        <v>2337.0825710700001</v>
      </c>
      <c r="O33" s="36">
        <f>SUMIFS(СВЦЭМ!$D$33:$D$776,СВЦЭМ!$A$33:$A$776,$A33,СВЦЭМ!$B$33:$B$776,O$11)+'СЕТ СН'!$F$11+СВЦЭМ!$D$10+'СЕТ СН'!$F$5-'СЕТ СН'!$F$21</f>
        <v>2342.7785646100001</v>
      </c>
      <c r="P33" s="36">
        <f>SUMIFS(СВЦЭМ!$D$33:$D$776,СВЦЭМ!$A$33:$A$776,$A33,СВЦЭМ!$B$33:$B$776,P$11)+'СЕТ СН'!$F$11+СВЦЭМ!$D$10+'СЕТ СН'!$F$5-'СЕТ СН'!$F$21</f>
        <v>2342.76261978</v>
      </c>
      <c r="Q33" s="36">
        <f>SUMIFS(СВЦЭМ!$D$33:$D$776,СВЦЭМ!$A$33:$A$776,$A33,СВЦЭМ!$B$33:$B$776,Q$11)+'СЕТ СН'!$F$11+СВЦЭМ!$D$10+'СЕТ СН'!$F$5-'СЕТ СН'!$F$21</f>
        <v>2338.2024112300001</v>
      </c>
      <c r="R33" s="36">
        <f>SUMIFS(СВЦЭМ!$D$33:$D$776,СВЦЭМ!$A$33:$A$776,$A33,СВЦЭМ!$B$33:$B$776,R$11)+'СЕТ СН'!$F$11+СВЦЭМ!$D$10+'СЕТ СН'!$F$5-'СЕТ СН'!$F$21</f>
        <v>2294.4775284799998</v>
      </c>
      <c r="S33" s="36">
        <f>SUMIFS(СВЦЭМ!$D$33:$D$776,СВЦЭМ!$A$33:$A$776,$A33,СВЦЭМ!$B$33:$B$776,S$11)+'СЕТ СН'!$F$11+СВЦЭМ!$D$10+'СЕТ СН'!$F$5-'СЕТ СН'!$F$21</f>
        <v>2266.4799982099998</v>
      </c>
      <c r="T33" s="36">
        <f>SUMIFS(СВЦЭМ!$D$33:$D$776,СВЦЭМ!$A$33:$A$776,$A33,СВЦЭМ!$B$33:$B$776,T$11)+'СЕТ СН'!$F$11+СВЦЭМ!$D$10+'СЕТ СН'!$F$5-'СЕТ СН'!$F$21</f>
        <v>2260.0166639199997</v>
      </c>
      <c r="U33" s="36">
        <f>SUMIFS(СВЦЭМ!$D$33:$D$776,СВЦЭМ!$A$33:$A$776,$A33,СВЦЭМ!$B$33:$B$776,U$11)+'СЕТ СН'!$F$11+СВЦЭМ!$D$10+'СЕТ СН'!$F$5-'СЕТ СН'!$F$21</f>
        <v>2261.6283283399998</v>
      </c>
      <c r="V33" s="36">
        <f>SUMIFS(СВЦЭМ!$D$33:$D$776,СВЦЭМ!$A$33:$A$776,$A33,СВЦЭМ!$B$33:$B$776,V$11)+'СЕТ СН'!$F$11+СВЦЭМ!$D$10+'СЕТ СН'!$F$5-'СЕТ СН'!$F$21</f>
        <v>2278.04071871</v>
      </c>
      <c r="W33" s="36">
        <f>SUMIFS(СВЦЭМ!$D$33:$D$776,СВЦЭМ!$A$33:$A$776,$A33,СВЦЭМ!$B$33:$B$776,W$11)+'СЕТ СН'!$F$11+СВЦЭМ!$D$10+'СЕТ СН'!$F$5-'СЕТ СН'!$F$21</f>
        <v>2281.8530760599997</v>
      </c>
      <c r="X33" s="36">
        <f>SUMIFS(СВЦЭМ!$D$33:$D$776,СВЦЭМ!$A$33:$A$776,$A33,СВЦЭМ!$B$33:$B$776,X$11)+'СЕТ СН'!$F$11+СВЦЭМ!$D$10+'СЕТ СН'!$F$5-'СЕТ СН'!$F$21</f>
        <v>2233.6892104499998</v>
      </c>
      <c r="Y33" s="36">
        <f>SUMIFS(СВЦЭМ!$D$33:$D$776,СВЦЭМ!$A$33:$A$776,$A33,СВЦЭМ!$B$33:$B$776,Y$11)+'СЕТ СН'!$F$11+СВЦЭМ!$D$10+'СЕТ СН'!$F$5-'СЕТ СН'!$F$21</f>
        <v>2259.88266316</v>
      </c>
    </row>
    <row r="34" spans="1:27" ht="15.75" x14ac:dyDescent="0.2">
      <c r="A34" s="35">
        <f t="shared" si="0"/>
        <v>43700</v>
      </c>
      <c r="B34" s="36">
        <f>SUMIFS(СВЦЭМ!$D$33:$D$776,СВЦЭМ!$A$33:$A$776,$A34,СВЦЭМ!$B$33:$B$776,B$11)+'СЕТ СН'!$F$11+СВЦЭМ!$D$10+'СЕТ СН'!$F$5-'СЕТ СН'!$F$21</f>
        <v>2342.2241227700001</v>
      </c>
      <c r="C34" s="36">
        <f>SUMIFS(СВЦЭМ!$D$33:$D$776,СВЦЭМ!$A$33:$A$776,$A34,СВЦЭМ!$B$33:$B$776,C$11)+'СЕТ СН'!$F$11+СВЦЭМ!$D$10+'СЕТ СН'!$F$5-'СЕТ СН'!$F$21</f>
        <v>2377.2104085000001</v>
      </c>
      <c r="D34" s="36">
        <f>SUMIFS(СВЦЭМ!$D$33:$D$776,СВЦЭМ!$A$33:$A$776,$A34,СВЦЭМ!$B$33:$B$776,D$11)+'СЕТ СН'!$F$11+СВЦЭМ!$D$10+'СЕТ СН'!$F$5-'СЕТ СН'!$F$21</f>
        <v>2360.56907323</v>
      </c>
      <c r="E34" s="36">
        <f>SUMIFS(СВЦЭМ!$D$33:$D$776,СВЦЭМ!$A$33:$A$776,$A34,СВЦЭМ!$B$33:$B$776,E$11)+'СЕТ СН'!$F$11+СВЦЭМ!$D$10+'СЕТ СН'!$F$5-'СЕТ СН'!$F$21</f>
        <v>2349.5703989200001</v>
      </c>
      <c r="F34" s="36">
        <f>SUMIFS(СВЦЭМ!$D$33:$D$776,СВЦЭМ!$A$33:$A$776,$A34,СВЦЭМ!$B$33:$B$776,F$11)+'СЕТ СН'!$F$11+СВЦЭМ!$D$10+'СЕТ СН'!$F$5-'СЕТ СН'!$F$21</f>
        <v>2350.5437886199998</v>
      </c>
      <c r="G34" s="36">
        <f>SUMIFS(СВЦЭМ!$D$33:$D$776,СВЦЭМ!$A$33:$A$776,$A34,СВЦЭМ!$B$33:$B$776,G$11)+'СЕТ СН'!$F$11+СВЦЭМ!$D$10+'СЕТ СН'!$F$5-'СЕТ СН'!$F$21</f>
        <v>2359.5839569</v>
      </c>
      <c r="H34" s="36">
        <f>SUMIFS(СВЦЭМ!$D$33:$D$776,СВЦЭМ!$A$33:$A$776,$A34,СВЦЭМ!$B$33:$B$776,H$11)+'СЕТ СН'!$F$11+СВЦЭМ!$D$10+'СЕТ СН'!$F$5-'СЕТ СН'!$F$21</f>
        <v>2328.9075946399998</v>
      </c>
      <c r="I34" s="36">
        <f>SUMIFS(СВЦЭМ!$D$33:$D$776,СВЦЭМ!$A$33:$A$776,$A34,СВЦЭМ!$B$33:$B$776,I$11)+'СЕТ СН'!$F$11+СВЦЭМ!$D$10+'СЕТ СН'!$F$5-'СЕТ СН'!$F$21</f>
        <v>2322.5025171299999</v>
      </c>
      <c r="J34" s="36">
        <f>SUMIFS(СВЦЭМ!$D$33:$D$776,СВЦЭМ!$A$33:$A$776,$A34,СВЦЭМ!$B$33:$B$776,J$11)+'СЕТ СН'!$F$11+СВЦЭМ!$D$10+'СЕТ СН'!$F$5-'СЕТ СН'!$F$21</f>
        <v>2358.8647487500002</v>
      </c>
      <c r="K34" s="36">
        <f>SUMIFS(СВЦЭМ!$D$33:$D$776,СВЦЭМ!$A$33:$A$776,$A34,СВЦЭМ!$B$33:$B$776,K$11)+'СЕТ СН'!$F$11+СВЦЭМ!$D$10+'СЕТ СН'!$F$5-'СЕТ СН'!$F$21</f>
        <v>2381.4004138700002</v>
      </c>
      <c r="L34" s="36">
        <f>SUMIFS(СВЦЭМ!$D$33:$D$776,СВЦЭМ!$A$33:$A$776,$A34,СВЦЭМ!$B$33:$B$776,L$11)+'СЕТ СН'!$F$11+СВЦЭМ!$D$10+'СЕТ СН'!$F$5-'СЕТ СН'!$F$21</f>
        <v>2368.6636756899998</v>
      </c>
      <c r="M34" s="36">
        <f>SUMIFS(СВЦЭМ!$D$33:$D$776,СВЦЭМ!$A$33:$A$776,$A34,СВЦЭМ!$B$33:$B$776,M$11)+'СЕТ СН'!$F$11+СВЦЭМ!$D$10+'СЕТ СН'!$F$5-'СЕТ СН'!$F$21</f>
        <v>2365.9562009699998</v>
      </c>
      <c r="N34" s="36">
        <f>SUMIFS(СВЦЭМ!$D$33:$D$776,СВЦЭМ!$A$33:$A$776,$A34,СВЦЭМ!$B$33:$B$776,N$11)+'СЕТ СН'!$F$11+СВЦЭМ!$D$10+'СЕТ СН'!$F$5-'СЕТ СН'!$F$21</f>
        <v>2367.1081304899999</v>
      </c>
      <c r="O34" s="36">
        <f>SUMIFS(СВЦЭМ!$D$33:$D$776,СВЦЭМ!$A$33:$A$776,$A34,СВЦЭМ!$B$33:$B$776,O$11)+'СЕТ СН'!$F$11+СВЦЭМ!$D$10+'СЕТ СН'!$F$5-'СЕТ СН'!$F$21</f>
        <v>2384.4412302199999</v>
      </c>
      <c r="P34" s="36">
        <f>SUMIFS(СВЦЭМ!$D$33:$D$776,СВЦЭМ!$A$33:$A$776,$A34,СВЦЭМ!$B$33:$B$776,P$11)+'СЕТ СН'!$F$11+СВЦЭМ!$D$10+'СЕТ СН'!$F$5-'СЕТ СН'!$F$21</f>
        <v>2393.01452397</v>
      </c>
      <c r="Q34" s="36">
        <f>SUMIFS(СВЦЭМ!$D$33:$D$776,СВЦЭМ!$A$33:$A$776,$A34,СВЦЭМ!$B$33:$B$776,Q$11)+'СЕТ СН'!$F$11+СВЦЭМ!$D$10+'СЕТ СН'!$F$5-'СЕТ СН'!$F$21</f>
        <v>2390.0956612099999</v>
      </c>
      <c r="R34" s="36">
        <f>SUMIFS(СВЦЭМ!$D$33:$D$776,СВЦЭМ!$A$33:$A$776,$A34,СВЦЭМ!$B$33:$B$776,R$11)+'СЕТ СН'!$F$11+СВЦЭМ!$D$10+'СЕТ СН'!$F$5-'СЕТ СН'!$F$21</f>
        <v>2371.43468265</v>
      </c>
      <c r="S34" s="36">
        <f>SUMIFS(СВЦЭМ!$D$33:$D$776,СВЦЭМ!$A$33:$A$776,$A34,СВЦЭМ!$B$33:$B$776,S$11)+'СЕТ СН'!$F$11+СВЦЭМ!$D$10+'СЕТ СН'!$F$5-'СЕТ СН'!$F$21</f>
        <v>2353.6883407800001</v>
      </c>
      <c r="T34" s="36">
        <f>SUMIFS(СВЦЭМ!$D$33:$D$776,СВЦЭМ!$A$33:$A$776,$A34,СВЦЭМ!$B$33:$B$776,T$11)+'СЕТ СН'!$F$11+СВЦЭМ!$D$10+'СЕТ СН'!$F$5-'СЕТ СН'!$F$21</f>
        <v>2344.8937400599998</v>
      </c>
      <c r="U34" s="36">
        <f>SUMIFS(СВЦЭМ!$D$33:$D$776,СВЦЭМ!$A$33:$A$776,$A34,СВЦЭМ!$B$33:$B$776,U$11)+'СЕТ СН'!$F$11+СВЦЭМ!$D$10+'СЕТ СН'!$F$5-'СЕТ СН'!$F$21</f>
        <v>2331.8895656200002</v>
      </c>
      <c r="V34" s="36">
        <f>SUMIFS(СВЦЭМ!$D$33:$D$776,СВЦЭМ!$A$33:$A$776,$A34,СВЦЭМ!$B$33:$B$776,V$11)+'СЕТ СН'!$F$11+СВЦЭМ!$D$10+'СЕТ СН'!$F$5-'СЕТ СН'!$F$21</f>
        <v>2315.0232481900002</v>
      </c>
      <c r="W34" s="36">
        <f>SUMIFS(СВЦЭМ!$D$33:$D$776,СВЦЭМ!$A$33:$A$776,$A34,СВЦЭМ!$B$33:$B$776,W$11)+'СЕТ СН'!$F$11+СВЦЭМ!$D$10+'СЕТ СН'!$F$5-'СЕТ СН'!$F$21</f>
        <v>2320.1257651300002</v>
      </c>
      <c r="X34" s="36">
        <f>SUMIFS(СВЦЭМ!$D$33:$D$776,СВЦЭМ!$A$33:$A$776,$A34,СВЦЭМ!$B$33:$B$776,X$11)+'СЕТ СН'!$F$11+СВЦЭМ!$D$10+'СЕТ СН'!$F$5-'СЕТ СН'!$F$21</f>
        <v>2326.0295288400002</v>
      </c>
      <c r="Y34" s="36">
        <f>SUMIFS(СВЦЭМ!$D$33:$D$776,СВЦЭМ!$A$33:$A$776,$A34,СВЦЭМ!$B$33:$B$776,Y$11)+'СЕТ СН'!$F$11+СВЦЭМ!$D$10+'СЕТ СН'!$F$5-'СЕТ СН'!$F$21</f>
        <v>2369.65287773</v>
      </c>
    </row>
    <row r="35" spans="1:27" ht="15.75" x14ac:dyDescent="0.2">
      <c r="A35" s="35">
        <f t="shared" si="0"/>
        <v>43701</v>
      </c>
      <c r="B35" s="36">
        <f>SUMIFS(СВЦЭМ!$D$33:$D$776,СВЦЭМ!$A$33:$A$776,$A35,СВЦЭМ!$B$33:$B$776,B$11)+'СЕТ СН'!$F$11+СВЦЭМ!$D$10+'СЕТ СН'!$F$5-'СЕТ СН'!$F$21</f>
        <v>2378.99505826</v>
      </c>
      <c r="C35" s="36">
        <f>SUMIFS(СВЦЭМ!$D$33:$D$776,СВЦЭМ!$A$33:$A$776,$A35,СВЦЭМ!$B$33:$B$776,C$11)+'СЕТ СН'!$F$11+СВЦЭМ!$D$10+'СЕТ СН'!$F$5-'СЕТ СН'!$F$21</f>
        <v>2417.7646024000001</v>
      </c>
      <c r="D35" s="36">
        <f>SUMIFS(СВЦЭМ!$D$33:$D$776,СВЦЭМ!$A$33:$A$776,$A35,СВЦЭМ!$B$33:$B$776,D$11)+'СЕТ СН'!$F$11+СВЦЭМ!$D$10+'СЕТ СН'!$F$5-'СЕТ СН'!$F$21</f>
        <v>2439.9902408600001</v>
      </c>
      <c r="E35" s="36">
        <f>SUMIFS(СВЦЭМ!$D$33:$D$776,СВЦЭМ!$A$33:$A$776,$A35,СВЦЭМ!$B$33:$B$776,E$11)+'СЕТ СН'!$F$11+СВЦЭМ!$D$10+'СЕТ СН'!$F$5-'СЕТ СН'!$F$21</f>
        <v>2461.46923328</v>
      </c>
      <c r="F35" s="36">
        <f>SUMIFS(СВЦЭМ!$D$33:$D$776,СВЦЭМ!$A$33:$A$776,$A35,СВЦЭМ!$B$33:$B$776,F$11)+'СЕТ СН'!$F$11+СВЦЭМ!$D$10+'СЕТ СН'!$F$5-'СЕТ СН'!$F$21</f>
        <v>2463.10669366</v>
      </c>
      <c r="G35" s="36">
        <f>SUMIFS(СВЦЭМ!$D$33:$D$776,СВЦЭМ!$A$33:$A$776,$A35,СВЦЭМ!$B$33:$B$776,G$11)+'СЕТ СН'!$F$11+СВЦЭМ!$D$10+'СЕТ СН'!$F$5-'СЕТ СН'!$F$21</f>
        <v>2457.8757278799999</v>
      </c>
      <c r="H35" s="36">
        <f>SUMIFS(СВЦЭМ!$D$33:$D$776,СВЦЭМ!$A$33:$A$776,$A35,СВЦЭМ!$B$33:$B$776,H$11)+'СЕТ СН'!$F$11+СВЦЭМ!$D$10+'СЕТ СН'!$F$5-'СЕТ СН'!$F$21</f>
        <v>2430.6825280600001</v>
      </c>
      <c r="I35" s="36">
        <f>SUMIFS(СВЦЭМ!$D$33:$D$776,СВЦЭМ!$A$33:$A$776,$A35,СВЦЭМ!$B$33:$B$776,I$11)+'СЕТ СН'!$F$11+СВЦЭМ!$D$10+'СЕТ СН'!$F$5-'СЕТ СН'!$F$21</f>
        <v>2390.4439857399998</v>
      </c>
      <c r="J35" s="36">
        <f>SUMIFS(СВЦЭМ!$D$33:$D$776,СВЦЭМ!$A$33:$A$776,$A35,СВЦЭМ!$B$33:$B$776,J$11)+'СЕТ СН'!$F$11+СВЦЭМ!$D$10+'СЕТ СН'!$F$5-'СЕТ СН'!$F$21</f>
        <v>2335.6379305199998</v>
      </c>
      <c r="K35" s="36">
        <f>SUMIFS(СВЦЭМ!$D$33:$D$776,СВЦЭМ!$A$33:$A$776,$A35,СВЦЭМ!$B$33:$B$776,K$11)+'СЕТ СН'!$F$11+СВЦЭМ!$D$10+'СЕТ СН'!$F$5-'СЕТ СН'!$F$21</f>
        <v>2285.83275856</v>
      </c>
      <c r="L35" s="36">
        <f>SUMIFS(СВЦЭМ!$D$33:$D$776,СВЦЭМ!$A$33:$A$776,$A35,СВЦЭМ!$B$33:$B$776,L$11)+'СЕТ СН'!$F$11+СВЦЭМ!$D$10+'СЕТ СН'!$F$5-'СЕТ СН'!$F$21</f>
        <v>2278.5820001299999</v>
      </c>
      <c r="M35" s="36">
        <f>SUMIFS(СВЦЭМ!$D$33:$D$776,СВЦЭМ!$A$33:$A$776,$A35,СВЦЭМ!$B$33:$B$776,M$11)+'СЕТ СН'!$F$11+СВЦЭМ!$D$10+'СЕТ СН'!$F$5-'СЕТ СН'!$F$21</f>
        <v>2274.9478152299998</v>
      </c>
      <c r="N35" s="36">
        <f>SUMIFS(СВЦЭМ!$D$33:$D$776,СВЦЭМ!$A$33:$A$776,$A35,СВЦЭМ!$B$33:$B$776,N$11)+'СЕТ СН'!$F$11+СВЦЭМ!$D$10+'СЕТ СН'!$F$5-'СЕТ СН'!$F$21</f>
        <v>2291.3439027999998</v>
      </c>
      <c r="O35" s="36">
        <f>SUMIFS(СВЦЭМ!$D$33:$D$776,СВЦЭМ!$A$33:$A$776,$A35,СВЦЭМ!$B$33:$B$776,O$11)+'СЕТ СН'!$F$11+СВЦЭМ!$D$10+'СЕТ СН'!$F$5-'СЕТ СН'!$F$21</f>
        <v>2304.1692047199999</v>
      </c>
      <c r="P35" s="36">
        <f>SUMIFS(СВЦЭМ!$D$33:$D$776,СВЦЭМ!$A$33:$A$776,$A35,СВЦЭМ!$B$33:$B$776,P$11)+'СЕТ СН'!$F$11+СВЦЭМ!$D$10+'СЕТ СН'!$F$5-'СЕТ СН'!$F$21</f>
        <v>2312.30416745</v>
      </c>
      <c r="Q35" s="36">
        <f>SUMIFS(СВЦЭМ!$D$33:$D$776,СВЦЭМ!$A$33:$A$776,$A35,СВЦЭМ!$B$33:$B$776,Q$11)+'СЕТ СН'!$F$11+СВЦЭМ!$D$10+'СЕТ СН'!$F$5-'СЕТ СН'!$F$21</f>
        <v>2320.55248325</v>
      </c>
      <c r="R35" s="36">
        <f>SUMIFS(СВЦЭМ!$D$33:$D$776,СВЦЭМ!$A$33:$A$776,$A35,СВЦЭМ!$B$33:$B$776,R$11)+'СЕТ СН'!$F$11+СВЦЭМ!$D$10+'СЕТ СН'!$F$5-'СЕТ СН'!$F$21</f>
        <v>2289.2849097500002</v>
      </c>
      <c r="S35" s="36">
        <f>SUMIFS(СВЦЭМ!$D$33:$D$776,СВЦЭМ!$A$33:$A$776,$A35,СВЦЭМ!$B$33:$B$776,S$11)+'СЕТ СН'!$F$11+СВЦЭМ!$D$10+'СЕТ СН'!$F$5-'СЕТ СН'!$F$21</f>
        <v>2253.45888487</v>
      </c>
      <c r="T35" s="36">
        <f>SUMIFS(СВЦЭМ!$D$33:$D$776,СВЦЭМ!$A$33:$A$776,$A35,СВЦЭМ!$B$33:$B$776,T$11)+'СЕТ СН'!$F$11+СВЦЭМ!$D$10+'СЕТ СН'!$F$5-'СЕТ СН'!$F$21</f>
        <v>2242.0790823400002</v>
      </c>
      <c r="U35" s="36">
        <f>SUMIFS(СВЦЭМ!$D$33:$D$776,СВЦЭМ!$A$33:$A$776,$A35,СВЦЭМ!$B$33:$B$776,U$11)+'СЕТ СН'!$F$11+СВЦЭМ!$D$10+'СЕТ СН'!$F$5-'СЕТ СН'!$F$21</f>
        <v>2237.1804604700001</v>
      </c>
      <c r="V35" s="36">
        <f>SUMIFS(СВЦЭМ!$D$33:$D$776,СВЦЭМ!$A$33:$A$776,$A35,СВЦЭМ!$B$33:$B$776,V$11)+'СЕТ СН'!$F$11+СВЦЭМ!$D$10+'СЕТ СН'!$F$5-'СЕТ СН'!$F$21</f>
        <v>2246.0526772899998</v>
      </c>
      <c r="W35" s="36">
        <f>SUMIFS(СВЦЭМ!$D$33:$D$776,СВЦЭМ!$A$33:$A$776,$A35,СВЦЭМ!$B$33:$B$776,W$11)+'СЕТ СН'!$F$11+СВЦЭМ!$D$10+'СЕТ СН'!$F$5-'СЕТ СН'!$F$21</f>
        <v>2251.23922189</v>
      </c>
      <c r="X35" s="36">
        <f>SUMIFS(СВЦЭМ!$D$33:$D$776,СВЦЭМ!$A$33:$A$776,$A35,СВЦЭМ!$B$33:$B$776,X$11)+'СЕТ СН'!$F$11+СВЦЭМ!$D$10+'СЕТ СН'!$F$5-'СЕТ СН'!$F$21</f>
        <v>2244.2336750300001</v>
      </c>
      <c r="Y35" s="36">
        <f>SUMIFS(СВЦЭМ!$D$33:$D$776,СВЦЭМ!$A$33:$A$776,$A35,СВЦЭМ!$B$33:$B$776,Y$11)+'СЕТ СН'!$F$11+СВЦЭМ!$D$10+'СЕТ СН'!$F$5-'СЕТ СН'!$F$21</f>
        <v>2311.3528579100002</v>
      </c>
    </row>
    <row r="36" spans="1:27" ht="15.75" x14ac:dyDescent="0.2">
      <c r="A36" s="35">
        <f t="shared" si="0"/>
        <v>43702</v>
      </c>
      <c r="B36" s="36">
        <f>SUMIFS(СВЦЭМ!$D$33:$D$776,СВЦЭМ!$A$33:$A$776,$A36,СВЦЭМ!$B$33:$B$776,B$11)+'СЕТ СН'!$F$11+СВЦЭМ!$D$10+'СЕТ СН'!$F$5-'СЕТ СН'!$F$21</f>
        <v>2362.3984038200001</v>
      </c>
      <c r="C36" s="36">
        <f>SUMIFS(СВЦЭМ!$D$33:$D$776,СВЦЭМ!$A$33:$A$776,$A36,СВЦЭМ!$B$33:$B$776,C$11)+'СЕТ СН'!$F$11+СВЦЭМ!$D$10+'СЕТ СН'!$F$5-'СЕТ СН'!$F$21</f>
        <v>2396.4594048499998</v>
      </c>
      <c r="D36" s="36">
        <f>SUMIFS(СВЦЭМ!$D$33:$D$776,СВЦЭМ!$A$33:$A$776,$A36,СВЦЭМ!$B$33:$B$776,D$11)+'СЕТ СН'!$F$11+СВЦЭМ!$D$10+'СЕТ СН'!$F$5-'СЕТ СН'!$F$21</f>
        <v>2403.3541568599999</v>
      </c>
      <c r="E36" s="36">
        <f>SUMIFS(СВЦЭМ!$D$33:$D$776,СВЦЭМ!$A$33:$A$776,$A36,СВЦЭМ!$B$33:$B$776,E$11)+'СЕТ СН'!$F$11+СВЦЭМ!$D$10+'СЕТ СН'!$F$5-'СЕТ СН'!$F$21</f>
        <v>2406.8362821999999</v>
      </c>
      <c r="F36" s="36">
        <f>SUMIFS(СВЦЭМ!$D$33:$D$776,СВЦЭМ!$A$33:$A$776,$A36,СВЦЭМ!$B$33:$B$776,F$11)+'СЕТ СН'!$F$11+СВЦЭМ!$D$10+'СЕТ СН'!$F$5-'СЕТ СН'!$F$21</f>
        <v>2406.9894091300002</v>
      </c>
      <c r="G36" s="36">
        <f>SUMIFS(СВЦЭМ!$D$33:$D$776,СВЦЭМ!$A$33:$A$776,$A36,СВЦЭМ!$B$33:$B$776,G$11)+'СЕТ СН'!$F$11+СВЦЭМ!$D$10+'СЕТ СН'!$F$5-'СЕТ СН'!$F$21</f>
        <v>2405.8834230699999</v>
      </c>
      <c r="H36" s="36">
        <f>SUMIFS(СВЦЭМ!$D$33:$D$776,СВЦЭМ!$A$33:$A$776,$A36,СВЦЭМ!$B$33:$B$776,H$11)+'СЕТ СН'!$F$11+СВЦЭМ!$D$10+'СЕТ СН'!$F$5-'СЕТ СН'!$F$21</f>
        <v>2393.7023496500001</v>
      </c>
      <c r="I36" s="36">
        <f>SUMIFS(СВЦЭМ!$D$33:$D$776,СВЦЭМ!$A$33:$A$776,$A36,СВЦЭМ!$B$33:$B$776,I$11)+'СЕТ СН'!$F$11+СВЦЭМ!$D$10+'СЕТ СН'!$F$5-'СЕТ СН'!$F$21</f>
        <v>2383.8238083799997</v>
      </c>
      <c r="J36" s="36">
        <f>SUMIFS(СВЦЭМ!$D$33:$D$776,СВЦЭМ!$A$33:$A$776,$A36,СВЦЭМ!$B$33:$B$776,J$11)+'СЕТ СН'!$F$11+СВЦЭМ!$D$10+'СЕТ СН'!$F$5-'СЕТ СН'!$F$21</f>
        <v>2347.8444159199998</v>
      </c>
      <c r="K36" s="36">
        <f>SUMIFS(СВЦЭМ!$D$33:$D$776,СВЦЭМ!$A$33:$A$776,$A36,СВЦЭМ!$B$33:$B$776,K$11)+'СЕТ СН'!$F$11+СВЦЭМ!$D$10+'СЕТ СН'!$F$5-'СЕТ СН'!$F$21</f>
        <v>2306.3211727399998</v>
      </c>
      <c r="L36" s="36">
        <f>SUMIFS(СВЦЭМ!$D$33:$D$776,СВЦЭМ!$A$33:$A$776,$A36,СВЦЭМ!$B$33:$B$776,L$11)+'СЕТ СН'!$F$11+СВЦЭМ!$D$10+'СЕТ СН'!$F$5-'СЕТ СН'!$F$21</f>
        <v>2273.8542670500001</v>
      </c>
      <c r="M36" s="36">
        <f>SUMIFS(СВЦЭМ!$D$33:$D$776,СВЦЭМ!$A$33:$A$776,$A36,СВЦЭМ!$B$33:$B$776,M$11)+'СЕТ СН'!$F$11+СВЦЭМ!$D$10+'СЕТ СН'!$F$5-'СЕТ СН'!$F$21</f>
        <v>2274.3817891399999</v>
      </c>
      <c r="N36" s="36">
        <f>SUMIFS(СВЦЭМ!$D$33:$D$776,СВЦЭМ!$A$33:$A$776,$A36,СВЦЭМ!$B$33:$B$776,N$11)+'СЕТ СН'!$F$11+СВЦЭМ!$D$10+'СЕТ СН'!$F$5-'СЕТ СН'!$F$21</f>
        <v>2290.5402116199998</v>
      </c>
      <c r="O36" s="36">
        <f>SUMIFS(СВЦЭМ!$D$33:$D$776,СВЦЭМ!$A$33:$A$776,$A36,СВЦЭМ!$B$33:$B$776,O$11)+'СЕТ СН'!$F$11+СВЦЭМ!$D$10+'СЕТ СН'!$F$5-'СЕТ СН'!$F$21</f>
        <v>2308.8791753800001</v>
      </c>
      <c r="P36" s="36">
        <f>SUMIFS(СВЦЭМ!$D$33:$D$776,СВЦЭМ!$A$33:$A$776,$A36,СВЦЭМ!$B$33:$B$776,P$11)+'СЕТ СН'!$F$11+СВЦЭМ!$D$10+'СЕТ СН'!$F$5-'СЕТ СН'!$F$21</f>
        <v>2321.6044421299998</v>
      </c>
      <c r="Q36" s="36">
        <f>SUMIFS(СВЦЭМ!$D$33:$D$776,СВЦЭМ!$A$33:$A$776,$A36,СВЦЭМ!$B$33:$B$776,Q$11)+'СЕТ СН'!$F$11+СВЦЭМ!$D$10+'СЕТ СН'!$F$5-'СЕТ СН'!$F$21</f>
        <v>2333.9873875399999</v>
      </c>
      <c r="R36" s="36">
        <f>SUMIFS(СВЦЭМ!$D$33:$D$776,СВЦЭМ!$A$33:$A$776,$A36,СВЦЭМ!$B$33:$B$776,R$11)+'СЕТ СН'!$F$11+СВЦЭМ!$D$10+'СЕТ СН'!$F$5-'СЕТ СН'!$F$21</f>
        <v>2298.7575471</v>
      </c>
      <c r="S36" s="36">
        <f>SUMIFS(СВЦЭМ!$D$33:$D$776,СВЦЭМ!$A$33:$A$776,$A36,СВЦЭМ!$B$33:$B$776,S$11)+'СЕТ СН'!$F$11+СВЦЭМ!$D$10+'СЕТ СН'!$F$5-'СЕТ СН'!$F$21</f>
        <v>2262.4019665599999</v>
      </c>
      <c r="T36" s="36">
        <f>SUMIFS(СВЦЭМ!$D$33:$D$776,СВЦЭМ!$A$33:$A$776,$A36,СВЦЭМ!$B$33:$B$776,T$11)+'СЕТ СН'!$F$11+СВЦЭМ!$D$10+'СЕТ СН'!$F$5-'СЕТ СН'!$F$21</f>
        <v>2274.4374147499998</v>
      </c>
      <c r="U36" s="36">
        <f>SUMIFS(СВЦЭМ!$D$33:$D$776,СВЦЭМ!$A$33:$A$776,$A36,СВЦЭМ!$B$33:$B$776,U$11)+'СЕТ СН'!$F$11+СВЦЭМ!$D$10+'СЕТ СН'!$F$5-'СЕТ СН'!$F$21</f>
        <v>2277.99312607</v>
      </c>
      <c r="V36" s="36">
        <f>SUMIFS(СВЦЭМ!$D$33:$D$776,СВЦЭМ!$A$33:$A$776,$A36,СВЦЭМ!$B$33:$B$776,V$11)+'СЕТ СН'!$F$11+СВЦЭМ!$D$10+'СЕТ СН'!$F$5-'СЕТ СН'!$F$21</f>
        <v>2252.4628324199998</v>
      </c>
      <c r="W36" s="36">
        <f>SUMIFS(СВЦЭМ!$D$33:$D$776,СВЦЭМ!$A$33:$A$776,$A36,СВЦЭМ!$B$33:$B$776,W$11)+'СЕТ СН'!$F$11+СВЦЭМ!$D$10+'СЕТ СН'!$F$5-'СЕТ СН'!$F$21</f>
        <v>2256.8495049100002</v>
      </c>
      <c r="X36" s="36">
        <f>SUMIFS(СВЦЭМ!$D$33:$D$776,СВЦЭМ!$A$33:$A$776,$A36,СВЦЭМ!$B$33:$B$776,X$11)+'СЕТ СН'!$F$11+СВЦЭМ!$D$10+'СЕТ СН'!$F$5-'СЕТ СН'!$F$21</f>
        <v>2267.5987484899997</v>
      </c>
      <c r="Y36" s="36">
        <f>SUMIFS(СВЦЭМ!$D$33:$D$776,СВЦЭМ!$A$33:$A$776,$A36,СВЦЭМ!$B$33:$B$776,Y$11)+'СЕТ СН'!$F$11+СВЦЭМ!$D$10+'СЕТ СН'!$F$5-'СЕТ СН'!$F$21</f>
        <v>2339.7160606899997</v>
      </c>
    </row>
    <row r="37" spans="1:27" ht="15.75" x14ac:dyDescent="0.2">
      <c r="A37" s="35">
        <f t="shared" si="0"/>
        <v>43703</v>
      </c>
      <c r="B37" s="36">
        <f>SUMIFS(СВЦЭМ!$D$33:$D$776,СВЦЭМ!$A$33:$A$776,$A37,СВЦЭМ!$B$33:$B$776,B$11)+'СЕТ СН'!$F$11+СВЦЭМ!$D$10+'СЕТ СН'!$F$5-'СЕТ СН'!$F$21</f>
        <v>2448.8092724799999</v>
      </c>
      <c r="C37" s="36">
        <f>SUMIFS(СВЦЭМ!$D$33:$D$776,СВЦЭМ!$A$33:$A$776,$A37,СВЦЭМ!$B$33:$B$776,C$11)+'СЕТ СН'!$F$11+СВЦЭМ!$D$10+'СЕТ СН'!$F$5-'СЕТ СН'!$F$21</f>
        <v>2501.97497105</v>
      </c>
      <c r="D37" s="36">
        <f>SUMIFS(СВЦЭМ!$D$33:$D$776,СВЦЭМ!$A$33:$A$776,$A37,СВЦЭМ!$B$33:$B$776,D$11)+'СЕТ СН'!$F$11+СВЦЭМ!$D$10+'СЕТ СН'!$F$5-'СЕТ СН'!$F$21</f>
        <v>2519.5873638100002</v>
      </c>
      <c r="E37" s="36">
        <f>SUMIFS(СВЦЭМ!$D$33:$D$776,СВЦЭМ!$A$33:$A$776,$A37,СВЦЭМ!$B$33:$B$776,E$11)+'СЕТ СН'!$F$11+СВЦЭМ!$D$10+'СЕТ СН'!$F$5-'СЕТ СН'!$F$21</f>
        <v>2530.22798672</v>
      </c>
      <c r="F37" s="36">
        <f>SUMIFS(СВЦЭМ!$D$33:$D$776,СВЦЭМ!$A$33:$A$776,$A37,СВЦЭМ!$B$33:$B$776,F$11)+'СЕТ СН'!$F$11+СВЦЭМ!$D$10+'СЕТ СН'!$F$5-'СЕТ СН'!$F$21</f>
        <v>2517.3323540599999</v>
      </c>
      <c r="G37" s="36">
        <f>SUMIFS(СВЦЭМ!$D$33:$D$776,СВЦЭМ!$A$33:$A$776,$A37,СВЦЭМ!$B$33:$B$776,G$11)+'СЕТ СН'!$F$11+СВЦЭМ!$D$10+'СЕТ СН'!$F$5-'СЕТ СН'!$F$21</f>
        <v>2485.0662782499999</v>
      </c>
      <c r="H37" s="36">
        <f>SUMIFS(СВЦЭМ!$D$33:$D$776,СВЦЭМ!$A$33:$A$776,$A37,СВЦЭМ!$B$33:$B$776,H$11)+'СЕТ СН'!$F$11+СВЦЭМ!$D$10+'СЕТ СН'!$F$5-'СЕТ СН'!$F$21</f>
        <v>2457.9716612699999</v>
      </c>
      <c r="I37" s="36">
        <f>SUMIFS(СВЦЭМ!$D$33:$D$776,СВЦЭМ!$A$33:$A$776,$A37,СВЦЭМ!$B$33:$B$776,I$11)+'СЕТ СН'!$F$11+СВЦЭМ!$D$10+'СЕТ СН'!$F$5-'СЕТ СН'!$F$21</f>
        <v>2405.1852624399999</v>
      </c>
      <c r="J37" s="36">
        <f>SUMIFS(СВЦЭМ!$D$33:$D$776,СВЦЭМ!$A$33:$A$776,$A37,СВЦЭМ!$B$33:$B$776,J$11)+'СЕТ СН'!$F$11+СВЦЭМ!$D$10+'СЕТ СН'!$F$5-'СЕТ СН'!$F$21</f>
        <v>2363.2134329800001</v>
      </c>
      <c r="K37" s="36">
        <f>SUMIFS(СВЦЭМ!$D$33:$D$776,СВЦЭМ!$A$33:$A$776,$A37,СВЦЭМ!$B$33:$B$776,K$11)+'СЕТ СН'!$F$11+СВЦЭМ!$D$10+'СЕТ СН'!$F$5-'СЕТ СН'!$F$21</f>
        <v>2333.8514329499999</v>
      </c>
      <c r="L37" s="36">
        <f>SUMIFS(СВЦЭМ!$D$33:$D$776,СВЦЭМ!$A$33:$A$776,$A37,СВЦЭМ!$B$33:$B$776,L$11)+'СЕТ СН'!$F$11+СВЦЭМ!$D$10+'СЕТ СН'!$F$5-'СЕТ СН'!$F$21</f>
        <v>2316.3908617799998</v>
      </c>
      <c r="M37" s="36">
        <f>SUMIFS(СВЦЭМ!$D$33:$D$776,СВЦЭМ!$A$33:$A$776,$A37,СВЦЭМ!$B$33:$B$776,M$11)+'СЕТ СН'!$F$11+СВЦЭМ!$D$10+'СЕТ СН'!$F$5-'СЕТ СН'!$F$21</f>
        <v>2312.3111786300001</v>
      </c>
      <c r="N37" s="36">
        <f>SUMIFS(СВЦЭМ!$D$33:$D$776,СВЦЭМ!$A$33:$A$776,$A37,СВЦЭМ!$B$33:$B$776,N$11)+'СЕТ СН'!$F$11+СВЦЭМ!$D$10+'СЕТ СН'!$F$5-'СЕТ СН'!$F$21</f>
        <v>2310.70962607</v>
      </c>
      <c r="O37" s="36">
        <f>SUMIFS(СВЦЭМ!$D$33:$D$776,СВЦЭМ!$A$33:$A$776,$A37,СВЦЭМ!$B$33:$B$776,O$11)+'СЕТ СН'!$F$11+СВЦЭМ!$D$10+'СЕТ СН'!$F$5-'СЕТ СН'!$F$21</f>
        <v>2310.7321880600002</v>
      </c>
      <c r="P37" s="36">
        <f>SUMIFS(СВЦЭМ!$D$33:$D$776,СВЦЭМ!$A$33:$A$776,$A37,СВЦЭМ!$B$33:$B$776,P$11)+'СЕТ СН'!$F$11+СВЦЭМ!$D$10+'СЕТ СН'!$F$5-'СЕТ СН'!$F$21</f>
        <v>2306.8355907099999</v>
      </c>
      <c r="Q37" s="36">
        <f>SUMIFS(СВЦЭМ!$D$33:$D$776,СВЦЭМ!$A$33:$A$776,$A37,СВЦЭМ!$B$33:$B$776,Q$11)+'СЕТ СН'!$F$11+СВЦЭМ!$D$10+'СЕТ СН'!$F$5-'СЕТ СН'!$F$21</f>
        <v>2314.8880045199999</v>
      </c>
      <c r="R37" s="36">
        <f>SUMIFS(СВЦЭМ!$D$33:$D$776,СВЦЭМ!$A$33:$A$776,$A37,СВЦЭМ!$B$33:$B$776,R$11)+'СЕТ СН'!$F$11+СВЦЭМ!$D$10+'СЕТ СН'!$F$5-'СЕТ СН'!$F$21</f>
        <v>2286.6291148700002</v>
      </c>
      <c r="S37" s="36">
        <f>SUMIFS(СВЦЭМ!$D$33:$D$776,СВЦЭМ!$A$33:$A$776,$A37,СВЦЭМ!$B$33:$B$776,S$11)+'СЕТ СН'!$F$11+СВЦЭМ!$D$10+'СЕТ СН'!$F$5-'СЕТ СН'!$F$21</f>
        <v>2315.4493557000001</v>
      </c>
      <c r="T37" s="36">
        <f>SUMIFS(СВЦЭМ!$D$33:$D$776,СВЦЭМ!$A$33:$A$776,$A37,СВЦЭМ!$B$33:$B$776,T$11)+'СЕТ СН'!$F$11+СВЦЭМ!$D$10+'СЕТ СН'!$F$5-'СЕТ СН'!$F$21</f>
        <v>2320.36137753</v>
      </c>
      <c r="U37" s="36">
        <f>SUMIFS(СВЦЭМ!$D$33:$D$776,СВЦЭМ!$A$33:$A$776,$A37,СВЦЭМ!$B$33:$B$776,U$11)+'СЕТ СН'!$F$11+СВЦЭМ!$D$10+'СЕТ СН'!$F$5-'СЕТ СН'!$F$21</f>
        <v>2323.53859706</v>
      </c>
      <c r="V37" s="36">
        <f>SUMIFS(СВЦЭМ!$D$33:$D$776,СВЦЭМ!$A$33:$A$776,$A37,СВЦЭМ!$B$33:$B$776,V$11)+'СЕТ СН'!$F$11+СВЦЭМ!$D$10+'СЕТ СН'!$F$5-'СЕТ СН'!$F$21</f>
        <v>2334.85523251</v>
      </c>
      <c r="W37" s="36">
        <f>SUMIFS(СВЦЭМ!$D$33:$D$776,СВЦЭМ!$A$33:$A$776,$A37,СВЦЭМ!$B$33:$B$776,W$11)+'СЕТ СН'!$F$11+СВЦЭМ!$D$10+'СЕТ СН'!$F$5-'СЕТ СН'!$F$21</f>
        <v>2337.40199897</v>
      </c>
      <c r="X37" s="36">
        <f>SUMIFS(СВЦЭМ!$D$33:$D$776,СВЦЭМ!$A$33:$A$776,$A37,СВЦЭМ!$B$33:$B$776,X$11)+'СЕТ СН'!$F$11+СВЦЭМ!$D$10+'СЕТ СН'!$F$5-'СЕТ СН'!$F$21</f>
        <v>2299.44493887</v>
      </c>
      <c r="Y37" s="36">
        <f>SUMIFS(СВЦЭМ!$D$33:$D$776,СВЦЭМ!$A$33:$A$776,$A37,СВЦЭМ!$B$33:$B$776,Y$11)+'СЕТ СН'!$F$11+СВЦЭМ!$D$10+'СЕТ СН'!$F$5-'СЕТ СН'!$F$21</f>
        <v>2349.7125763700001</v>
      </c>
    </row>
    <row r="38" spans="1:27" ht="15.75" x14ac:dyDescent="0.2">
      <c r="A38" s="35">
        <f t="shared" si="0"/>
        <v>43704</v>
      </c>
      <c r="B38" s="36">
        <f>SUMIFS(СВЦЭМ!$D$33:$D$776,СВЦЭМ!$A$33:$A$776,$A38,СВЦЭМ!$B$33:$B$776,B$11)+'СЕТ СН'!$F$11+СВЦЭМ!$D$10+'СЕТ СН'!$F$5-'СЕТ СН'!$F$21</f>
        <v>2317.1987144999998</v>
      </c>
      <c r="C38" s="36">
        <f>SUMIFS(СВЦЭМ!$D$33:$D$776,СВЦЭМ!$A$33:$A$776,$A38,СВЦЭМ!$B$33:$B$776,C$11)+'СЕТ СН'!$F$11+СВЦЭМ!$D$10+'СЕТ СН'!$F$5-'СЕТ СН'!$F$21</f>
        <v>2364.8979356999998</v>
      </c>
      <c r="D38" s="36">
        <f>SUMIFS(СВЦЭМ!$D$33:$D$776,СВЦЭМ!$A$33:$A$776,$A38,СВЦЭМ!$B$33:$B$776,D$11)+'СЕТ СН'!$F$11+СВЦЭМ!$D$10+'СЕТ СН'!$F$5-'СЕТ СН'!$F$21</f>
        <v>2402.8329617700001</v>
      </c>
      <c r="E38" s="36">
        <f>SUMIFS(СВЦЭМ!$D$33:$D$776,СВЦЭМ!$A$33:$A$776,$A38,СВЦЭМ!$B$33:$B$776,E$11)+'СЕТ СН'!$F$11+СВЦЭМ!$D$10+'СЕТ СН'!$F$5-'СЕТ СН'!$F$21</f>
        <v>2412.2748972199997</v>
      </c>
      <c r="F38" s="36">
        <f>SUMIFS(СВЦЭМ!$D$33:$D$776,СВЦЭМ!$A$33:$A$776,$A38,СВЦЭМ!$B$33:$B$776,F$11)+'СЕТ СН'!$F$11+СВЦЭМ!$D$10+'СЕТ СН'!$F$5-'СЕТ СН'!$F$21</f>
        <v>2402.4792293800001</v>
      </c>
      <c r="G38" s="36">
        <f>SUMIFS(СВЦЭМ!$D$33:$D$776,СВЦЭМ!$A$33:$A$776,$A38,СВЦЭМ!$B$33:$B$776,G$11)+'СЕТ СН'!$F$11+СВЦЭМ!$D$10+'СЕТ СН'!$F$5-'СЕТ СН'!$F$21</f>
        <v>2376.9532866300001</v>
      </c>
      <c r="H38" s="36">
        <f>SUMIFS(СВЦЭМ!$D$33:$D$776,СВЦЭМ!$A$33:$A$776,$A38,СВЦЭМ!$B$33:$B$776,H$11)+'СЕТ СН'!$F$11+СВЦЭМ!$D$10+'СЕТ СН'!$F$5-'СЕТ СН'!$F$21</f>
        <v>2369.37857786</v>
      </c>
      <c r="I38" s="36">
        <f>SUMIFS(СВЦЭМ!$D$33:$D$776,СВЦЭМ!$A$33:$A$776,$A38,СВЦЭМ!$B$33:$B$776,I$11)+'СЕТ СН'!$F$11+СВЦЭМ!$D$10+'СЕТ СН'!$F$5-'СЕТ СН'!$F$21</f>
        <v>2325.9652245699999</v>
      </c>
      <c r="J38" s="36">
        <f>SUMIFS(СВЦЭМ!$D$33:$D$776,СВЦЭМ!$A$33:$A$776,$A38,СВЦЭМ!$B$33:$B$776,J$11)+'СЕТ СН'!$F$11+СВЦЭМ!$D$10+'СЕТ СН'!$F$5-'СЕТ СН'!$F$21</f>
        <v>2376.8090062800002</v>
      </c>
      <c r="K38" s="36">
        <f>SUMIFS(СВЦЭМ!$D$33:$D$776,СВЦЭМ!$A$33:$A$776,$A38,СВЦЭМ!$B$33:$B$776,K$11)+'СЕТ СН'!$F$11+СВЦЭМ!$D$10+'СЕТ СН'!$F$5-'СЕТ СН'!$F$21</f>
        <v>2399.8397495199997</v>
      </c>
      <c r="L38" s="36">
        <f>SUMIFS(СВЦЭМ!$D$33:$D$776,СВЦЭМ!$A$33:$A$776,$A38,СВЦЭМ!$B$33:$B$776,L$11)+'СЕТ СН'!$F$11+СВЦЭМ!$D$10+'СЕТ СН'!$F$5-'СЕТ СН'!$F$21</f>
        <v>2401.7987342699998</v>
      </c>
      <c r="M38" s="36">
        <f>SUMIFS(СВЦЭМ!$D$33:$D$776,СВЦЭМ!$A$33:$A$776,$A38,СВЦЭМ!$B$33:$B$776,M$11)+'СЕТ СН'!$F$11+СВЦЭМ!$D$10+'СЕТ СН'!$F$5-'СЕТ СН'!$F$21</f>
        <v>2403.9117672900002</v>
      </c>
      <c r="N38" s="36">
        <f>SUMIFS(СВЦЭМ!$D$33:$D$776,СВЦЭМ!$A$33:$A$776,$A38,СВЦЭМ!$B$33:$B$776,N$11)+'СЕТ СН'!$F$11+СВЦЭМ!$D$10+'СЕТ СН'!$F$5-'СЕТ СН'!$F$21</f>
        <v>2408.0908431399998</v>
      </c>
      <c r="O38" s="36">
        <f>SUMIFS(СВЦЭМ!$D$33:$D$776,СВЦЭМ!$A$33:$A$776,$A38,СВЦЭМ!$B$33:$B$776,O$11)+'СЕТ СН'!$F$11+СВЦЭМ!$D$10+'СЕТ СН'!$F$5-'СЕТ СН'!$F$21</f>
        <v>2407.3930953600002</v>
      </c>
      <c r="P38" s="36">
        <f>SUMIFS(СВЦЭМ!$D$33:$D$776,СВЦЭМ!$A$33:$A$776,$A38,СВЦЭМ!$B$33:$B$776,P$11)+'СЕТ СН'!$F$11+СВЦЭМ!$D$10+'СЕТ СН'!$F$5-'СЕТ СН'!$F$21</f>
        <v>2410.9666122600001</v>
      </c>
      <c r="Q38" s="36">
        <f>SUMIFS(СВЦЭМ!$D$33:$D$776,СВЦЭМ!$A$33:$A$776,$A38,СВЦЭМ!$B$33:$B$776,Q$11)+'СЕТ СН'!$F$11+СВЦЭМ!$D$10+'СЕТ СН'!$F$5-'СЕТ СН'!$F$21</f>
        <v>2412.7631138900001</v>
      </c>
      <c r="R38" s="36">
        <f>SUMIFS(СВЦЭМ!$D$33:$D$776,СВЦЭМ!$A$33:$A$776,$A38,СВЦЭМ!$B$33:$B$776,R$11)+'СЕТ СН'!$F$11+СВЦЭМ!$D$10+'СЕТ СН'!$F$5-'СЕТ СН'!$F$21</f>
        <v>2417.78266407</v>
      </c>
      <c r="S38" s="36">
        <f>SUMIFS(СВЦЭМ!$D$33:$D$776,СВЦЭМ!$A$33:$A$776,$A38,СВЦЭМ!$B$33:$B$776,S$11)+'СЕТ СН'!$F$11+СВЦЭМ!$D$10+'СЕТ СН'!$F$5-'СЕТ СН'!$F$21</f>
        <v>2459.37441678</v>
      </c>
      <c r="T38" s="36">
        <f>SUMIFS(СВЦЭМ!$D$33:$D$776,СВЦЭМ!$A$33:$A$776,$A38,СВЦЭМ!$B$33:$B$776,T$11)+'СЕТ СН'!$F$11+СВЦЭМ!$D$10+'СЕТ СН'!$F$5-'СЕТ СН'!$F$21</f>
        <v>2464.3668032400001</v>
      </c>
      <c r="U38" s="36">
        <f>SUMIFS(СВЦЭМ!$D$33:$D$776,СВЦЭМ!$A$33:$A$776,$A38,СВЦЭМ!$B$33:$B$776,U$11)+'СЕТ СН'!$F$11+СВЦЭМ!$D$10+'СЕТ СН'!$F$5-'СЕТ СН'!$F$21</f>
        <v>2467.4134186900001</v>
      </c>
      <c r="V38" s="36">
        <f>SUMIFS(СВЦЭМ!$D$33:$D$776,СВЦЭМ!$A$33:$A$776,$A38,СВЦЭМ!$B$33:$B$776,V$11)+'СЕТ СН'!$F$11+СВЦЭМ!$D$10+'СЕТ СН'!$F$5-'СЕТ СН'!$F$21</f>
        <v>2481.0565769899999</v>
      </c>
      <c r="W38" s="36">
        <f>SUMIFS(СВЦЭМ!$D$33:$D$776,СВЦЭМ!$A$33:$A$776,$A38,СВЦЭМ!$B$33:$B$776,W$11)+'СЕТ СН'!$F$11+СВЦЭМ!$D$10+'СЕТ СН'!$F$5-'СЕТ СН'!$F$21</f>
        <v>2481.6620690700001</v>
      </c>
      <c r="X38" s="36">
        <f>SUMIFS(СВЦЭМ!$D$33:$D$776,СВЦЭМ!$A$33:$A$776,$A38,СВЦЭМ!$B$33:$B$776,X$11)+'СЕТ СН'!$F$11+СВЦЭМ!$D$10+'СЕТ СН'!$F$5-'СЕТ СН'!$F$21</f>
        <v>2452.5795660799999</v>
      </c>
      <c r="Y38" s="36">
        <f>SUMIFS(СВЦЭМ!$D$33:$D$776,СВЦЭМ!$A$33:$A$776,$A38,СВЦЭМ!$B$33:$B$776,Y$11)+'СЕТ СН'!$F$11+СВЦЭМ!$D$10+'СЕТ СН'!$F$5-'СЕТ СН'!$F$21</f>
        <v>2388.5220447800002</v>
      </c>
    </row>
    <row r="39" spans="1:27" ht="15.75" x14ac:dyDescent="0.2">
      <c r="A39" s="35">
        <f t="shared" si="0"/>
        <v>43705</v>
      </c>
      <c r="B39" s="36">
        <f>SUMIFS(СВЦЭМ!$D$33:$D$776,СВЦЭМ!$A$33:$A$776,$A39,СВЦЭМ!$B$33:$B$776,B$11)+'СЕТ СН'!$F$11+СВЦЭМ!$D$10+'СЕТ СН'!$F$5-'СЕТ СН'!$F$21</f>
        <v>2358.8506208099998</v>
      </c>
      <c r="C39" s="36">
        <f>SUMIFS(СВЦЭМ!$D$33:$D$776,СВЦЭМ!$A$33:$A$776,$A39,СВЦЭМ!$B$33:$B$776,C$11)+'СЕТ СН'!$F$11+СВЦЭМ!$D$10+'СЕТ СН'!$F$5-'СЕТ СН'!$F$21</f>
        <v>2385.3481565500001</v>
      </c>
      <c r="D39" s="36">
        <f>SUMIFS(СВЦЭМ!$D$33:$D$776,СВЦЭМ!$A$33:$A$776,$A39,СВЦЭМ!$B$33:$B$776,D$11)+'СЕТ СН'!$F$11+СВЦЭМ!$D$10+'СЕТ СН'!$F$5-'СЕТ СН'!$F$21</f>
        <v>2416.44914694</v>
      </c>
      <c r="E39" s="36">
        <f>SUMIFS(СВЦЭМ!$D$33:$D$776,СВЦЭМ!$A$33:$A$776,$A39,СВЦЭМ!$B$33:$B$776,E$11)+'СЕТ СН'!$F$11+СВЦЭМ!$D$10+'СЕТ СН'!$F$5-'СЕТ СН'!$F$21</f>
        <v>2424.7011349599998</v>
      </c>
      <c r="F39" s="36">
        <f>SUMIFS(СВЦЭМ!$D$33:$D$776,СВЦЭМ!$A$33:$A$776,$A39,СВЦЭМ!$B$33:$B$776,F$11)+'СЕТ СН'!$F$11+СВЦЭМ!$D$10+'СЕТ СН'!$F$5-'СЕТ СН'!$F$21</f>
        <v>2425.01648338</v>
      </c>
      <c r="G39" s="36">
        <f>SUMIFS(СВЦЭМ!$D$33:$D$776,СВЦЭМ!$A$33:$A$776,$A39,СВЦЭМ!$B$33:$B$776,G$11)+'СЕТ СН'!$F$11+СВЦЭМ!$D$10+'СЕТ СН'!$F$5-'СЕТ СН'!$F$21</f>
        <v>2403.50356431</v>
      </c>
      <c r="H39" s="36">
        <f>SUMIFS(СВЦЭМ!$D$33:$D$776,СВЦЭМ!$A$33:$A$776,$A39,СВЦЭМ!$B$33:$B$776,H$11)+'СЕТ СН'!$F$11+СВЦЭМ!$D$10+'СЕТ СН'!$F$5-'СЕТ СН'!$F$21</f>
        <v>2371.4422779900001</v>
      </c>
      <c r="I39" s="36">
        <f>SUMIFS(СВЦЭМ!$D$33:$D$776,СВЦЭМ!$A$33:$A$776,$A39,СВЦЭМ!$B$33:$B$776,I$11)+'СЕТ СН'!$F$11+СВЦЭМ!$D$10+'СЕТ СН'!$F$5-'СЕТ СН'!$F$21</f>
        <v>2368.5346249099998</v>
      </c>
      <c r="J39" s="36">
        <f>SUMIFS(СВЦЭМ!$D$33:$D$776,СВЦЭМ!$A$33:$A$776,$A39,СВЦЭМ!$B$33:$B$776,J$11)+'СЕТ СН'!$F$11+СВЦЭМ!$D$10+'СЕТ СН'!$F$5-'СЕТ СН'!$F$21</f>
        <v>2364.9772331200002</v>
      </c>
      <c r="K39" s="36">
        <f>SUMIFS(СВЦЭМ!$D$33:$D$776,СВЦЭМ!$A$33:$A$776,$A39,СВЦЭМ!$B$33:$B$776,K$11)+'СЕТ СН'!$F$11+СВЦЭМ!$D$10+'СЕТ СН'!$F$5-'СЕТ СН'!$F$21</f>
        <v>2400.2574241799998</v>
      </c>
      <c r="L39" s="36">
        <f>SUMIFS(СВЦЭМ!$D$33:$D$776,СВЦЭМ!$A$33:$A$776,$A39,СВЦЭМ!$B$33:$B$776,L$11)+'СЕТ СН'!$F$11+СВЦЭМ!$D$10+'СЕТ СН'!$F$5-'СЕТ СН'!$F$21</f>
        <v>2417.8982161599997</v>
      </c>
      <c r="M39" s="36">
        <f>SUMIFS(СВЦЭМ!$D$33:$D$776,СВЦЭМ!$A$33:$A$776,$A39,СВЦЭМ!$B$33:$B$776,M$11)+'СЕТ СН'!$F$11+СВЦЭМ!$D$10+'СЕТ СН'!$F$5-'СЕТ СН'!$F$21</f>
        <v>2420.28710404</v>
      </c>
      <c r="N39" s="36">
        <f>SUMIFS(СВЦЭМ!$D$33:$D$776,СВЦЭМ!$A$33:$A$776,$A39,СВЦЭМ!$B$33:$B$776,N$11)+'СЕТ СН'!$F$11+СВЦЭМ!$D$10+'СЕТ СН'!$F$5-'СЕТ СН'!$F$21</f>
        <v>2411.1291889300001</v>
      </c>
      <c r="O39" s="36">
        <f>SUMIFS(СВЦЭМ!$D$33:$D$776,СВЦЭМ!$A$33:$A$776,$A39,СВЦЭМ!$B$33:$B$776,O$11)+'СЕТ СН'!$F$11+СВЦЭМ!$D$10+'СЕТ СН'!$F$5-'СЕТ СН'!$F$21</f>
        <v>2407.5795675899999</v>
      </c>
      <c r="P39" s="36">
        <f>SUMIFS(СВЦЭМ!$D$33:$D$776,СВЦЭМ!$A$33:$A$776,$A39,СВЦЭМ!$B$33:$B$776,P$11)+'СЕТ СН'!$F$11+СВЦЭМ!$D$10+'СЕТ СН'!$F$5-'СЕТ СН'!$F$21</f>
        <v>2408.08012998</v>
      </c>
      <c r="Q39" s="36">
        <f>SUMIFS(СВЦЭМ!$D$33:$D$776,СВЦЭМ!$A$33:$A$776,$A39,СВЦЭМ!$B$33:$B$776,Q$11)+'СЕТ СН'!$F$11+СВЦЭМ!$D$10+'СЕТ СН'!$F$5-'СЕТ СН'!$F$21</f>
        <v>2406.1130390200001</v>
      </c>
      <c r="R39" s="36">
        <f>SUMIFS(СВЦЭМ!$D$33:$D$776,СВЦЭМ!$A$33:$A$776,$A39,СВЦЭМ!$B$33:$B$776,R$11)+'СЕТ СН'!$F$11+СВЦЭМ!$D$10+'СЕТ СН'!$F$5-'СЕТ СН'!$F$21</f>
        <v>2439.4251249099998</v>
      </c>
      <c r="S39" s="36">
        <f>SUMIFS(СВЦЭМ!$D$33:$D$776,СВЦЭМ!$A$33:$A$776,$A39,СВЦЭМ!$B$33:$B$776,S$11)+'СЕТ СН'!$F$11+СВЦЭМ!$D$10+'СЕТ СН'!$F$5-'СЕТ СН'!$F$21</f>
        <v>2482.0240467399999</v>
      </c>
      <c r="T39" s="36">
        <f>SUMIFS(СВЦЭМ!$D$33:$D$776,СВЦЭМ!$A$33:$A$776,$A39,СВЦЭМ!$B$33:$B$776,T$11)+'СЕТ СН'!$F$11+СВЦЭМ!$D$10+'СЕТ СН'!$F$5-'СЕТ СН'!$F$21</f>
        <v>2485.12356125</v>
      </c>
      <c r="U39" s="36">
        <f>SUMIFS(СВЦЭМ!$D$33:$D$776,СВЦЭМ!$A$33:$A$776,$A39,СВЦЭМ!$B$33:$B$776,U$11)+'СЕТ СН'!$F$11+СВЦЭМ!$D$10+'СЕТ СН'!$F$5-'СЕТ СН'!$F$21</f>
        <v>2482.8159163800001</v>
      </c>
      <c r="V39" s="36">
        <f>SUMIFS(СВЦЭМ!$D$33:$D$776,СВЦЭМ!$A$33:$A$776,$A39,СВЦЭМ!$B$33:$B$776,V$11)+'СЕТ СН'!$F$11+СВЦЭМ!$D$10+'СЕТ СН'!$F$5-'СЕТ СН'!$F$21</f>
        <v>2486.8047272399999</v>
      </c>
      <c r="W39" s="36">
        <f>SUMIFS(СВЦЭМ!$D$33:$D$776,СВЦЭМ!$A$33:$A$776,$A39,СВЦЭМ!$B$33:$B$776,W$11)+'СЕТ СН'!$F$11+СВЦЭМ!$D$10+'СЕТ СН'!$F$5-'СЕТ СН'!$F$21</f>
        <v>2495.3656590999999</v>
      </c>
      <c r="X39" s="36">
        <f>SUMIFS(СВЦЭМ!$D$33:$D$776,СВЦЭМ!$A$33:$A$776,$A39,СВЦЭМ!$B$33:$B$776,X$11)+'СЕТ СН'!$F$11+СВЦЭМ!$D$10+'СЕТ СН'!$F$5-'СЕТ СН'!$F$21</f>
        <v>2470.2649163599999</v>
      </c>
      <c r="Y39" s="36">
        <f>SUMIFS(СВЦЭМ!$D$33:$D$776,СВЦЭМ!$A$33:$A$776,$A39,СВЦЭМ!$B$33:$B$776,Y$11)+'СЕТ СН'!$F$11+СВЦЭМ!$D$10+'СЕТ СН'!$F$5-'СЕТ СН'!$F$21</f>
        <v>2375.4943903100002</v>
      </c>
    </row>
    <row r="40" spans="1:27" ht="15.75" x14ac:dyDescent="0.2">
      <c r="A40" s="35">
        <f t="shared" si="0"/>
        <v>43706</v>
      </c>
      <c r="B40" s="36">
        <f>SUMIFS(СВЦЭМ!$D$33:$D$776,СВЦЭМ!$A$33:$A$776,$A40,СВЦЭМ!$B$33:$B$776,B$11)+'СЕТ СН'!$F$11+СВЦЭМ!$D$10+'СЕТ СН'!$F$5-'СЕТ СН'!$F$21</f>
        <v>2366.75463451</v>
      </c>
      <c r="C40" s="36">
        <f>SUMIFS(СВЦЭМ!$D$33:$D$776,СВЦЭМ!$A$33:$A$776,$A40,СВЦЭМ!$B$33:$B$776,C$11)+'СЕТ СН'!$F$11+СВЦЭМ!$D$10+'СЕТ СН'!$F$5-'СЕТ СН'!$F$21</f>
        <v>2395.46347109</v>
      </c>
      <c r="D40" s="36">
        <f>SUMIFS(СВЦЭМ!$D$33:$D$776,СВЦЭМ!$A$33:$A$776,$A40,СВЦЭМ!$B$33:$B$776,D$11)+'СЕТ СН'!$F$11+СВЦЭМ!$D$10+'СЕТ СН'!$F$5-'СЕТ СН'!$F$21</f>
        <v>2420.92112056</v>
      </c>
      <c r="E40" s="36">
        <f>SUMIFS(СВЦЭМ!$D$33:$D$776,СВЦЭМ!$A$33:$A$776,$A40,СВЦЭМ!$B$33:$B$776,E$11)+'СЕТ СН'!$F$11+СВЦЭМ!$D$10+'СЕТ СН'!$F$5-'СЕТ СН'!$F$21</f>
        <v>2436.0366053899997</v>
      </c>
      <c r="F40" s="36">
        <f>SUMIFS(СВЦЭМ!$D$33:$D$776,СВЦЭМ!$A$33:$A$776,$A40,СВЦЭМ!$B$33:$B$776,F$11)+'СЕТ СН'!$F$11+СВЦЭМ!$D$10+'СЕТ СН'!$F$5-'СЕТ СН'!$F$21</f>
        <v>2450.2919682900001</v>
      </c>
      <c r="G40" s="36">
        <f>SUMIFS(СВЦЭМ!$D$33:$D$776,СВЦЭМ!$A$33:$A$776,$A40,СВЦЭМ!$B$33:$B$776,G$11)+'СЕТ СН'!$F$11+СВЦЭМ!$D$10+'СЕТ СН'!$F$5-'СЕТ СН'!$F$21</f>
        <v>2430.6005765300001</v>
      </c>
      <c r="H40" s="36">
        <f>SUMIFS(СВЦЭМ!$D$33:$D$776,СВЦЭМ!$A$33:$A$776,$A40,СВЦЭМ!$B$33:$B$776,H$11)+'СЕТ СН'!$F$11+СВЦЭМ!$D$10+'СЕТ СН'!$F$5-'СЕТ СН'!$F$21</f>
        <v>2401.780945</v>
      </c>
      <c r="I40" s="36">
        <f>SUMIFS(СВЦЭМ!$D$33:$D$776,СВЦЭМ!$A$33:$A$776,$A40,СВЦЭМ!$B$33:$B$776,I$11)+'СЕТ СН'!$F$11+СВЦЭМ!$D$10+'СЕТ СН'!$F$5-'СЕТ СН'!$F$21</f>
        <v>2367.8843158599998</v>
      </c>
      <c r="J40" s="36">
        <f>SUMIFS(СВЦЭМ!$D$33:$D$776,СВЦЭМ!$A$33:$A$776,$A40,СВЦЭМ!$B$33:$B$776,J$11)+'СЕТ СН'!$F$11+СВЦЭМ!$D$10+'СЕТ СН'!$F$5-'СЕТ СН'!$F$21</f>
        <v>2378.6622090699998</v>
      </c>
      <c r="K40" s="36">
        <f>SUMIFS(СВЦЭМ!$D$33:$D$776,СВЦЭМ!$A$33:$A$776,$A40,СВЦЭМ!$B$33:$B$776,K$11)+'СЕТ СН'!$F$11+СВЦЭМ!$D$10+'СЕТ СН'!$F$5-'СЕТ СН'!$F$21</f>
        <v>2391.96895485</v>
      </c>
      <c r="L40" s="36">
        <f>SUMIFS(СВЦЭМ!$D$33:$D$776,СВЦЭМ!$A$33:$A$776,$A40,СВЦЭМ!$B$33:$B$776,L$11)+'СЕТ СН'!$F$11+СВЦЭМ!$D$10+'СЕТ СН'!$F$5-'СЕТ СН'!$F$21</f>
        <v>2408.9273924099998</v>
      </c>
      <c r="M40" s="36">
        <f>SUMIFS(СВЦЭМ!$D$33:$D$776,СВЦЭМ!$A$33:$A$776,$A40,СВЦЭМ!$B$33:$B$776,M$11)+'СЕТ СН'!$F$11+СВЦЭМ!$D$10+'СЕТ СН'!$F$5-'СЕТ СН'!$F$21</f>
        <v>2408.2899019900001</v>
      </c>
      <c r="N40" s="36">
        <f>SUMIFS(СВЦЭМ!$D$33:$D$776,СВЦЭМ!$A$33:$A$776,$A40,СВЦЭМ!$B$33:$B$776,N$11)+'СЕТ СН'!$F$11+СВЦЭМ!$D$10+'СЕТ СН'!$F$5-'СЕТ СН'!$F$21</f>
        <v>2398.8031476000001</v>
      </c>
      <c r="O40" s="36">
        <f>SUMIFS(СВЦЭМ!$D$33:$D$776,СВЦЭМ!$A$33:$A$776,$A40,СВЦЭМ!$B$33:$B$776,O$11)+'СЕТ СН'!$F$11+СВЦЭМ!$D$10+'СЕТ СН'!$F$5-'СЕТ СН'!$F$21</f>
        <v>2398.6194171400002</v>
      </c>
      <c r="P40" s="36">
        <f>SUMIFS(СВЦЭМ!$D$33:$D$776,СВЦЭМ!$A$33:$A$776,$A40,СВЦЭМ!$B$33:$B$776,P$11)+'СЕТ СН'!$F$11+СВЦЭМ!$D$10+'СЕТ СН'!$F$5-'СЕТ СН'!$F$21</f>
        <v>2399.6224159799999</v>
      </c>
      <c r="Q40" s="36">
        <f>SUMIFS(СВЦЭМ!$D$33:$D$776,СВЦЭМ!$A$33:$A$776,$A40,СВЦЭМ!$B$33:$B$776,Q$11)+'СЕТ СН'!$F$11+СВЦЭМ!$D$10+'СЕТ СН'!$F$5-'СЕТ СН'!$F$21</f>
        <v>2398.9808238699998</v>
      </c>
      <c r="R40" s="36">
        <f>SUMIFS(СВЦЭМ!$D$33:$D$776,СВЦЭМ!$A$33:$A$776,$A40,СВЦЭМ!$B$33:$B$776,R$11)+'СЕТ СН'!$F$11+СВЦЭМ!$D$10+'СЕТ СН'!$F$5-'СЕТ СН'!$F$21</f>
        <v>2424.2888023800001</v>
      </c>
      <c r="S40" s="36">
        <f>SUMIFS(СВЦЭМ!$D$33:$D$776,СВЦЭМ!$A$33:$A$776,$A40,СВЦЭМ!$B$33:$B$776,S$11)+'СЕТ СН'!$F$11+СВЦЭМ!$D$10+'СЕТ СН'!$F$5-'СЕТ СН'!$F$21</f>
        <v>2459.5737501799999</v>
      </c>
      <c r="T40" s="36">
        <f>SUMIFS(СВЦЭМ!$D$33:$D$776,СВЦЭМ!$A$33:$A$776,$A40,СВЦЭМ!$B$33:$B$776,T$11)+'СЕТ СН'!$F$11+СВЦЭМ!$D$10+'СЕТ СН'!$F$5-'СЕТ СН'!$F$21</f>
        <v>2461.4313678399999</v>
      </c>
      <c r="U40" s="36">
        <f>SUMIFS(СВЦЭМ!$D$33:$D$776,СВЦЭМ!$A$33:$A$776,$A40,СВЦЭМ!$B$33:$B$776,U$11)+'СЕТ СН'!$F$11+СВЦЭМ!$D$10+'СЕТ СН'!$F$5-'СЕТ СН'!$F$21</f>
        <v>2463.4425241399999</v>
      </c>
      <c r="V40" s="36">
        <f>SUMIFS(СВЦЭМ!$D$33:$D$776,СВЦЭМ!$A$33:$A$776,$A40,СВЦЭМ!$B$33:$B$776,V$11)+'СЕТ СН'!$F$11+СВЦЭМ!$D$10+'СЕТ СН'!$F$5-'СЕТ СН'!$F$21</f>
        <v>2473.2503679000001</v>
      </c>
      <c r="W40" s="36">
        <f>SUMIFS(СВЦЭМ!$D$33:$D$776,СВЦЭМ!$A$33:$A$776,$A40,СВЦЭМ!$B$33:$B$776,W$11)+'СЕТ СН'!$F$11+СВЦЭМ!$D$10+'СЕТ СН'!$F$5-'СЕТ СН'!$F$21</f>
        <v>2474.4363869399999</v>
      </c>
      <c r="X40" s="36">
        <f>SUMIFS(СВЦЭМ!$D$33:$D$776,СВЦЭМ!$A$33:$A$776,$A40,СВЦЭМ!$B$33:$B$776,X$11)+'СЕТ СН'!$F$11+СВЦЭМ!$D$10+'СЕТ СН'!$F$5-'СЕТ СН'!$F$21</f>
        <v>2433.0359598999999</v>
      </c>
      <c r="Y40" s="36">
        <f>SUMIFS(СВЦЭМ!$D$33:$D$776,СВЦЭМ!$A$33:$A$776,$A40,СВЦЭМ!$B$33:$B$776,Y$11)+'СЕТ СН'!$F$11+СВЦЭМ!$D$10+'СЕТ СН'!$F$5-'СЕТ СН'!$F$21</f>
        <v>2363.7384373899999</v>
      </c>
    </row>
    <row r="41" spans="1:27" ht="15.75" x14ac:dyDescent="0.2">
      <c r="A41" s="35">
        <f t="shared" si="0"/>
        <v>43707</v>
      </c>
      <c r="B41" s="36">
        <f>SUMIFS(СВЦЭМ!$D$33:$D$776,СВЦЭМ!$A$33:$A$776,$A41,СВЦЭМ!$B$33:$B$776,B$11)+'СЕТ СН'!$F$11+СВЦЭМ!$D$10+'СЕТ СН'!$F$5-'СЕТ СН'!$F$21</f>
        <v>2420.7559883499998</v>
      </c>
      <c r="C41" s="36">
        <f>SUMIFS(СВЦЭМ!$D$33:$D$776,СВЦЭМ!$A$33:$A$776,$A41,СВЦЭМ!$B$33:$B$776,C$11)+'СЕТ СН'!$F$11+СВЦЭМ!$D$10+'СЕТ СН'!$F$5-'СЕТ СН'!$F$21</f>
        <v>2428.6668180500001</v>
      </c>
      <c r="D41" s="36">
        <f>SUMIFS(СВЦЭМ!$D$33:$D$776,СВЦЭМ!$A$33:$A$776,$A41,СВЦЭМ!$B$33:$B$776,D$11)+'СЕТ СН'!$F$11+СВЦЭМ!$D$10+'СЕТ СН'!$F$5-'СЕТ СН'!$F$21</f>
        <v>2462.4316898699999</v>
      </c>
      <c r="E41" s="36">
        <f>SUMIFS(СВЦЭМ!$D$33:$D$776,СВЦЭМ!$A$33:$A$776,$A41,СВЦЭМ!$B$33:$B$776,E$11)+'СЕТ СН'!$F$11+СВЦЭМ!$D$10+'СЕТ СН'!$F$5-'СЕТ СН'!$F$21</f>
        <v>2480.2383326099998</v>
      </c>
      <c r="F41" s="36">
        <f>SUMIFS(СВЦЭМ!$D$33:$D$776,СВЦЭМ!$A$33:$A$776,$A41,СВЦЭМ!$B$33:$B$776,F$11)+'СЕТ СН'!$F$11+СВЦЭМ!$D$10+'СЕТ СН'!$F$5-'СЕТ СН'!$F$21</f>
        <v>2492.9237040500002</v>
      </c>
      <c r="G41" s="36">
        <f>SUMIFS(СВЦЭМ!$D$33:$D$776,СВЦЭМ!$A$33:$A$776,$A41,СВЦЭМ!$B$33:$B$776,G$11)+'СЕТ СН'!$F$11+СВЦЭМ!$D$10+'СЕТ СН'!$F$5-'СЕТ СН'!$F$21</f>
        <v>2472.3906509600001</v>
      </c>
      <c r="H41" s="36">
        <f>SUMIFS(СВЦЭМ!$D$33:$D$776,СВЦЭМ!$A$33:$A$776,$A41,СВЦЭМ!$B$33:$B$776,H$11)+'СЕТ СН'!$F$11+СВЦЭМ!$D$10+'СЕТ СН'!$F$5-'СЕТ СН'!$F$21</f>
        <v>2424.7315007400002</v>
      </c>
      <c r="I41" s="36">
        <f>SUMIFS(СВЦЭМ!$D$33:$D$776,СВЦЭМ!$A$33:$A$776,$A41,СВЦЭМ!$B$33:$B$776,I$11)+'СЕТ СН'!$F$11+СВЦЭМ!$D$10+'СЕТ СН'!$F$5-'СЕТ СН'!$F$21</f>
        <v>2365.1568159099998</v>
      </c>
      <c r="J41" s="36">
        <f>SUMIFS(СВЦЭМ!$D$33:$D$776,СВЦЭМ!$A$33:$A$776,$A41,СВЦЭМ!$B$33:$B$776,J$11)+'СЕТ СН'!$F$11+СВЦЭМ!$D$10+'СЕТ СН'!$F$5-'СЕТ СН'!$F$21</f>
        <v>2335.5134112599999</v>
      </c>
      <c r="K41" s="36">
        <f>SUMIFS(СВЦЭМ!$D$33:$D$776,СВЦЭМ!$A$33:$A$776,$A41,СВЦЭМ!$B$33:$B$776,K$11)+'СЕТ СН'!$F$11+СВЦЭМ!$D$10+'СЕТ СН'!$F$5-'СЕТ СН'!$F$21</f>
        <v>2353.3499140700001</v>
      </c>
      <c r="L41" s="36">
        <f>SUMIFS(СВЦЭМ!$D$33:$D$776,СВЦЭМ!$A$33:$A$776,$A41,СВЦЭМ!$B$33:$B$776,L$11)+'СЕТ СН'!$F$11+СВЦЭМ!$D$10+'СЕТ СН'!$F$5-'СЕТ СН'!$F$21</f>
        <v>2370.0180228899999</v>
      </c>
      <c r="M41" s="36">
        <f>SUMIFS(СВЦЭМ!$D$33:$D$776,СВЦЭМ!$A$33:$A$776,$A41,СВЦЭМ!$B$33:$B$776,M$11)+'СЕТ СН'!$F$11+СВЦЭМ!$D$10+'СЕТ СН'!$F$5-'СЕТ СН'!$F$21</f>
        <v>2372.6072904100001</v>
      </c>
      <c r="N41" s="36">
        <f>SUMIFS(СВЦЭМ!$D$33:$D$776,СВЦЭМ!$A$33:$A$776,$A41,СВЦЭМ!$B$33:$B$776,N$11)+'СЕТ СН'!$F$11+СВЦЭМ!$D$10+'СЕТ СН'!$F$5-'СЕТ СН'!$F$21</f>
        <v>2366.5074327900002</v>
      </c>
      <c r="O41" s="36">
        <f>SUMIFS(СВЦЭМ!$D$33:$D$776,СВЦЭМ!$A$33:$A$776,$A41,СВЦЭМ!$B$33:$B$776,O$11)+'СЕТ СН'!$F$11+СВЦЭМ!$D$10+'СЕТ СН'!$F$5-'СЕТ СН'!$F$21</f>
        <v>2373.7741926600002</v>
      </c>
      <c r="P41" s="36">
        <f>SUMIFS(СВЦЭМ!$D$33:$D$776,СВЦЭМ!$A$33:$A$776,$A41,СВЦЭМ!$B$33:$B$776,P$11)+'СЕТ СН'!$F$11+СВЦЭМ!$D$10+'СЕТ СН'!$F$5-'СЕТ СН'!$F$21</f>
        <v>2378.6145289599999</v>
      </c>
      <c r="Q41" s="36">
        <f>SUMIFS(СВЦЭМ!$D$33:$D$776,СВЦЭМ!$A$33:$A$776,$A41,СВЦЭМ!$B$33:$B$776,Q$11)+'СЕТ СН'!$F$11+СВЦЭМ!$D$10+'СЕТ СН'!$F$5-'СЕТ СН'!$F$21</f>
        <v>2371.76287796</v>
      </c>
      <c r="R41" s="36">
        <f>SUMIFS(СВЦЭМ!$D$33:$D$776,СВЦЭМ!$A$33:$A$776,$A41,СВЦЭМ!$B$33:$B$776,R$11)+'СЕТ СН'!$F$11+СВЦЭМ!$D$10+'СЕТ СН'!$F$5-'СЕТ СН'!$F$21</f>
        <v>2400.4536768299999</v>
      </c>
      <c r="S41" s="36">
        <f>SUMIFS(СВЦЭМ!$D$33:$D$776,СВЦЭМ!$A$33:$A$776,$A41,СВЦЭМ!$B$33:$B$776,S$11)+'СЕТ СН'!$F$11+СВЦЭМ!$D$10+'СЕТ СН'!$F$5-'СЕТ СН'!$F$21</f>
        <v>2442.0354774799998</v>
      </c>
      <c r="T41" s="36">
        <f>SUMIFS(СВЦЭМ!$D$33:$D$776,СВЦЭМ!$A$33:$A$776,$A41,СВЦЭМ!$B$33:$B$776,T$11)+'СЕТ СН'!$F$11+СВЦЭМ!$D$10+'СЕТ СН'!$F$5-'СЕТ СН'!$F$21</f>
        <v>2441.6879098199997</v>
      </c>
      <c r="U41" s="36">
        <f>SUMIFS(СВЦЭМ!$D$33:$D$776,СВЦЭМ!$A$33:$A$776,$A41,СВЦЭМ!$B$33:$B$776,U$11)+'СЕТ СН'!$F$11+СВЦЭМ!$D$10+'СЕТ СН'!$F$5-'СЕТ СН'!$F$21</f>
        <v>2435.9374686199999</v>
      </c>
      <c r="V41" s="36">
        <f>SUMIFS(СВЦЭМ!$D$33:$D$776,СВЦЭМ!$A$33:$A$776,$A41,СВЦЭМ!$B$33:$B$776,V$11)+'СЕТ СН'!$F$11+СВЦЭМ!$D$10+'СЕТ СН'!$F$5-'СЕТ СН'!$F$21</f>
        <v>2439.4724931700002</v>
      </c>
      <c r="W41" s="36">
        <f>SUMIFS(СВЦЭМ!$D$33:$D$776,СВЦЭМ!$A$33:$A$776,$A41,СВЦЭМ!$B$33:$B$776,W$11)+'СЕТ СН'!$F$11+СВЦЭМ!$D$10+'СЕТ СН'!$F$5-'СЕТ СН'!$F$21</f>
        <v>2454.2426332199998</v>
      </c>
      <c r="X41" s="36">
        <f>SUMIFS(СВЦЭМ!$D$33:$D$776,СВЦЭМ!$A$33:$A$776,$A41,СВЦЭМ!$B$33:$B$776,X$11)+'СЕТ СН'!$F$11+СВЦЭМ!$D$10+'СЕТ СН'!$F$5-'СЕТ СН'!$F$21</f>
        <v>2423.52604883</v>
      </c>
      <c r="Y41" s="36">
        <f>SUMIFS(СВЦЭМ!$D$33:$D$776,СВЦЭМ!$A$33:$A$776,$A41,СВЦЭМ!$B$33:$B$776,Y$11)+'СЕТ СН'!$F$11+СВЦЭМ!$D$10+'СЕТ СН'!$F$5-'СЕТ СН'!$F$21</f>
        <v>2333.3188008400002</v>
      </c>
    </row>
    <row r="42" spans="1:27" ht="15.75" x14ac:dyDescent="0.2">
      <c r="A42" s="35">
        <f t="shared" si="0"/>
        <v>43708</v>
      </c>
      <c r="B42" s="36">
        <f>SUMIFS(СВЦЭМ!$D$33:$D$776,СВЦЭМ!$A$33:$A$776,$A42,СВЦЭМ!$B$33:$B$776,B$11)+'СЕТ СН'!$F$11+СВЦЭМ!$D$10+'СЕТ СН'!$F$5-'СЕТ СН'!$F$21</f>
        <v>2387.9604700300001</v>
      </c>
      <c r="C42" s="36">
        <f>SUMIFS(СВЦЭМ!$D$33:$D$776,СВЦЭМ!$A$33:$A$776,$A42,СВЦЭМ!$B$33:$B$776,C$11)+'СЕТ СН'!$F$11+СВЦЭМ!$D$10+'СЕТ СН'!$F$5-'СЕТ СН'!$F$21</f>
        <v>2427.9467640399998</v>
      </c>
      <c r="D42" s="36">
        <f>SUMIFS(СВЦЭМ!$D$33:$D$776,СВЦЭМ!$A$33:$A$776,$A42,СВЦЭМ!$B$33:$B$776,D$11)+'СЕТ СН'!$F$11+СВЦЭМ!$D$10+'СЕТ СН'!$F$5-'СЕТ СН'!$F$21</f>
        <v>2454.5966379000001</v>
      </c>
      <c r="E42" s="36">
        <f>SUMIFS(СВЦЭМ!$D$33:$D$776,СВЦЭМ!$A$33:$A$776,$A42,СВЦЭМ!$B$33:$B$776,E$11)+'СЕТ СН'!$F$11+СВЦЭМ!$D$10+'СЕТ СН'!$F$5-'СЕТ СН'!$F$21</f>
        <v>2466.68728169</v>
      </c>
      <c r="F42" s="36">
        <f>SUMIFS(СВЦЭМ!$D$33:$D$776,СВЦЭМ!$A$33:$A$776,$A42,СВЦЭМ!$B$33:$B$776,F$11)+'СЕТ СН'!$F$11+СВЦЭМ!$D$10+'СЕТ СН'!$F$5-'СЕТ СН'!$F$21</f>
        <v>2476.7128043799999</v>
      </c>
      <c r="G42" s="36">
        <f>SUMIFS(СВЦЭМ!$D$33:$D$776,СВЦЭМ!$A$33:$A$776,$A42,СВЦЭМ!$B$33:$B$776,G$11)+'СЕТ СН'!$F$11+СВЦЭМ!$D$10+'СЕТ СН'!$F$5-'СЕТ СН'!$F$21</f>
        <v>2466.0426497799999</v>
      </c>
      <c r="H42" s="36">
        <f>SUMIFS(СВЦЭМ!$D$33:$D$776,СВЦЭМ!$A$33:$A$776,$A42,СВЦЭМ!$B$33:$B$776,H$11)+'СЕТ СН'!$F$11+СВЦЭМ!$D$10+'СЕТ СН'!$F$5-'СЕТ СН'!$F$21</f>
        <v>2451.9626069599999</v>
      </c>
      <c r="I42" s="36">
        <f>SUMIFS(СВЦЭМ!$D$33:$D$776,СВЦЭМ!$A$33:$A$776,$A42,СВЦЭМ!$B$33:$B$776,I$11)+'СЕТ СН'!$F$11+СВЦЭМ!$D$10+'СЕТ СН'!$F$5-'СЕТ СН'!$F$21</f>
        <v>2402.97204263</v>
      </c>
      <c r="J42" s="36">
        <f>SUMIFS(СВЦЭМ!$D$33:$D$776,СВЦЭМ!$A$33:$A$776,$A42,СВЦЭМ!$B$33:$B$776,J$11)+'СЕТ СН'!$F$11+СВЦЭМ!$D$10+'СЕТ СН'!$F$5-'СЕТ СН'!$F$21</f>
        <v>2337.3811935599997</v>
      </c>
      <c r="K42" s="36">
        <f>SUMIFS(СВЦЭМ!$D$33:$D$776,СВЦЭМ!$A$33:$A$776,$A42,СВЦЭМ!$B$33:$B$776,K$11)+'СЕТ СН'!$F$11+СВЦЭМ!$D$10+'СЕТ СН'!$F$5-'СЕТ СН'!$F$21</f>
        <v>2283.7310010699998</v>
      </c>
      <c r="L42" s="36">
        <f>SUMIFS(СВЦЭМ!$D$33:$D$776,СВЦЭМ!$A$33:$A$776,$A42,СВЦЭМ!$B$33:$B$776,L$11)+'СЕТ СН'!$F$11+СВЦЭМ!$D$10+'СЕТ СН'!$F$5-'СЕТ СН'!$F$21</f>
        <v>2272.7788929099997</v>
      </c>
      <c r="M42" s="36">
        <f>SUMIFS(СВЦЭМ!$D$33:$D$776,СВЦЭМ!$A$33:$A$776,$A42,СВЦЭМ!$B$33:$B$776,M$11)+'СЕТ СН'!$F$11+СВЦЭМ!$D$10+'СЕТ СН'!$F$5-'СЕТ СН'!$F$21</f>
        <v>2269.2083483299998</v>
      </c>
      <c r="N42" s="36">
        <f>SUMIFS(СВЦЭМ!$D$33:$D$776,СВЦЭМ!$A$33:$A$776,$A42,СВЦЭМ!$B$33:$B$776,N$11)+'СЕТ СН'!$F$11+СВЦЭМ!$D$10+'СЕТ СН'!$F$5-'СЕТ СН'!$F$21</f>
        <v>2269.1084836299997</v>
      </c>
      <c r="O42" s="36">
        <f>SUMIFS(СВЦЭМ!$D$33:$D$776,СВЦЭМ!$A$33:$A$776,$A42,СВЦЭМ!$B$33:$B$776,O$11)+'СЕТ СН'!$F$11+СВЦЭМ!$D$10+'СЕТ СН'!$F$5-'СЕТ СН'!$F$21</f>
        <v>2269.9599238000001</v>
      </c>
      <c r="P42" s="36">
        <f>SUMIFS(СВЦЭМ!$D$33:$D$776,СВЦЭМ!$A$33:$A$776,$A42,СВЦЭМ!$B$33:$B$776,P$11)+'СЕТ СН'!$F$11+СВЦЭМ!$D$10+'СЕТ СН'!$F$5-'СЕТ СН'!$F$21</f>
        <v>2274.89391802</v>
      </c>
      <c r="Q42" s="36">
        <f>SUMIFS(СВЦЭМ!$D$33:$D$776,СВЦЭМ!$A$33:$A$776,$A42,СВЦЭМ!$B$33:$B$776,Q$11)+'СЕТ СН'!$F$11+СВЦЭМ!$D$10+'СЕТ СН'!$F$5-'СЕТ СН'!$F$21</f>
        <v>2281.3182332000001</v>
      </c>
      <c r="R42" s="36">
        <f>SUMIFS(СВЦЭМ!$D$33:$D$776,СВЦЭМ!$A$33:$A$776,$A42,СВЦЭМ!$B$33:$B$776,R$11)+'СЕТ СН'!$F$11+СВЦЭМ!$D$10+'СЕТ СН'!$F$5-'СЕТ СН'!$F$21</f>
        <v>2242.8727125099999</v>
      </c>
      <c r="S42" s="36">
        <f>SUMIFS(СВЦЭМ!$D$33:$D$776,СВЦЭМ!$A$33:$A$776,$A42,СВЦЭМ!$B$33:$B$776,S$11)+'СЕТ СН'!$F$11+СВЦЭМ!$D$10+'СЕТ СН'!$F$5-'СЕТ СН'!$F$21</f>
        <v>2204.0065337199999</v>
      </c>
      <c r="T42" s="36">
        <f>SUMIFS(СВЦЭМ!$D$33:$D$776,СВЦЭМ!$A$33:$A$776,$A42,СВЦЭМ!$B$33:$B$776,T$11)+'СЕТ СН'!$F$11+СВЦЭМ!$D$10+'СЕТ СН'!$F$5-'СЕТ СН'!$F$21</f>
        <v>2196.9726114099999</v>
      </c>
      <c r="U42" s="36">
        <f>SUMIFS(СВЦЭМ!$D$33:$D$776,СВЦЭМ!$A$33:$A$776,$A42,СВЦЭМ!$B$33:$B$776,U$11)+'СЕТ СН'!$F$11+СВЦЭМ!$D$10+'СЕТ СН'!$F$5-'СЕТ СН'!$F$21</f>
        <v>2192.8678479999999</v>
      </c>
      <c r="V42" s="36">
        <f>SUMIFS(СВЦЭМ!$D$33:$D$776,СВЦЭМ!$A$33:$A$776,$A42,СВЦЭМ!$B$33:$B$776,V$11)+'СЕТ СН'!$F$11+СВЦЭМ!$D$10+'СЕТ СН'!$F$5-'СЕТ СН'!$F$21</f>
        <v>2192.8176416599999</v>
      </c>
      <c r="W42" s="36">
        <f>SUMIFS(СВЦЭМ!$D$33:$D$776,СВЦЭМ!$A$33:$A$776,$A42,СВЦЭМ!$B$33:$B$776,W$11)+'СЕТ СН'!$F$11+СВЦЭМ!$D$10+'СЕТ СН'!$F$5-'СЕТ СН'!$F$21</f>
        <v>2187.4178656899999</v>
      </c>
      <c r="X42" s="36">
        <f>SUMIFS(СВЦЭМ!$D$33:$D$776,СВЦЭМ!$A$33:$A$776,$A42,СВЦЭМ!$B$33:$B$776,X$11)+'СЕТ СН'!$F$11+СВЦЭМ!$D$10+'СЕТ СН'!$F$5-'СЕТ СН'!$F$21</f>
        <v>2205.7433463799998</v>
      </c>
      <c r="Y42" s="36">
        <f>SUMIFS(СВЦЭМ!$D$33:$D$776,СВЦЭМ!$A$33:$A$776,$A42,СВЦЭМ!$B$33:$B$776,Y$11)+'СЕТ СН'!$F$11+СВЦЭМ!$D$10+'СЕТ СН'!$F$5-'СЕТ СН'!$F$21</f>
        <v>2282.3052433100002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01.08.2019</v>
      </c>
      <c r="B48" s="36">
        <f>SUMIFS(СВЦЭМ!$D$33:$D$776,СВЦЭМ!$A$33:$A$776,$A48,СВЦЭМ!$B$33:$B$776,B$47)+'СЕТ СН'!$G$11+СВЦЭМ!$D$10+'СЕТ СН'!$G$5-'СЕТ СН'!$G$21</f>
        <v>3331.3507071499998</v>
      </c>
      <c r="C48" s="36">
        <f>SUMIFS(СВЦЭМ!$D$33:$D$776,СВЦЭМ!$A$33:$A$776,$A48,СВЦЭМ!$B$33:$B$776,C$47)+'СЕТ СН'!$G$11+СВЦЭМ!$D$10+'СЕТ СН'!$G$5-'СЕТ СН'!$G$21</f>
        <v>3433.1310904899997</v>
      </c>
      <c r="D48" s="36">
        <f>SUMIFS(СВЦЭМ!$D$33:$D$776,СВЦЭМ!$A$33:$A$776,$A48,СВЦЭМ!$B$33:$B$776,D$47)+'СЕТ СН'!$G$11+СВЦЭМ!$D$10+'СЕТ СН'!$G$5-'СЕТ СН'!$G$21</f>
        <v>3472.0994078399999</v>
      </c>
      <c r="E48" s="36">
        <f>SUMIFS(СВЦЭМ!$D$33:$D$776,СВЦЭМ!$A$33:$A$776,$A48,СВЦЭМ!$B$33:$B$776,E$47)+'СЕТ СН'!$G$11+СВЦЭМ!$D$10+'СЕТ СН'!$G$5-'СЕТ СН'!$G$21</f>
        <v>3514.9592325599997</v>
      </c>
      <c r="F48" s="36">
        <f>SUMIFS(СВЦЭМ!$D$33:$D$776,СВЦЭМ!$A$33:$A$776,$A48,СВЦЭМ!$B$33:$B$776,F$47)+'СЕТ СН'!$G$11+СВЦЭМ!$D$10+'СЕТ СН'!$G$5-'СЕТ СН'!$G$21</f>
        <v>3533.6779966899999</v>
      </c>
      <c r="G48" s="36">
        <f>SUMIFS(СВЦЭМ!$D$33:$D$776,СВЦЭМ!$A$33:$A$776,$A48,СВЦЭМ!$B$33:$B$776,G$47)+'СЕТ СН'!$G$11+СВЦЭМ!$D$10+'СЕТ СН'!$G$5-'СЕТ СН'!$G$21</f>
        <v>3500.8593871999997</v>
      </c>
      <c r="H48" s="36">
        <f>SUMIFS(СВЦЭМ!$D$33:$D$776,СВЦЭМ!$A$33:$A$776,$A48,СВЦЭМ!$B$33:$B$776,H$47)+'СЕТ СН'!$G$11+СВЦЭМ!$D$10+'СЕТ СН'!$G$5-'СЕТ СН'!$G$21</f>
        <v>3440.7020305999995</v>
      </c>
      <c r="I48" s="36">
        <f>SUMIFS(СВЦЭМ!$D$33:$D$776,СВЦЭМ!$A$33:$A$776,$A48,СВЦЭМ!$B$33:$B$776,I$47)+'СЕТ СН'!$G$11+СВЦЭМ!$D$10+'СЕТ СН'!$G$5-'СЕТ СН'!$G$21</f>
        <v>3401.5828815599998</v>
      </c>
      <c r="J48" s="36">
        <f>SUMIFS(СВЦЭМ!$D$33:$D$776,СВЦЭМ!$A$33:$A$776,$A48,СВЦЭМ!$B$33:$B$776,J$47)+'СЕТ СН'!$G$11+СВЦЭМ!$D$10+'СЕТ СН'!$G$5-'СЕТ СН'!$G$21</f>
        <v>3438.3695484699997</v>
      </c>
      <c r="K48" s="36">
        <f>SUMIFS(СВЦЭМ!$D$33:$D$776,СВЦЭМ!$A$33:$A$776,$A48,СВЦЭМ!$B$33:$B$776,K$47)+'СЕТ СН'!$G$11+СВЦЭМ!$D$10+'СЕТ СН'!$G$5-'СЕТ СН'!$G$21</f>
        <v>3450.4203678599997</v>
      </c>
      <c r="L48" s="36">
        <f>SUMIFS(СВЦЭМ!$D$33:$D$776,СВЦЭМ!$A$33:$A$776,$A48,СВЦЭМ!$B$33:$B$776,L$47)+'СЕТ СН'!$G$11+СВЦЭМ!$D$10+'СЕТ СН'!$G$5-'СЕТ СН'!$G$21</f>
        <v>3458.9852425099998</v>
      </c>
      <c r="M48" s="36">
        <f>SUMIFS(СВЦЭМ!$D$33:$D$776,СВЦЭМ!$A$33:$A$776,$A48,СВЦЭМ!$B$33:$B$776,M$47)+'СЕТ СН'!$G$11+СВЦЭМ!$D$10+'СЕТ СН'!$G$5-'СЕТ СН'!$G$21</f>
        <v>3459.2235646599997</v>
      </c>
      <c r="N48" s="36">
        <f>SUMIFS(СВЦЭМ!$D$33:$D$776,СВЦЭМ!$A$33:$A$776,$A48,СВЦЭМ!$B$33:$B$776,N$47)+'СЕТ СН'!$G$11+СВЦЭМ!$D$10+'СЕТ СН'!$G$5-'СЕТ СН'!$G$21</f>
        <v>3457.3512245699999</v>
      </c>
      <c r="O48" s="36">
        <f>SUMIFS(СВЦЭМ!$D$33:$D$776,СВЦЭМ!$A$33:$A$776,$A48,СВЦЭМ!$B$33:$B$776,O$47)+'СЕТ СН'!$G$11+СВЦЭМ!$D$10+'СЕТ СН'!$G$5-'СЕТ СН'!$G$21</f>
        <v>3460.8580068799997</v>
      </c>
      <c r="P48" s="36">
        <f>SUMIFS(СВЦЭМ!$D$33:$D$776,СВЦЭМ!$A$33:$A$776,$A48,СВЦЭМ!$B$33:$B$776,P$47)+'СЕТ СН'!$G$11+СВЦЭМ!$D$10+'СЕТ СН'!$G$5-'СЕТ СН'!$G$21</f>
        <v>3460.6907737299998</v>
      </c>
      <c r="Q48" s="36">
        <f>SUMIFS(СВЦЭМ!$D$33:$D$776,СВЦЭМ!$A$33:$A$776,$A48,СВЦЭМ!$B$33:$B$776,Q$47)+'СЕТ СН'!$G$11+СВЦЭМ!$D$10+'СЕТ СН'!$G$5-'СЕТ СН'!$G$21</f>
        <v>3465.5454347999998</v>
      </c>
      <c r="R48" s="36">
        <f>SUMIFS(СВЦЭМ!$D$33:$D$776,СВЦЭМ!$A$33:$A$776,$A48,СВЦЭМ!$B$33:$B$776,R$47)+'СЕТ СН'!$G$11+СВЦЭМ!$D$10+'СЕТ СН'!$G$5-'СЕТ СН'!$G$21</f>
        <v>3469.2488868499995</v>
      </c>
      <c r="S48" s="36">
        <f>SUMIFS(СВЦЭМ!$D$33:$D$776,СВЦЭМ!$A$33:$A$776,$A48,СВЦЭМ!$B$33:$B$776,S$47)+'СЕТ СН'!$G$11+СВЦЭМ!$D$10+'СЕТ СН'!$G$5-'СЕТ СН'!$G$21</f>
        <v>3467.8873999999996</v>
      </c>
      <c r="T48" s="36">
        <f>SUMIFS(СВЦЭМ!$D$33:$D$776,СВЦЭМ!$A$33:$A$776,$A48,СВЦЭМ!$B$33:$B$776,T$47)+'СЕТ СН'!$G$11+СВЦЭМ!$D$10+'СЕТ СН'!$G$5-'СЕТ СН'!$G$21</f>
        <v>3459.6758044899998</v>
      </c>
      <c r="U48" s="36">
        <f>SUMIFS(СВЦЭМ!$D$33:$D$776,СВЦЭМ!$A$33:$A$776,$A48,СВЦЭМ!$B$33:$B$776,U$47)+'СЕТ СН'!$G$11+СВЦЭМ!$D$10+'СЕТ СН'!$G$5-'СЕТ СН'!$G$21</f>
        <v>3452.0800430299996</v>
      </c>
      <c r="V48" s="36">
        <f>SUMIFS(СВЦЭМ!$D$33:$D$776,СВЦЭМ!$A$33:$A$776,$A48,СВЦЭМ!$B$33:$B$776,V$47)+'СЕТ СН'!$G$11+СВЦЭМ!$D$10+'СЕТ СН'!$G$5-'СЕТ СН'!$G$21</f>
        <v>3449.96037978</v>
      </c>
      <c r="W48" s="36">
        <f>SUMIFS(СВЦЭМ!$D$33:$D$776,СВЦЭМ!$A$33:$A$776,$A48,СВЦЭМ!$B$33:$B$776,W$47)+'СЕТ СН'!$G$11+СВЦЭМ!$D$10+'СЕТ СН'!$G$5-'СЕТ СН'!$G$21</f>
        <v>3452.7514645399997</v>
      </c>
      <c r="X48" s="36">
        <f>SUMIFS(СВЦЭМ!$D$33:$D$776,СВЦЭМ!$A$33:$A$776,$A48,СВЦЭМ!$B$33:$B$776,X$47)+'СЕТ СН'!$G$11+СВЦЭМ!$D$10+'СЕТ СН'!$G$5-'СЕТ СН'!$G$21</f>
        <v>3429.18197547</v>
      </c>
      <c r="Y48" s="36">
        <f>SUMIFS(СВЦЭМ!$D$33:$D$776,СВЦЭМ!$A$33:$A$776,$A48,СВЦЭМ!$B$33:$B$776,Y$47)+'СЕТ СН'!$G$11+СВЦЭМ!$D$10+'СЕТ СН'!$G$5-'СЕТ СН'!$G$21</f>
        <v>3395.4482380999998</v>
      </c>
      <c r="AA48" s="45"/>
    </row>
    <row r="49" spans="1:25" ht="15.75" x14ac:dyDescent="0.2">
      <c r="A49" s="35">
        <f>A48+1</f>
        <v>43679</v>
      </c>
      <c r="B49" s="36">
        <f>SUMIFS(СВЦЭМ!$D$33:$D$776,СВЦЭМ!$A$33:$A$776,$A49,СВЦЭМ!$B$33:$B$776,B$47)+'СЕТ СН'!$G$11+СВЦЭМ!$D$10+'СЕТ СН'!$G$5-'СЕТ СН'!$G$21</f>
        <v>3376.7789616699997</v>
      </c>
      <c r="C49" s="36">
        <f>SUMIFS(СВЦЭМ!$D$33:$D$776,СВЦЭМ!$A$33:$A$776,$A49,СВЦЭМ!$B$33:$B$776,C$47)+'СЕТ СН'!$G$11+СВЦЭМ!$D$10+'СЕТ СН'!$G$5-'СЕТ СН'!$G$21</f>
        <v>3395.6777730499998</v>
      </c>
      <c r="D49" s="36">
        <f>SUMIFS(СВЦЭМ!$D$33:$D$776,СВЦЭМ!$A$33:$A$776,$A49,СВЦЭМ!$B$33:$B$776,D$47)+'СЕТ СН'!$G$11+СВЦЭМ!$D$10+'СЕТ СН'!$G$5-'СЕТ СН'!$G$21</f>
        <v>3420.0270372599998</v>
      </c>
      <c r="E49" s="36">
        <f>SUMIFS(СВЦЭМ!$D$33:$D$776,СВЦЭМ!$A$33:$A$776,$A49,СВЦЭМ!$B$33:$B$776,E$47)+'СЕТ СН'!$G$11+СВЦЭМ!$D$10+'СЕТ СН'!$G$5-'СЕТ СН'!$G$21</f>
        <v>3438.7962501599995</v>
      </c>
      <c r="F49" s="36">
        <f>SUMIFS(СВЦЭМ!$D$33:$D$776,СВЦЭМ!$A$33:$A$776,$A49,СВЦЭМ!$B$33:$B$776,F$47)+'СЕТ СН'!$G$11+СВЦЭМ!$D$10+'СЕТ СН'!$G$5-'СЕТ СН'!$G$21</f>
        <v>3440.40445826</v>
      </c>
      <c r="G49" s="36">
        <f>SUMIFS(СВЦЭМ!$D$33:$D$776,СВЦЭМ!$A$33:$A$776,$A49,СВЦЭМ!$B$33:$B$776,G$47)+'СЕТ СН'!$G$11+СВЦЭМ!$D$10+'СЕТ СН'!$G$5-'СЕТ СН'!$G$21</f>
        <v>3425.0181437899996</v>
      </c>
      <c r="H49" s="36">
        <f>SUMIFS(СВЦЭМ!$D$33:$D$776,СВЦЭМ!$A$33:$A$776,$A49,СВЦЭМ!$B$33:$B$776,H$47)+'СЕТ СН'!$G$11+СВЦЭМ!$D$10+'СЕТ СН'!$G$5-'СЕТ СН'!$G$21</f>
        <v>3386.48187151</v>
      </c>
      <c r="I49" s="36">
        <f>SUMIFS(СВЦЭМ!$D$33:$D$776,СВЦЭМ!$A$33:$A$776,$A49,СВЦЭМ!$B$33:$B$776,I$47)+'СЕТ СН'!$G$11+СВЦЭМ!$D$10+'СЕТ СН'!$G$5-'СЕТ СН'!$G$21</f>
        <v>3393.6396146799998</v>
      </c>
      <c r="J49" s="36">
        <f>SUMIFS(СВЦЭМ!$D$33:$D$776,СВЦЭМ!$A$33:$A$776,$A49,СВЦЭМ!$B$33:$B$776,J$47)+'СЕТ СН'!$G$11+СВЦЭМ!$D$10+'СЕТ СН'!$G$5-'СЕТ СН'!$G$21</f>
        <v>3433.3740726599999</v>
      </c>
      <c r="K49" s="36">
        <f>SUMIFS(СВЦЭМ!$D$33:$D$776,СВЦЭМ!$A$33:$A$776,$A49,СВЦЭМ!$B$33:$B$776,K$47)+'СЕТ СН'!$G$11+СВЦЭМ!$D$10+'СЕТ СН'!$G$5-'СЕТ СН'!$G$21</f>
        <v>3459.85788581</v>
      </c>
      <c r="L49" s="36">
        <f>SUMIFS(СВЦЭМ!$D$33:$D$776,СВЦЭМ!$A$33:$A$776,$A49,СВЦЭМ!$B$33:$B$776,L$47)+'СЕТ СН'!$G$11+СВЦЭМ!$D$10+'СЕТ СН'!$G$5-'СЕТ СН'!$G$21</f>
        <v>3449.3134122499996</v>
      </c>
      <c r="M49" s="36">
        <f>SUMIFS(СВЦЭМ!$D$33:$D$776,СВЦЭМ!$A$33:$A$776,$A49,СВЦЭМ!$B$33:$B$776,M$47)+'СЕТ СН'!$G$11+СВЦЭМ!$D$10+'СЕТ СН'!$G$5-'СЕТ СН'!$G$21</f>
        <v>3450.3364592599996</v>
      </c>
      <c r="N49" s="36">
        <f>SUMIFS(СВЦЭМ!$D$33:$D$776,СВЦЭМ!$A$33:$A$776,$A49,СВЦЭМ!$B$33:$B$776,N$47)+'СЕТ СН'!$G$11+СВЦЭМ!$D$10+'СЕТ СН'!$G$5-'СЕТ СН'!$G$21</f>
        <v>3447.91015849</v>
      </c>
      <c r="O49" s="36">
        <f>SUMIFS(СВЦЭМ!$D$33:$D$776,СВЦЭМ!$A$33:$A$776,$A49,СВЦЭМ!$B$33:$B$776,O$47)+'СЕТ СН'!$G$11+СВЦЭМ!$D$10+'СЕТ СН'!$G$5-'СЕТ СН'!$G$21</f>
        <v>3454.89963971</v>
      </c>
      <c r="P49" s="36">
        <f>SUMIFS(СВЦЭМ!$D$33:$D$776,СВЦЭМ!$A$33:$A$776,$A49,СВЦЭМ!$B$33:$B$776,P$47)+'СЕТ СН'!$G$11+СВЦЭМ!$D$10+'СЕТ СН'!$G$5-'СЕТ СН'!$G$21</f>
        <v>3452.41869288</v>
      </c>
      <c r="Q49" s="36">
        <f>SUMIFS(СВЦЭМ!$D$33:$D$776,СВЦЭМ!$A$33:$A$776,$A49,СВЦЭМ!$B$33:$B$776,Q$47)+'СЕТ СН'!$G$11+СВЦЭМ!$D$10+'СЕТ СН'!$G$5-'СЕТ СН'!$G$21</f>
        <v>3451.49893471</v>
      </c>
      <c r="R49" s="36">
        <f>SUMIFS(СВЦЭМ!$D$33:$D$776,СВЦЭМ!$A$33:$A$776,$A49,СВЦЭМ!$B$33:$B$776,R$47)+'СЕТ СН'!$G$11+СВЦЭМ!$D$10+'СЕТ СН'!$G$5-'СЕТ СН'!$G$21</f>
        <v>3445.1758616399998</v>
      </c>
      <c r="S49" s="36">
        <f>SUMIFS(СВЦЭМ!$D$33:$D$776,СВЦЭМ!$A$33:$A$776,$A49,СВЦЭМ!$B$33:$B$776,S$47)+'СЕТ СН'!$G$11+СВЦЭМ!$D$10+'СЕТ СН'!$G$5-'СЕТ СН'!$G$21</f>
        <v>3442.3589026</v>
      </c>
      <c r="T49" s="36">
        <f>SUMIFS(СВЦЭМ!$D$33:$D$776,СВЦЭМ!$A$33:$A$776,$A49,СВЦЭМ!$B$33:$B$776,T$47)+'СЕТ СН'!$G$11+СВЦЭМ!$D$10+'СЕТ СН'!$G$5-'СЕТ СН'!$G$21</f>
        <v>3436.8217981499997</v>
      </c>
      <c r="U49" s="36">
        <f>SUMIFS(СВЦЭМ!$D$33:$D$776,СВЦЭМ!$A$33:$A$776,$A49,СВЦЭМ!$B$33:$B$776,U$47)+'СЕТ СН'!$G$11+СВЦЭМ!$D$10+'СЕТ СН'!$G$5-'СЕТ СН'!$G$21</f>
        <v>3433.5050984399995</v>
      </c>
      <c r="V49" s="36">
        <f>SUMIFS(СВЦЭМ!$D$33:$D$776,СВЦЭМ!$A$33:$A$776,$A49,СВЦЭМ!$B$33:$B$776,V$47)+'СЕТ СН'!$G$11+СВЦЭМ!$D$10+'СЕТ СН'!$G$5-'СЕТ СН'!$G$21</f>
        <v>3437.8053603599997</v>
      </c>
      <c r="W49" s="36">
        <f>SUMIFS(СВЦЭМ!$D$33:$D$776,СВЦЭМ!$A$33:$A$776,$A49,СВЦЭМ!$B$33:$B$776,W$47)+'СЕТ СН'!$G$11+СВЦЭМ!$D$10+'СЕТ СН'!$G$5-'СЕТ СН'!$G$21</f>
        <v>3439.3809703699999</v>
      </c>
      <c r="X49" s="36">
        <f>SUMIFS(СВЦЭМ!$D$33:$D$776,СВЦЭМ!$A$33:$A$776,$A49,СВЦЭМ!$B$33:$B$776,X$47)+'СЕТ СН'!$G$11+СВЦЭМ!$D$10+'СЕТ СН'!$G$5-'СЕТ СН'!$G$21</f>
        <v>3419.6365345899999</v>
      </c>
      <c r="Y49" s="36">
        <f>SUMIFS(СВЦЭМ!$D$33:$D$776,СВЦЭМ!$A$33:$A$776,$A49,СВЦЭМ!$B$33:$B$776,Y$47)+'СЕТ СН'!$G$11+СВЦЭМ!$D$10+'СЕТ СН'!$G$5-'СЕТ СН'!$G$21</f>
        <v>3386.6097505299999</v>
      </c>
    </row>
    <row r="50" spans="1:25" ht="15.75" x14ac:dyDescent="0.2">
      <c r="A50" s="35">
        <f t="shared" ref="A50:A78" si="1">A49+1</f>
        <v>43680</v>
      </c>
      <c r="B50" s="36">
        <f>SUMIFS(СВЦЭМ!$D$33:$D$776,СВЦЭМ!$A$33:$A$776,$A50,СВЦЭМ!$B$33:$B$776,B$47)+'СЕТ СН'!$G$11+СВЦЭМ!$D$10+'СЕТ СН'!$G$5-'СЕТ СН'!$G$21</f>
        <v>3368.8715493199998</v>
      </c>
      <c r="C50" s="36">
        <f>SUMIFS(СВЦЭМ!$D$33:$D$776,СВЦЭМ!$A$33:$A$776,$A50,СВЦЭМ!$B$33:$B$776,C$47)+'СЕТ СН'!$G$11+СВЦЭМ!$D$10+'СЕТ СН'!$G$5-'СЕТ СН'!$G$21</f>
        <v>3387.8648618199995</v>
      </c>
      <c r="D50" s="36">
        <f>SUMIFS(СВЦЭМ!$D$33:$D$776,СВЦЭМ!$A$33:$A$776,$A50,СВЦЭМ!$B$33:$B$776,D$47)+'СЕТ СН'!$G$11+СВЦЭМ!$D$10+'СЕТ СН'!$G$5-'СЕТ СН'!$G$21</f>
        <v>3423.9755923699995</v>
      </c>
      <c r="E50" s="36">
        <f>SUMIFS(СВЦЭМ!$D$33:$D$776,СВЦЭМ!$A$33:$A$776,$A50,СВЦЭМ!$B$33:$B$776,E$47)+'СЕТ СН'!$G$11+СВЦЭМ!$D$10+'СЕТ СН'!$G$5-'СЕТ СН'!$G$21</f>
        <v>3428.4396000199995</v>
      </c>
      <c r="F50" s="36">
        <f>SUMIFS(СВЦЭМ!$D$33:$D$776,СВЦЭМ!$A$33:$A$776,$A50,СВЦЭМ!$B$33:$B$776,F$47)+'СЕТ СН'!$G$11+СВЦЭМ!$D$10+'СЕТ СН'!$G$5-'СЕТ СН'!$G$21</f>
        <v>3435.4685047599996</v>
      </c>
      <c r="G50" s="36">
        <f>SUMIFS(СВЦЭМ!$D$33:$D$776,СВЦЭМ!$A$33:$A$776,$A50,СВЦЭМ!$B$33:$B$776,G$47)+'СЕТ СН'!$G$11+СВЦЭМ!$D$10+'СЕТ СН'!$G$5-'СЕТ СН'!$G$21</f>
        <v>3422.3681135699999</v>
      </c>
      <c r="H50" s="36">
        <f>SUMIFS(СВЦЭМ!$D$33:$D$776,СВЦЭМ!$A$33:$A$776,$A50,СВЦЭМ!$B$33:$B$776,H$47)+'СЕТ СН'!$G$11+СВЦЭМ!$D$10+'СЕТ СН'!$G$5-'СЕТ СН'!$G$21</f>
        <v>3412.8874764699999</v>
      </c>
      <c r="I50" s="36">
        <f>SUMIFS(СВЦЭМ!$D$33:$D$776,СВЦЭМ!$A$33:$A$776,$A50,СВЦЭМ!$B$33:$B$776,I$47)+'СЕТ СН'!$G$11+СВЦЭМ!$D$10+'СЕТ СН'!$G$5-'СЕТ СН'!$G$21</f>
        <v>3372.6516678099997</v>
      </c>
      <c r="J50" s="36">
        <f>SUMIFS(СВЦЭМ!$D$33:$D$776,СВЦЭМ!$A$33:$A$776,$A50,СВЦЭМ!$B$33:$B$776,J$47)+'СЕТ СН'!$G$11+СВЦЭМ!$D$10+'СЕТ СН'!$G$5-'СЕТ СН'!$G$21</f>
        <v>3304.30905067</v>
      </c>
      <c r="K50" s="36">
        <f>SUMIFS(СВЦЭМ!$D$33:$D$776,СВЦЭМ!$A$33:$A$776,$A50,СВЦЭМ!$B$33:$B$776,K$47)+'СЕТ СН'!$G$11+СВЦЭМ!$D$10+'СЕТ СН'!$G$5-'СЕТ СН'!$G$21</f>
        <v>3302.1314107899998</v>
      </c>
      <c r="L50" s="36">
        <f>SUMIFS(СВЦЭМ!$D$33:$D$776,СВЦЭМ!$A$33:$A$776,$A50,СВЦЭМ!$B$33:$B$776,L$47)+'СЕТ СН'!$G$11+СВЦЭМ!$D$10+'СЕТ СН'!$G$5-'СЕТ СН'!$G$21</f>
        <v>3319.0051684999999</v>
      </c>
      <c r="M50" s="36">
        <f>SUMIFS(СВЦЭМ!$D$33:$D$776,СВЦЭМ!$A$33:$A$776,$A50,СВЦЭМ!$B$33:$B$776,M$47)+'СЕТ СН'!$G$11+СВЦЭМ!$D$10+'СЕТ СН'!$G$5-'СЕТ СН'!$G$21</f>
        <v>3319.6592296599997</v>
      </c>
      <c r="N50" s="36">
        <f>SUMIFS(СВЦЭМ!$D$33:$D$776,СВЦЭМ!$A$33:$A$776,$A50,СВЦЭМ!$B$33:$B$776,N$47)+'СЕТ СН'!$G$11+СВЦЭМ!$D$10+'СЕТ СН'!$G$5-'СЕТ СН'!$G$21</f>
        <v>3323.31500805</v>
      </c>
      <c r="O50" s="36">
        <f>SUMIFS(СВЦЭМ!$D$33:$D$776,СВЦЭМ!$A$33:$A$776,$A50,СВЦЭМ!$B$33:$B$776,O$47)+'СЕТ СН'!$G$11+СВЦЭМ!$D$10+'СЕТ СН'!$G$5-'СЕТ СН'!$G$21</f>
        <v>3324.2449433099996</v>
      </c>
      <c r="P50" s="36">
        <f>SUMIFS(СВЦЭМ!$D$33:$D$776,СВЦЭМ!$A$33:$A$776,$A50,СВЦЭМ!$B$33:$B$776,P$47)+'СЕТ СН'!$G$11+СВЦЭМ!$D$10+'СЕТ СН'!$G$5-'СЕТ СН'!$G$21</f>
        <v>3323.16187034</v>
      </c>
      <c r="Q50" s="36">
        <f>SUMIFS(СВЦЭМ!$D$33:$D$776,СВЦЭМ!$A$33:$A$776,$A50,СВЦЭМ!$B$33:$B$776,Q$47)+'СЕТ СН'!$G$11+СВЦЭМ!$D$10+'СЕТ СН'!$G$5-'СЕТ СН'!$G$21</f>
        <v>3327.4496354499997</v>
      </c>
      <c r="R50" s="36">
        <f>SUMIFS(СВЦЭМ!$D$33:$D$776,СВЦЭМ!$A$33:$A$776,$A50,СВЦЭМ!$B$33:$B$776,R$47)+'СЕТ СН'!$G$11+СВЦЭМ!$D$10+'СЕТ СН'!$G$5-'СЕТ СН'!$G$21</f>
        <v>3323.2862521899997</v>
      </c>
      <c r="S50" s="36">
        <f>SUMIFS(СВЦЭМ!$D$33:$D$776,СВЦЭМ!$A$33:$A$776,$A50,СВЦЭМ!$B$33:$B$776,S$47)+'СЕТ СН'!$G$11+СВЦЭМ!$D$10+'СЕТ СН'!$G$5-'СЕТ СН'!$G$21</f>
        <v>3321.88022301</v>
      </c>
      <c r="T50" s="36">
        <f>SUMIFS(СВЦЭМ!$D$33:$D$776,СВЦЭМ!$A$33:$A$776,$A50,СВЦЭМ!$B$33:$B$776,T$47)+'СЕТ СН'!$G$11+СВЦЭМ!$D$10+'СЕТ СН'!$G$5-'СЕТ СН'!$G$21</f>
        <v>3323.8892676899995</v>
      </c>
      <c r="U50" s="36">
        <f>SUMIFS(СВЦЭМ!$D$33:$D$776,СВЦЭМ!$A$33:$A$776,$A50,СВЦЭМ!$B$33:$B$776,U$47)+'СЕТ СН'!$G$11+СВЦЭМ!$D$10+'СЕТ СН'!$G$5-'СЕТ СН'!$G$21</f>
        <v>3321.5274713699996</v>
      </c>
      <c r="V50" s="36">
        <f>SUMIFS(СВЦЭМ!$D$33:$D$776,СВЦЭМ!$A$33:$A$776,$A50,СВЦЭМ!$B$33:$B$776,V$47)+'СЕТ СН'!$G$11+СВЦЭМ!$D$10+'СЕТ СН'!$G$5-'СЕТ СН'!$G$21</f>
        <v>3315.6589253399998</v>
      </c>
      <c r="W50" s="36">
        <f>SUMIFS(СВЦЭМ!$D$33:$D$776,СВЦЭМ!$A$33:$A$776,$A50,СВЦЭМ!$B$33:$B$776,W$47)+'СЕТ СН'!$G$11+СВЦЭМ!$D$10+'СЕТ СН'!$G$5-'СЕТ СН'!$G$21</f>
        <v>3324.8973036999996</v>
      </c>
      <c r="X50" s="36">
        <f>SUMIFS(СВЦЭМ!$D$33:$D$776,СВЦЭМ!$A$33:$A$776,$A50,СВЦЭМ!$B$33:$B$776,X$47)+'СЕТ СН'!$G$11+СВЦЭМ!$D$10+'СЕТ СН'!$G$5-'СЕТ СН'!$G$21</f>
        <v>3304.2860077399996</v>
      </c>
      <c r="Y50" s="36">
        <f>SUMIFS(СВЦЭМ!$D$33:$D$776,СВЦЭМ!$A$33:$A$776,$A50,СВЦЭМ!$B$33:$B$776,Y$47)+'СЕТ СН'!$G$11+СВЦЭМ!$D$10+'СЕТ СН'!$G$5-'СЕТ СН'!$G$21</f>
        <v>3321.5230533799995</v>
      </c>
    </row>
    <row r="51" spans="1:25" ht="15.75" x14ac:dyDescent="0.2">
      <c r="A51" s="35">
        <f t="shared" si="1"/>
        <v>43681</v>
      </c>
      <c r="B51" s="36">
        <f>SUMIFS(СВЦЭМ!$D$33:$D$776,СВЦЭМ!$A$33:$A$776,$A51,СВЦЭМ!$B$33:$B$776,B$47)+'СЕТ СН'!$G$11+СВЦЭМ!$D$10+'СЕТ СН'!$G$5-'СЕТ СН'!$G$21</f>
        <v>3323.3345786699997</v>
      </c>
      <c r="C51" s="36">
        <f>SUMIFS(СВЦЭМ!$D$33:$D$776,СВЦЭМ!$A$33:$A$776,$A51,СВЦЭМ!$B$33:$B$776,C$47)+'СЕТ СН'!$G$11+СВЦЭМ!$D$10+'СЕТ СН'!$G$5-'СЕТ СН'!$G$21</f>
        <v>3359.5135211999996</v>
      </c>
      <c r="D51" s="36">
        <f>SUMIFS(СВЦЭМ!$D$33:$D$776,СВЦЭМ!$A$33:$A$776,$A51,СВЦЭМ!$B$33:$B$776,D$47)+'СЕТ СН'!$G$11+СВЦЭМ!$D$10+'СЕТ СН'!$G$5-'СЕТ СН'!$G$21</f>
        <v>3377.9690146699995</v>
      </c>
      <c r="E51" s="36">
        <f>SUMIFS(СВЦЭМ!$D$33:$D$776,СВЦЭМ!$A$33:$A$776,$A51,СВЦЭМ!$B$33:$B$776,E$47)+'СЕТ СН'!$G$11+СВЦЭМ!$D$10+'СЕТ СН'!$G$5-'СЕТ СН'!$G$21</f>
        <v>3404.9796945499997</v>
      </c>
      <c r="F51" s="36">
        <f>SUMIFS(СВЦЭМ!$D$33:$D$776,СВЦЭМ!$A$33:$A$776,$A51,СВЦЭМ!$B$33:$B$776,F$47)+'СЕТ СН'!$G$11+СВЦЭМ!$D$10+'СЕТ СН'!$G$5-'СЕТ СН'!$G$21</f>
        <v>3406.7462190399997</v>
      </c>
      <c r="G51" s="36">
        <f>SUMIFS(СВЦЭМ!$D$33:$D$776,СВЦЭМ!$A$33:$A$776,$A51,СВЦЭМ!$B$33:$B$776,G$47)+'СЕТ СН'!$G$11+СВЦЭМ!$D$10+'СЕТ СН'!$G$5-'СЕТ СН'!$G$21</f>
        <v>3419.36716935</v>
      </c>
      <c r="H51" s="36">
        <f>SUMIFS(СВЦЭМ!$D$33:$D$776,СВЦЭМ!$A$33:$A$776,$A51,СВЦЭМ!$B$33:$B$776,H$47)+'СЕТ СН'!$G$11+СВЦЭМ!$D$10+'СЕТ СН'!$G$5-'СЕТ СН'!$G$21</f>
        <v>3394.5655194499996</v>
      </c>
      <c r="I51" s="36">
        <f>SUMIFS(СВЦЭМ!$D$33:$D$776,СВЦЭМ!$A$33:$A$776,$A51,СВЦЭМ!$B$33:$B$776,I$47)+'СЕТ СН'!$G$11+СВЦЭМ!$D$10+'СЕТ СН'!$G$5-'СЕТ СН'!$G$21</f>
        <v>3364.0785362099996</v>
      </c>
      <c r="J51" s="36">
        <f>SUMIFS(СВЦЭМ!$D$33:$D$776,СВЦЭМ!$A$33:$A$776,$A51,СВЦЭМ!$B$33:$B$776,J$47)+'СЕТ СН'!$G$11+СВЦЭМ!$D$10+'СЕТ СН'!$G$5-'СЕТ СН'!$G$21</f>
        <v>3316.5128384499999</v>
      </c>
      <c r="K51" s="36">
        <f>SUMIFS(СВЦЭМ!$D$33:$D$776,СВЦЭМ!$A$33:$A$776,$A51,СВЦЭМ!$B$33:$B$776,K$47)+'СЕТ СН'!$G$11+СВЦЭМ!$D$10+'СЕТ СН'!$G$5-'СЕТ СН'!$G$21</f>
        <v>3316.5949548899998</v>
      </c>
      <c r="L51" s="36">
        <f>SUMIFS(СВЦЭМ!$D$33:$D$776,СВЦЭМ!$A$33:$A$776,$A51,СВЦЭМ!$B$33:$B$776,L$47)+'СЕТ СН'!$G$11+СВЦЭМ!$D$10+'СЕТ СН'!$G$5-'СЕТ СН'!$G$21</f>
        <v>3341.21169551</v>
      </c>
      <c r="M51" s="36">
        <f>SUMIFS(СВЦЭМ!$D$33:$D$776,СВЦЭМ!$A$33:$A$776,$A51,СВЦЭМ!$B$33:$B$776,M$47)+'СЕТ СН'!$G$11+СВЦЭМ!$D$10+'СЕТ СН'!$G$5-'СЕТ СН'!$G$21</f>
        <v>3343.3610805899998</v>
      </c>
      <c r="N51" s="36">
        <f>SUMIFS(СВЦЭМ!$D$33:$D$776,СВЦЭМ!$A$33:$A$776,$A51,СВЦЭМ!$B$33:$B$776,N$47)+'СЕТ СН'!$G$11+СВЦЭМ!$D$10+'СЕТ СН'!$G$5-'СЕТ СН'!$G$21</f>
        <v>3341.1112777899998</v>
      </c>
      <c r="O51" s="36">
        <f>SUMIFS(СВЦЭМ!$D$33:$D$776,СВЦЭМ!$A$33:$A$776,$A51,СВЦЭМ!$B$33:$B$776,O$47)+'СЕТ СН'!$G$11+СВЦЭМ!$D$10+'СЕТ СН'!$G$5-'СЕТ СН'!$G$21</f>
        <v>3332.9635540999998</v>
      </c>
      <c r="P51" s="36">
        <f>SUMIFS(СВЦЭМ!$D$33:$D$776,СВЦЭМ!$A$33:$A$776,$A51,СВЦЭМ!$B$33:$B$776,P$47)+'СЕТ СН'!$G$11+СВЦЭМ!$D$10+'СЕТ СН'!$G$5-'СЕТ СН'!$G$21</f>
        <v>3334.0479901199997</v>
      </c>
      <c r="Q51" s="36">
        <f>SUMIFS(СВЦЭМ!$D$33:$D$776,СВЦЭМ!$A$33:$A$776,$A51,СВЦЭМ!$B$33:$B$776,Q$47)+'СЕТ СН'!$G$11+СВЦЭМ!$D$10+'СЕТ СН'!$G$5-'СЕТ СН'!$G$21</f>
        <v>3332.6102507399996</v>
      </c>
      <c r="R51" s="36">
        <f>SUMIFS(СВЦЭМ!$D$33:$D$776,СВЦЭМ!$A$33:$A$776,$A51,СВЦЭМ!$B$33:$B$776,R$47)+'СЕТ СН'!$G$11+СВЦЭМ!$D$10+'СЕТ СН'!$G$5-'СЕТ СН'!$G$21</f>
        <v>3290.3770454799997</v>
      </c>
      <c r="S51" s="36">
        <f>SUMIFS(СВЦЭМ!$D$33:$D$776,СВЦЭМ!$A$33:$A$776,$A51,СВЦЭМ!$B$33:$B$776,S$47)+'СЕТ СН'!$G$11+СВЦЭМ!$D$10+'СЕТ СН'!$G$5-'СЕТ СН'!$G$21</f>
        <v>3257.1944785099995</v>
      </c>
      <c r="T51" s="36">
        <f>SUMIFS(СВЦЭМ!$D$33:$D$776,СВЦЭМ!$A$33:$A$776,$A51,СВЦЭМ!$B$33:$B$776,T$47)+'СЕТ СН'!$G$11+СВЦЭМ!$D$10+'СЕТ СН'!$G$5-'СЕТ СН'!$G$21</f>
        <v>3250.39578489</v>
      </c>
      <c r="U51" s="36">
        <f>SUMIFS(СВЦЭМ!$D$33:$D$776,СВЦЭМ!$A$33:$A$776,$A51,СВЦЭМ!$B$33:$B$776,U$47)+'СЕТ СН'!$G$11+СВЦЭМ!$D$10+'СЕТ СН'!$G$5-'СЕТ СН'!$G$21</f>
        <v>3249.5272437899998</v>
      </c>
      <c r="V51" s="36">
        <f>SUMIFS(СВЦЭМ!$D$33:$D$776,СВЦЭМ!$A$33:$A$776,$A51,СВЦЭМ!$B$33:$B$776,V$47)+'СЕТ СН'!$G$11+СВЦЭМ!$D$10+'СЕТ СН'!$G$5-'СЕТ СН'!$G$21</f>
        <v>3249.3778693799995</v>
      </c>
      <c r="W51" s="36">
        <f>SUMIFS(СВЦЭМ!$D$33:$D$776,СВЦЭМ!$A$33:$A$776,$A51,СВЦЭМ!$B$33:$B$776,W$47)+'СЕТ СН'!$G$11+СВЦЭМ!$D$10+'СЕТ СН'!$G$5-'СЕТ СН'!$G$21</f>
        <v>3259.9837532499996</v>
      </c>
      <c r="X51" s="36">
        <f>SUMIFS(СВЦЭМ!$D$33:$D$776,СВЦЭМ!$A$33:$A$776,$A51,СВЦЭМ!$B$33:$B$776,X$47)+'СЕТ СН'!$G$11+СВЦЭМ!$D$10+'СЕТ СН'!$G$5-'СЕТ СН'!$G$21</f>
        <v>3233.9414664999999</v>
      </c>
      <c r="Y51" s="36">
        <f>SUMIFS(СВЦЭМ!$D$33:$D$776,СВЦЭМ!$A$33:$A$776,$A51,СВЦЭМ!$B$33:$B$776,Y$47)+'СЕТ СН'!$G$11+СВЦЭМ!$D$10+'СЕТ СН'!$G$5-'СЕТ СН'!$G$21</f>
        <v>3226.2730604099997</v>
      </c>
    </row>
    <row r="52" spans="1:25" ht="15.75" x14ac:dyDescent="0.2">
      <c r="A52" s="35">
        <f t="shared" si="1"/>
        <v>43682</v>
      </c>
      <c r="B52" s="36">
        <f>SUMIFS(СВЦЭМ!$D$33:$D$776,СВЦЭМ!$A$33:$A$776,$A52,СВЦЭМ!$B$33:$B$776,B$47)+'СЕТ СН'!$G$11+СВЦЭМ!$D$10+'СЕТ СН'!$G$5-'СЕТ СН'!$G$21</f>
        <v>3318.99409707</v>
      </c>
      <c r="C52" s="36">
        <f>SUMIFS(СВЦЭМ!$D$33:$D$776,СВЦЭМ!$A$33:$A$776,$A52,СВЦЭМ!$B$33:$B$776,C$47)+'СЕТ СН'!$G$11+СВЦЭМ!$D$10+'СЕТ СН'!$G$5-'СЕТ СН'!$G$21</f>
        <v>3351.8593417799998</v>
      </c>
      <c r="D52" s="36">
        <f>SUMIFS(СВЦЭМ!$D$33:$D$776,СВЦЭМ!$A$33:$A$776,$A52,СВЦЭМ!$B$33:$B$776,D$47)+'СЕТ СН'!$G$11+СВЦЭМ!$D$10+'СЕТ СН'!$G$5-'СЕТ СН'!$G$21</f>
        <v>3381.7625796699999</v>
      </c>
      <c r="E52" s="36">
        <f>SUMIFS(СВЦЭМ!$D$33:$D$776,СВЦЭМ!$A$33:$A$776,$A52,СВЦЭМ!$B$33:$B$776,E$47)+'СЕТ СН'!$G$11+СВЦЭМ!$D$10+'СЕТ СН'!$G$5-'СЕТ СН'!$G$21</f>
        <v>3390.7701662099998</v>
      </c>
      <c r="F52" s="36">
        <f>SUMIFS(СВЦЭМ!$D$33:$D$776,СВЦЭМ!$A$33:$A$776,$A52,СВЦЭМ!$B$33:$B$776,F$47)+'СЕТ СН'!$G$11+СВЦЭМ!$D$10+'СЕТ СН'!$G$5-'СЕТ СН'!$G$21</f>
        <v>3390.5030498299998</v>
      </c>
      <c r="G52" s="36">
        <f>SUMIFS(СВЦЭМ!$D$33:$D$776,СВЦЭМ!$A$33:$A$776,$A52,СВЦЭМ!$B$33:$B$776,G$47)+'СЕТ СН'!$G$11+СВЦЭМ!$D$10+'СЕТ СН'!$G$5-'СЕТ СН'!$G$21</f>
        <v>3375.88430204</v>
      </c>
      <c r="H52" s="36">
        <f>SUMIFS(СВЦЭМ!$D$33:$D$776,СВЦЭМ!$A$33:$A$776,$A52,СВЦЭМ!$B$33:$B$776,H$47)+'СЕТ СН'!$G$11+СВЦЭМ!$D$10+'СЕТ СН'!$G$5-'СЕТ СН'!$G$21</f>
        <v>3338.66863388</v>
      </c>
      <c r="I52" s="36">
        <f>SUMIFS(СВЦЭМ!$D$33:$D$776,СВЦЭМ!$A$33:$A$776,$A52,СВЦЭМ!$B$33:$B$776,I$47)+'СЕТ СН'!$G$11+СВЦЭМ!$D$10+'СЕТ СН'!$G$5-'СЕТ СН'!$G$21</f>
        <v>3325.0165793799997</v>
      </c>
      <c r="J52" s="36">
        <f>SUMIFS(СВЦЭМ!$D$33:$D$776,СВЦЭМ!$A$33:$A$776,$A52,СВЦЭМ!$B$33:$B$776,J$47)+'СЕТ СН'!$G$11+СВЦЭМ!$D$10+'СЕТ СН'!$G$5-'СЕТ СН'!$G$21</f>
        <v>3317.7731765599997</v>
      </c>
      <c r="K52" s="36">
        <f>SUMIFS(СВЦЭМ!$D$33:$D$776,СВЦЭМ!$A$33:$A$776,$A52,СВЦЭМ!$B$33:$B$776,K$47)+'СЕТ СН'!$G$11+СВЦЭМ!$D$10+'СЕТ СН'!$G$5-'СЕТ СН'!$G$21</f>
        <v>3339.9704396299999</v>
      </c>
      <c r="L52" s="36">
        <f>SUMIFS(СВЦЭМ!$D$33:$D$776,СВЦЭМ!$A$33:$A$776,$A52,СВЦЭМ!$B$33:$B$776,L$47)+'СЕТ СН'!$G$11+СВЦЭМ!$D$10+'СЕТ СН'!$G$5-'СЕТ СН'!$G$21</f>
        <v>3341.0372198299997</v>
      </c>
      <c r="M52" s="36">
        <f>SUMIFS(СВЦЭМ!$D$33:$D$776,СВЦЭМ!$A$33:$A$776,$A52,СВЦЭМ!$B$33:$B$776,M$47)+'СЕТ СН'!$G$11+СВЦЭМ!$D$10+'СЕТ СН'!$G$5-'СЕТ СН'!$G$21</f>
        <v>3348.3393296199997</v>
      </c>
      <c r="N52" s="36">
        <f>SUMIFS(СВЦЭМ!$D$33:$D$776,СВЦЭМ!$A$33:$A$776,$A52,СВЦЭМ!$B$33:$B$776,N$47)+'СЕТ СН'!$G$11+СВЦЭМ!$D$10+'СЕТ СН'!$G$5-'СЕТ СН'!$G$21</f>
        <v>3345.8801178599997</v>
      </c>
      <c r="O52" s="36">
        <f>SUMIFS(СВЦЭМ!$D$33:$D$776,СВЦЭМ!$A$33:$A$776,$A52,СВЦЭМ!$B$33:$B$776,O$47)+'СЕТ СН'!$G$11+СВЦЭМ!$D$10+'СЕТ СН'!$G$5-'СЕТ СН'!$G$21</f>
        <v>3352.3215504</v>
      </c>
      <c r="P52" s="36">
        <f>SUMIFS(СВЦЭМ!$D$33:$D$776,СВЦЭМ!$A$33:$A$776,$A52,СВЦЭМ!$B$33:$B$776,P$47)+'СЕТ СН'!$G$11+СВЦЭМ!$D$10+'СЕТ СН'!$G$5-'СЕТ СН'!$G$21</f>
        <v>3357.9131351999995</v>
      </c>
      <c r="Q52" s="36">
        <f>SUMIFS(СВЦЭМ!$D$33:$D$776,СВЦЭМ!$A$33:$A$776,$A52,СВЦЭМ!$B$33:$B$776,Q$47)+'СЕТ СН'!$G$11+СВЦЭМ!$D$10+'СЕТ СН'!$G$5-'СЕТ СН'!$G$21</f>
        <v>3356.56963954</v>
      </c>
      <c r="R52" s="36">
        <f>SUMIFS(СВЦЭМ!$D$33:$D$776,СВЦЭМ!$A$33:$A$776,$A52,СВЦЭМ!$B$33:$B$776,R$47)+'СЕТ СН'!$G$11+СВЦЭМ!$D$10+'СЕТ СН'!$G$5-'СЕТ СН'!$G$21</f>
        <v>3324.5308227999999</v>
      </c>
      <c r="S52" s="36">
        <f>SUMIFS(СВЦЭМ!$D$33:$D$776,СВЦЭМ!$A$33:$A$776,$A52,СВЦЭМ!$B$33:$B$776,S$47)+'СЕТ СН'!$G$11+СВЦЭМ!$D$10+'СЕТ СН'!$G$5-'СЕТ СН'!$G$21</f>
        <v>3280.5124733899997</v>
      </c>
      <c r="T52" s="36">
        <f>SUMIFS(СВЦЭМ!$D$33:$D$776,СВЦЭМ!$A$33:$A$776,$A52,СВЦЭМ!$B$33:$B$776,T$47)+'СЕТ СН'!$G$11+СВЦЭМ!$D$10+'СЕТ СН'!$G$5-'СЕТ СН'!$G$21</f>
        <v>3271.0535715699998</v>
      </c>
      <c r="U52" s="36">
        <f>SUMIFS(СВЦЭМ!$D$33:$D$776,СВЦЭМ!$A$33:$A$776,$A52,СВЦЭМ!$B$33:$B$776,U$47)+'СЕТ СН'!$G$11+СВЦЭМ!$D$10+'СЕТ СН'!$G$5-'СЕТ СН'!$G$21</f>
        <v>3265.7602768799998</v>
      </c>
      <c r="V52" s="36">
        <f>SUMIFS(СВЦЭМ!$D$33:$D$776,СВЦЭМ!$A$33:$A$776,$A52,СВЦЭМ!$B$33:$B$776,V$47)+'СЕТ СН'!$G$11+СВЦЭМ!$D$10+'СЕТ СН'!$G$5-'СЕТ СН'!$G$21</f>
        <v>3263.8937689899999</v>
      </c>
      <c r="W52" s="36">
        <f>SUMIFS(СВЦЭМ!$D$33:$D$776,СВЦЭМ!$A$33:$A$776,$A52,СВЦЭМ!$B$33:$B$776,W$47)+'СЕТ СН'!$G$11+СВЦЭМ!$D$10+'СЕТ СН'!$G$5-'СЕТ СН'!$G$21</f>
        <v>3277.6969961099999</v>
      </c>
      <c r="X52" s="36">
        <f>SUMIFS(СВЦЭМ!$D$33:$D$776,СВЦЭМ!$A$33:$A$776,$A52,СВЦЭМ!$B$33:$B$776,X$47)+'СЕТ СН'!$G$11+СВЦЭМ!$D$10+'СЕТ СН'!$G$5-'СЕТ СН'!$G$21</f>
        <v>3257.5557555299997</v>
      </c>
      <c r="Y52" s="36">
        <f>SUMIFS(СВЦЭМ!$D$33:$D$776,СВЦЭМ!$A$33:$A$776,$A52,СВЦЭМ!$B$33:$B$776,Y$47)+'СЕТ СН'!$G$11+СВЦЭМ!$D$10+'СЕТ СН'!$G$5-'СЕТ СН'!$G$21</f>
        <v>3263.5285009399995</v>
      </c>
    </row>
    <row r="53" spans="1:25" ht="15.75" x14ac:dyDescent="0.2">
      <c r="A53" s="35">
        <f t="shared" si="1"/>
        <v>43683</v>
      </c>
      <c r="B53" s="36">
        <f>SUMIFS(СВЦЭМ!$D$33:$D$776,СВЦЭМ!$A$33:$A$776,$A53,СВЦЭМ!$B$33:$B$776,B$47)+'СЕТ СН'!$G$11+СВЦЭМ!$D$10+'СЕТ СН'!$G$5-'СЕТ СН'!$G$21</f>
        <v>3322.8860947699995</v>
      </c>
      <c r="C53" s="36">
        <f>SUMIFS(СВЦЭМ!$D$33:$D$776,СВЦЭМ!$A$33:$A$776,$A53,СВЦЭМ!$B$33:$B$776,C$47)+'СЕТ СН'!$G$11+СВЦЭМ!$D$10+'СЕТ СН'!$G$5-'СЕТ СН'!$G$21</f>
        <v>3356.0021808299998</v>
      </c>
      <c r="D53" s="36">
        <f>SUMIFS(СВЦЭМ!$D$33:$D$776,СВЦЭМ!$A$33:$A$776,$A53,СВЦЭМ!$B$33:$B$776,D$47)+'СЕТ СН'!$G$11+СВЦЭМ!$D$10+'СЕТ СН'!$G$5-'СЕТ СН'!$G$21</f>
        <v>3378.7575216099999</v>
      </c>
      <c r="E53" s="36">
        <f>SUMIFS(СВЦЭМ!$D$33:$D$776,СВЦЭМ!$A$33:$A$776,$A53,СВЦЭМ!$B$33:$B$776,E$47)+'СЕТ СН'!$G$11+СВЦЭМ!$D$10+'СЕТ СН'!$G$5-'СЕТ СН'!$G$21</f>
        <v>3388.7973350499997</v>
      </c>
      <c r="F53" s="36">
        <f>SUMIFS(СВЦЭМ!$D$33:$D$776,СВЦЭМ!$A$33:$A$776,$A53,СВЦЭМ!$B$33:$B$776,F$47)+'СЕТ СН'!$G$11+СВЦЭМ!$D$10+'СЕТ СН'!$G$5-'СЕТ СН'!$G$21</f>
        <v>3397.7763634299999</v>
      </c>
      <c r="G53" s="36">
        <f>SUMIFS(СВЦЭМ!$D$33:$D$776,СВЦЭМ!$A$33:$A$776,$A53,СВЦЭМ!$B$33:$B$776,G$47)+'СЕТ СН'!$G$11+СВЦЭМ!$D$10+'СЕТ СН'!$G$5-'СЕТ СН'!$G$21</f>
        <v>3374.2463250299998</v>
      </c>
      <c r="H53" s="36">
        <f>SUMIFS(СВЦЭМ!$D$33:$D$776,СВЦЭМ!$A$33:$A$776,$A53,СВЦЭМ!$B$33:$B$776,H$47)+'СЕТ СН'!$G$11+СВЦЭМ!$D$10+'СЕТ СН'!$G$5-'СЕТ СН'!$G$21</f>
        <v>3339.4089646699999</v>
      </c>
      <c r="I53" s="36">
        <f>SUMIFS(СВЦЭМ!$D$33:$D$776,СВЦЭМ!$A$33:$A$776,$A53,СВЦЭМ!$B$33:$B$776,I$47)+'СЕТ СН'!$G$11+СВЦЭМ!$D$10+'СЕТ СН'!$G$5-'СЕТ СН'!$G$21</f>
        <v>3294.7670367199999</v>
      </c>
      <c r="J53" s="36">
        <f>SUMIFS(СВЦЭМ!$D$33:$D$776,СВЦЭМ!$A$33:$A$776,$A53,СВЦЭМ!$B$33:$B$776,J$47)+'СЕТ СН'!$G$11+СВЦЭМ!$D$10+'СЕТ СН'!$G$5-'СЕТ СН'!$G$21</f>
        <v>3328.0558349999997</v>
      </c>
      <c r="K53" s="36">
        <f>SUMIFS(СВЦЭМ!$D$33:$D$776,СВЦЭМ!$A$33:$A$776,$A53,СВЦЭМ!$B$33:$B$776,K$47)+'СЕТ СН'!$G$11+СВЦЭМ!$D$10+'СЕТ СН'!$G$5-'СЕТ СН'!$G$21</f>
        <v>3362.9282931399998</v>
      </c>
      <c r="L53" s="36">
        <f>SUMIFS(СВЦЭМ!$D$33:$D$776,СВЦЭМ!$A$33:$A$776,$A53,СВЦЭМ!$B$33:$B$776,L$47)+'СЕТ СН'!$G$11+СВЦЭМ!$D$10+'СЕТ СН'!$G$5-'СЕТ СН'!$G$21</f>
        <v>3366.8759483399999</v>
      </c>
      <c r="M53" s="36">
        <f>SUMIFS(СВЦЭМ!$D$33:$D$776,СВЦЭМ!$A$33:$A$776,$A53,СВЦЭМ!$B$33:$B$776,M$47)+'СЕТ СН'!$G$11+СВЦЭМ!$D$10+'СЕТ СН'!$G$5-'СЕТ СН'!$G$21</f>
        <v>3365.8446982699998</v>
      </c>
      <c r="N53" s="36">
        <f>SUMIFS(СВЦЭМ!$D$33:$D$776,СВЦЭМ!$A$33:$A$776,$A53,СВЦЭМ!$B$33:$B$776,N$47)+'СЕТ СН'!$G$11+СВЦЭМ!$D$10+'СЕТ СН'!$G$5-'СЕТ СН'!$G$21</f>
        <v>3366.5781765799998</v>
      </c>
      <c r="O53" s="36">
        <f>SUMIFS(СВЦЭМ!$D$33:$D$776,СВЦЭМ!$A$33:$A$776,$A53,СВЦЭМ!$B$33:$B$776,O$47)+'СЕТ СН'!$G$11+СВЦЭМ!$D$10+'СЕТ СН'!$G$5-'СЕТ СН'!$G$21</f>
        <v>3366.6130936699997</v>
      </c>
      <c r="P53" s="36">
        <f>SUMIFS(СВЦЭМ!$D$33:$D$776,СВЦЭМ!$A$33:$A$776,$A53,СВЦЭМ!$B$33:$B$776,P$47)+'СЕТ СН'!$G$11+СВЦЭМ!$D$10+'СЕТ СН'!$G$5-'СЕТ СН'!$G$21</f>
        <v>3369.4300693899995</v>
      </c>
      <c r="Q53" s="36">
        <f>SUMIFS(СВЦЭМ!$D$33:$D$776,СВЦЭМ!$A$33:$A$776,$A53,СВЦЭМ!$B$33:$B$776,Q$47)+'СЕТ СН'!$G$11+СВЦЭМ!$D$10+'СЕТ СН'!$G$5-'СЕТ СН'!$G$21</f>
        <v>3372.2181580699998</v>
      </c>
      <c r="R53" s="36">
        <f>SUMIFS(СВЦЭМ!$D$33:$D$776,СВЦЭМ!$A$33:$A$776,$A53,СВЦЭМ!$B$33:$B$776,R$47)+'СЕТ СН'!$G$11+СВЦЭМ!$D$10+'СЕТ СН'!$G$5-'СЕТ СН'!$G$21</f>
        <v>3321.7895332099997</v>
      </c>
      <c r="S53" s="36">
        <f>SUMIFS(СВЦЭМ!$D$33:$D$776,СВЦЭМ!$A$33:$A$776,$A53,СВЦЭМ!$B$33:$B$776,S$47)+'СЕТ СН'!$G$11+СВЦЭМ!$D$10+'СЕТ СН'!$G$5-'СЕТ СН'!$G$21</f>
        <v>3276.3382660199995</v>
      </c>
      <c r="T53" s="36">
        <f>SUMIFS(СВЦЭМ!$D$33:$D$776,СВЦЭМ!$A$33:$A$776,$A53,СВЦЭМ!$B$33:$B$776,T$47)+'СЕТ СН'!$G$11+СВЦЭМ!$D$10+'СЕТ СН'!$G$5-'СЕТ СН'!$G$21</f>
        <v>3264.6825316199997</v>
      </c>
      <c r="U53" s="36">
        <f>SUMIFS(СВЦЭМ!$D$33:$D$776,СВЦЭМ!$A$33:$A$776,$A53,СВЦЭМ!$B$33:$B$776,U$47)+'СЕТ СН'!$G$11+СВЦЭМ!$D$10+'СЕТ СН'!$G$5-'СЕТ СН'!$G$21</f>
        <v>3269.2690564599998</v>
      </c>
      <c r="V53" s="36">
        <f>SUMIFS(СВЦЭМ!$D$33:$D$776,СВЦЭМ!$A$33:$A$776,$A53,СВЦЭМ!$B$33:$B$776,V$47)+'СЕТ СН'!$G$11+СВЦЭМ!$D$10+'СЕТ СН'!$G$5-'СЕТ СН'!$G$21</f>
        <v>3267.7385804399996</v>
      </c>
      <c r="W53" s="36">
        <f>SUMIFS(СВЦЭМ!$D$33:$D$776,СВЦЭМ!$A$33:$A$776,$A53,СВЦЭМ!$B$33:$B$776,W$47)+'СЕТ СН'!$G$11+СВЦЭМ!$D$10+'СЕТ СН'!$G$5-'СЕТ СН'!$G$21</f>
        <v>3269.6100820799998</v>
      </c>
      <c r="X53" s="36">
        <f>SUMIFS(СВЦЭМ!$D$33:$D$776,СВЦЭМ!$A$33:$A$776,$A53,СВЦЭМ!$B$33:$B$776,X$47)+'СЕТ СН'!$G$11+СВЦЭМ!$D$10+'СЕТ СН'!$G$5-'СЕТ СН'!$G$21</f>
        <v>3249.53057575</v>
      </c>
      <c r="Y53" s="36">
        <f>SUMIFS(СВЦЭМ!$D$33:$D$776,СВЦЭМ!$A$33:$A$776,$A53,СВЦЭМ!$B$33:$B$776,Y$47)+'СЕТ СН'!$G$11+СВЦЭМ!$D$10+'СЕТ СН'!$G$5-'СЕТ СН'!$G$21</f>
        <v>3258.3135155799996</v>
      </c>
    </row>
    <row r="54" spans="1:25" ht="15.75" x14ac:dyDescent="0.2">
      <c r="A54" s="35">
        <f t="shared" si="1"/>
        <v>43684</v>
      </c>
      <c r="B54" s="36">
        <f>SUMIFS(СВЦЭМ!$D$33:$D$776,СВЦЭМ!$A$33:$A$776,$A54,СВЦЭМ!$B$33:$B$776,B$47)+'СЕТ СН'!$G$11+СВЦЭМ!$D$10+'СЕТ СН'!$G$5-'СЕТ СН'!$G$21</f>
        <v>3327.4222181099999</v>
      </c>
      <c r="C54" s="36">
        <f>SUMIFS(СВЦЭМ!$D$33:$D$776,СВЦЭМ!$A$33:$A$776,$A54,СВЦЭМ!$B$33:$B$776,C$47)+'СЕТ СН'!$G$11+СВЦЭМ!$D$10+'СЕТ СН'!$G$5-'СЕТ СН'!$G$21</f>
        <v>3331.5277725799997</v>
      </c>
      <c r="D54" s="36">
        <f>SUMIFS(СВЦЭМ!$D$33:$D$776,СВЦЭМ!$A$33:$A$776,$A54,СВЦЭМ!$B$33:$B$776,D$47)+'СЕТ СН'!$G$11+СВЦЭМ!$D$10+'СЕТ СН'!$G$5-'СЕТ СН'!$G$21</f>
        <v>3356.5136942999998</v>
      </c>
      <c r="E54" s="36">
        <f>SUMIFS(СВЦЭМ!$D$33:$D$776,СВЦЭМ!$A$33:$A$776,$A54,СВЦЭМ!$B$33:$B$776,E$47)+'СЕТ СН'!$G$11+СВЦЭМ!$D$10+'СЕТ СН'!$G$5-'СЕТ СН'!$G$21</f>
        <v>3359.4113404299997</v>
      </c>
      <c r="F54" s="36">
        <f>SUMIFS(СВЦЭМ!$D$33:$D$776,СВЦЭМ!$A$33:$A$776,$A54,СВЦЭМ!$B$33:$B$776,F$47)+'СЕТ СН'!$G$11+СВЦЭМ!$D$10+'СЕТ СН'!$G$5-'СЕТ СН'!$G$21</f>
        <v>3366.6304359699998</v>
      </c>
      <c r="G54" s="36">
        <f>SUMIFS(СВЦЭМ!$D$33:$D$776,СВЦЭМ!$A$33:$A$776,$A54,СВЦЭМ!$B$33:$B$776,G$47)+'СЕТ СН'!$G$11+СВЦЭМ!$D$10+'СЕТ СН'!$G$5-'СЕТ СН'!$G$21</f>
        <v>3360.0014484599997</v>
      </c>
      <c r="H54" s="36">
        <f>SUMIFS(СВЦЭМ!$D$33:$D$776,СВЦЭМ!$A$33:$A$776,$A54,СВЦЭМ!$B$33:$B$776,H$47)+'СЕТ СН'!$G$11+СВЦЭМ!$D$10+'СЕТ СН'!$G$5-'СЕТ СН'!$G$21</f>
        <v>3324.1834423499995</v>
      </c>
      <c r="I54" s="36">
        <f>SUMIFS(СВЦЭМ!$D$33:$D$776,СВЦЭМ!$A$33:$A$776,$A54,СВЦЭМ!$B$33:$B$776,I$47)+'СЕТ СН'!$G$11+СВЦЭМ!$D$10+'СЕТ СН'!$G$5-'СЕТ СН'!$G$21</f>
        <v>3310.4801482699995</v>
      </c>
      <c r="J54" s="36">
        <f>SUMIFS(СВЦЭМ!$D$33:$D$776,СВЦЭМ!$A$33:$A$776,$A54,СВЦЭМ!$B$33:$B$776,J$47)+'СЕТ СН'!$G$11+СВЦЭМ!$D$10+'СЕТ СН'!$G$5-'СЕТ СН'!$G$21</f>
        <v>3333.2878796699997</v>
      </c>
      <c r="K54" s="36">
        <f>SUMIFS(СВЦЭМ!$D$33:$D$776,СВЦЭМ!$A$33:$A$776,$A54,СВЦЭМ!$B$33:$B$776,K$47)+'СЕТ СН'!$G$11+СВЦЭМ!$D$10+'СЕТ СН'!$G$5-'СЕТ СН'!$G$21</f>
        <v>3350.1182971499998</v>
      </c>
      <c r="L54" s="36">
        <f>SUMIFS(СВЦЭМ!$D$33:$D$776,СВЦЭМ!$A$33:$A$776,$A54,СВЦЭМ!$B$33:$B$776,L$47)+'СЕТ СН'!$G$11+СВЦЭМ!$D$10+'СЕТ СН'!$G$5-'СЕТ СН'!$G$21</f>
        <v>3350.8252027999997</v>
      </c>
      <c r="M54" s="36">
        <f>SUMIFS(СВЦЭМ!$D$33:$D$776,СВЦЭМ!$A$33:$A$776,$A54,СВЦЭМ!$B$33:$B$776,M$47)+'СЕТ СН'!$G$11+СВЦЭМ!$D$10+'СЕТ СН'!$G$5-'СЕТ СН'!$G$21</f>
        <v>3354.0316295399998</v>
      </c>
      <c r="N54" s="36">
        <f>SUMIFS(СВЦЭМ!$D$33:$D$776,СВЦЭМ!$A$33:$A$776,$A54,СВЦЭМ!$B$33:$B$776,N$47)+'СЕТ СН'!$G$11+СВЦЭМ!$D$10+'СЕТ СН'!$G$5-'СЕТ СН'!$G$21</f>
        <v>3347.43562346</v>
      </c>
      <c r="O54" s="36">
        <f>SUMIFS(СВЦЭМ!$D$33:$D$776,СВЦЭМ!$A$33:$A$776,$A54,СВЦЭМ!$B$33:$B$776,O$47)+'СЕТ СН'!$G$11+СВЦЭМ!$D$10+'СЕТ СН'!$G$5-'СЕТ СН'!$G$21</f>
        <v>3352.8297090299998</v>
      </c>
      <c r="P54" s="36">
        <f>SUMIFS(СВЦЭМ!$D$33:$D$776,СВЦЭМ!$A$33:$A$776,$A54,СВЦЭМ!$B$33:$B$776,P$47)+'СЕТ СН'!$G$11+СВЦЭМ!$D$10+'СЕТ СН'!$G$5-'СЕТ СН'!$G$21</f>
        <v>3356.5267861299999</v>
      </c>
      <c r="Q54" s="36">
        <f>SUMIFS(СВЦЭМ!$D$33:$D$776,СВЦЭМ!$A$33:$A$776,$A54,СВЦЭМ!$B$33:$B$776,Q$47)+'СЕТ СН'!$G$11+СВЦЭМ!$D$10+'СЕТ СН'!$G$5-'СЕТ СН'!$G$21</f>
        <v>3356.3460421499999</v>
      </c>
      <c r="R54" s="36">
        <f>SUMIFS(СВЦЭМ!$D$33:$D$776,СВЦЭМ!$A$33:$A$776,$A54,СВЦЭМ!$B$33:$B$776,R$47)+'СЕТ СН'!$G$11+СВЦЭМ!$D$10+'СЕТ СН'!$G$5-'СЕТ СН'!$G$21</f>
        <v>3317.0898940499997</v>
      </c>
      <c r="S54" s="36">
        <f>SUMIFS(СВЦЭМ!$D$33:$D$776,СВЦЭМ!$A$33:$A$776,$A54,СВЦЭМ!$B$33:$B$776,S$47)+'СЕТ СН'!$G$11+СВЦЭМ!$D$10+'СЕТ СН'!$G$5-'СЕТ СН'!$G$21</f>
        <v>3274.4810761299996</v>
      </c>
      <c r="T54" s="36">
        <f>SUMIFS(СВЦЭМ!$D$33:$D$776,СВЦЭМ!$A$33:$A$776,$A54,СВЦЭМ!$B$33:$B$776,T$47)+'СЕТ СН'!$G$11+СВЦЭМ!$D$10+'СЕТ СН'!$G$5-'СЕТ СН'!$G$21</f>
        <v>3262.6785074599998</v>
      </c>
      <c r="U54" s="36">
        <f>SUMIFS(СВЦЭМ!$D$33:$D$776,СВЦЭМ!$A$33:$A$776,$A54,СВЦЭМ!$B$33:$B$776,U$47)+'СЕТ СН'!$G$11+СВЦЭМ!$D$10+'СЕТ СН'!$G$5-'СЕТ СН'!$G$21</f>
        <v>3263.9219167199999</v>
      </c>
      <c r="V54" s="36">
        <f>SUMIFS(СВЦЭМ!$D$33:$D$776,СВЦЭМ!$A$33:$A$776,$A54,СВЦЭМ!$B$33:$B$776,V$47)+'СЕТ СН'!$G$11+СВЦЭМ!$D$10+'СЕТ СН'!$G$5-'СЕТ СН'!$G$21</f>
        <v>3259.5121212799995</v>
      </c>
      <c r="W54" s="36">
        <f>SUMIFS(СВЦЭМ!$D$33:$D$776,СВЦЭМ!$A$33:$A$776,$A54,СВЦЭМ!$B$33:$B$776,W$47)+'СЕТ СН'!$G$11+СВЦЭМ!$D$10+'СЕТ СН'!$G$5-'СЕТ СН'!$G$21</f>
        <v>3267.9189355499998</v>
      </c>
      <c r="X54" s="36">
        <f>SUMIFS(СВЦЭМ!$D$33:$D$776,СВЦЭМ!$A$33:$A$776,$A54,СВЦЭМ!$B$33:$B$776,X$47)+'СЕТ СН'!$G$11+СВЦЭМ!$D$10+'СЕТ СН'!$G$5-'СЕТ СН'!$G$21</f>
        <v>3241.0649797099995</v>
      </c>
      <c r="Y54" s="36">
        <f>SUMIFS(СВЦЭМ!$D$33:$D$776,СВЦЭМ!$A$33:$A$776,$A54,СВЦЭМ!$B$33:$B$776,Y$47)+'СЕТ СН'!$G$11+СВЦЭМ!$D$10+'СЕТ СН'!$G$5-'СЕТ СН'!$G$21</f>
        <v>3270.7500023799998</v>
      </c>
    </row>
    <row r="55" spans="1:25" ht="15.75" x14ac:dyDescent="0.2">
      <c r="A55" s="35">
        <f t="shared" si="1"/>
        <v>43685</v>
      </c>
      <c r="B55" s="36">
        <f>SUMIFS(СВЦЭМ!$D$33:$D$776,СВЦЭМ!$A$33:$A$776,$A55,СВЦЭМ!$B$33:$B$776,B$47)+'СЕТ СН'!$G$11+СВЦЭМ!$D$10+'СЕТ СН'!$G$5-'СЕТ СН'!$G$21</f>
        <v>3360.2792501199997</v>
      </c>
      <c r="C55" s="36">
        <f>SUMIFS(СВЦЭМ!$D$33:$D$776,СВЦЭМ!$A$33:$A$776,$A55,СВЦЭМ!$B$33:$B$776,C$47)+'СЕТ СН'!$G$11+СВЦЭМ!$D$10+'СЕТ СН'!$G$5-'СЕТ СН'!$G$21</f>
        <v>3398.9334725899998</v>
      </c>
      <c r="D55" s="36">
        <f>SUMIFS(СВЦЭМ!$D$33:$D$776,СВЦЭМ!$A$33:$A$776,$A55,СВЦЭМ!$B$33:$B$776,D$47)+'СЕТ СН'!$G$11+СВЦЭМ!$D$10+'СЕТ СН'!$G$5-'СЕТ СН'!$G$21</f>
        <v>3427.3788566499998</v>
      </c>
      <c r="E55" s="36">
        <f>SUMIFS(СВЦЭМ!$D$33:$D$776,СВЦЭМ!$A$33:$A$776,$A55,СВЦЭМ!$B$33:$B$776,E$47)+'СЕТ СН'!$G$11+СВЦЭМ!$D$10+'СЕТ СН'!$G$5-'СЕТ СН'!$G$21</f>
        <v>3448.7109204199996</v>
      </c>
      <c r="F55" s="36">
        <f>SUMIFS(СВЦЭМ!$D$33:$D$776,СВЦЭМ!$A$33:$A$776,$A55,СВЦЭМ!$B$33:$B$776,F$47)+'СЕТ СН'!$G$11+СВЦЭМ!$D$10+'СЕТ СН'!$G$5-'СЕТ СН'!$G$21</f>
        <v>3490.8553367499999</v>
      </c>
      <c r="G55" s="36">
        <f>SUMIFS(СВЦЭМ!$D$33:$D$776,СВЦЭМ!$A$33:$A$776,$A55,СВЦЭМ!$B$33:$B$776,G$47)+'СЕТ СН'!$G$11+СВЦЭМ!$D$10+'СЕТ СН'!$G$5-'СЕТ СН'!$G$21</f>
        <v>3472.0617085099998</v>
      </c>
      <c r="H55" s="36">
        <f>SUMIFS(СВЦЭМ!$D$33:$D$776,СВЦЭМ!$A$33:$A$776,$A55,СВЦЭМ!$B$33:$B$776,H$47)+'СЕТ СН'!$G$11+СВЦЭМ!$D$10+'СЕТ СН'!$G$5-'СЕТ СН'!$G$21</f>
        <v>3430.3996151799997</v>
      </c>
      <c r="I55" s="36">
        <f>SUMIFS(СВЦЭМ!$D$33:$D$776,СВЦЭМ!$A$33:$A$776,$A55,СВЦЭМ!$B$33:$B$776,I$47)+'СЕТ СН'!$G$11+СВЦЭМ!$D$10+'СЕТ СН'!$G$5-'СЕТ СН'!$G$21</f>
        <v>3380.4365292799998</v>
      </c>
      <c r="J55" s="36">
        <f>SUMIFS(СВЦЭМ!$D$33:$D$776,СВЦЭМ!$A$33:$A$776,$A55,СВЦЭМ!$B$33:$B$776,J$47)+'СЕТ СН'!$G$11+СВЦЭМ!$D$10+'СЕТ СН'!$G$5-'СЕТ СН'!$G$21</f>
        <v>3340.0088358699995</v>
      </c>
      <c r="K55" s="36">
        <f>SUMIFS(СВЦЭМ!$D$33:$D$776,СВЦЭМ!$A$33:$A$776,$A55,СВЦЭМ!$B$33:$B$776,K$47)+'СЕТ СН'!$G$11+СВЦЭМ!$D$10+'СЕТ СН'!$G$5-'СЕТ СН'!$G$21</f>
        <v>3370.6622760999999</v>
      </c>
      <c r="L55" s="36">
        <f>SUMIFS(СВЦЭМ!$D$33:$D$776,СВЦЭМ!$A$33:$A$776,$A55,СВЦЭМ!$B$33:$B$776,L$47)+'СЕТ СН'!$G$11+СВЦЭМ!$D$10+'СЕТ СН'!$G$5-'СЕТ СН'!$G$21</f>
        <v>3381.6415648499997</v>
      </c>
      <c r="M55" s="36">
        <f>SUMIFS(СВЦЭМ!$D$33:$D$776,СВЦЭМ!$A$33:$A$776,$A55,СВЦЭМ!$B$33:$B$776,M$47)+'СЕТ СН'!$G$11+СВЦЭМ!$D$10+'СЕТ СН'!$G$5-'СЕТ СН'!$G$21</f>
        <v>3379.3233343099996</v>
      </c>
      <c r="N55" s="36">
        <f>SUMIFS(СВЦЭМ!$D$33:$D$776,СВЦЭМ!$A$33:$A$776,$A55,СВЦЭМ!$B$33:$B$776,N$47)+'СЕТ СН'!$G$11+СВЦЭМ!$D$10+'СЕТ СН'!$G$5-'СЕТ СН'!$G$21</f>
        <v>3374.6919848199996</v>
      </c>
      <c r="O55" s="36">
        <f>SUMIFS(СВЦЭМ!$D$33:$D$776,СВЦЭМ!$A$33:$A$776,$A55,СВЦЭМ!$B$33:$B$776,O$47)+'СЕТ СН'!$G$11+СВЦЭМ!$D$10+'СЕТ СН'!$G$5-'СЕТ СН'!$G$21</f>
        <v>3380.9009574299998</v>
      </c>
      <c r="P55" s="36">
        <f>SUMIFS(СВЦЭМ!$D$33:$D$776,СВЦЭМ!$A$33:$A$776,$A55,СВЦЭМ!$B$33:$B$776,P$47)+'СЕТ СН'!$G$11+СВЦЭМ!$D$10+'СЕТ СН'!$G$5-'СЕТ СН'!$G$21</f>
        <v>3383.4519743499995</v>
      </c>
      <c r="Q55" s="36">
        <f>SUMIFS(СВЦЭМ!$D$33:$D$776,СВЦЭМ!$A$33:$A$776,$A55,СВЦЭМ!$B$33:$B$776,Q$47)+'СЕТ СН'!$G$11+СВЦЭМ!$D$10+'СЕТ СН'!$G$5-'СЕТ СН'!$G$21</f>
        <v>3387.7651654399997</v>
      </c>
      <c r="R55" s="36">
        <f>SUMIFS(СВЦЭМ!$D$33:$D$776,СВЦЭМ!$A$33:$A$776,$A55,СВЦЭМ!$B$33:$B$776,R$47)+'СЕТ СН'!$G$11+СВЦЭМ!$D$10+'СЕТ СН'!$G$5-'СЕТ СН'!$G$21</f>
        <v>3335.7146952099997</v>
      </c>
      <c r="S55" s="36">
        <f>SUMIFS(СВЦЭМ!$D$33:$D$776,СВЦЭМ!$A$33:$A$776,$A55,СВЦЭМ!$B$33:$B$776,S$47)+'СЕТ СН'!$G$11+СВЦЭМ!$D$10+'СЕТ СН'!$G$5-'СЕТ СН'!$G$21</f>
        <v>3318.8732328599999</v>
      </c>
      <c r="T55" s="36">
        <f>SUMIFS(СВЦЭМ!$D$33:$D$776,СВЦЭМ!$A$33:$A$776,$A55,СВЦЭМ!$B$33:$B$776,T$47)+'СЕТ СН'!$G$11+СВЦЭМ!$D$10+'СЕТ СН'!$G$5-'СЕТ СН'!$G$21</f>
        <v>3318.4790193899998</v>
      </c>
      <c r="U55" s="36">
        <f>SUMIFS(СВЦЭМ!$D$33:$D$776,СВЦЭМ!$A$33:$A$776,$A55,СВЦЭМ!$B$33:$B$776,U$47)+'СЕТ СН'!$G$11+СВЦЭМ!$D$10+'СЕТ СН'!$G$5-'СЕТ СН'!$G$21</f>
        <v>3282.0661788899997</v>
      </c>
      <c r="V55" s="36">
        <f>SUMIFS(СВЦЭМ!$D$33:$D$776,СВЦЭМ!$A$33:$A$776,$A55,СВЦЭМ!$B$33:$B$776,V$47)+'СЕТ СН'!$G$11+СВЦЭМ!$D$10+'СЕТ СН'!$G$5-'СЕТ СН'!$G$21</f>
        <v>3281.2981380699998</v>
      </c>
      <c r="W55" s="36">
        <f>SUMIFS(СВЦЭМ!$D$33:$D$776,СВЦЭМ!$A$33:$A$776,$A55,СВЦЭМ!$B$33:$B$776,W$47)+'СЕТ СН'!$G$11+СВЦЭМ!$D$10+'СЕТ СН'!$G$5-'СЕТ СН'!$G$21</f>
        <v>3282.9161860299996</v>
      </c>
      <c r="X55" s="36">
        <f>SUMIFS(СВЦЭМ!$D$33:$D$776,СВЦЭМ!$A$33:$A$776,$A55,СВЦЭМ!$B$33:$B$776,X$47)+'СЕТ СН'!$G$11+СВЦЭМ!$D$10+'СЕТ СН'!$G$5-'СЕТ СН'!$G$21</f>
        <v>3260.0373586699998</v>
      </c>
      <c r="Y55" s="36">
        <f>SUMIFS(СВЦЭМ!$D$33:$D$776,СВЦЭМ!$A$33:$A$776,$A55,СВЦЭМ!$B$33:$B$776,Y$47)+'СЕТ СН'!$G$11+СВЦЭМ!$D$10+'СЕТ СН'!$G$5-'СЕТ СН'!$G$21</f>
        <v>3289.6835804299999</v>
      </c>
    </row>
    <row r="56" spans="1:25" ht="15.75" x14ac:dyDescent="0.2">
      <c r="A56" s="35">
        <f t="shared" si="1"/>
        <v>43686</v>
      </c>
      <c r="B56" s="36">
        <f>SUMIFS(СВЦЭМ!$D$33:$D$776,СВЦЭМ!$A$33:$A$776,$A56,СВЦЭМ!$B$33:$B$776,B$47)+'СЕТ СН'!$G$11+СВЦЭМ!$D$10+'СЕТ СН'!$G$5-'СЕТ СН'!$G$21</f>
        <v>3381.9109601699997</v>
      </c>
      <c r="C56" s="36">
        <f>SUMIFS(СВЦЭМ!$D$33:$D$776,СВЦЭМ!$A$33:$A$776,$A56,СВЦЭМ!$B$33:$B$776,C$47)+'СЕТ СН'!$G$11+СВЦЭМ!$D$10+'СЕТ СН'!$G$5-'СЕТ СН'!$G$21</f>
        <v>3419.2941309199996</v>
      </c>
      <c r="D56" s="36">
        <f>SUMIFS(СВЦЭМ!$D$33:$D$776,СВЦЭМ!$A$33:$A$776,$A56,СВЦЭМ!$B$33:$B$776,D$47)+'СЕТ СН'!$G$11+СВЦЭМ!$D$10+'СЕТ СН'!$G$5-'СЕТ СН'!$G$21</f>
        <v>3444.2042495999999</v>
      </c>
      <c r="E56" s="36">
        <f>SUMIFS(СВЦЭМ!$D$33:$D$776,СВЦЭМ!$A$33:$A$776,$A56,СВЦЭМ!$B$33:$B$776,E$47)+'СЕТ СН'!$G$11+СВЦЭМ!$D$10+'СЕТ СН'!$G$5-'СЕТ СН'!$G$21</f>
        <v>3461.29829892</v>
      </c>
      <c r="F56" s="36">
        <f>SUMIFS(СВЦЭМ!$D$33:$D$776,СВЦЭМ!$A$33:$A$776,$A56,СВЦЭМ!$B$33:$B$776,F$47)+'СЕТ СН'!$G$11+СВЦЭМ!$D$10+'СЕТ СН'!$G$5-'СЕТ СН'!$G$21</f>
        <v>3472.53576772</v>
      </c>
      <c r="G56" s="36">
        <f>SUMIFS(СВЦЭМ!$D$33:$D$776,СВЦЭМ!$A$33:$A$776,$A56,СВЦЭМ!$B$33:$B$776,G$47)+'СЕТ СН'!$G$11+СВЦЭМ!$D$10+'СЕТ СН'!$G$5-'СЕТ СН'!$G$21</f>
        <v>3459.9866034299998</v>
      </c>
      <c r="H56" s="36">
        <f>SUMIFS(СВЦЭМ!$D$33:$D$776,СВЦЭМ!$A$33:$A$776,$A56,СВЦЭМ!$B$33:$B$776,H$47)+'СЕТ СН'!$G$11+СВЦЭМ!$D$10+'СЕТ СН'!$G$5-'СЕТ СН'!$G$21</f>
        <v>3433.0241722699998</v>
      </c>
      <c r="I56" s="36">
        <f>SUMIFS(СВЦЭМ!$D$33:$D$776,СВЦЭМ!$A$33:$A$776,$A56,СВЦЭМ!$B$33:$B$776,I$47)+'СЕТ СН'!$G$11+СВЦЭМ!$D$10+'СЕТ СН'!$G$5-'СЕТ СН'!$G$21</f>
        <v>3398.2482940800001</v>
      </c>
      <c r="J56" s="36">
        <f>SUMIFS(СВЦЭМ!$D$33:$D$776,СВЦЭМ!$A$33:$A$776,$A56,СВЦЭМ!$B$33:$B$776,J$47)+'СЕТ СН'!$G$11+СВЦЭМ!$D$10+'СЕТ СН'!$G$5-'СЕТ СН'!$G$21</f>
        <v>3353.31675619</v>
      </c>
      <c r="K56" s="36">
        <f>SUMIFS(СВЦЭМ!$D$33:$D$776,СВЦЭМ!$A$33:$A$776,$A56,СВЦЭМ!$B$33:$B$776,K$47)+'СЕТ СН'!$G$11+СВЦЭМ!$D$10+'СЕТ СН'!$G$5-'СЕТ СН'!$G$21</f>
        <v>3371.3458832899996</v>
      </c>
      <c r="L56" s="36">
        <f>SUMIFS(СВЦЭМ!$D$33:$D$776,СВЦЭМ!$A$33:$A$776,$A56,СВЦЭМ!$B$33:$B$776,L$47)+'СЕТ СН'!$G$11+СВЦЭМ!$D$10+'СЕТ СН'!$G$5-'СЕТ СН'!$G$21</f>
        <v>3381.9814014899998</v>
      </c>
      <c r="M56" s="36">
        <f>SUMIFS(СВЦЭМ!$D$33:$D$776,СВЦЭМ!$A$33:$A$776,$A56,СВЦЭМ!$B$33:$B$776,M$47)+'СЕТ СН'!$G$11+СВЦЭМ!$D$10+'СЕТ СН'!$G$5-'СЕТ СН'!$G$21</f>
        <v>3380.83317154</v>
      </c>
      <c r="N56" s="36">
        <f>SUMIFS(СВЦЭМ!$D$33:$D$776,СВЦЭМ!$A$33:$A$776,$A56,СВЦЭМ!$B$33:$B$776,N$47)+'СЕТ СН'!$G$11+СВЦЭМ!$D$10+'СЕТ СН'!$G$5-'СЕТ СН'!$G$21</f>
        <v>3374.2555514099995</v>
      </c>
      <c r="O56" s="36">
        <f>SUMIFS(СВЦЭМ!$D$33:$D$776,СВЦЭМ!$A$33:$A$776,$A56,СВЦЭМ!$B$33:$B$776,O$47)+'СЕТ СН'!$G$11+СВЦЭМ!$D$10+'СЕТ СН'!$G$5-'СЕТ СН'!$G$21</f>
        <v>3378.8556060499996</v>
      </c>
      <c r="P56" s="36">
        <f>SUMIFS(СВЦЭМ!$D$33:$D$776,СВЦЭМ!$A$33:$A$776,$A56,СВЦЭМ!$B$33:$B$776,P$47)+'СЕТ СН'!$G$11+СВЦЭМ!$D$10+'СЕТ СН'!$G$5-'СЕТ СН'!$G$21</f>
        <v>3402.7303042699996</v>
      </c>
      <c r="Q56" s="36">
        <f>SUMIFS(СВЦЭМ!$D$33:$D$776,СВЦЭМ!$A$33:$A$776,$A56,СВЦЭМ!$B$33:$B$776,Q$47)+'СЕТ СН'!$G$11+СВЦЭМ!$D$10+'СЕТ СН'!$G$5-'СЕТ СН'!$G$21</f>
        <v>3403.5115200199998</v>
      </c>
      <c r="R56" s="36">
        <f>SUMIFS(СВЦЭМ!$D$33:$D$776,СВЦЭМ!$A$33:$A$776,$A56,СВЦЭМ!$B$33:$B$776,R$47)+'СЕТ СН'!$G$11+СВЦЭМ!$D$10+'СЕТ СН'!$G$5-'СЕТ СН'!$G$21</f>
        <v>3361.3648928699995</v>
      </c>
      <c r="S56" s="36">
        <f>SUMIFS(СВЦЭМ!$D$33:$D$776,СВЦЭМ!$A$33:$A$776,$A56,СВЦЭМ!$B$33:$B$776,S$47)+'СЕТ СН'!$G$11+СВЦЭМ!$D$10+'СЕТ СН'!$G$5-'СЕТ СН'!$G$21</f>
        <v>3315.4313623999997</v>
      </c>
      <c r="T56" s="36">
        <f>SUMIFS(СВЦЭМ!$D$33:$D$776,СВЦЭМ!$A$33:$A$776,$A56,СВЦЭМ!$B$33:$B$776,T$47)+'СЕТ СН'!$G$11+СВЦЭМ!$D$10+'СЕТ СН'!$G$5-'СЕТ СН'!$G$21</f>
        <v>3305.2091769199997</v>
      </c>
      <c r="U56" s="36">
        <f>SUMIFS(СВЦЭМ!$D$33:$D$776,СВЦЭМ!$A$33:$A$776,$A56,СВЦЭМ!$B$33:$B$776,U$47)+'СЕТ СН'!$G$11+СВЦЭМ!$D$10+'СЕТ СН'!$G$5-'СЕТ СН'!$G$21</f>
        <v>3302.3282922299995</v>
      </c>
      <c r="V56" s="36">
        <f>SUMIFS(СВЦЭМ!$D$33:$D$776,СВЦЭМ!$A$33:$A$776,$A56,СВЦЭМ!$B$33:$B$776,V$47)+'СЕТ СН'!$G$11+СВЦЭМ!$D$10+'СЕТ СН'!$G$5-'СЕТ СН'!$G$21</f>
        <v>3279.3119440499995</v>
      </c>
      <c r="W56" s="36">
        <f>SUMIFS(СВЦЭМ!$D$33:$D$776,СВЦЭМ!$A$33:$A$776,$A56,СВЦЭМ!$B$33:$B$776,W$47)+'СЕТ СН'!$G$11+СВЦЭМ!$D$10+'СЕТ СН'!$G$5-'СЕТ СН'!$G$21</f>
        <v>3286.1533531699997</v>
      </c>
      <c r="X56" s="36">
        <f>SUMIFS(СВЦЭМ!$D$33:$D$776,СВЦЭМ!$A$33:$A$776,$A56,СВЦЭМ!$B$33:$B$776,X$47)+'СЕТ СН'!$G$11+СВЦЭМ!$D$10+'СЕТ СН'!$G$5-'СЕТ СН'!$G$21</f>
        <v>3262.5680159599997</v>
      </c>
      <c r="Y56" s="36">
        <f>SUMIFS(СВЦЭМ!$D$33:$D$776,СВЦЭМ!$A$33:$A$776,$A56,СВЦЭМ!$B$33:$B$776,Y$47)+'СЕТ СН'!$G$11+СВЦЭМ!$D$10+'СЕТ СН'!$G$5-'СЕТ СН'!$G$21</f>
        <v>3316.8403051999999</v>
      </c>
    </row>
    <row r="57" spans="1:25" ht="15.75" x14ac:dyDescent="0.2">
      <c r="A57" s="35">
        <f t="shared" si="1"/>
        <v>43687</v>
      </c>
      <c r="B57" s="36">
        <f>SUMIFS(СВЦЭМ!$D$33:$D$776,СВЦЭМ!$A$33:$A$776,$A57,СВЦЭМ!$B$33:$B$776,B$47)+'СЕТ СН'!$G$11+СВЦЭМ!$D$10+'СЕТ СН'!$G$5-'СЕТ СН'!$G$21</f>
        <v>3441.57609615</v>
      </c>
      <c r="C57" s="36">
        <f>SUMIFS(СВЦЭМ!$D$33:$D$776,СВЦЭМ!$A$33:$A$776,$A57,СВЦЭМ!$B$33:$B$776,C$47)+'СЕТ СН'!$G$11+СВЦЭМ!$D$10+'СЕТ СН'!$G$5-'СЕТ СН'!$G$21</f>
        <v>3450.9106202399998</v>
      </c>
      <c r="D57" s="36">
        <f>SUMIFS(СВЦЭМ!$D$33:$D$776,СВЦЭМ!$A$33:$A$776,$A57,СВЦЭМ!$B$33:$B$776,D$47)+'СЕТ СН'!$G$11+СВЦЭМ!$D$10+'СЕТ СН'!$G$5-'СЕТ СН'!$G$21</f>
        <v>3463.3367064099998</v>
      </c>
      <c r="E57" s="36">
        <f>SUMIFS(СВЦЭМ!$D$33:$D$776,СВЦЭМ!$A$33:$A$776,$A57,СВЦЭМ!$B$33:$B$776,E$47)+'СЕТ СН'!$G$11+СВЦЭМ!$D$10+'СЕТ СН'!$G$5-'СЕТ СН'!$G$21</f>
        <v>3482.9432736799999</v>
      </c>
      <c r="F57" s="36">
        <f>SUMIFS(СВЦЭМ!$D$33:$D$776,СВЦЭМ!$A$33:$A$776,$A57,СВЦЭМ!$B$33:$B$776,F$47)+'СЕТ СН'!$G$11+СВЦЭМ!$D$10+'СЕТ СН'!$G$5-'СЕТ СН'!$G$21</f>
        <v>3502.3329270899999</v>
      </c>
      <c r="G57" s="36">
        <f>SUMIFS(СВЦЭМ!$D$33:$D$776,СВЦЭМ!$A$33:$A$776,$A57,СВЦЭМ!$B$33:$B$776,G$47)+'СЕТ СН'!$G$11+СВЦЭМ!$D$10+'СЕТ СН'!$G$5-'СЕТ СН'!$G$21</f>
        <v>3476.00321953</v>
      </c>
      <c r="H57" s="36">
        <f>SUMIFS(СВЦЭМ!$D$33:$D$776,СВЦЭМ!$A$33:$A$776,$A57,СВЦЭМ!$B$33:$B$776,H$47)+'СЕТ СН'!$G$11+СВЦЭМ!$D$10+'СЕТ СН'!$G$5-'СЕТ СН'!$G$21</f>
        <v>3435.9375382299995</v>
      </c>
      <c r="I57" s="36">
        <f>SUMIFS(СВЦЭМ!$D$33:$D$776,СВЦЭМ!$A$33:$A$776,$A57,СВЦЭМ!$B$33:$B$776,I$47)+'СЕТ СН'!$G$11+СВЦЭМ!$D$10+'СЕТ СН'!$G$5-'СЕТ СН'!$G$21</f>
        <v>3452.4928223099996</v>
      </c>
      <c r="J57" s="36">
        <f>SUMIFS(СВЦЭМ!$D$33:$D$776,СВЦЭМ!$A$33:$A$776,$A57,СВЦЭМ!$B$33:$B$776,J$47)+'СЕТ СН'!$G$11+СВЦЭМ!$D$10+'СЕТ СН'!$G$5-'СЕТ СН'!$G$21</f>
        <v>3357.9113334499998</v>
      </c>
      <c r="K57" s="36">
        <f>SUMIFS(СВЦЭМ!$D$33:$D$776,СВЦЭМ!$A$33:$A$776,$A57,СВЦЭМ!$B$33:$B$776,K$47)+'СЕТ СН'!$G$11+СВЦЭМ!$D$10+'СЕТ СН'!$G$5-'СЕТ СН'!$G$21</f>
        <v>3378.1642945599997</v>
      </c>
      <c r="L57" s="36">
        <f>SUMIFS(СВЦЭМ!$D$33:$D$776,СВЦЭМ!$A$33:$A$776,$A57,СВЦЭМ!$B$33:$B$776,L$47)+'СЕТ СН'!$G$11+СВЦЭМ!$D$10+'СЕТ СН'!$G$5-'СЕТ СН'!$G$21</f>
        <v>3394.1353935799998</v>
      </c>
      <c r="M57" s="36">
        <f>SUMIFS(СВЦЭМ!$D$33:$D$776,СВЦЭМ!$A$33:$A$776,$A57,СВЦЭМ!$B$33:$B$776,M$47)+'СЕТ СН'!$G$11+СВЦЭМ!$D$10+'СЕТ СН'!$G$5-'СЕТ СН'!$G$21</f>
        <v>3389.1415368799999</v>
      </c>
      <c r="N57" s="36">
        <f>SUMIFS(СВЦЭМ!$D$33:$D$776,СВЦЭМ!$A$33:$A$776,$A57,СВЦЭМ!$B$33:$B$776,N$47)+'СЕТ СН'!$G$11+СВЦЭМ!$D$10+'СЕТ СН'!$G$5-'СЕТ СН'!$G$21</f>
        <v>3382.1117372599997</v>
      </c>
      <c r="O57" s="36">
        <f>SUMIFS(СВЦЭМ!$D$33:$D$776,СВЦЭМ!$A$33:$A$776,$A57,СВЦЭМ!$B$33:$B$776,O$47)+'СЕТ СН'!$G$11+СВЦЭМ!$D$10+'СЕТ СН'!$G$5-'СЕТ СН'!$G$21</f>
        <v>3383.0966132399999</v>
      </c>
      <c r="P57" s="36">
        <f>SUMIFS(СВЦЭМ!$D$33:$D$776,СВЦЭМ!$A$33:$A$776,$A57,СВЦЭМ!$B$33:$B$776,P$47)+'СЕТ СН'!$G$11+СВЦЭМ!$D$10+'СЕТ СН'!$G$5-'СЕТ СН'!$G$21</f>
        <v>3383.2961932999997</v>
      </c>
      <c r="Q57" s="36">
        <f>SUMIFS(СВЦЭМ!$D$33:$D$776,СВЦЭМ!$A$33:$A$776,$A57,СВЦЭМ!$B$33:$B$776,Q$47)+'СЕТ СН'!$G$11+СВЦЭМ!$D$10+'СЕТ СН'!$G$5-'СЕТ СН'!$G$21</f>
        <v>3393.6068727899997</v>
      </c>
      <c r="R57" s="36">
        <f>SUMIFS(СВЦЭМ!$D$33:$D$776,СВЦЭМ!$A$33:$A$776,$A57,СВЦЭМ!$B$33:$B$776,R$47)+'СЕТ СН'!$G$11+СВЦЭМ!$D$10+'СЕТ СН'!$G$5-'СЕТ СН'!$G$21</f>
        <v>3341.1840872399998</v>
      </c>
      <c r="S57" s="36">
        <f>SUMIFS(СВЦЭМ!$D$33:$D$776,СВЦЭМ!$A$33:$A$776,$A57,СВЦЭМ!$B$33:$B$776,S$47)+'СЕТ СН'!$G$11+СВЦЭМ!$D$10+'СЕТ СН'!$G$5-'СЕТ СН'!$G$21</f>
        <v>3338.5448426499997</v>
      </c>
      <c r="T57" s="36">
        <f>SUMIFS(СВЦЭМ!$D$33:$D$776,СВЦЭМ!$A$33:$A$776,$A57,СВЦЭМ!$B$33:$B$776,T$47)+'СЕТ СН'!$G$11+СВЦЭМ!$D$10+'СЕТ СН'!$G$5-'СЕТ СН'!$G$21</f>
        <v>3336.4044456699999</v>
      </c>
      <c r="U57" s="36">
        <f>SUMIFS(СВЦЭМ!$D$33:$D$776,СВЦЭМ!$A$33:$A$776,$A57,СВЦЭМ!$B$33:$B$776,U$47)+'СЕТ СН'!$G$11+СВЦЭМ!$D$10+'СЕТ СН'!$G$5-'СЕТ СН'!$G$21</f>
        <v>3326.9122918699995</v>
      </c>
      <c r="V57" s="36">
        <f>SUMIFS(СВЦЭМ!$D$33:$D$776,СВЦЭМ!$A$33:$A$776,$A57,СВЦЭМ!$B$33:$B$776,V$47)+'СЕТ СН'!$G$11+СВЦЭМ!$D$10+'СЕТ СН'!$G$5-'СЕТ СН'!$G$21</f>
        <v>3332.6331502099997</v>
      </c>
      <c r="W57" s="36">
        <f>SUMIFS(СВЦЭМ!$D$33:$D$776,СВЦЭМ!$A$33:$A$776,$A57,СВЦЭМ!$B$33:$B$776,W$47)+'СЕТ СН'!$G$11+СВЦЭМ!$D$10+'СЕТ СН'!$G$5-'СЕТ СН'!$G$21</f>
        <v>3352.2724475099999</v>
      </c>
      <c r="X57" s="36">
        <f>SUMIFS(СВЦЭМ!$D$33:$D$776,СВЦЭМ!$A$33:$A$776,$A57,СВЦЭМ!$B$33:$B$776,X$47)+'СЕТ СН'!$G$11+СВЦЭМ!$D$10+'СЕТ СН'!$G$5-'СЕТ СН'!$G$21</f>
        <v>3327.8995706699998</v>
      </c>
      <c r="Y57" s="36">
        <f>SUMIFS(СВЦЭМ!$D$33:$D$776,СВЦЭМ!$A$33:$A$776,$A57,СВЦЭМ!$B$33:$B$776,Y$47)+'СЕТ СН'!$G$11+СВЦЭМ!$D$10+'СЕТ СН'!$G$5-'СЕТ СН'!$G$21</f>
        <v>3323.87407248</v>
      </c>
    </row>
    <row r="58" spans="1:25" ht="15.75" x14ac:dyDescent="0.2">
      <c r="A58" s="35">
        <f t="shared" si="1"/>
        <v>43688</v>
      </c>
      <c r="B58" s="36">
        <f>SUMIFS(СВЦЭМ!$D$33:$D$776,СВЦЭМ!$A$33:$A$776,$A58,СВЦЭМ!$B$33:$B$776,B$47)+'СЕТ СН'!$G$11+СВЦЭМ!$D$10+'СЕТ СН'!$G$5-'СЕТ СН'!$G$21</f>
        <v>3429.1901719899997</v>
      </c>
      <c r="C58" s="36">
        <f>SUMIFS(СВЦЭМ!$D$33:$D$776,СВЦЭМ!$A$33:$A$776,$A58,СВЦЭМ!$B$33:$B$776,C$47)+'СЕТ СН'!$G$11+СВЦЭМ!$D$10+'СЕТ СН'!$G$5-'СЕТ СН'!$G$21</f>
        <v>3459.8374447599999</v>
      </c>
      <c r="D58" s="36">
        <f>SUMIFS(СВЦЭМ!$D$33:$D$776,СВЦЭМ!$A$33:$A$776,$A58,СВЦЭМ!$B$33:$B$776,D$47)+'СЕТ СН'!$G$11+СВЦЭМ!$D$10+'СЕТ СН'!$G$5-'СЕТ СН'!$G$21</f>
        <v>3485.2405357299999</v>
      </c>
      <c r="E58" s="36">
        <f>SUMIFS(СВЦЭМ!$D$33:$D$776,СВЦЭМ!$A$33:$A$776,$A58,СВЦЭМ!$B$33:$B$776,E$47)+'СЕТ СН'!$G$11+СВЦЭМ!$D$10+'СЕТ СН'!$G$5-'СЕТ СН'!$G$21</f>
        <v>3494.0674231499997</v>
      </c>
      <c r="F58" s="36">
        <f>SUMIFS(СВЦЭМ!$D$33:$D$776,СВЦЭМ!$A$33:$A$776,$A58,СВЦЭМ!$B$33:$B$776,F$47)+'СЕТ СН'!$G$11+СВЦЭМ!$D$10+'СЕТ СН'!$G$5-'СЕТ СН'!$G$21</f>
        <v>3513.8085422899999</v>
      </c>
      <c r="G58" s="36">
        <f>SUMIFS(СВЦЭМ!$D$33:$D$776,СВЦЭМ!$A$33:$A$776,$A58,СВЦЭМ!$B$33:$B$776,G$47)+'СЕТ СН'!$G$11+СВЦЭМ!$D$10+'СЕТ СН'!$G$5-'СЕТ СН'!$G$21</f>
        <v>3500.8878527399997</v>
      </c>
      <c r="H58" s="36">
        <f>SUMIFS(СВЦЭМ!$D$33:$D$776,СВЦЭМ!$A$33:$A$776,$A58,СВЦЭМ!$B$33:$B$776,H$47)+'СЕТ СН'!$G$11+СВЦЭМ!$D$10+'СЕТ СН'!$G$5-'СЕТ СН'!$G$21</f>
        <v>3486.0172227599996</v>
      </c>
      <c r="I58" s="36">
        <f>SUMIFS(СВЦЭМ!$D$33:$D$776,СВЦЭМ!$A$33:$A$776,$A58,СВЦЭМ!$B$33:$B$776,I$47)+'СЕТ СН'!$G$11+СВЦЭМ!$D$10+'СЕТ СН'!$G$5-'СЕТ СН'!$G$21</f>
        <v>3457.64151219</v>
      </c>
      <c r="J58" s="36">
        <f>SUMIFS(СВЦЭМ!$D$33:$D$776,СВЦЭМ!$A$33:$A$776,$A58,СВЦЭМ!$B$33:$B$776,J$47)+'СЕТ СН'!$G$11+СВЦЭМ!$D$10+'СЕТ СН'!$G$5-'СЕТ СН'!$G$21</f>
        <v>3388.4078492499998</v>
      </c>
      <c r="K58" s="36">
        <f>SUMIFS(СВЦЭМ!$D$33:$D$776,СВЦЭМ!$A$33:$A$776,$A58,СВЦЭМ!$B$33:$B$776,K$47)+'СЕТ СН'!$G$11+СВЦЭМ!$D$10+'СЕТ СН'!$G$5-'СЕТ СН'!$G$21</f>
        <v>3361.6982418999996</v>
      </c>
      <c r="L58" s="36">
        <f>SUMIFS(СВЦЭМ!$D$33:$D$776,СВЦЭМ!$A$33:$A$776,$A58,СВЦЭМ!$B$33:$B$776,L$47)+'СЕТ СН'!$G$11+СВЦЭМ!$D$10+'СЕТ СН'!$G$5-'СЕТ СН'!$G$21</f>
        <v>3377.6867523599999</v>
      </c>
      <c r="M58" s="36">
        <f>SUMIFS(СВЦЭМ!$D$33:$D$776,СВЦЭМ!$A$33:$A$776,$A58,СВЦЭМ!$B$33:$B$776,M$47)+'СЕТ СН'!$G$11+СВЦЭМ!$D$10+'СЕТ СН'!$G$5-'СЕТ СН'!$G$21</f>
        <v>3377.3723454699998</v>
      </c>
      <c r="N58" s="36">
        <f>SUMIFS(СВЦЭМ!$D$33:$D$776,СВЦЭМ!$A$33:$A$776,$A58,СВЦЭМ!$B$33:$B$776,N$47)+'СЕТ СН'!$G$11+СВЦЭМ!$D$10+'СЕТ СН'!$G$5-'СЕТ СН'!$G$21</f>
        <v>3374.8717144099996</v>
      </c>
      <c r="O58" s="36">
        <f>SUMIFS(СВЦЭМ!$D$33:$D$776,СВЦЭМ!$A$33:$A$776,$A58,СВЦЭМ!$B$33:$B$776,O$47)+'СЕТ СН'!$G$11+СВЦЭМ!$D$10+'СЕТ СН'!$G$5-'СЕТ СН'!$G$21</f>
        <v>3376.75040799</v>
      </c>
      <c r="P58" s="36">
        <f>SUMIFS(СВЦЭМ!$D$33:$D$776,СВЦЭМ!$A$33:$A$776,$A58,СВЦЭМ!$B$33:$B$776,P$47)+'СЕТ СН'!$G$11+СВЦЭМ!$D$10+'СЕТ СН'!$G$5-'СЕТ СН'!$G$21</f>
        <v>3377.3331794199999</v>
      </c>
      <c r="Q58" s="36">
        <f>SUMIFS(СВЦЭМ!$D$33:$D$776,СВЦЭМ!$A$33:$A$776,$A58,СВЦЭМ!$B$33:$B$776,Q$47)+'СЕТ СН'!$G$11+СВЦЭМ!$D$10+'СЕТ СН'!$G$5-'СЕТ СН'!$G$21</f>
        <v>3370.2242580699999</v>
      </c>
      <c r="R58" s="36">
        <f>SUMIFS(СВЦЭМ!$D$33:$D$776,СВЦЭМ!$A$33:$A$776,$A58,СВЦЭМ!$B$33:$B$776,R$47)+'СЕТ СН'!$G$11+СВЦЭМ!$D$10+'СЕТ СН'!$G$5-'СЕТ СН'!$G$21</f>
        <v>3337.1654927999998</v>
      </c>
      <c r="S58" s="36">
        <f>SUMIFS(СВЦЭМ!$D$33:$D$776,СВЦЭМ!$A$33:$A$776,$A58,СВЦЭМ!$B$33:$B$776,S$47)+'СЕТ СН'!$G$11+СВЦЭМ!$D$10+'СЕТ СН'!$G$5-'СЕТ СН'!$G$21</f>
        <v>3335.4112844899996</v>
      </c>
      <c r="T58" s="36">
        <f>SUMIFS(СВЦЭМ!$D$33:$D$776,СВЦЭМ!$A$33:$A$776,$A58,СВЦЭМ!$B$33:$B$776,T$47)+'СЕТ СН'!$G$11+СВЦЭМ!$D$10+'СЕТ СН'!$G$5-'СЕТ СН'!$G$21</f>
        <v>3343.0975965999996</v>
      </c>
      <c r="U58" s="36">
        <f>SUMIFS(СВЦЭМ!$D$33:$D$776,СВЦЭМ!$A$33:$A$776,$A58,СВЦЭМ!$B$33:$B$776,U$47)+'СЕТ СН'!$G$11+СВЦЭМ!$D$10+'СЕТ СН'!$G$5-'СЕТ СН'!$G$21</f>
        <v>3348.2463838399999</v>
      </c>
      <c r="V58" s="36">
        <f>SUMIFS(СВЦЭМ!$D$33:$D$776,СВЦЭМ!$A$33:$A$776,$A58,СВЦЭМ!$B$33:$B$776,V$47)+'СЕТ СН'!$G$11+СВЦЭМ!$D$10+'СЕТ СН'!$G$5-'СЕТ СН'!$G$21</f>
        <v>3356.2782418899997</v>
      </c>
      <c r="W58" s="36">
        <f>SUMIFS(СВЦЭМ!$D$33:$D$776,СВЦЭМ!$A$33:$A$776,$A58,СВЦЭМ!$B$33:$B$776,W$47)+'СЕТ СН'!$G$11+СВЦЭМ!$D$10+'СЕТ СН'!$G$5-'СЕТ СН'!$G$21</f>
        <v>3370.7186480499995</v>
      </c>
      <c r="X58" s="36">
        <f>SUMIFS(СВЦЭМ!$D$33:$D$776,СВЦЭМ!$A$33:$A$776,$A58,СВЦЭМ!$B$33:$B$776,X$47)+'СЕТ СН'!$G$11+СВЦЭМ!$D$10+'СЕТ СН'!$G$5-'СЕТ СН'!$G$21</f>
        <v>3337.1159626499998</v>
      </c>
      <c r="Y58" s="36">
        <f>SUMIFS(СВЦЭМ!$D$33:$D$776,СВЦЭМ!$A$33:$A$776,$A58,СВЦЭМ!$B$33:$B$776,Y$47)+'СЕТ СН'!$G$11+СВЦЭМ!$D$10+'СЕТ СН'!$G$5-'СЕТ СН'!$G$21</f>
        <v>3320.1778754099996</v>
      </c>
    </row>
    <row r="59" spans="1:25" ht="15.75" x14ac:dyDescent="0.2">
      <c r="A59" s="35">
        <f t="shared" si="1"/>
        <v>43689</v>
      </c>
      <c r="B59" s="36">
        <f>SUMIFS(СВЦЭМ!$D$33:$D$776,СВЦЭМ!$A$33:$A$776,$A59,СВЦЭМ!$B$33:$B$776,B$47)+'СЕТ СН'!$G$11+СВЦЭМ!$D$10+'СЕТ СН'!$G$5-'СЕТ СН'!$G$21</f>
        <v>3400.8292660299999</v>
      </c>
      <c r="C59" s="36">
        <f>SUMIFS(СВЦЭМ!$D$33:$D$776,СВЦЭМ!$A$33:$A$776,$A59,СВЦЭМ!$B$33:$B$776,C$47)+'СЕТ СН'!$G$11+СВЦЭМ!$D$10+'СЕТ СН'!$G$5-'СЕТ СН'!$G$21</f>
        <v>3438.9997984699999</v>
      </c>
      <c r="D59" s="36">
        <f>SUMIFS(СВЦЭМ!$D$33:$D$776,СВЦЭМ!$A$33:$A$776,$A59,СВЦЭМ!$B$33:$B$776,D$47)+'СЕТ СН'!$G$11+СВЦЭМ!$D$10+'СЕТ СН'!$G$5-'СЕТ СН'!$G$21</f>
        <v>3487.0116383599998</v>
      </c>
      <c r="E59" s="36">
        <f>SUMIFS(СВЦЭМ!$D$33:$D$776,СВЦЭМ!$A$33:$A$776,$A59,СВЦЭМ!$B$33:$B$776,E$47)+'СЕТ СН'!$G$11+СВЦЭМ!$D$10+'СЕТ СН'!$G$5-'СЕТ СН'!$G$21</f>
        <v>3497.5889434799997</v>
      </c>
      <c r="F59" s="36">
        <f>SUMIFS(СВЦЭМ!$D$33:$D$776,СВЦЭМ!$A$33:$A$776,$A59,СВЦЭМ!$B$33:$B$776,F$47)+'СЕТ СН'!$G$11+СВЦЭМ!$D$10+'СЕТ СН'!$G$5-'СЕТ СН'!$G$21</f>
        <v>3509.1429752599997</v>
      </c>
      <c r="G59" s="36">
        <f>SUMIFS(СВЦЭМ!$D$33:$D$776,СВЦЭМ!$A$33:$A$776,$A59,СВЦЭМ!$B$33:$B$776,G$47)+'СЕТ СН'!$G$11+СВЦЭМ!$D$10+'СЕТ СН'!$G$5-'СЕТ СН'!$G$21</f>
        <v>3488.05094672</v>
      </c>
      <c r="H59" s="36">
        <f>SUMIFS(СВЦЭМ!$D$33:$D$776,СВЦЭМ!$A$33:$A$776,$A59,СВЦЭМ!$B$33:$B$776,H$47)+'СЕТ СН'!$G$11+СВЦЭМ!$D$10+'СЕТ СН'!$G$5-'СЕТ СН'!$G$21</f>
        <v>3451.4038583699999</v>
      </c>
      <c r="I59" s="36">
        <f>SUMIFS(СВЦЭМ!$D$33:$D$776,СВЦЭМ!$A$33:$A$776,$A59,СВЦЭМ!$B$33:$B$776,I$47)+'СЕТ СН'!$G$11+СВЦЭМ!$D$10+'СЕТ СН'!$G$5-'СЕТ СН'!$G$21</f>
        <v>3408.0315923999997</v>
      </c>
      <c r="J59" s="36">
        <f>SUMIFS(СВЦЭМ!$D$33:$D$776,СВЦЭМ!$A$33:$A$776,$A59,СВЦЭМ!$B$33:$B$776,J$47)+'СЕТ СН'!$G$11+СВЦЭМ!$D$10+'СЕТ СН'!$G$5-'СЕТ СН'!$G$21</f>
        <v>3382.86985284</v>
      </c>
      <c r="K59" s="36">
        <f>SUMIFS(СВЦЭМ!$D$33:$D$776,СВЦЭМ!$A$33:$A$776,$A59,СВЦЭМ!$B$33:$B$776,K$47)+'СЕТ СН'!$G$11+СВЦЭМ!$D$10+'СЕТ СН'!$G$5-'СЕТ СН'!$G$21</f>
        <v>3402.76448222</v>
      </c>
      <c r="L59" s="36">
        <f>SUMIFS(СВЦЭМ!$D$33:$D$776,СВЦЭМ!$A$33:$A$776,$A59,СВЦЭМ!$B$33:$B$776,L$47)+'СЕТ СН'!$G$11+СВЦЭМ!$D$10+'СЕТ СН'!$G$5-'СЕТ СН'!$G$21</f>
        <v>3402.6237243599999</v>
      </c>
      <c r="M59" s="36">
        <f>SUMIFS(СВЦЭМ!$D$33:$D$776,СВЦЭМ!$A$33:$A$776,$A59,СВЦЭМ!$B$33:$B$776,M$47)+'СЕТ СН'!$G$11+СВЦЭМ!$D$10+'СЕТ СН'!$G$5-'СЕТ СН'!$G$21</f>
        <v>3409.9543918999998</v>
      </c>
      <c r="N59" s="36">
        <f>SUMIFS(СВЦЭМ!$D$33:$D$776,СВЦЭМ!$A$33:$A$776,$A59,СВЦЭМ!$B$33:$B$776,N$47)+'СЕТ СН'!$G$11+СВЦЭМ!$D$10+'СЕТ СН'!$G$5-'СЕТ СН'!$G$21</f>
        <v>3406.0321496299998</v>
      </c>
      <c r="O59" s="36">
        <f>SUMIFS(СВЦЭМ!$D$33:$D$776,СВЦЭМ!$A$33:$A$776,$A59,СВЦЭМ!$B$33:$B$776,O$47)+'СЕТ СН'!$G$11+СВЦЭМ!$D$10+'СЕТ СН'!$G$5-'СЕТ СН'!$G$21</f>
        <v>3406.2158678299998</v>
      </c>
      <c r="P59" s="36">
        <f>SUMIFS(СВЦЭМ!$D$33:$D$776,СВЦЭМ!$A$33:$A$776,$A59,СВЦЭМ!$B$33:$B$776,P$47)+'СЕТ СН'!$G$11+СВЦЭМ!$D$10+'СЕТ СН'!$G$5-'СЕТ СН'!$G$21</f>
        <v>3409.7428641999995</v>
      </c>
      <c r="Q59" s="36">
        <f>SUMIFS(СВЦЭМ!$D$33:$D$776,СВЦЭМ!$A$33:$A$776,$A59,СВЦЭМ!$B$33:$B$776,Q$47)+'СЕТ СН'!$G$11+СВЦЭМ!$D$10+'СЕТ СН'!$G$5-'СЕТ СН'!$G$21</f>
        <v>3405.44340027</v>
      </c>
      <c r="R59" s="36">
        <f>SUMIFS(СВЦЭМ!$D$33:$D$776,СВЦЭМ!$A$33:$A$776,$A59,СВЦЭМ!$B$33:$B$776,R$47)+'СЕТ СН'!$G$11+СВЦЭМ!$D$10+'СЕТ СН'!$G$5-'СЕТ СН'!$G$21</f>
        <v>3361.4130028299996</v>
      </c>
      <c r="S59" s="36">
        <f>SUMIFS(СВЦЭМ!$D$33:$D$776,СВЦЭМ!$A$33:$A$776,$A59,СВЦЭМ!$B$33:$B$776,S$47)+'СЕТ СН'!$G$11+СВЦЭМ!$D$10+'СЕТ СН'!$G$5-'СЕТ СН'!$G$21</f>
        <v>3352.9728225999997</v>
      </c>
      <c r="T59" s="36">
        <f>SUMIFS(СВЦЭМ!$D$33:$D$776,СВЦЭМ!$A$33:$A$776,$A59,СВЦЭМ!$B$33:$B$776,T$47)+'СЕТ СН'!$G$11+СВЦЭМ!$D$10+'СЕТ СН'!$G$5-'СЕТ СН'!$G$21</f>
        <v>3348.8583869699996</v>
      </c>
      <c r="U59" s="36">
        <f>SUMIFS(СВЦЭМ!$D$33:$D$776,СВЦЭМ!$A$33:$A$776,$A59,СВЦЭМ!$B$33:$B$776,U$47)+'СЕТ СН'!$G$11+СВЦЭМ!$D$10+'СЕТ СН'!$G$5-'СЕТ СН'!$G$21</f>
        <v>3344.8473658200001</v>
      </c>
      <c r="V59" s="36">
        <f>SUMIFS(СВЦЭМ!$D$33:$D$776,СВЦЭМ!$A$33:$A$776,$A59,СВЦЭМ!$B$33:$B$776,V$47)+'СЕТ СН'!$G$11+СВЦЭМ!$D$10+'СЕТ СН'!$G$5-'СЕТ СН'!$G$21</f>
        <v>3345.8411673799997</v>
      </c>
      <c r="W59" s="36">
        <f>SUMIFS(СВЦЭМ!$D$33:$D$776,СВЦЭМ!$A$33:$A$776,$A59,СВЦЭМ!$B$33:$B$776,W$47)+'СЕТ СН'!$G$11+СВЦЭМ!$D$10+'СЕТ СН'!$G$5-'СЕТ СН'!$G$21</f>
        <v>3353.2654633299999</v>
      </c>
      <c r="X59" s="36">
        <f>SUMIFS(СВЦЭМ!$D$33:$D$776,СВЦЭМ!$A$33:$A$776,$A59,СВЦЭМ!$B$33:$B$776,X$47)+'СЕТ СН'!$G$11+СВЦЭМ!$D$10+'СЕТ СН'!$G$5-'СЕТ СН'!$G$21</f>
        <v>3323.3039117799999</v>
      </c>
      <c r="Y59" s="36">
        <f>SUMIFS(СВЦЭМ!$D$33:$D$776,СВЦЭМ!$A$33:$A$776,$A59,СВЦЭМ!$B$33:$B$776,Y$47)+'СЕТ СН'!$G$11+СВЦЭМ!$D$10+'СЕТ СН'!$G$5-'СЕТ СН'!$G$21</f>
        <v>3348.8558810499999</v>
      </c>
    </row>
    <row r="60" spans="1:25" ht="15.75" x14ac:dyDescent="0.2">
      <c r="A60" s="35">
        <f t="shared" si="1"/>
        <v>43690</v>
      </c>
      <c r="B60" s="36">
        <f>SUMIFS(СВЦЭМ!$D$33:$D$776,СВЦЭМ!$A$33:$A$776,$A60,СВЦЭМ!$B$33:$B$776,B$47)+'СЕТ СН'!$G$11+СВЦЭМ!$D$10+'СЕТ СН'!$G$5-'СЕТ СН'!$G$21</f>
        <v>3434.0258695599996</v>
      </c>
      <c r="C60" s="36">
        <f>SUMIFS(СВЦЭМ!$D$33:$D$776,СВЦЭМ!$A$33:$A$776,$A60,СВЦЭМ!$B$33:$B$776,C$47)+'СЕТ СН'!$G$11+СВЦЭМ!$D$10+'СЕТ СН'!$G$5-'СЕТ СН'!$G$21</f>
        <v>3477.5258773099995</v>
      </c>
      <c r="D60" s="36">
        <f>SUMIFS(СВЦЭМ!$D$33:$D$776,СВЦЭМ!$A$33:$A$776,$A60,СВЦЭМ!$B$33:$B$776,D$47)+'СЕТ СН'!$G$11+СВЦЭМ!$D$10+'СЕТ СН'!$G$5-'СЕТ СН'!$G$21</f>
        <v>3501.0267122399996</v>
      </c>
      <c r="E60" s="36">
        <f>SUMIFS(СВЦЭМ!$D$33:$D$776,СВЦЭМ!$A$33:$A$776,$A60,СВЦЭМ!$B$33:$B$776,E$47)+'СЕТ СН'!$G$11+СВЦЭМ!$D$10+'СЕТ СН'!$G$5-'СЕТ СН'!$G$21</f>
        <v>3512.3345732199996</v>
      </c>
      <c r="F60" s="36">
        <f>SUMIFS(СВЦЭМ!$D$33:$D$776,СВЦЭМ!$A$33:$A$776,$A60,СВЦЭМ!$B$33:$B$776,F$47)+'СЕТ СН'!$G$11+СВЦЭМ!$D$10+'СЕТ СН'!$G$5-'СЕТ СН'!$G$21</f>
        <v>3519.0304108499995</v>
      </c>
      <c r="G60" s="36">
        <f>SUMIFS(СВЦЭМ!$D$33:$D$776,СВЦЭМ!$A$33:$A$776,$A60,СВЦЭМ!$B$33:$B$776,G$47)+'СЕТ СН'!$G$11+СВЦЭМ!$D$10+'СЕТ СН'!$G$5-'СЕТ СН'!$G$21</f>
        <v>3509.9926894</v>
      </c>
      <c r="H60" s="36">
        <f>SUMIFS(СВЦЭМ!$D$33:$D$776,СВЦЭМ!$A$33:$A$776,$A60,СВЦЭМ!$B$33:$B$776,H$47)+'СЕТ СН'!$G$11+СВЦЭМ!$D$10+'СЕТ СН'!$G$5-'СЕТ СН'!$G$21</f>
        <v>3473.4652857899996</v>
      </c>
      <c r="I60" s="36">
        <f>SUMIFS(СВЦЭМ!$D$33:$D$776,СВЦЭМ!$A$33:$A$776,$A60,СВЦЭМ!$B$33:$B$776,I$47)+'СЕТ СН'!$G$11+СВЦЭМ!$D$10+'СЕТ СН'!$G$5-'СЕТ СН'!$G$21</f>
        <v>3433.7468045099995</v>
      </c>
      <c r="J60" s="36">
        <f>SUMIFS(СВЦЭМ!$D$33:$D$776,СВЦЭМ!$A$33:$A$776,$A60,СВЦЭМ!$B$33:$B$776,J$47)+'СЕТ СН'!$G$11+СВЦЭМ!$D$10+'СЕТ СН'!$G$5-'СЕТ СН'!$G$21</f>
        <v>3407.6560649699995</v>
      </c>
      <c r="K60" s="36">
        <f>SUMIFS(СВЦЭМ!$D$33:$D$776,СВЦЭМ!$A$33:$A$776,$A60,СВЦЭМ!$B$33:$B$776,K$47)+'СЕТ СН'!$G$11+СВЦЭМ!$D$10+'СЕТ СН'!$G$5-'СЕТ СН'!$G$21</f>
        <v>3369.38716561</v>
      </c>
      <c r="L60" s="36">
        <f>SUMIFS(СВЦЭМ!$D$33:$D$776,СВЦЭМ!$A$33:$A$776,$A60,СВЦЭМ!$B$33:$B$776,L$47)+'СЕТ СН'!$G$11+СВЦЭМ!$D$10+'СЕТ СН'!$G$5-'СЕТ СН'!$G$21</f>
        <v>3374.2712327599997</v>
      </c>
      <c r="M60" s="36">
        <f>SUMIFS(СВЦЭМ!$D$33:$D$776,СВЦЭМ!$A$33:$A$776,$A60,СВЦЭМ!$B$33:$B$776,M$47)+'СЕТ СН'!$G$11+СВЦЭМ!$D$10+'СЕТ СН'!$G$5-'СЕТ СН'!$G$21</f>
        <v>3373.7016675999998</v>
      </c>
      <c r="N60" s="36">
        <f>SUMIFS(СВЦЭМ!$D$33:$D$776,СВЦЭМ!$A$33:$A$776,$A60,СВЦЭМ!$B$33:$B$776,N$47)+'СЕТ СН'!$G$11+СВЦЭМ!$D$10+'СЕТ СН'!$G$5-'СЕТ СН'!$G$21</f>
        <v>3364.6087535199999</v>
      </c>
      <c r="O60" s="36">
        <f>SUMIFS(СВЦЭМ!$D$33:$D$776,СВЦЭМ!$A$33:$A$776,$A60,СВЦЭМ!$B$33:$B$776,O$47)+'СЕТ СН'!$G$11+СВЦЭМ!$D$10+'СЕТ СН'!$G$5-'СЕТ СН'!$G$21</f>
        <v>3374.8242044799999</v>
      </c>
      <c r="P60" s="36">
        <f>SUMIFS(СВЦЭМ!$D$33:$D$776,СВЦЭМ!$A$33:$A$776,$A60,СВЦЭМ!$B$33:$B$776,P$47)+'СЕТ СН'!$G$11+СВЦЭМ!$D$10+'СЕТ СН'!$G$5-'СЕТ СН'!$G$21</f>
        <v>3373.6432172199998</v>
      </c>
      <c r="Q60" s="36">
        <f>SUMIFS(СВЦЭМ!$D$33:$D$776,СВЦЭМ!$A$33:$A$776,$A60,СВЦЭМ!$B$33:$B$776,Q$47)+'СЕТ СН'!$G$11+СВЦЭМ!$D$10+'СЕТ СН'!$G$5-'СЕТ СН'!$G$21</f>
        <v>3370.90631906</v>
      </c>
      <c r="R60" s="36">
        <f>SUMIFS(СВЦЭМ!$D$33:$D$776,СВЦЭМ!$A$33:$A$776,$A60,СВЦЭМ!$B$33:$B$776,R$47)+'СЕТ СН'!$G$11+СВЦЭМ!$D$10+'СЕТ СН'!$G$5-'СЕТ СН'!$G$21</f>
        <v>3326.4280401399997</v>
      </c>
      <c r="S60" s="36">
        <f>SUMIFS(СВЦЭМ!$D$33:$D$776,СВЦЭМ!$A$33:$A$776,$A60,СВЦЭМ!$B$33:$B$776,S$47)+'СЕТ СН'!$G$11+СВЦЭМ!$D$10+'СЕТ СН'!$G$5-'СЕТ СН'!$G$21</f>
        <v>3324.8170610799998</v>
      </c>
      <c r="T60" s="36">
        <f>SUMIFS(СВЦЭМ!$D$33:$D$776,СВЦЭМ!$A$33:$A$776,$A60,СВЦЭМ!$B$33:$B$776,T$47)+'СЕТ СН'!$G$11+СВЦЭМ!$D$10+'СЕТ СН'!$G$5-'СЕТ СН'!$G$21</f>
        <v>3330.6209546699997</v>
      </c>
      <c r="U60" s="36">
        <f>SUMIFS(СВЦЭМ!$D$33:$D$776,СВЦЭМ!$A$33:$A$776,$A60,СВЦЭМ!$B$33:$B$776,U$47)+'СЕТ СН'!$G$11+СВЦЭМ!$D$10+'СЕТ СН'!$G$5-'СЕТ СН'!$G$21</f>
        <v>3327.8432609599995</v>
      </c>
      <c r="V60" s="36">
        <f>SUMIFS(СВЦЭМ!$D$33:$D$776,СВЦЭМ!$A$33:$A$776,$A60,СВЦЭМ!$B$33:$B$776,V$47)+'СЕТ СН'!$G$11+СВЦЭМ!$D$10+'СЕТ СН'!$G$5-'СЕТ СН'!$G$21</f>
        <v>3332.7155745199998</v>
      </c>
      <c r="W60" s="36">
        <f>SUMIFS(СВЦЭМ!$D$33:$D$776,СВЦЭМ!$A$33:$A$776,$A60,СВЦЭМ!$B$33:$B$776,W$47)+'СЕТ СН'!$G$11+СВЦЭМ!$D$10+'СЕТ СН'!$G$5-'СЕТ СН'!$G$21</f>
        <v>3334.1139119599998</v>
      </c>
      <c r="X60" s="36">
        <f>SUMIFS(СВЦЭМ!$D$33:$D$776,СВЦЭМ!$A$33:$A$776,$A60,СВЦЭМ!$B$33:$B$776,X$47)+'СЕТ СН'!$G$11+СВЦЭМ!$D$10+'СЕТ СН'!$G$5-'СЕТ СН'!$G$21</f>
        <v>3301.3012112899996</v>
      </c>
      <c r="Y60" s="36">
        <f>SUMIFS(СВЦЭМ!$D$33:$D$776,СВЦЭМ!$A$33:$A$776,$A60,СВЦЭМ!$B$33:$B$776,Y$47)+'СЕТ СН'!$G$11+СВЦЭМ!$D$10+'СЕТ СН'!$G$5-'СЕТ СН'!$G$21</f>
        <v>3327.1167161599997</v>
      </c>
    </row>
    <row r="61" spans="1:25" ht="15.75" x14ac:dyDescent="0.2">
      <c r="A61" s="35">
        <f t="shared" si="1"/>
        <v>43691</v>
      </c>
      <c r="B61" s="36">
        <f>SUMIFS(СВЦЭМ!$D$33:$D$776,СВЦЭМ!$A$33:$A$776,$A61,СВЦЭМ!$B$33:$B$776,B$47)+'СЕТ СН'!$G$11+СВЦЭМ!$D$10+'СЕТ СН'!$G$5-'СЕТ СН'!$G$21</f>
        <v>3421.9405548699997</v>
      </c>
      <c r="C61" s="36">
        <f>SUMIFS(СВЦЭМ!$D$33:$D$776,СВЦЭМ!$A$33:$A$776,$A61,СВЦЭМ!$B$33:$B$776,C$47)+'СЕТ СН'!$G$11+СВЦЭМ!$D$10+'СЕТ СН'!$G$5-'СЕТ СН'!$G$21</f>
        <v>3435.2460529799996</v>
      </c>
      <c r="D61" s="36">
        <f>SUMIFS(СВЦЭМ!$D$33:$D$776,СВЦЭМ!$A$33:$A$776,$A61,СВЦЭМ!$B$33:$B$776,D$47)+'СЕТ СН'!$G$11+СВЦЭМ!$D$10+'СЕТ СН'!$G$5-'СЕТ СН'!$G$21</f>
        <v>3432.1194002999996</v>
      </c>
      <c r="E61" s="36">
        <f>SUMIFS(СВЦЭМ!$D$33:$D$776,СВЦЭМ!$A$33:$A$776,$A61,СВЦЭМ!$B$33:$B$776,E$47)+'СЕТ СН'!$G$11+СВЦЭМ!$D$10+'СЕТ СН'!$G$5-'СЕТ СН'!$G$21</f>
        <v>3437.1837340699999</v>
      </c>
      <c r="F61" s="36">
        <f>SUMIFS(СВЦЭМ!$D$33:$D$776,СВЦЭМ!$A$33:$A$776,$A61,СВЦЭМ!$B$33:$B$776,F$47)+'СЕТ СН'!$G$11+СВЦЭМ!$D$10+'СЕТ СН'!$G$5-'СЕТ СН'!$G$21</f>
        <v>3434.8574212899998</v>
      </c>
      <c r="G61" s="36">
        <f>SUMIFS(СВЦЭМ!$D$33:$D$776,СВЦЭМ!$A$33:$A$776,$A61,СВЦЭМ!$B$33:$B$776,G$47)+'СЕТ СН'!$G$11+СВЦЭМ!$D$10+'СЕТ СН'!$G$5-'СЕТ СН'!$G$21</f>
        <v>3418.9969589599996</v>
      </c>
      <c r="H61" s="36">
        <f>SUMIFS(СВЦЭМ!$D$33:$D$776,СВЦЭМ!$A$33:$A$776,$A61,СВЦЭМ!$B$33:$B$776,H$47)+'СЕТ СН'!$G$11+СВЦЭМ!$D$10+'СЕТ СН'!$G$5-'СЕТ СН'!$G$21</f>
        <v>3397.7189562099998</v>
      </c>
      <c r="I61" s="36">
        <f>SUMIFS(СВЦЭМ!$D$33:$D$776,СВЦЭМ!$A$33:$A$776,$A61,СВЦЭМ!$B$33:$B$776,I$47)+'СЕТ СН'!$G$11+СВЦЭМ!$D$10+'СЕТ СН'!$G$5-'СЕТ СН'!$G$21</f>
        <v>3342.4092438399998</v>
      </c>
      <c r="J61" s="36">
        <f>SUMIFS(СВЦЭМ!$D$33:$D$776,СВЦЭМ!$A$33:$A$776,$A61,СВЦЭМ!$B$33:$B$776,J$47)+'СЕТ СН'!$G$11+СВЦЭМ!$D$10+'СЕТ СН'!$G$5-'СЕТ СН'!$G$21</f>
        <v>3335.3850026299997</v>
      </c>
      <c r="K61" s="36">
        <f>SUMIFS(СВЦЭМ!$D$33:$D$776,СВЦЭМ!$A$33:$A$776,$A61,СВЦЭМ!$B$33:$B$776,K$47)+'СЕТ СН'!$G$11+СВЦЭМ!$D$10+'СЕТ СН'!$G$5-'СЕТ СН'!$G$21</f>
        <v>3359.5535978799999</v>
      </c>
      <c r="L61" s="36">
        <f>SUMIFS(СВЦЭМ!$D$33:$D$776,СВЦЭМ!$A$33:$A$776,$A61,СВЦЭМ!$B$33:$B$776,L$47)+'СЕТ СН'!$G$11+СВЦЭМ!$D$10+'СЕТ СН'!$G$5-'СЕТ СН'!$G$21</f>
        <v>3360.6261585399998</v>
      </c>
      <c r="M61" s="36">
        <f>SUMIFS(СВЦЭМ!$D$33:$D$776,СВЦЭМ!$A$33:$A$776,$A61,СВЦЭМ!$B$33:$B$776,M$47)+'СЕТ СН'!$G$11+СВЦЭМ!$D$10+'СЕТ СН'!$G$5-'СЕТ СН'!$G$21</f>
        <v>3367.88369478</v>
      </c>
      <c r="N61" s="36">
        <f>SUMIFS(СВЦЭМ!$D$33:$D$776,СВЦЭМ!$A$33:$A$776,$A61,СВЦЭМ!$B$33:$B$776,N$47)+'СЕТ СН'!$G$11+СВЦЭМ!$D$10+'СЕТ СН'!$G$5-'СЕТ СН'!$G$21</f>
        <v>3348.6461185899998</v>
      </c>
      <c r="O61" s="36">
        <f>SUMIFS(СВЦЭМ!$D$33:$D$776,СВЦЭМ!$A$33:$A$776,$A61,СВЦЭМ!$B$33:$B$776,O$47)+'СЕТ СН'!$G$11+СВЦЭМ!$D$10+'СЕТ СН'!$G$5-'СЕТ СН'!$G$21</f>
        <v>3374.5024427499998</v>
      </c>
      <c r="P61" s="36">
        <f>SUMIFS(СВЦЭМ!$D$33:$D$776,СВЦЭМ!$A$33:$A$776,$A61,СВЦЭМ!$B$33:$B$776,P$47)+'СЕТ СН'!$G$11+СВЦЭМ!$D$10+'СЕТ СН'!$G$5-'СЕТ СН'!$G$21</f>
        <v>3350.1392910499999</v>
      </c>
      <c r="Q61" s="36">
        <f>SUMIFS(СВЦЭМ!$D$33:$D$776,СВЦЭМ!$A$33:$A$776,$A61,СВЦЭМ!$B$33:$B$776,Q$47)+'СЕТ СН'!$G$11+СВЦЭМ!$D$10+'СЕТ СН'!$G$5-'СЕТ СН'!$G$21</f>
        <v>3354.1613000199995</v>
      </c>
      <c r="R61" s="36">
        <f>SUMIFS(СВЦЭМ!$D$33:$D$776,СВЦЭМ!$A$33:$A$776,$A61,СВЦЭМ!$B$33:$B$776,R$47)+'СЕТ СН'!$G$11+СВЦЭМ!$D$10+'СЕТ СН'!$G$5-'СЕТ СН'!$G$21</f>
        <v>3318.6129343299999</v>
      </c>
      <c r="S61" s="36">
        <f>SUMIFS(СВЦЭМ!$D$33:$D$776,СВЦЭМ!$A$33:$A$776,$A61,СВЦЭМ!$B$33:$B$776,S$47)+'СЕТ СН'!$G$11+СВЦЭМ!$D$10+'СЕТ СН'!$G$5-'СЕТ СН'!$G$21</f>
        <v>3326.6809049999997</v>
      </c>
      <c r="T61" s="36">
        <f>SUMIFS(СВЦЭМ!$D$33:$D$776,СВЦЭМ!$A$33:$A$776,$A61,СВЦЭМ!$B$33:$B$776,T$47)+'СЕТ СН'!$G$11+СВЦЭМ!$D$10+'СЕТ СН'!$G$5-'СЕТ СН'!$G$21</f>
        <v>3330.9831181099999</v>
      </c>
      <c r="U61" s="36">
        <f>SUMIFS(СВЦЭМ!$D$33:$D$776,СВЦЭМ!$A$33:$A$776,$A61,СВЦЭМ!$B$33:$B$776,U$47)+'СЕТ СН'!$G$11+СВЦЭМ!$D$10+'СЕТ СН'!$G$5-'СЕТ СН'!$G$21</f>
        <v>3325.1834117099997</v>
      </c>
      <c r="V61" s="36">
        <f>SUMIFS(СВЦЭМ!$D$33:$D$776,СВЦЭМ!$A$33:$A$776,$A61,СВЦЭМ!$B$33:$B$776,V$47)+'СЕТ СН'!$G$11+СВЦЭМ!$D$10+'СЕТ СН'!$G$5-'СЕТ СН'!$G$21</f>
        <v>3337.9673574399999</v>
      </c>
      <c r="W61" s="36">
        <f>SUMIFS(СВЦЭМ!$D$33:$D$776,СВЦЭМ!$A$33:$A$776,$A61,СВЦЭМ!$B$33:$B$776,W$47)+'СЕТ СН'!$G$11+СВЦЭМ!$D$10+'СЕТ СН'!$G$5-'СЕТ СН'!$G$21</f>
        <v>3350.4770105599996</v>
      </c>
      <c r="X61" s="36">
        <f>SUMIFS(СВЦЭМ!$D$33:$D$776,СВЦЭМ!$A$33:$A$776,$A61,СВЦЭМ!$B$33:$B$776,X$47)+'СЕТ СН'!$G$11+СВЦЭМ!$D$10+'СЕТ СН'!$G$5-'СЕТ СН'!$G$21</f>
        <v>3313.8856251899997</v>
      </c>
      <c r="Y61" s="36">
        <f>SUMIFS(СВЦЭМ!$D$33:$D$776,СВЦЭМ!$A$33:$A$776,$A61,СВЦЭМ!$B$33:$B$776,Y$47)+'СЕТ СН'!$G$11+СВЦЭМ!$D$10+'СЕТ СН'!$G$5-'СЕТ СН'!$G$21</f>
        <v>3294.7172728299997</v>
      </c>
    </row>
    <row r="62" spans="1:25" ht="15.75" x14ac:dyDescent="0.2">
      <c r="A62" s="35">
        <f t="shared" si="1"/>
        <v>43692</v>
      </c>
      <c r="B62" s="36">
        <f>SUMIFS(СВЦЭМ!$D$33:$D$776,СВЦЭМ!$A$33:$A$776,$A62,СВЦЭМ!$B$33:$B$776,B$47)+'СЕТ СН'!$G$11+СВЦЭМ!$D$10+'СЕТ СН'!$G$5-'СЕТ СН'!$G$21</f>
        <v>3311.4777532299995</v>
      </c>
      <c r="C62" s="36">
        <f>SUMIFS(СВЦЭМ!$D$33:$D$776,СВЦЭМ!$A$33:$A$776,$A62,СВЦЭМ!$B$33:$B$776,C$47)+'СЕТ СН'!$G$11+СВЦЭМ!$D$10+'СЕТ СН'!$G$5-'СЕТ СН'!$G$21</f>
        <v>3359.4907729199999</v>
      </c>
      <c r="D62" s="36">
        <f>SUMIFS(СВЦЭМ!$D$33:$D$776,СВЦЭМ!$A$33:$A$776,$A62,СВЦЭМ!$B$33:$B$776,D$47)+'СЕТ СН'!$G$11+СВЦЭМ!$D$10+'СЕТ СН'!$G$5-'СЕТ СН'!$G$21</f>
        <v>3376.9421798099997</v>
      </c>
      <c r="E62" s="36">
        <f>SUMIFS(СВЦЭМ!$D$33:$D$776,СВЦЭМ!$A$33:$A$776,$A62,СВЦЭМ!$B$33:$B$776,E$47)+'СЕТ СН'!$G$11+СВЦЭМ!$D$10+'СЕТ СН'!$G$5-'СЕТ СН'!$G$21</f>
        <v>3387.2001921899996</v>
      </c>
      <c r="F62" s="36">
        <f>SUMIFS(СВЦЭМ!$D$33:$D$776,СВЦЭМ!$A$33:$A$776,$A62,СВЦЭМ!$B$33:$B$776,F$47)+'СЕТ СН'!$G$11+СВЦЭМ!$D$10+'СЕТ СН'!$G$5-'СЕТ СН'!$G$21</f>
        <v>3389.0186257799996</v>
      </c>
      <c r="G62" s="36">
        <f>SUMIFS(СВЦЭМ!$D$33:$D$776,СВЦЭМ!$A$33:$A$776,$A62,СВЦЭМ!$B$33:$B$776,G$47)+'СЕТ СН'!$G$11+СВЦЭМ!$D$10+'СЕТ СН'!$G$5-'СЕТ СН'!$G$21</f>
        <v>3376.3756901799998</v>
      </c>
      <c r="H62" s="36">
        <f>SUMIFS(СВЦЭМ!$D$33:$D$776,СВЦЭМ!$A$33:$A$776,$A62,СВЦЭМ!$B$33:$B$776,H$47)+'СЕТ СН'!$G$11+СВЦЭМ!$D$10+'СЕТ СН'!$G$5-'СЕТ СН'!$G$21</f>
        <v>3344.0738634099998</v>
      </c>
      <c r="I62" s="36">
        <f>SUMIFS(СВЦЭМ!$D$33:$D$776,СВЦЭМ!$A$33:$A$776,$A62,СВЦЭМ!$B$33:$B$776,I$47)+'СЕТ СН'!$G$11+СВЦЭМ!$D$10+'СЕТ СН'!$G$5-'СЕТ СН'!$G$21</f>
        <v>3313.8375985499997</v>
      </c>
      <c r="J62" s="36">
        <f>SUMIFS(СВЦЭМ!$D$33:$D$776,СВЦЭМ!$A$33:$A$776,$A62,СВЦЭМ!$B$33:$B$776,J$47)+'СЕТ СН'!$G$11+СВЦЭМ!$D$10+'СЕТ СН'!$G$5-'СЕТ СН'!$G$21</f>
        <v>3321.8315041699998</v>
      </c>
      <c r="K62" s="36">
        <f>SUMIFS(СВЦЭМ!$D$33:$D$776,СВЦЭМ!$A$33:$A$776,$A62,СВЦЭМ!$B$33:$B$776,K$47)+'СЕТ СН'!$G$11+СВЦЭМ!$D$10+'СЕТ СН'!$G$5-'СЕТ СН'!$G$21</f>
        <v>3332.92819676</v>
      </c>
      <c r="L62" s="36">
        <f>SUMIFS(СВЦЭМ!$D$33:$D$776,СВЦЭМ!$A$33:$A$776,$A62,СВЦЭМ!$B$33:$B$776,L$47)+'СЕТ СН'!$G$11+СВЦЭМ!$D$10+'СЕТ СН'!$G$5-'СЕТ СН'!$G$21</f>
        <v>3335.8921894699997</v>
      </c>
      <c r="M62" s="36">
        <f>SUMIFS(СВЦЭМ!$D$33:$D$776,СВЦЭМ!$A$33:$A$776,$A62,СВЦЭМ!$B$33:$B$776,M$47)+'СЕТ СН'!$G$11+СВЦЭМ!$D$10+'СЕТ СН'!$G$5-'СЕТ СН'!$G$21</f>
        <v>3331.1141965799998</v>
      </c>
      <c r="N62" s="36">
        <f>SUMIFS(СВЦЭМ!$D$33:$D$776,СВЦЭМ!$A$33:$A$776,$A62,СВЦЭМ!$B$33:$B$776,N$47)+'СЕТ СН'!$G$11+СВЦЭМ!$D$10+'СЕТ СН'!$G$5-'СЕТ СН'!$G$21</f>
        <v>3324.9017480699995</v>
      </c>
      <c r="O62" s="36">
        <f>SUMIFS(СВЦЭМ!$D$33:$D$776,СВЦЭМ!$A$33:$A$776,$A62,СВЦЭМ!$B$33:$B$776,O$47)+'СЕТ СН'!$G$11+СВЦЭМ!$D$10+'СЕТ СН'!$G$5-'СЕТ СН'!$G$21</f>
        <v>3341.2913524599999</v>
      </c>
      <c r="P62" s="36">
        <f>SUMIFS(СВЦЭМ!$D$33:$D$776,СВЦЭМ!$A$33:$A$776,$A62,СВЦЭМ!$B$33:$B$776,P$47)+'СЕТ СН'!$G$11+СВЦЭМ!$D$10+'СЕТ СН'!$G$5-'СЕТ СН'!$G$21</f>
        <v>3345.83536516</v>
      </c>
      <c r="Q62" s="36">
        <f>SUMIFS(СВЦЭМ!$D$33:$D$776,СВЦЭМ!$A$33:$A$776,$A62,СВЦЭМ!$B$33:$B$776,Q$47)+'СЕТ СН'!$G$11+СВЦЭМ!$D$10+'СЕТ СН'!$G$5-'СЕТ СН'!$G$21</f>
        <v>3350.4561305399998</v>
      </c>
      <c r="R62" s="36">
        <f>SUMIFS(СВЦЭМ!$D$33:$D$776,СВЦЭМ!$A$33:$A$776,$A62,СВЦЭМ!$B$33:$B$776,R$47)+'СЕТ СН'!$G$11+СВЦЭМ!$D$10+'СЕТ СН'!$G$5-'СЕТ СН'!$G$21</f>
        <v>3358.9045394999998</v>
      </c>
      <c r="S62" s="36">
        <f>SUMIFS(СВЦЭМ!$D$33:$D$776,СВЦЭМ!$A$33:$A$776,$A62,СВЦЭМ!$B$33:$B$776,S$47)+'СЕТ СН'!$G$11+СВЦЭМ!$D$10+'СЕТ СН'!$G$5-'СЕТ СН'!$G$21</f>
        <v>3369.5759664199995</v>
      </c>
      <c r="T62" s="36">
        <f>SUMIFS(СВЦЭМ!$D$33:$D$776,СВЦЭМ!$A$33:$A$776,$A62,СВЦЭМ!$B$33:$B$776,T$47)+'СЕТ СН'!$G$11+СВЦЭМ!$D$10+'СЕТ СН'!$G$5-'СЕТ СН'!$G$21</f>
        <v>3373.1775506199997</v>
      </c>
      <c r="U62" s="36">
        <f>SUMIFS(СВЦЭМ!$D$33:$D$776,СВЦЭМ!$A$33:$A$776,$A62,СВЦЭМ!$B$33:$B$776,U$47)+'СЕТ СН'!$G$11+СВЦЭМ!$D$10+'СЕТ СН'!$G$5-'СЕТ СН'!$G$21</f>
        <v>3374.6808616299995</v>
      </c>
      <c r="V62" s="36">
        <f>SUMIFS(СВЦЭМ!$D$33:$D$776,СВЦЭМ!$A$33:$A$776,$A62,СВЦЭМ!$B$33:$B$776,V$47)+'СЕТ СН'!$G$11+СВЦЭМ!$D$10+'СЕТ СН'!$G$5-'СЕТ СН'!$G$21</f>
        <v>3383.3264939599999</v>
      </c>
      <c r="W62" s="36">
        <f>SUMIFS(СВЦЭМ!$D$33:$D$776,СВЦЭМ!$A$33:$A$776,$A62,СВЦЭМ!$B$33:$B$776,W$47)+'СЕТ СН'!$G$11+СВЦЭМ!$D$10+'СЕТ СН'!$G$5-'СЕТ СН'!$G$21</f>
        <v>3387.9487789499999</v>
      </c>
      <c r="X62" s="36">
        <f>SUMIFS(СВЦЭМ!$D$33:$D$776,СВЦЭМ!$A$33:$A$776,$A62,СВЦЭМ!$B$33:$B$776,X$47)+'СЕТ СН'!$G$11+СВЦЭМ!$D$10+'СЕТ СН'!$G$5-'СЕТ СН'!$G$21</f>
        <v>3351.0642484</v>
      </c>
      <c r="Y62" s="36">
        <f>SUMIFS(СВЦЭМ!$D$33:$D$776,СВЦЭМ!$A$33:$A$776,$A62,СВЦЭМ!$B$33:$B$776,Y$47)+'СЕТ СН'!$G$11+СВЦЭМ!$D$10+'СЕТ СН'!$G$5-'СЕТ СН'!$G$21</f>
        <v>3293.1434963299998</v>
      </c>
    </row>
    <row r="63" spans="1:25" ht="15.75" x14ac:dyDescent="0.2">
      <c r="A63" s="35">
        <f t="shared" si="1"/>
        <v>43693</v>
      </c>
      <c r="B63" s="36">
        <f>SUMIFS(СВЦЭМ!$D$33:$D$776,СВЦЭМ!$A$33:$A$776,$A63,СВЦЭМ!$B$33:$B$776,B$47)+'СЕТ СН'!$G$11+СВЦЭМ!$D$10+'СЕТ СН'!$G$5-'СЕТ СН'!$G$21</f>
        <v>3401.4749892099999</v>
      </c>
      <c r="C63" s="36">
        <f>SUMIFS(СВЦЭМ!$D$33:$D$776,СВЦЭМ!$A$33:$A$776,$A63,СВЦЭМ!$B$33:$B$776,C$47)+'СЕТ СН'!$G$11+СВЦЭМ!$D$10+'СЕТ СН'!$G$5-'СЕТ СН'!$G$21</f>
        <v>3445.7403304899999</v>
      </c>
      <c r="D63" s="36">
        <f>SUMIFS(СВЦЭМ!$D$33:$D$776,СВЦЭМ!$A$33:$A$776,$A63,СВЦЭМ!$B$33:$B$776,D$47)+'СЕТ СН'!$G$11+СВЦЭМ!$D$10+'СЕТ СН'!$G$5-'СЕТ СН'!$G$21</f>
        <v>3475.8222955599999</v>
      </c>
      <c r="E63" s="36">
        <f>SUMIFS(СВЦЭМ!$D$33:$D$776,СВЦЭМ!$A$33:$A$776,$A63,СВЦЭМ!$B$33:$B$776,E$47)+'СЕТ СН'!$G$11+СВЦЭМ!$D$10+'СЕТ СН'!$G$5-'СЕТ СН'!$G$21</f>
        <v>3486.8008391999997</v>
      </c>
      <c r="F63" s="36">
        <f>SUMIFS(СВЦЭМ!$D$33:$D$776,СВЦЭМ!$A$33:$A$776,$A63,СВЦЭМ!$B$33:$B$776,F$47)+'СЕТ СН'!$G$11+СВЦЭМ!$D$10+'СЕТ СН'!$G$5-'СЕТ СН'!$G$21</f>
        <v>3479.9279738599998</v>
      </c>
      <c r="G63" s="36">
        <f>SUMIFS(СВЦЭМ!$D$33:$D$776,СВЦЭМ!$A$33:$A$776,$A63,СВЦЭМ!$B$33:$B$776,G$47)+'СЕТ СН'!$G$11+СВЦЭМ!$D$10+'СЕТ СН'!$G$5-'СЕТ СН'!$G$21</f>
        <v>3452.3394429699997</v>
      </c>
      <c r="H63" s="36">
        <f>SUMIFS(СВЦЭМ!$D$33:$D$776,СВЦЭМ!$A$33:$A$776,$A63,СВЦЭМ!$B$33:$B$776,H$47)+'СЕТ СН'!$G$11+СВЦЭМ!$D$10+'СЕТ СН'!$G$5-'СЕТ СН'!$G$21</f>
        <v>3422.81165693</v>
      </c>
      <c r="I63" s="36">
        <f>SUMIFS(СВЦЭМ!$D$33:$D$776,СВЦЭМ!$A$33:$A$776,$A63,СВЦЭМ!$B$33:$B$776,I$47)+'СЕТ СН'!$G$11+СВЦЭМ!$D$10+'СЕТ СН'!$G$5-'СЕТ СН'!$G$21</f>
        <v>3361.4219409699999</v>
      </c>
      <c r="J63" s="36">
        <f>SUMIFS(СВЦЭМ!$D$33:$D$776,СВЦЭМ!$A$33:$A$776,$A63,СВЦЭМ!$B$33:$B$776,J$47)+'СЕТ СН'!$G$11+СВЦЭМ!$D$10+'СЕТ СН'!$G$5-'СЕТ СН'!$G$21</f>
        <v>3341.4185864499996</v>
      </c>
      <c r="K63" s="36">
        <f>SUMIFS(СВЦЭМ!$D$33:$D$776,СВЦЭМ!$A$33:$A$776,$A63,СВЦЭМ!$B$33:$B$776,K$47)+'СЕТ СН'!$G$11+СВЦЭМ!$D$10+'СЕТ СН'!$G$5-'СЕТ СН'!$G$21</f>
        <v>3361.1662391999998</v>
      </c>
      <c r="L63" s="36">
        <f>SUMIFS(СВЦЭМ!$D$33:$D$776,СВЦЭМ!$A$33:$A$776,$A63,СВЦЭМ!$B$33:$B$776,L$47)+'СЕТ СН'!$G$11+СВЦЭМ!$D$10+'СЕТ СН'!$G$5-'СЕТ СН'!$G$21</f>
        <v>3359.7263317399998</v>
      </c>
      <c r="M63" s="36">
        <f>SUMIFS(СВЦЭМ!$D$33:$D$776,СВЦЭМ!$A$33:$A$776,$A63,СВЦЭМ!$B$33:$B$776,M$47)+'СЕТ СН'!$G$11+СВЦЭМ!$D$10+'СЕТ СН'!$G$5-'СЕТ СН'!$G$21</f>
        <v>3347.7813826399997</v>
      </c>
      <c r="N63" s="36">
        <f>SUMIFS(СВЦЭМ!$D$33:$D$776,СВЦЭМ!$A$33:$A$776,$A63,СВЦЭМ!$B$33:$B$776,N$47)+'СЕТ СН'!$G$11+СВЦЭМ!$D$10+'СЕТ СН'!$G$5-'СЕТ СН'!$G$21</f>
        <v>3338.0696358199998</v>
      </c>
      <c r="O63" s="36">
        <f>SUMIFS(СВЦЭМ!$D$33:$D$776,СВЦЭМ!$A$33:$A$776,$A63,СВЦЭМ!$B$33:$B$776,O$47)+'СЕТ СН'!$G$11+СВЦЭМ!$D$10+'СЕТ СН'!$G$5-'СЕТ СН'!$G$21</f>
        <v>3347.3517409999995</v>
      </c>
      <c r="P63" s="36">
        <f>SUMIFS(СВЦЭМ!$D$33:$D$776,СВЦЭМ!$A$33:$A$776,$A63,СВЦЭМ!$B$33:$B$776,P$47)+'СЕТ СН'!$G$11+СВЦЭМ!$D$10+'СЕТ СН'!$G$5-'СЕТ СН'!$G$21</f>
        <v>3361.0214236299998</v>
      </c>
      <c r="Q63" s="36">
        <f>SUMIFS(СВЦЭМ!$D$33:$D$776,СВЦЭМ!$A$33:$A$776,$A63,СВЦЭМ!$B$33:$B$776,Q$47)+'СЕТ СН'!$G$11+СВЦЭМ!$D$10+'СЕТ СН'!$G$5-'СЕТ СН'!$G$21</f>
        <v>3361.0334008999998</v>
      </c>
      <c r="R63" s="36">
        <f>SUMIFS(СВЦЭМ!$D$33:$D$776,СВЦЭМ!$A$33:$A$776,$A63,СВЦЭМ!$B$33:$B$776,R$47)+'СЕТ СН'!$G$11+СВЦЭМ!$D$10+'СЕТ СН'!$G$5-'СЕТ СН'!$G$21</f>
        <v>3329.0214815199997</v>
      </c>
      <c r="S63" s="36">
        <f>SUMIFS(СВЦЭМ!$D$33:$D$776,СВЦЭМ!$A$33:$A$776,$A63,СВЦЭМ!$B$33:$B$776,S$47)+'СЕТ СН'!$G$11+СВЦЭМ!$D$10+'СЕТ СН'!$G$5-'СЕТ СН'!$G$21</f>
        <v>3316.6908937099997</v>
      </c>
      <c r="T63" s="36">
        <f>SUMIFS(СВЦЭМ!$D$33:$D$776,СВЦЭМ!$A$33:$A$776,$A63,СВЦЭМ!$B$33:$B$776,T$47)+'СЕТ СН'!$G$11+СВЦЭМ!$D$10+'СЕТ СН'!$G$5-'СЕТ СН'!$G$21</f>
        <v>3324.8250579999999</v>
      </c>
      <c r="U63" s="36">
        <f>SUMIFS(СВЦЭМ!$D$33:$D$776,СВЦЭМ!$A$33:$A$776,$A63,СВЦЭМ!$B$33:$B$776,U$47)+'СЕТ СН'!$G$11+СВЦЭМ!$D$10+'СЕТ СН'!$G$5-'СЕТ СН'!$G$21</f>
        <v>3323.9858620999998</v>
      </c>
      <c r="V63" s="36">
        <f>SUMIFS(СВЦЭМ!$D$33:$D$776,СВЦЭМ!$A$33:$A$776,$A63,СВЦЭМ!$B$33:$B$776,V$47)+'СЕТ СН'!$G$11+СВЦЭМ!$D$10+'СЕТ СН'!$G$5-'СЕТ СН'!$G$21</f>
        <v>3331.4285346099996</v>
      </c>
      <c r="W63" s="36">
        <f>SUMIFS(СВЦЭМ!$D$33:$D$776,СВЦЭМ!$A$33:$A$776,$A63,СВЦЭМ!$B$33:$B$776,W$47)+'СЕТ СН'!$G$11+СВЦЭМ!$D$10+'СЕТ СН'!$G$5-'СЕТ СН'!$G$21</f>
        <v>3329.33653899</v>
      </c>
      <c r="X63" s="36">
        <f>SUMIFS(СВЦЭМ!$D$33:$D$776,СВЦЭМ!$A$33:$A$776,$A63,СВЦЭМ!$B$33:$B$776,X$47)+'СЕТ СН'!$G$11+СВЦЭМ!$D$10+'СЕТ СН'!$G$5-'СЕТ СН'!$G$21</f>
        <v>3301.5643615899999</v>
      </c>
      <c r="Y63" s="36">
        <f>SUMIFS(СВЦЭМ!$D$33:$D$776,СВЦЭМ!$A$33:$A$776,$A63,СВЦЭМ!$B$33:$B$776,Y$47)+'СЕТ СН'!$G$11+СВЦЭМ!$D$10+'СЕТ СН'!$G$5-'СЕТ СН'!$G$21</f>
        <v>3281.6156206799997</v>
      </c>
    </row>
    <row r="64" spans="1:25" ht="15.75" x14ac:dyDescent="0.2">
      <c r="A64" s="35">
        <f t="shared" si="1"/>
        <v>43694</v>
      </c>
      <c r="B64" s="36">
        <f>SUMIFS(СВЦЭМ!$D$33:$D$776,СВЦЭМ!$A$33:$A$776,$A64,СВЦЭМ!$B$33:$B$776,B$47)+'СЕТ СН'!$G$11+СВЦЭМ!$D$10+'СЕТ СН'!$G$5-'СЕТ СН'!$G$21</f>
        <v>3450.2166150899998</v>
      </c>
      <c r="C64" s="36">
        <f>SUMIFS(СВЦЭМ!$D$33:$D$776,СВЦЭМ!$A$33:$A$776,$A64,СВЦЭМ!$B$33:$B$776,C$47)+'СЕТ СН'!$G$11+СВЦЭМ!$D$10+'СЕТ СН'!$G$5-'СЕТ СН'!$G$21</f>
        <v>3535.79783546</v>
      </c>
      <c r="D64" s="36">
        <f>SUMIFS(СВЦЭМ!$D$33:$D$776,СВЦЭМ!$A$33:$A$776,$A64,СВЦЭМ!$B$33:$B$776,D$47)+'СЕТ СН'!$G$11+СВЦЭМ!$D$10+'СЕТ СН'!$G$5-'СЕТ СН'!$G$21</f>
        <v>3551.1721242799999</v>
      </c>
      <c r="E64" s="36">
        <f>SUMIFS(СВЦЭМ!$D$33:$D$776,СВЦЭМ!$A$33:$A$776,$A64,СВЦЭМ!$B$33:$B$776,E$47)+'СЕТ СН'!$G$11+СВЦЭМ!$D$10+'СЕТ СН'!$G$5-'СЕТ СН'!$G$21</f>
        <v>3583.77187503</v>
      </c>
      <c r="F64" s="36">
        <f>SUMIFS(СВЦЭМ!$D$33:$D$776,СВЦЭМ!$A$33:$A$776,$A64,СВЦЭМ!$B$33:$B$776,F$47)+'СЕТ СН'!$G$11+СВЦЭМ!$D$10+'СЕТ СН'!$G$5-'СЕТ СН'!$G$21</f>
        <v>3579.9521461799995</v>
      </c>
      <c r="G64" s="36">
        <f>SUMIFS(СВЦЭМ!$D$33:$D$776,СВЦЭМ!$A$33:$A$776,$A64,СВЦЭМ!$B$33:$B$776,G$47)+'СЕТ СН'!$G$11+СВЦЭМ!$D$10+'СЕТ СН'!$G$5-'СЕТ СН'!$G$21</f>
        <v>3555.0959814599996</v>
      </c>
      <c r="H64" s="36">
        <f>SUMIFS(СВЦЭМ!$D$33:$D$776,СВЦЭМ!$A$33:$A$776,$A64,СВЦЭМ!$B$33:$B$776,H$47)+'СЕТ СН'!$G$11+СВЦЭМ!$D$10+'СЕТ СН'!$G$5-'СЕТ СН'!$G$21</f>
        <v>3520.71933635</v>
      </c>
      <c r="I64" s="36">
        <f>SUMIFS(СВЦЭМ!$D$33:$D$776,СВЦЭМ!$A$33:$A$776,$A64,СВЦЭМ!$B$33:$B$776,I$47)+'СЕТ СН'!$G$11+СВЦЭМ!$D$10+'СЕТ СН'!$G$5-'СЕТ СН'!$G$21</f>
        <v>3443.8724411399999</v>
      </c>
      <c r="J64" s="36">
        <f>SUMIFS(СВЦЭМ!$D$33:$D$776,СВЦЭМ!$A$33:$A$776,$A64,СВЦЭМ!$B$33:$B$776,J$47)+'СЕТ СН'!$G$11+СВЦЭМ!$D$10+'СЕТ СН'!$G$5-'СЕТ СН'!$G$21</f>
        <v>3359.0304782099997</v>
      </c>
      <c r="K64" s="36">
        <f>SUMIFS(СВЦЭМ!$D$33:$D$776,СВЦЭМ!$A$33:$A$776,$A64,СВЦЭМ!$B$33:$B$776,K$47)+'СЕТ СН'!$G$11+СВЦЭМ!$D$10+'СЕТ СН'!$G$5-'СЕТ СН'!$G$21</f>
        <v>3316.3297272</v>
      </c>
      <c r="L64" s="36">
        <f>SUMIFS(СВЦЭМ!$D$33:$D$776,СВЦЭМ!$A$33:$A$776,$A64,СВЦЭМ!$B$33:$B$776,L$47)+'СЕТ СН'!$G$11+СВЦЭМ!$D$10+'СЕТ СН'!$G$5-'СЕТ СН'!$G$21</f>
        <v>3323.0508506999995</v>
      </c>
      <c r="M64" s="36">
        <f>SUMIFS(СВЦЭМ!$D$33:$D$776,СВЦЭМ!$A$33:$A$776,$A64,СВЦЭМ!$B$33:$B$776,M$47)+'СЕТ СН'!$G$11+СВЦЭМ!$D$10+'СЕТ СН'!$G$5-'СЕТ СН'!$G$21</f>
        <v>3322.1308049699996</v>
      </c>
      <c r="N64" s="36">
        <f>SUMIFS(СВЦЭМ!$D$33:$D$776,СВЦЭМ!$A$33:$A$776,$A64,СВЦЭМ!$B$33:$B$776,N$47)+'СЕТ СН'!$G$11+СВЦЭМ!$D$10+'СЕТ СН'!$G$5-'СЕТ СН'!$G$21</f>
        <v>3314.8872545999998</v>
      </c>
      <c r="O64" s="36">
        <f>SUMIFS(СВЦЭМ!$D$33:$D$776,СВЦЭМ!$A$33:$A$776,$A64,СВЦЭМ!$B$33:$B$776,O$47)+'СЕТ СН'!$G$11+СВЦЭМ!$D$10+'СЕТ СН'!$G$5-'СЕТ СН'!$G$21</f>
        <v>3319.9005588499999</v>
      </c>
      <c r="P64" s="36">
        <f>SUMIFS(СВЦЭМ!$D$33:$D$776,СВЦЭМ!$A$33:$A$776,$A64,СВЦЭМ!$B$33:$B$776,P$47)+'СЕТ СН'!$G$11+СВЦЭМ!$D$10+'СЕТ СН'!$G$5-'СЕТ СН'!$G$21</f>
        <v>3317.3129591799998</v>
      </c>
      <c r="Q64" s="36">
        <f>SUMIFS(СВЦЭМ!$D$33:$D$776,СВЦЭМ!$A$33:$A$776,$A64,СВЦЭМ!$B$33:$B$776,Q$47)+'СЕТ СН'!$G$11+СВЦЭМ!$D$10+'СЕТ СН'!$G$5-'СЕТ СН'!$G$21</f>
        <v>3324.6454106499996</v>
      </c>
      <c r="R64" s="36">
        <f>SUMIFS(СВЦЭМ!$D$33:$D$776,СВЦЭМ!$A$33:$A$776,$A64,СВЦЭМ!$B$33:$B$776,R$47)+'СЕТ СН'!$G$11+СВЦЭМ!$D$10+'СЕТ СН'!$G$5-'СЕТ СН'!$G$21</f>
        <v>3277.9773123199998</v>
      </c>
      <c r="S64" s="36">
        <f>SUMIFS(СВЦЭМ!$D$33:$D$776,СВЦЭМ!$A$33:$A$776,$A64,СВЦЭМ!$B$33:$B$776,S$47)+'СЕТ СН'!$G$11+СВЦЭМ!$D$10+'СЕТ СН'!$G$5-'СЕТ СН'!$G$21</f>
        <v>3277.0653596099996</v>
      </c>
      <c r="T64" s="36">
        <f>SUMIFS(СВЦЭМ!$D$33:$D$776,СВЦЭМ!$A$33:$A$776,$A64,СВЦЭМ!$B$33:$B$776,T$47)+'СЕТ СН'!$G$11+СВЦЭМ!$D$10+'СЕТ СН'!$G$5-'СЕТ СН'!$G$21</f>
        <v>3286.00501274</v>
      </c>
      <c r="U64" s="36">
        <f>SUMIFS(СВЦЭМ!$D$33:$D$776,СВЦЭМ!$A$33:$A$776,$A64,СВЦЭМ!$B$33:$B$776,U$47)+'СЕТ СН'!$G$11+СВЦЭМ!$D$10+'СЕТ СН'!$G$5-'СЕТ СН'!$G$21</f>
        <v>3286.8841836499996</v>
      </c>
      <c r="V64" s="36">
        <f>SUMIFS(СВЦЭМ!$D$33:$D$776,СВЦЭМ!$A$33:$A$776,$A64,СВЦЭМ!$B$33:$B$776,V$47)+'СЕТ СН'!$G$11+СВЦЭМ!$D$10+'СЕТ СН'!$G$5-'СЕТ СН'!$G$21</f>
        <v>3296.9506907599998</v>
      </c>
      <c r="W64" s="36">
        <f>SUMIFS(СВЦЭМ!$D$33:$D$776,СВЦЭМ!$A$33:$A$776,$A64,СВЦЭМ!$B$33:$B$776,W$47)+'СЕТ СН'!$G$11+СВЦЭМ!$D$10+'СЕТ СН'!$G$5-'СЕТ СН'!$G$21</f>
        <v>3303.34349982</v>
      </c>
      <c r="X64" s="36">
        <f>SUMIFS(СВЦЭМ!$D$33:$D$776,СВЦЭМ!$A$33:$A$776,$A64,СВЦЭМ!$B$33:$B$776,X$47)+'СЕТ СН'!$G$11+СВЦЭМ!$D$10+'СЕТ СН'!$G$5-'СЕТ СН'!$G$21</f>
        <v>3264.6084181699998</v>
      </c>
      <c r="Y64" s="36">
        <f>SUMIFS(СВЦЭМ!$D$33:$D$776,СВЦЭМ!$A$33:$A$776,$A64,СВЦЭМ!$B$33:$B$776,Y$47)+'СЕТ СН'!$G$11+СВЦЭМ!$D$10+'СЕТ СН'!$G$5-'СЕТ СН'!$G$21</f>
        <v>3252.7767086999997</v>
      </c>
    </row>
    <row r="65" spans="1:26" ht="15.75" x14ac:dyDescent="0.2">
      <c r="A65" s="35">
        <f t="shared" si="1"/>
        <v>43695</v>
      </c>
      <c r="B65" s="36">
        <f>SUMIFS(СВЦЭМ!$D$33:$D$776,СВЦЭМ!$A$33:$A$776,$A65,СВЦЭМ!$B$33:$B$776,B$47)+'СЕТ СН'!$G$11+СВЦЭМ!$D$10+'СЕТ СН'!$G$5-'СЕТ СН'!$G$21</f>
        <v>3320.91522635</v>
      </c>
      <c r="C65" s="36">
        <f>SUMIFS(СВЦЭМ!$D$33:$D$776,СВЦЭМ!$A$33:$A$776,$A65,СВЦЭМ!$B$33:$B$776,C$47)+'СЕТ СН'!$G$11+СВЦЭМ!$D$10+'СЕТ СН'!$G$5-'СЕТ СН'!$G$21</f>
        <v>3351.7292282199996</v>
      </c>
      <c r="D65" s="36">
        <f>SUMIFS(СВЦЭМ!$D$33:$D$776,СВЦЭМ!$A$33:$A$776,$A65,СВЦЭМ!$B$33:$B$776,D$47)+'СЕТ СН'!$G$11+СВЦЭМ!$D$10+'СЕТ СН'!$G$5-'СЕТ СН'!$G$21</f>
        <v>3394.4337805199998</v>
      </c>
      <c r="E65" s="36">
        <f>SUMIFS(СВЦЭМ!$D$33:$D$776,СВЦЭМ!$A$33:$A$776,$A65,СВЦЭМ!$B$33:$B$776,E$47)+'СЕТ СН'!$G$11+СВЦЭМ!$D$10+'СЕТ СН'!$G$5-'СЕТ СН'!$G$21</f>
        <v>3401.8324976799995</v>
      </c>
      <c r="F65" s="36">
        <f>SUMIFS(СВЦЭМ!$D$33:$D$776,СВЦЭМ!$A$33:$A$776,$A65,СВЦЭМ!$B$33:$B$776,F$47)+'СЕТ СН'!$G$11+СВЦЭМ!$D$10+'СЕТ СН'!$G$5-'СЕТ СН'!$G$21</f>
        <v>3402.58026324</v>
      </c>
      <c r="G65" s="36">
        <f>SUMIFS(СВЦЭМ!$D$33:$D$776,СВЦЭМ!$A$33:$A$776,$A65,СВЦЭМ!$B$33:$B$776,G$47)+'СЕТ СН'!$G$11+СВЦЭМ!$D$10+'СЕТ СН'!$G$5-'СЕТ СН'!$G$21</f>
        <v>3399.1012256599997</v>
      </c>
      <c r="H65" s="36">
        <f>SUMIFS(СВЦЭМ!$D$33:$D$776,СВЦЭМ!$A$33:$A$776,$A65,СВЦЭМ!$B$33:$B$776,H$47)+'СЕТ СН'!$G$11+СВЦЭМ!$D$10+'СЕТ СН'!$G$5-'СЕТ СН'!$G$21</f>
        <v>3395.2221154099998</v>
      </c>
      <c r="I65" s="36">
        <f>SUMIFS(СВЦЭМ!$D$33:$D$776,СВЦЭМ!$A$33:$A$776,$A65,СВЦЭМ!$B$33:$B$776,I$47)+'СЕТ СН'!$G$11+СВЦЭМ!$D$10+'СЕТ СН'!$G$5-'СЕТ СН'!$G$21</f>
        <v>3379.8255618499998</v>
      </c>
      <c r="J65" s="36">
        <f>SUMIFS(СВЦЭМ!$D$33:$D$776,СВЦЭМ!$A$33:$A$776,$A65,СВЦЭМ!$B$33:$B$776,J$47)+'СЕТ СН'!$G$11+СВЦЭМ!$D$10+'СЕТ СН'!$G$5-'СЕТ СН'!$G$21</f>
        <v>3368.2028075899998</v>
      </c>
      <c r="K65" s="36">
        <f>SUMIFS(СВЦЭМ!$D$33:$D$776,СВЦЭМ!$A$33:$A$776,$A65,СВЦЭМ!$B$33:$B$776,K$47)+'СЕТ СН'!$G$11+СВЦЭМ!$D$10+'СЕТ СН'!$G$5-'СЕТ СН'!$G$21</f>
        <v>3321.5554981699997</v>
      </c>
      <c r="L65" s="36">
        <f>SUMIFS(СВЦЭМ!$D$33:$D$776,СВЦЭМ!$A$33:$A$776,$A65,СВЦЭМ!$B$33:$B$776,L$47)+'СЕТ СН'!$G$11+СВЦЭМ!$D$10+'СЕТ СН'!$G$5-'СЕТ СН'!$G$21</f>
        <v>3323.5277244899999</v>
      </c>
      <c r="M65" s="36">
        <f>SUMIFS(СВЦЭМ!$D$33:$D$776,СВЦЭМ!$A$33:$A$776,$A65,СВЦЭМ!$B$33:$B$776,M$47)+'СЕТ СН'!$G$11+СВЦЭМ!$D$10+'СЕТ СН'!$G$5-'СЕТ СН'!$G$21</f>
        <v>3322.2760381599996</v>
      </c>
      <c r="N65" s="36">
        <f>SUMIFS(СВЦЭМ!$D$33:$D$776,СВЦЭМ!$A$33:$A$776,$A65,СВЦЭМ!$B$33:$B$776,N$47)+'СЕТ СН'!$G$11+СВЦЭМ!$D$10+'СЕТ СН'!$G$5-'СЕТ СН'!$G$21</f>
        <v>3310.8921238999997</v>
      </c>
      <c r="O65" s="36">
        <f>SUMIFS(СВЦЭМ!$D$33:$D$776,СВЦЭМ!$A$33:$A$776,$A65,СВЦЭМ!$B$33:$B$776,O$47)+'СЕТ СН'!$G$11+СВЦЭМ!$D$10+'СЕТ СН'!$G$5-'СЕТ СН'!$G$21</f>
        <v>3310.2006242799998</v>
      </c>
      <c r="P65" s="36">
        <f>SUMIFS(СВЦЭМ!$D$33:$D$776,СВЦЭМ!$A$33:$A$776,$A65,СВЦЭМ!$B$33:$B$776,P$47)+'СЕТ СН'!$G$11+СВЦЭМ!$D$10+'СЕТ СН'!$G$5-'СЕТ СН'!$G$21</f>
        <v>3299.8952087399998</v>
      </c>
      <c r="Q65" s="36">
        <f>SUMIFS(СВЦЭМ!$D$33:$D$776,СВЦЭМ!$A$33:$A$776,$A65,СВЦЭМ!$B$33:$B$776,Q$47)+'СЕТ СН'!$G$11+СВЦЭМ!$D$10+'СЕТ СН'!$G$5-'СЕТ СН'!$G$21</f>
        <v>3304.39144235</v>
      </c>
      <c r="R65" s="36">
        <f>SUMIFS(СВЦЭМ!$D$33:$D$776,СВЦЭМ!$A$33:$A$776,$A65,СВЦЭМ!$B$33:$B$776,R$47)+'СЕТ СН'!$G$11+СВЦЭМ!$D$10+'СЕТ СН'!$G$5-'СЕТ СН'!$G$21</f>
        <v>3272.6860705099998</v>
      </c>
      <c r="S65" s="36">
        <f>SUMIFS(СВЦЭМ!$D$33:$D$776,СВЦЭМ!$A$33:$A$776,$A65,СВЦЭМ!$B$33:$B$776,S$47)+'СЕТ СН'!$G$11+СВЦЭМ!$D$10+'СЕТ СН'!$G$5-'СЕТ СН'!$G$21</f>
        <v>3285.2770592499996</v>
      </c>
      <c r="T65" s="36">
        <f>SUMIFS(СВЦЭМ!$D$33:$D$776,СВЦЭМ!$A$33:$A$776,$A65,СВЦЭМ!$B$33:$B$776,T$47)+'СЕТ СН'!$G$11+СВЦЭМ!$D$10+'СЕТ СН'!$G$5-'СЕТ СН'!$G$21</f>
        <v>3298.3814232599998</v>
      </c>
      <c r="U65" s="36">
        <f>SUMIFS(СВЦЭМ!$D$33:$D$776,СВЦЭМ!$A$33:$A$776,$A65,СВЦЭМ!$B$33:$B$776,U$47)+'СЕТ СН'!$G$11+СВЦЭМ!$D$10+'СЕТ СН'!$G$5-'СЕТ СН'!$G$21</f>
        <v>3302.0718209999995</v>
      </c>
      <c r="V65" s="36">
        <f>SUMIFS(СВЦЭМ!$D$33:$D$776,СВЦЭМ!$A$33:$A$776,$A65,СВЦЭМ!$B$33:$B$776,V$47)+'СЕТ СН'!$G$11+СВЦЭМ!$D$10+'СЕТ СН'!$G$5-'СЕТ СН'!$G$21</f>
        <v>3308.5567739299995</v>
      </c>
      <c r="W65" s="36">
        <f>SUMIFS(СВЦЭМ!$D$33:$D$776,СВЦЭМ!$A$33:$A$776,$A65,СВЦЭМ!$B$33:$B$776,W$47)+'СЕТ СН'!$G$11+СВЦЭМ!$D$10+'СЕТ СН'!$G$5-'СЕТ СН'!$G$21</f>
        <v>3320.8569990799997</v>
      </c>
      <c r="X65" s="36">
        <f>SUMIFS(СВЦЭМ!$D$33:$D$776,СВЦЭМ!$A$33:$A$776,$A65,СВЦЭМ!$B$33:$B$776,X$47)+'СЕТ СН'!$G$11+СВЦЭМ!$D$10+'СЕТ СН'!$G$5-'СЕТ СН'!$G$21</f>
        <v>3290.01107056</v>
      </c>
      <c r="Y65" s="36">
        <f>SUMIFS(СВЦЭМ!$D$33:$D$776,СВЦЭМ!$A$33:$A$776,$A65,СВЦЭМ!$B$33:$B$776,Y$47)+'СЕТ СН'!$G$11+СВЦЭМ!$D$10+'СЕТ СН'!$G$5-'СЕТ СН'!$G$21</f>
        <v>3320.7642131299999</v>
      </c>
    </row>
    <row r="66" spans="1:26" ht="15.75" x14ac:dyDescent="0.2">
      <c r="A66" s="35">
        <f t="shared" si="1"/>
        <v>43696</v>
      </c>
      <c r="B66" s="36">
        <f>SUMIFS(СВЦЭМ!$D$33:$D$776,СВЦЭМ!$A$33:$A$776,$A66,СВЦЭМ!$B$33:$B$776,B$47)+'СЕТ СН'!$G$11+СВЦЭМ!$D$10+'СЕТ СН'!$G$5-'СЕТ СН'!$G$21</f>
        <v>3362.9769778899999</v>
      </c>
      <c r="C66" s="36">
        <f>SUMIFS(СВЦЭМ!$D$33:$D$776,СВЦЭМ!$A$33:$A$776,$A66,СВЦЭМ!$B$33:$B$776,C$47)+'СЕТ СН'!$G$11+СВЦЭМ!$D$10+'СЕТ СН'!$G$5-'СЕТ СН'!$G$21</f>
        <v>3404.9058438899997</v>
      </c>
      <c r="D66" s="36">
        <f>SUMIFS(СВЦЭМ!$D$33:$D$776,СВЦЭМ!$A$33:$A$776,$A66,СВЦЭМ!$B$33:$B$776,D$47)+'СЕТ СН'!$G$11+СВЦЭМ!$D$10+'СЕТ СН'!$G$5-'СЕТ СН'!$G$21</f>
        <v>3436.5321584399999</v>
      </c>
      <c r="E66" s="36">
        <f>SUMIFS(СВЦЭМ!$D$33:$D$776,СВЦЭМ!$A$33:$A$776,$A66,СВЦЭМ!$B$33:$B$776,E$47)+'СЕТ СН'!$G$11+СВЦЭМ!$D$10+'СЕТ СН'!$G$5-'СЕТ СН'!$G$21</f>
        <v>3450.9911558399999</v>
      </c>
      <c r="F66" s="36">
        <f>SUMIFS(СВЦЭМ!$D$33:$D$776,СВЦЭМ!$A$33:$A$776,$A66,СВЦЭМ!$B$33:$B$776,F$47)+'СЕТ СН'!$G$11+СВЦЭМ!$D$10+'СЕТ СН'!$G$5-'СЕТ СН'!$G$21</f>
        <v>3451.5383546399999</v>
      </c>
      <c r="G66" s="36">
        <f>SUMIFS(СВЦЭМ!$D$33:$D$776,СВЦЭМ!$A$33:$A$776,$A66,СВЦЭМ!$B$33:$B$776,G$47)+'СЕТ СН'!$G$11+СВЦЭМ!$D$10+'СЕТ СН'!$G$5-'СЕТ СН'!$G$21</f>
        <v>3428.6737410199999</v>
      </c>
      <c r="H66" s="36">
        <f>SUMIFS(СВЦЭМ!$D$33:$D$776,СВЦЭМ!$A$33:$A$776,$A66,СВЦЭМ!$B$33:$B$776,H$47)+'СЕТ СН'!$G$11+СВЦЭМ!$D$10+'СЕТ СН'!$G$5-'СЕТ СН'!$G$21</f>
        <v>3387.35197539</v>
      </c>
      <c r="I66" s="36">
        <f>SUMIFS(СВЦЭМ!$D$33:$D$776,СВЦЭМ!$A$33:$A$776,$A66,СВЦЭМ!$B$33:$B$776,I$47)+'СЕТ СН'!$G$11+СВЦЭМ!$D$10+'СЕТ СН'!$G$5-'СЕТ СН'!$G$21</f>
        <v>3337.3578242199997</v>
      </c>
      <c r="J66" s="36">
        <f>SUMIFS(СВЦЭМ!$D$33:$D$776,СВЦЭМ!$A$33:$A$776,$A66,СВЦЭМ!$B$33:$B$776,J$47)+'СЕТ СН'!$G$11+СВЦЭМ!$D$10+'СЕТ СН'!$G$5-'СЕТ СН'!$G$21</f>
        <v>3369.6382019399998</v>
      </c>
      <c r="K66" s="36">
        <f>SUMIFS(СВЦЭМ!$D$33:$D$776,СВЦЭМ!$A$33:$A$776,$A66,СВЦЭМ!$B$33:$B$776,K$47)+'СЕТ СН'!$G$11+СВЦЭМ!$D$10+'СЕТ СН'!$G$5-'СЕТ СН'!$G$21</f>
        <v>3412.39297713</v>
      </c>
      <c r="L66" s="36">
        <f>SUMIFS(СВЦЭМ!$D$33:$D$776,СВЦЭМ!$A$33:$A$776,$A66,СВЦЭМ!$B$33:$B$776,L$47)+'СЕТ СН'!$G$11+СВЦЭМ!$D$10+'СЕТ СН'!$G$5-'СЕТ СН'!$G$21</f>
        <v>3411.0457450499998</v>
      </c>
      <c r="M66" s="36">
        <f>SUMIFS(СВЦЭМ!$D$33:$D$776,СВЦЭМ!$A$33:$A$776,$A66,СВЦЭМ!$B$33:$B$776,M$47)+'СЕТ СН'!$G$11+СВЦЭМ!$D$10+'СЕТ СН'!$G$5-'СЕТ СН'!$G$21</f>
        <v>3406.17170781</v>
      </c>
      <c r="N66" s="36">
        <f>SUMIFS(СВЦЭМ!$D$33:$D$776,СВЦЭМ!$A$33:$A$776,$A66,СВЦЭМ!$B$33:$B$776,N$47)+'СЕТ СН'!$G$11+СВЦЭМ!$D$10+'СЕТ СН'!$G$5-'СЕТ СН'!$G$21</f>
        <v>3403.4952616499995</v>
      </c>
      <c r="O66" s="36">
        <f>SUMIFS(СВЦЭМ!$D$33:$D$776,СВЦЭМ!$A$33:$A$776,$A66,СВЦЭМ!$B$33:$B$776,O$47)+'СЕТ СН'!$G$11+СВЦЭМ!$D$10+'СЕТ СН'!$G$5-'СЕТ СН'!$G$21</f>
        <v>3414.0002894899999</v>
      </c>
      <c r="P66" s="36">
        <f>SUMIFS(СВЦЭМ!$D$33:$D$776,СВЦЭМ!$A$33:$A$776,$A66,СВЦЭМ!$B$33:$B$776,P$47)+'СЕТ СН'!$G$11+СВЦЭМ!$D$10+'СЕТ СН'!$G$5-'СЕТ СН'!$G$21</f>
        <v>3416.7242976499997</v>
      </c>
      <c r="Q66" s="36">
        <f>SUMIFS(СВЦЭМ!$D$33:$D$776,СВЦЭМ!$A$33:$A$776,$A66,СВЦЭМ!$B$33:$B$776,Q$47)+'СЕТ СН'!$G$11+СВЦЭМ!$D$10+'СЕТ СН'!$G$5-'СЕТ СН'!$G$21</f>
        <v>3408.8002659499998</v>
      </c>
      <c r="R66" s="36">
        <f>SUMIFS(СВЦЭМ!$D$33:$D$776,СВЦЭМ!$A$33:$A$776,$A66,СВЦЭМ!$B$33:$B$776,R$47)+'СЕТ СН'!$G$11+СВЦЭМ!$D$10+'СЕТ СН'!$G$5-'СЕТ СН'!$G$21</f>
        <v>3435.7499464899997</v>
      </c>
      <c r="S66" s="36">
        <f>SUMIFS(СВЦЭМ!$D$33:$D$776,СВЦЭМ!$A$33:$A$776,$A66,СВЦЭМ!$B$33:$B$776,S$47)+'СЕТ СН'!$G$11+СВЦЭМ!$D$10+'СЕТ СН'!$G$5-'СЕТ СН'!$G$21</f>
        <v>3475.4028758999998</v>
      </c>
      <c r="T66" s="36">
        <f>SUMIFS(СВЦЭМ!$D$33:$D$776,СВЦЭМ!$A$33:$A$776,$A66,СВЦЭМ!$B$33:$B$776,T$47)+'СЕТ СН'!$G$11+СВЦЭМ!$D$10+'СЕТ СН'!$G$5-'СЕТ СН'!$G$21</f>
        <v>3475.1284927999995</v>
      </c>
      <c r="U66" s="36">
        <f>SUMIFS(СВЦЭМ!$D$33:$D$776,СВЦЭМ!$A$33:$A$776,$A66,СВЦЭМ!$B$33:$B$776,U$47)+'СЕТ СН'!$G$11+СВЦЭМ!$D$10+'СЕТ СН'!$G$5-'СЕТ СН'!$G$21</f>
        <v>3471.2171051299997</v>
      </c>
      <c r="V66" s="36">
        <f>SUMIFS(СВЦЭМ!$D$33:$D$776,СВЦЭМ!$A$33:$A$776,$A66,СВЦЭМ!$B$33:$B$776,V$47)+'СЕТ СН'!$G$11+СВЦЭМ!$D$10+'СЕТ СН'!$G$5-'СЕТ СН'!$G$21</f>
        <v>3465.5443851099999</v>
      </c>
      <c r="W66" s="36">
        <f>SUMIFS(СВЦЭМ!$D$33:$D$776,СВЦЭМ!$A$33:$A$776,$A66,СВЦЭМ!$B$33:$B$776,W$47)+'СЕТ СН'!$G$11+СВЦЭМ!$D$10+'СЕТ СН'!$G$5-'СЕТ СН'!$G$21</f>
        <v>3477.1964200899997</v>
      </c>
      <c r="X66" s="36">
        <f>SUMIFS(СВЦЭМ!$D$33:$D$776,СВЦЭМ!$A$33:$A$776,$A66,СВЦЭМ!$B$33:$B$776,X$47)+'СЕТ СН'!$G$11+СВЦЭМ!$D$10+'СЕТ СН'!$G$5-'СЕТ СН'!$G$21</f>
        <v>3546.2066132</v>
      </c>
      <c r="Y66" s="36">
        <f>SUMIFS(СВЦЭМ!$D$33:$D$776,СВЦЭМ!$A$33:$A$776,$A66,СВЦЭМ!$B$33:$B$776,Y$47)+'СЕТ СН'!$G$11+СВЦЭМ!$D$10+'СЕТ СН'!$G$5-'СЕТ СН'!$G$21</f>
        <v>3468.9927600699998</v>
      </c>
    </row>
    <row r="67" spans="1:26" ht="15.75" x14ac:dyDescent="0.2">
      <c r="A67" s="35">
        <f t="shared" si="1"/>
        <v>43697</v>
      </c>
      <c r="B67" s="36">
        <f>SUMIFS(СВЦЭМ!$D$33:$D$776,СВЦЭМ!$A$33:$A$776,$A67,СВЦЭМ!$B$33:$B$776,B$47)+'СЕТ СН'!$G$11+СВЦЭМ!$D$10+'СЕТ СН'!$G$5-'СЕТ СН'!$G$21</f>
        <v>3329.8089889599996</v>
      </c>
      <c r="C67" s="36">
        <f>SUMIFS(СВЦЭМ!$D$33:$D$776,СВЦЭМ!$A$33:$A$776,$A67,СВЦЭМ!$B$33:$B$776,C$47)+'СЕТ СН'!$G$11+СВЦЭМ!$D$10+'СЕТ СН'!$G$5-'СЕТ СН'!$G$21</f>
        <v>3361.3818971199998</v>
      </c>
      <c r="D67" s="36">
        <f>SUMIFS(СВЦЭМ!$D$33:$D$776,СВЦЭМ!$A$33:$A$776,$A67,СВЦЭМ!$B$33:$B$776,D$47)+'СЕТ СН'!$G$11+СВЦЭМ!$D$10+'СЕТ СН'!$G$5-'СЕТ СН'!$G$21</f>
        <v>3397.3018797199998</v>
      </c>
      <c r="E67" s="36">
        <f>SUMIFS(СВЦЭМ!$D$33:$D$776,СВЦЭМ!$A$33:$A$776,$A67,СВЦЭМ!$B$33:$B$776,E$47)+'СЕТ СН'!$G$11+СВЦЭМ!$D$10+'СЕТ СН'!$G$5-'СЕТ СН'!$G$21</f>
        <v>3412.0869375999996</v>
      </c>
      <c r="F67" s="36">
        <f>SUMIFS(СВЦЭМ!$D$33:$D$776,СВЦЭМ!$A$33:$A$776,$A67,СВЦЭМ!$B$33:$B$776,F$47)+'СЕТ СН'!$G$11+СВЦЭМ!$D$10+'СЕТ СН'!$G$5-'СЕТ СН'!$G$21</f>
        <v>3420.7266170599996</v>
      </c>
      <c r="G67" s="36">
        <f>SUMIFS(СВЦЭМ!$D$33:$D$776,СВЦЭМ!$A$33:$A$776,$A67,СВЦЭМ!$B$33:$B$776,G$47)+'СЕТ СН'!$G$11+СВЦЭМ!$D$10+'СЕТ СН'!$G$5-'СЕТ СН'!$G$21</f>
        <v>3398.9893207199998</v>
      </c>
      <c r="H67" s="36">
        <f>SUMIFS(СВЦЭМ!$D$33:$D$776,СВЦЭМ!$A$33:$A$776,$A67,СВЦЭМ!$B$33:$B$776,H$47)+'СЕТ СН'!$G$11+СВЦЭМ!$D$10+'СЕТ СН'!$G$5-'СЕТ СН'!$G$21</f>
        <v>3362.7825523799997</v>
      </c>
      <c r="I67" s="36">
        <f>SUMIFS(СВЦЭМ!$D$33:$D$776,СВЦЭМ!$A$33:$A$776,$A67,СВЦЭМ!$B$33:$B$776,I$47)+'СЕТ СН'!$G$11+СВЦЭМ!$D$10+'СЕТ СН'!$G$5-'СЕТ СН'!$G$21</f>
        <v>3314.8363091399997</v>
      </c>
      <c r="J67" s="36">
        <f>SUMIFS(СВЦЭМ!$D$33:$D$776,СВЦЭМ!$A$33:$A$776,$A67,СВЦЭМ!$B$33:$B$776,J$47)+'СЕТ СН'!$G$11+СВЦЭМ!$D$10+'СЕТ СН'!$G$5-'СЕТ СН'!$G$21</f>
        <v>3307.0258909299996</v>
      </c>
      <c r="K67" s="36">
        <f>SUMIFS(СВЦЭМ!$D$33:$D$776,СВЦЭМ!$A$33:$A$776,$A67,СВЦЭМ!$B$33:$B$776,K$47)+'СЕТ СН'!$G$11+СВЦЭМ!$D$10+'СЕТ СН'!$G$5-'СЕТ СН'!$G$21</f>
        <v>3329.3492799299997</v>
      </c>
      <c r="L67" s="36">
        <f>SUMIFS(СВЦЭМ!$D$33:$D$776,СВЦЭМ!$A$33:$A$776,$A67,СВЦЭМ!$B$33:$B$776,L$47)+'СЕТ СН'!$G$11+СВЦЭМ!$D$10+'СЕТ СН'!$G$5-'СЕТ СН'!$G$21</f>
        <v>3325.9043297899998</v>
      </c>
      <c r="M67" s="36">
        <f>SUMIFS(СВЦЭМ!$D$33:$D$776,СВЦЭМ!$A$33:$A$776,$A67,СВЦЭМ!$B$33:$B$776,M$47)+'СЕТ СН'!$G$11+СВЦЭМ!$D$10+'СЕТ СН'!$G$5-'СЕТ СН'!$G$21</f>
        <v>3323.9671321199999</v>
      </c>
      <c r="N67" s="36">
        <f>SUMIFS(СВЦЭМ!$D$33:$D$776,СВЦЭМ!$A$33:$A$776,$A67,СВЦЭМ!$B$33:$B$776,N$47)+'СЕТ СН'!$G$11+СВЦЭМ!$D$10+'СЕТ СН'!$G$5-'СЕТ СН'!$G$21</f>
        <v>3313.6954012599999</v>
      </c>
      <c r="O67" s="36">
        <f>SUMIFS(СВЦЭМ!$D$33:$D$776,СВЦЭМ!$A$33:$A$776,$A67,СВЦЭМ!$B$33:$B$776,O$47)+'СЕТ СН'!$G$11+СВЦЭМ!$D$10+'СЕТ СН'!$G$5-'СЕТ СН'!$G$21</f>
        <v>3316.6431999999995</v>
      </c>
      <c r="P67" s="36">
        <f>SUMIFS(СВЦЭМ!$D$33:$D$776,СВЦЭМ!$A$33:$A$776,$A67,СВЦЭМ!$B$33:$B$776,P$47)+'СЕТ СН'!$G$11+СВЦЭМ!$D$10+'СЕТ СН'!$G$5-'СЕТ СН'!$G$21</f>
        <v>3324.9921949099999</v>
      </c>
      <c r="Q67" s="36">
        <f>SUMIFS(СВЦЭМ!$D$33:$D$776,СВЦЭМ!$A$33:$A$776,$A67,СВЦЭМ!$B$33:$B$776,Q$47)+'СЕТ СН'!$G$11+СВЦЭМ!$D$10+'СЕТ СН'!$G$5-'СЕТ СН'!$G$21</f>
        <v>3327.2573885399997</v>
      </c>
      <c r="R67" s="36">
        <f>SUMIFS(СВЦЭМ!$D$33:$D$776,СВЦЭМ!$A$33:$A$776,$A67,СВЦЭМ!$B$33:$B$776,R$47)+'СЕТ СН'!$G$11+СВЦЭМ!$D$10+'СЕТ СН'!$G$5-'СЕТ СН'!$G$21</f>
        <v>3392.7814853999998</v>
      </c>
      <c r="S67" s="36">
        <f>SUMIFS(СВЦЭМ!$D$33:$D$776,СВЦЭМ!$A$33:$A$776,$A67,СВЦЭМ!$B$33:$B$776,S$47)+'СЕТ СН'!$G$11+СВЦЭМ!$D$10+'СЕТ СН'!$G$5-'СЕТ СН'!$G$21</f>
        <v>3306.6907869499996</v>
      </c>
      <c r="T67" s="36">
        <f>SUMIFS(СВЦЭМ!$D$33:$D$776,СВЦЭМ!$A$33:$A$776,$A67,СВЦЭМ!$B$33:$B$776,T$47)+'СЕТ СН'!$G$11+СВЦЭМ!$D$10+'СЕТ СН'!$G$5-'СЕТ СН'!$G$21</f>
        <v>3312.6631681899999</v>
      </c>
      <c r="U67" s="36">
        <f>SUMIFS(СВЦЭМ!$D$33:$D$776,СВЦЭМ!$A$33:$A$776,$A67,СВЦЭМ!$B$33:$B$776,U$47)+'СЕТ СН'!$G$11+СВЦЭМ!$D$10+'СЕТ СН'!$G$5-'СЕТ СН'!$G$21</f>
        <v>3314.5805838799997</v>
      </c>
      <c r="V67" s="36">
        <f>SUMIFS(СВЦЭМ!$D$33:$D$776,СВЦЭМ!$A$33:$A$776,$A67,СВЦЭМ!$B$33:$B$776,V$47)+'СЕТ СН'!$G$11+СВЦЭМ!$D$10+'СЕТ СН'!$G$5-'СЕТ СН'!$G$21</f>
        <v>3326.2817416299995</v>
      </c>
      <c r="W67" s="36">
        <f>SUMIFS(СВЦЭМ!$D$33:$D$776,СВЦЭМ!$A$33:$A$776,$A67,СВЦЭМ!$B$33:$B$776,W$47)+'СЕТ СН'!$G$11+СВЦЭМ!$D$10+'СЕТ СН'!$G$5-'СЕТ СН'!$G$21</f>
        <v>3336.9526866299998</v>
      </c>
      <c r="X67" s="36">
        <f>SUMIFS(СВЦЭМ!$D$33:$D$776,СВЦЭМ!$A$33:$A$776,$A67,СВЦЭМ!$B$33:$B$776,X$47)+'СЕТ СН'!$G$11+СВЦЭМ!$D$10+'СЕТ СН'!$G$5-'СЕТ СН'!$G$21</f>
        <v>3300.7325749699999</v>
      </c>
      <c r="Y67" s="36">
        <f>SUMIFS(СВЦЭМ!$D$33:$D$776,СВЦЭМ!$A$33:$A$776,$A67,СВЦЭМ!$B$33:$B$776,Y$47)+'СЕТ СН'!$G$11+СВЦЭМ!$D$10+'СЕТ СН'!$G$5-'СЕТ СН'!$G$21</f>
        <v>3250.8626180499996</v>
      </c>
    </row>
    <row r="68" spans="1:26" ht="15.75" x14ac:dyDescent="0.2">
      <c r="A68" s="35">
        <f t="shared" si="1"/>
        <v>43698</v>
      </c>
      <c r="B68" s="36">
        <f>SUMIFS(СВЦЭМ!$D$33:$D$776,СВЦЭМ!$A$33:$A$776,$A68,СВЦЭМ!$B$33:$B$776,B$47)+'СЕТ СН'!$G$11+СВЦЭМ!$D$10+'СЕТ СН'!$G$5-'СЕТ СН'!$G$21</f>
        <v>3315.50405675</v>
      </c>
      <c r="C68" s="36">
        <f>SUMIFS(СВЦЭМ!$D$33:$D$776,СВЦЭМ!$A$33:$A$776,$A68,СВЦЭМ!$B$33:$B$776,C$47)+'СЕТ СН'!$G$11+СВЦЭМ!$D$10+'СЕТ СН'!$G$5-'СЕТ СН'!$G$21</f>
        <v>3362.5796961599999</v>
      </c>
      <c r="D68" s="36">
        <f>SUMIFS(СВЦЭМ!$D$33:$D$776,СВЦЭМ!$A$33:$A$776,$A68,СВЦЭМ!$B$33:$B$776,D$47)+'СЕТ СН'!$G$11+СВЦЭМ!$D$10+'СЕТ СН'!$G$5-'СЕТ СН'!$G$21</f>
        <v>3380.6328025999996</v>
      </c>
      <c r="E68" s="36">
        <f>SUMIFS(СВЦЭМ!$D$33:$D$776,СВЦЭМ!$A$33:$A$776,$A68,СВЦЭМ!$B$33:$B$776,E$47)+'СЕТ СН'!$G$11+СВЦЭМ!$D$10+'СЕТ СН'!$G$5-'СЕТ СН'!$G$21</f>
        <v>3388.6193908799996</v>
      </c>
      <c r="F68" s="36">
        <f>SUMIFS(СВЦЭМ!$D$33:$D$776,СВЦЭМ!$A$33:$A$776,$A68,СВЦЭМ!$B$33:$B$776,F$47)+'СЕТ СН'!$G$11+СВЦЭМ!$D$10+'СЕТ СН'!$G$5-'СЕТ СН'!$G$21</f>
        <v>3394.1241988299998</v>
      </c>
      <c r="G68" s="36">
        <f>SUMIFS(СВЦЭМ!$D$33:$D$776,СВЦЭМ!$A$33:$A$776,$A68,СВЦЭМ!$B$33:$B$776,G$47)+'СЕТ СН'!$G$11+СВЦЭМ!$D$10+'СЕТ СН'!$G$5-'СЕТ СН'!$G$21</f>
        <v>3363.9692352799998</v>
      </c>
      <c r="H68" s="36">
        <f>SUMIFS(СВЦЭМ!$D$33:$D$776,СВЦЭМ!$A$33:$A$776,$A68,СВЦЭМ!$B$33:$B$776,H$47)+'СЕТ СН'!$G$11+СВЦЭМ!$D$10+'СЕТ СН'!$G$5-'СЕТ СН'!$G$21</f>
        <v>3317.0423256499998</v>
      </c>
      <c r="I68" s="36">
        <f>SUMIFS(СВЦЭМ!$D$33:$D$776,СВЦЭМ!$A$33:$A$776,$A68,СВЦЭМ!$B$33:$B$776,I$47)+'СЕТ СН'!$G$11+СВЦЭМ!$D$10+'СЕТ СН'!$G$5-'СЕТ СН'!$G$21</f>
        <v>3260.4774550099996</v>
      </c>
      <c r="J68" s="36">
        <f>SUMIFS(СВЦЭМ!$D$33:$D$776,СВЦЭМ!$A$33:$A$776,$A68,СВЦЭМ!$B$33:$B$776,J$47)+'СЕТ СН'!$G$11+СВЦЭМ!$D$10+'СЕТ СН'!$G$5-'СЕТ СН'!$G$21</f>
        <v>3272.1591852499996</v>
      </c>
      <c r="K68" s="36">
        <f>SUMIFS(СВЦЭМ!$D$33:$D$776,СВЦЭМ!$A$33:$A$776,$A68,СВЦЭМ!$B$33:$B$776,K$47)+'СЕТ СН'!$G$11+СВЦЭМ!$D$10+'СЕТ СН'!$G$5-'СЕТ СН'!$G$21</f>
        <v>3300.2069405699999</v>
      </c>
      <c r="L68" s="36">
        <f>SUMIFS(СВЦЭМ!$D$33:$D$776,СВЦЭМ!$A$33:$A$776,$A68,СВЦЭМ!$B$33:$B$776,L$47)+'СЕТ СН'!$G$11+СВЦЭМ!$D$10+'СЕТ СН'!$G$5-'СЕТ СН'!$G$21</f>
        <v>3310.2865996999999</v>
      </c>
      <c r="M68" s="36">
        <f>SUMIFS(СВЦЭМ!$D$33:$D$776,СВЦЭМ!$A$33:$A$776,$A68,СВЦЭМ!$B$33:$B$776,M$47)+'СЕТ СН'!$G$11+СВЦЭМ!$D$10+'СЕТ СН'!$G$5-'СЕТ СН'!$G$21</f>
        <v>3307.3320132699996</v>
      </c>
      <c r="N68" s="36">
        <f>SUMIFS(СВЦЭМ!$D$33:$D$776,СВЦЭМ!$A$33:$A$776,$A68,СВЦЭМ!$B$33:$B$776,N$47)+'СЕТ СН'!$G$11+СВЦЭМ!$D$10+'СЕТ СН'!$G$5-'СЕТ СН'!$G$21</f>
        <v>3301.3954546999998</v>
      </c>
      <c r="O68" s="36">
        <f>SUMIFS(СВЦЭМ!$D$33:$D$776,СВЦЭМ!$A$33:$A$776,$A68,СВЦЭМ!$B$33:$B$776,O$47)+'СЕТ СН'!$G$11+СВЦЭМ!$D$10+'СЕТ СН'!$G$5-'СЕТ СН'!$G$21</f>
        <v>3302.9753096499999</v>
      </c>
      <c r="P68" s="36">
        <f>SUMIFS(СВЦЭМ!$D$33:$D$776,СВЦЭМ!$A$33:$A$776,$A68,СВЦЭМ!$B$33:$B$776,P$47)+'СЕТ СН'!$G$11+СВЦЭМ!$D$10+'СЕТ СН'!$G$5-'СЕТ СН'!$G$21</f>
        <v>3305.6815570399999</v>
      </c>
      <c r="Q68" s="36">
        <f>SUMIFS(СВЦЭМ!$D$33:$D$776,СВЦЭМ!$A$33:$A$776,$A68,СВЦЭМ!$B$33:$B$776,Q$47)+'СЕТ СН'!$G$11+СВЦЭМ!$D$10+'СЕТ СН'!$G$5-'СЕТ СН'!$G$21</f>
        <v>3312.6484531199999</v>
      </c>
      <c r="R68" s="36">
        <f>SUMIFS(СВЦЭМ!$D$33:$D$776,СВЦЭМ!$A$33:$A$776,$A68,СВЦЭМ!$B$33:$B$776,R$47)+'СЕТ СН'!$G$11+СВЦЭМ!$D$10+'СЕТ СН'!$G$5-'СЕТ СН'!$G$21</f>
        <v>3318.32580512</v>
      </c>
      <c r="S68" s="36">
        <f>SUMIFS(СВЦЭМ!$D$33:$D$776,СВЦЭМ!$A$33:$A$776,$A68,СВЦЭМ!$B$33:$B$776,S$47)+'СЕТ СН'!$G$11+СВЦЭМ!$D$10+'СЕТ СН'!$G$5-'СЕТ СН'!$G$21</f>
        <v>3350.7704303</v>
      </c>
      <c r="T68" s="36">
        <f>SUMIFS(СВЦЭМ!$D$33:$D$776,СВЦЭМ!$A$33:$A$776,$A68,СВЦЭМ!$B$33:$B$776,T$47)+'СЕТ СН'!$G$11+СВЦЭМ!$D$10+'СЕТ СН'!$G$5-'СЕТ СН'!$G$21</f>
        <v>3319.6274936999998</v>
      </c>
      <c r="U68" s="36">
        <f>SUMIFS(СВЦЭМ!$D$33:$D$776,СВЦЭМ!$A$33:$A$776,$A68,СВЦЭМ!$B$33:$B$776,U$47)+'СЕТ СН'!$G$11+СВЦЭМ!$D$10+'СЕТ СН'!$G$5-'СЕТ СН'!$G$21</f>
        <v>3246.7136855999997</v>
      </c>
      <c r="V68" s="36">
        <f>SUMIFS(СВЦЭМ!$D$33:$D$776,СВЦЭМ!$A$33:$A$776,$A68,СВЦЭМ!$B$33:$B$776,V$47)+'СЕТ СН'!$G$11+СВЦЭМ!$D$10+'СЕТ СН'!$G$5-'СЕТ СН'!$G$21</f>
        <v>3260.9375793899999</v>
      </c>
      <c r="W68" s="36">
        <f>SUMIFS(СВЦЭМ!$D$33:$D$776,СВЦЭМ!$A$33:$A$776,$A68,СВЦЭМ!$B$33:$B$776,W$47)+'СЕТ СН'!$G$11+СВЦЭМ!$D$10+'СЕТ СН'!$G$5-'СЕТ СН'!$G$21</f>
        <v>3262.5231470499998</v>
      </c>
      <c r="X68" s="36">
        <f>SUMIFS(СВЦЭМ!$D$33:$D$776,СВЦЭМ!$A$33:$A$776,$A68,СВЦЭМ!$B$33:$B$776,X$47)+'СЕТ СН'!$G$11+СВЦЭМ!$D$10+'СЕТ СН'!$G$5-'СЕТ СН'!$G$21</f>
        <v>3218.1177762699999</v>
      </c>
      <c r="Y68" s="36">
        <f>SUMIFS(СВЦЭМ!$D$33:$D$776,СВЦЭМ!$A$33:$A$776,$A68,СВЦЭМ!$B$33:$B$776,Y$47)+'СЕТ СН'!$G$11+СВЦЭМ!$D$10+'СЕТ СН'!$G$5-'СЕТ СН'!$G$21</f>
        <v>3224.9048074099996</v>
      </c>
    </row>
    <row r="69" spans="1:26" ht="15.75" x14ac:dyDescent="0.2">
      <c r="A69" s="35">
        <f t="shared" si="1"/>
        <v>43699</v>
      </c>
      <c r="B69" s="36">
        <f>SUMIFS(СВЦЭМ!$D$33:$D$776,СВЦЭМ!$A$33:$A$776,$A69,СВЦЭМ!$B$33:$B$776,B$47)+'СЕТ СН'!$G$11+СВЦЭМ!$D$10+'СЕТ СН'!$G$5-'СЕТ СН'!$G$21</f>
        <v>3346.5456889699999</v>
      </c>
      <c r="C69" s="36">
        <f>SUMIFS(СВЦЭМ!$D$33:$D$776,СВЦЭМ!$A$33:$A$776,$A69,СВЦЭМ!$B$33:$B$776,C$47)+'СЕТ СН'!$G$11+СВЦЭМ!$D$10+'СЕТ СН'!$G$5-'СЕТ СН'!$G$21</f>
        <v>3381.0929450399999</v>
      </c>
      <c r="D69" s="36">
        <f>SUMIFS(СВЦЭМ!$D$33:$D$776,СВЦЭМ!$A$33:$A$776,$A69,СВЦЭМ!$B$33:$B$776,D$47)+'СЕТ СН'!$G$11+СВЦЭМ!$D$10+'СЕТ СН'!$G$5-'СЕТ СН'!$G$21</f>
        <v>3397.38332636</v>
      </c>
      <c r="E69" s="36">
        <f>SUMIFS(СВЦЭМ!$D$33:$D$776,СВЦЭМ!$A$33:$A$776,$A69,СВЦЭМ!$B$33:$B$776,E$47)+'СЕТ СН'!$G$11+СВЦЭМ!$D$10+'СЕТ СН'!$G$5-'СЕТ СН'!$G$21</f>
        <v>3408.7314772999998</v>
      </c>
      <c r="F69" s="36">
        <f>SUMIFS(СВЦЭМ!$D$33:$D$776,СВЦЭМ!$A$33:$A$776,$A69,СВЦЭМ!$B$33:$B$776,F$47)+'СЕТ СН'!$G$11+СВЦЭМ!$D$10+'СЕТ СН'!$G$5-'СЕТ СН'!$G$21</f>
        <v>3415.30771121</v>
      </c>
      <c r="G69" s="36">
        <f>SUMIFS(СВЦЭМ!$D$33:$D$776,СВЦЭМ!$A$33:$A$776,$A69,СВЦЭМ!$B$33:$B$776,G$47)+'СЕТ СН'!$G$11+СВЦЭМ!$D$10+'СЕТ СН'!$G$5-'СЕТ СН'!$G$21</f>
        <v>3392.2434119699997</v>
      </c>
      <c r="H69" s="36">
        <f>SUMIFS(СВЦЭМ!$D$33:$D$776,СВЦЭМ!$A$33:$A$776,$A69,СВЦЭМ!$B$33:$B$776,H$47)+'СЕТ СН'!$G$11+СВЦЭМ!$D$10+'СЕТ СН'!$G$5-'СЕТ СН'!$G$21</f>
        <v>3360.5999845799997</v>
      </c>
      <c r="I69" s="36">
        <f>SUMIFS(СВЦЭМ!$D$33:$D$776,СВЦЭМ!$A$33:$A$776,$A69,СВЦЭМ!$B$33:$B$776,I$47)+'СЕТ СН'!$G$11+СВЦЭМ!$D$10+'СЕТ СН'!$G$5-'СЕТ СН'!$G$21</f>
        <v>3311.22822722</v>
      </c>
      <c r="J69" s="36">
        <f>SUMIFS(СВЦЭМ!$D$33:$D$776,СВЦЭМ!$A$33:$A$776,$A69,СВЦЭМ!$B$33:$B$776,J$47)+'СЕТ СН'!$G$11+СВЦЭМ!$D$10+'СЕТ СН'!$G$5-'СЕТ СН'!$G$21</f>
        <v>3288.0367841299999</v>
      </c>
      <c r="K69" s="36">
        <f>SUMIFS(СВЦЭМ!$D$33:$D$776,СВЦЭМ!$A$33:$A$776,$A69,СВЦЭМ!$B$33:$B$776,K$47)+'СЕТ СН'!$G$11+СВЦЭМ!$D$10+'СЕТ СН'!$G$5-'СЕТ СН'!$G$21</f>
        <v>3297.1828267499995</v>
      </c>
      <c r="L69" s="36">
        <f>SUMIFS(СВЦЭМ!$D$33:$D$776,СВЦЭМ!$A$33:$A$776,$A69,СВЦЭМ!$B$33:$B$776,L$47)+'СЕТ СН'!$G$11+СВЦЭМ!$D$10+'СЕТ СН'!$G$5-'СЕТ СН'!$G$21</f>
        <v>3304.3179159799997</v>
      </c>
      <c r="M69" s="36">
        <f>SUMIFS(СВЦЭМ!$D$33:$D$776,СВЦЭМ!$A$33:$A$776,$A69,СВЦЭМ!$B$33:$B$776,M$47)+'СЕТ СН'!$G$11+СВЦЭМ!$D$10+'СЕТ СН'!$G$5-'СЕТ СН'!$G$21</f>
        <v>3305.2862849099997</v>
      </c>
      <c r="N69" s="36">
        <f>SUMIFS(СВЦЭМ!$D$33:$D$776,СВЦЭМ!$A$33:$A$776,$A69,СВЦЭМ!$B$33:$B$776,N$47)+'СЕТ СН'!$G$11+СВЦЭМ!$D$10+'СЕТ СН'!$G$5-'СЕТ СН'!$G$21</f>
        <v>3291.2925710699997</v>
      </c>
      <c r="O69" s="36">
        <f>SUMIFS(СВЦЭМ!$D$33:$D$776,СВЦЭМ!$A$33:$A$776,$A69,СВЦЭМ!$B$33:$B$776,O$47)+'СЕТ СН'!$G$11+СВЦЭМ!$D$10+'СЕТ СН'!$G$5-'СЕТ СН'!$G$21</f>
        <v>3296.9885646099997</v>
      </c>
      <c r="P69" s="36">
        <f>SUMIFS(СВЦЭМ!$D$33:$D$776,СВЦЭМ!$A$33:$A$776,$A69,СВЦЭМ!$B$33:$B$776,P$47)+'СЕТ СН'!$G$11+СВЦЭМ!$D$10+'СЕТ СН'!$G$5-'СЕТ СН'!$G$21</f>
        <v>3296.9726197799996</v>
      </c>
      <c r="Q69" s="36">
        <f>SUMIFS(СВЦЭМ!$D$33:$D$776,СВЦЭМ!$A$33:$A$776,$A69,СВЦЭМ!$B$33:$B$776,Q$47)+'СЕТ СН'!$G$11+СВЦЭМ!$D$10+'СЕТ СН'!$G$5-'СЕТ СН'!$G$21</f>
        <v>3292.4124112299996</v>
      </c>
      <c r="R69" s="36">
        <f>SUMIFS(СВЦЭМ!$D$33:$D$776,СВЦЭМ!$A$33:$A$776,$A69,СВЦЭМ!$B$33:$B$776,R$47)+'СЕТ СН'!$G$11+СВЦЭМ!$D$10+'СЕТ СН'!$G$5-'СЕТ СН'!$G$21</f>
        <v>3248.6875284799999</v>
      </c>
      <c r="S69" s="36">
        <f>SUMIFS(СВЦЭМ!$D$33:$D$776,СВЦЭМ!$A$33:$A$776,$A69,СВЦЭМ!$B$33:$B$776,S$47)+'СЕТ СН'!$G$11+СВЦЭМ!$D$10+'СЕТ СН'!$G$5-'СЕТ СН'!$G$21</f>
        <v>3220.6899982099999</v>
      </c>
      <c r="T69" s="36">
        <f>SUMIFS(СВЦЭМ!$D$33:$D$776,СВЦЭМ!$A$33:$A$776,$A69,СВЦЭМ!$B$33:$B$776,T$47)+'СЕТ СН'!$G$11+СВЦЭМ!$D$10+'СЕТ СН'!$G$5-'СЕТ СН'!$G$21</f>
        <v>3214.2266639199997</v>
      </c>
      <c r="U69" s="36">
        <f>SUMIFS(СВЦЭМ!$D$33:$D$776,СВЦЭМ!$A$33:$A$776,$A69,СВЦЭМ!$B$33:$B$776,U$47)+'СЕТ СН'!$G$11+СВЦЭМ!$D$10+'СЕТ СН'!$G$5-'СЕТ СН'!$G$21</f>
        <v>3215.8383283399999</v>
      </c>
      <c r="V69" s="36">
        <f>SUMIFS(СВЦЭМ!$D$33:$D$776,СВЦЭМ!$A$33:$A$776,$A69,СВЦЭМ!$B$33:$B$776,V$47)+'СЕТ СН'!$G$11+СВЦЭМ!$D$10+'СЕТ СН'!$G$5-'СЕТ СН'!$G$21</f>
        <v>3232.25071871</v>
      </c>
      <c r="W69" s="36">
        <f>SUMIFS(СВЦЭМ!$D$33:$D$776,СВЦЭМ!$A$33:$A$776,$A69,СВЦЭМ!$B$33:$B$776,W$47)+'СЕТ СН'!$G$11+СВЦЭМ!$D$10+'СЕТ СН'!$G$5-'СЕТ СН'!$G$21</f>
        <v>3236.0630760599997</v>
      </c>
      <c r="X69" s="36">
        <f>SUMIFS(СВЦЭМ!$D$33:$D$776,СВЦЭМ!$A$33:$A$776,$A69,СВЦЭМ!$B$33:$B$776,X$47)+'СЕТ СН'!$G$11+СВЦЭМ!$D$10+'СЕТ СН'!$G$5-'СЕТ СН'!$G$21</f>
        <v>3187.8992104499998</v>
      </c>
      <c r="Y69" s="36">
        <f>SUMIFS(СВЦЭМ!$D$33:$D$776,СВЦЭМ!$A$33:$A$776,$A69,СВЦЭМ!$B$33:$B$776,Y$47)+'СЕТ СН'!$G$11+СВЦЭМ!$D$10+'СЕТ СН'!$G$5-'СЕТ СН'!$G$21</f>
        <v>3214.0926631599996</v>
      </c>
    </row>
    <row r="70" spans="1:26" ht="15.75" x14ac:dyDescent="0.2">
      <c r="A70" s="35">
        <f t="shared" si="1"/>
        <v>43700</v>
      </c>
      <c r="B70" s="36">
        <f>SUMIFS(СВЦЭМ!$D$33:$D$776,СВЦЭМ!$A$33:$A$776,$A70,СВЦЭМ!$B$33:$B$776,B$47)+'СЕТ СН'!$G$11+СВЦЭМ!$D$10+'СЕТ СН'!$G$5-'СЕТ СН'!$G$21</f>
        <v>3296.4341227699997</v>
      </c>
      <c r="C70" s="36">
        <f>SUMIFS(СВЦЭМ!$D$33:$D$776,СВЦЭМ!$A$33:$A$776,$A70,СВЦЭМ!$B$33:$B$776,C$47)+'СЕТ СН'!$G$11+СВЦЭМ!$D$10+'СЕТ СН'!$G$5-'СЕТ СН'!$G$21</f>
        <v>3331.4204084999997</v>
      </c>
      <c r="D70" s="36">
        <f>SUMIFS(СВЦЭМ!$D$33:$D$776,СВЦЭМ!$A$33:$A$776,$A70,СВЦЭМ!$B$33:$B$776,D$47)+'СЕТ СН'!$G$11+СВЦЭМ!$D$10+'СЕТ СН'!$G$5-'СЕТ СН'!$G$21</f>
        <v>3314.77907323</v>
      </c>
      <c r="E70" s="36">
        <f>SUMIFS(СВЦЭМ!$D$33:$D$776,СВЦЭМ!$A$33:$A$776,$A70,СВЦЭМ!$B$33:$B$776,E$47)+'СЕТ СН'!$G$11+СВЦЭМ!$D$10+'СЕТ СН'!$G$5-'СЕТ СН'!$G$21</f>
        <v>3303.7803989199997</v>
      </c>
      <c r="F70" s="36">
        <f>SUMIFS(СВЦЭМ!$D$33:$D$776,СВЦЭМ!$A$33:$A$776,$A70,СВЦЭМ!$B$33:$B$776,F$47)+'СЕТ СН'!$G$11+СВЦЭМ!$D$10+'СЕТ СН'!$G$5-'СЕТ СН'!$G$21</f>
        <v>3304.7537886199998</v>
      </c>
      <c r="G70" s="36">
        <f>SUMIFS(СВЦЭМ!$D$33:$D$776,СВЦЭМ!$A$33:$A$776,$A70,СВЦЭМ!$B$33:$B$776,G$47)+'СЕТ СН'!$G$11+СВЦЭМ!$D$10+'СЕТ СН'!$G$5-'СЕТ СН'!$G$21</f>
        <v>3313.7939569</v>
      </c>
      <c r="H70" s="36">
        <f>SUMIFS(СВЦЭМ!$D$33:$D$776,СВЦЭМ!$A$33:$A$776,$A70,СВЦЭМ!$B$33:$B$776,H$47)+'СЕТ СН'!$G$11+СВЦЭМ!$D$10+'СЕТ СН'!$G$5-'СЕТ СН'!$G$21</f>
        <v>3283.1175946399999</v>
      </c>
      <c r="I70" s="36">
        <f>SUMIFS(СВЦЭМ!$D$33:$D$776,СВЦЭМ!$A$33:$A$776,$A70,СВЦЭМ!$B$33:$B$776,I$47)+'СЕТ СН'!$G$11+СВЦЭМ!$D$10+'СЕТ СН'!$G$5-'СЕТ СН'!$G$21</f>
        <v>3276.7125171299999</v>
      </c>
      <c r="J70" s="36">
        <f>SUMIFS(СВЦЭМ!$D$33:$D$776,СВЦЭМ!$A$33:$A$776,$A70,СВЦЭМ!$B$33:$B$776,J$47)+'СЕТ СН'!$G$11+СВЦЭМ!$D$10+'СЕТ СН'!$G$5-'СЕТ СН'!$G$21</f>
        <v>3313.0747487499998</v>
      </c>
      <c r="K70" s="36">
        <f>SUMIFS(СВЦЭМ!$D$33:$D$776,СВЦЭМ!$A$33:$A$776,$A70,СВЦЭМ!$B$33:$B$776,K$47)+'СЕТ СН'!$G$11+СВЦЭМ!$D$10+'СЕТ СН'!$G$5-'СЕТ СН'!$G$21</f>
        <v>3335.6104138699998</v>
      </c>
      <c r="L70" s="36">
        <f>SUMIFS(СВЦЭМ!$D$33:$D$776,СВЦЭМ!$A$33:$A$776,$A70,СВЦЭМ!$B$33:$B$776,L$47)+'СЕТ СН'!$G$11+СВЦЭМ!$D$10+'СЕТ СН'!$G$5-'СЕТ СН'!$G$21</f>
        <v>3322.8736756899998</v>
      </c>
      <c r="M70" s="36">
        <f>SUMIFS(СВЦЭМ!$D$33:$D$776,СВЦЭМ!$A$33:$A$776,$A70,СВЦЭМ!$B$33:$B$776,M$47)+'СЕТ СН'!$G$11+СВЦЭМ!$D$10+'СЕТ СН'!$G$5-'СЕТ СН'!$G$21</f>
        <v>3320.1662009699999</v>
      </c>
      <c r="N70" s="36">
        <f>SUMIFS(СВЦЭМ!$D$33:$D$776,СВЦЭМ!$A$33:$A$776,$A70,СВЦЭМ!$B$33:$B$776,N$47)+'СЕТ СН'!$G$11+СВЦЭМ!$D$10+'СЕТ СН'!$G$5-'СЕТ СН'!$G$21</f>
        <v>3321.3181304899999</v>
      </c>
      <c r="O70" s="36">
        <f>SUMIFS(СВЦЭМ!$D$33:$D$776,СВЦЭМ!$A$33:$A$776,$A70,СВЦЭМ!$B$33:$B$776,O$47)+'СЕТ СН'!$G$11+СВЦЭМ!$D$10+'СЕТ СН'!$G$5-'СЕТ СН'!$G$21</f>
        <v>3338.6512302199999</v>
      </c>
      <c r="P70" s="36">
        <f>SUMIFS(СВЦЭМ!$D$33:$D$776,СВЦЭМ!$A$33:$A$776,$A70,СВЦЭМ!$B$33:$B$776,P$47)+'СЕТ СН'!$G$11+СВЦЭМ!$D$10+'СЕТ СН'!$G$5-'СЕТ СН'!$G$21</f>
        <v>3347.2245239699996</v>
      </c>
      <c r="Q70" s="36">
        <f>SUMIFS(СВЦЭМ!$D$33:$D$776,СВЦЭМ!$A$33:$A$776,$A70,СВЦЭМ!$B$33:$B$776,Q$47)+'СЕТ СН'!$G$11+СВЦЭМ!$D$10+'СЕТ СН'!$G$5-'СЕТ СН'!$G$21</f>
        <v>3344.3056612099999</v>
      </c>
      <c r="R70" s="36">
        <f>SUMIFS(СВЦЭМ!$D$33:$D$776,СВЦЭМ!$A$33:$A$776,$A70,СВЦЭМ!$B$33:$B$776,R$47)+'СЕТ СН'!$G$11+СВЦЭМ!$D$10+'СЕТ СН'!$G$5-'СЕТ СН'!$G$21</f>
        <v>3325.6446826499996</v>
      </c>
      <c r="S70" s="36">
        <f>SUMIFS(СВЦЭМ!$D$33:$D$776,СВЦЭМ!$A$33:$A$776,$A70,СВЦЭМ!$B$33:$B$776,S$47)+'СЕТ СН'!$G$11+СВЦЭМ!$D$10+'СЕТ СН'!$G$5-'СЕТ СН'!$G$21</f>
        <v>3307.8983407799997</v>
      </c>
      <c r="T70" s="36">
        <f>SUMIFS(СВЦЭМ!$D$33:$D$776,СВЦЭМ!$A$33:$A$776,$A70,СВЦЭМ!$B$33:$B$776,T$47)+'СЕТ СН'!$G$11+СВЦЭМ!$D$10+'СЕТ СН'!$G$5-'СЕТ СН'!$G$21</f>
        <v>3299.1037400599998</v>
      </c>
      <c r="U70" s="36">
        <f>SUMIFS(СВЦЭМ!$D$33:$D$776,СВЦЭМ!$A$33:$A$776,$A70,СВЦЭМ!$B$33:$B$776,U$47)+'СЕТ СН'!$G$11+СВЦЭМ!$D$10+'СЕТ СН'!$G$5-'СЕТ СН'!$G$21</f>
        <v>3286.0995656199998</v>
      </c>
      <c r="V70" s="36">
        <f>SUMIFS(СВЦЭМ!$D$33:$D$776,СВЦЭМ!$A$33:$A$776,$A70,СВЦЭМ!$B$33:$B$776,V$47)+'СЕТ СН'!$G$11+СВЦЭМ!$D$10+'СЕТ СН'!$G$5-'СЕТ СН'!$G$21</f>
        <v>3269.2332481899998</v>
      </c>
      <c r="W70" s="36">
        <f>SUMIFS(СВЦЭМ!$D$33:$D$776,СВЦЭМ!$A$33:$A$776,$A70,СВЦЭМ!$B$33:$B$776,W$47)+'СЕТ СН'!$G$11+СВЦЭМ!$D$10+'СЕТ СН'!$G$5-'СЕТ СН'!$G$21</f>
        <v>3274.3357651299998</v>
      </c>
      <c r="X70" s="36">
        <f>SUMIFS(СВЦЭМ!$D$33:$D$776,СВЦЭМ!$A$33:$A$776,$A70,СВЦЭМ!$B$33:$B$776,X$47)+'СЕТ СН'!$G$11+СВЦЭМ!$D$10+'СЕТ СН'!$G$5-'СЕТ СН'!$G$21</f>
        <v>3280.2395288399998</v>
      </c>
      <c r="Y70" s="36">
        <f>SUMIFS(СВЦЭМ!$D$33:$D$776,СВЦЭМ!$A$33:$A$776,$A70,СВЦЭМ!$B$33:$B$776,Y$47)+'СЕТ СН'!$G$11+СВЦЭМ!$D$10+'СЕТ СН'!$G$5-'СЕТ СН'!$G$21</f>
        <v>3323.86287773</v>
      </c>
    </row>
    <row r="71" spans="1:26" ht="15.75" x14ac:dyDescent="0.2">
      <c r="A71" s="35">
        <f t="shared" si="1"/>
        <v>43701</v>
      </c>
      <c r="B71" s="36">
        <f>SUMIFS(СВЦЭМ!$D$33:$D$776,СВЦЭМ!$A$33:$A$776,$A71,СВЦЭМ!$B$33:$B$776,B$47)+'СЕТ СН'!$G$11+СВЦЭМ!$D$10+'СЕТ СН'!$G$5-'СЕТ СН'!$G$21</f>
        <v>3333.2050582599995</v>
      </c>
      <c r="C71" s="36">
        <f>SUMIFS(СВЦЭМ!$D$33:$D$776,СВЦЭМ!$A$33:$A$776,$A71,СВЦЭМ!$B$33:$B$776,C$47)+'СЕТ СН'!$G$11+СВЦЭМ!$D$10+'СЕТ СН'!$G$5-'СЕТ СН'!$G$21</f>
        <v>3371.9746023999996</v>
      </c>
      <c r="D71" s="36">
        <f>SUMIFS(СВЦЭМ!$D$33:$D$776,СВЦЭМ!$A$33:$A$776,$A71,СВЦЭМ!$B$33:$B$776,D$47)+'СЕТ СН'!$G$11+СВЦЭМ!$D$10+'СЕТ СН'!$G$5-'СЕТ СН'!$G$21</f>
        <v>3394.2002408599997</v>
      </c>
      <c r="E71" s="36">
        <f>SUMIFS(СВЦЭМ!$D$33:$D$776,СВЦЭМ!$A$33:$A$776,$A71,СВЦЭМ!$B$33:$B$776,E$47)+'СЕТ СН'!$G$11+СВЦЭМ!$D$10+'СЕТ СН'!$G$5-'СЕТ СН'!$G$21</f>
        <v>3415.6792332799996</v>
      </c>
      <c r="F71" s="36">
        <f>SUMIFS(СВЦЭМ!$D$33:$D$776,СВЦЭМ!$A$33:$A$776,$A71,СВЦЭМ!$B$33:$B$776,F$47)+'СЕТ СН'!$G$11+СВЦЭМ!$D$10+'СЕТ СН'!$G$5-'СЕТ СН'!$G$21</f>
        <v>3417.3166936599996</v>
      </c>
      <c r="G71" s="36">
        <f>SUMIFS(СВЦЭМ!$D$33:$D$776,СВЦЭМ!$A$33:$A$776,$A71,СВЦЭМ!$B$33:$B$776,G$47)+'СЕТ СН'!$G$11+СВЦЭМ!$D$10+'СЕТ СН'!$G$5-'СЕТ СН'!$G$21</f>
        <v>3412.0857278799999</v>
      </c>
      <c r="H71" s="36">
        <f>SUMIFS(СВЦЭМ!$D$33:$D$776,СВЦЭМ!$A$33:$A$776,$A71,СВЦЭМ!$B$33:$B$776,H$47)+'СЕТ СН'!$G$11+СВЦЭМ!$D$10+'СЕТ СН'!$G$5-'СЕТ СН'!$G$21</f>
        <v>3384.8925280599997</v>
      </c>
      <c r="I71" s="36">
        <f>SUMIFS(СВЦЭМ!$D$33:$D$776,СВЦЭМ!$A$33:$A$776,$A71,СВЦЭМ!$B$33:$B$776,I$47)+'СЕТ СН'!$G$11+СВЦЭМ!$D$10+'СЕТ СН'!$G$5-'СЕТ СН'!$G$21</f>
        <v>3344.6539857399998</v>
      </c>
      <c r="J71" s="36">
        <f>SUMIFS(СВЦЭМ!$D$33:$D$776,СВЦЭМ!$A$33:$A$776,$A71,СВЦЭМ!$B$33:$B$776,J$47)+'СЕТ СН'!$G$11+СВЦЭМ!$D$10+'СЕТ СН'!$G$5-'СЕТ СН'!$G$21</f>
        <v>3289.8479305199999</v>
      </c>
      <c r="K71" s="36">
        <f>SUMIFS(СВЦЭМ!$D$33:$D$776,СВЦЭМ!$A$33:$A$776,$A71,СВЦЭМ!$B$33:$B$776,K$47)+'СЕТ СН'!$G$11+СВЦЭМ!$D$10+'СЕТ СН'!$G$5-'СЕТ СН'!$G$21</f>
        <v>3240.04275856</v>
      </c>
      <c r="L71" s="36">
        <f>SUMIFS(СВЦЭМ!$D$33:$D$776,СВЦЭМ!$A$33:$A$776,$A71,СВЦЭМ!$B$33:$B$776,L$47)+'СЕТ СН'!$G$11+СВЦЭМ!$D$10+'СЕТ СН'!$G$5-'СЕТ СН'!$G$21</f>
        <v>3232.7920001299999</v>
      </c>
      <c r="M71" s="36">
        <f>SUMIFS(СВЦЭМ!$D$33:$D$776,СВЦЭМ!$A$33:$A$776,$A71,СВЦЭМ!$B$33:$B$776,M$47)+'СЕТ СН'!$G$11+СВЦЭМ!$D$10+'СЕТ СН'!$G$5-'СЕТ СН'!$G$21</f>
        <v>3229.1578152299999</v>
      </c>
      <c r="N71" s="36">
        <f>SUMIFS(СВЦЭМ!$D$33:$D$776,СВЦЭМ!$A$33:$A$776,$A71,СВЦЭМ!$B$33:$B$776,N$47)+'СЕТ СН'!$G$11+СВЦЭМ!$D$10+'СЕТ СН'!$G$5-'СЕТ СН'!$G$21</f>
        <v>3245.5539027999998</v>
      </c>
      <c r="O71" s="36">
        <f>SUMIFS(СВЦЭМ!$D$33:$D$776,СВЦЭМ!$A$33:$A$776,$A71,СВЦЭМ!$B$33:$B$776,O$47)+'СЕТ СН'!$G$11+СВЦЭМ!$D$10+'СЕТ СН'!$G$5-'СЕТ СН'!$G$21</f>
        <v>3258.3792047199995</v>
      </c>
      <c r="P71" s="36">
        <f>SUMIFS(СВЦЭМ!$D$33:$D$776,СВЦЭМ!$A$33:$A$776,$A71,СВЦЭМ!$B$33:$B$776,P$47)+'СЕТ СН'!$G$11+СВЦЭМ!$D$10+'СЕТ СН'!$G$5-'СЕТ СН'!$G$21</f>
        <v>3266.5141674499996</v>
      </c>
      <c r="Q71" s="36">
        <f>SUMIFS(СВЦЭМ!$D$33:$D$776,СВЦЭМ!$A$33:$A$776,$A71,СВЦЭМ!$B$33:$B$776,Q$47)+'СЕТ СН'!$G$11+СВЦЭМ!$D$10+'СЕТ СН'!$G$5-'СЕТ СН'!$G$21</f>
        <v>3274.7624832499996</v>
      </c>
      <c r="R71" s="36">
        <f>SUMIFS(СВЦЭМ!$D$33:$D$776,СВЦЭМ!$A$33:$A$776,$A71,СВЦЭМ!$B$33:$B$776,R$47)+'СЕТ СН'!$G$11+СВЦЭМ!$D$10+'СЕТ СН'!$G$5-'СЕТ СН'!$G$21</f>
        <v>3243.4949097499998</v>
      </c>
      <c r="S71" s="36">
        <f>SUMIFS(СВЦЭМ!$D$33:$D$776,СВЦЭМ!$A$33:$A$776,$A71,СВЦЭМ!$B$33:$B$776,S$47)+'СЕТ СН'!$G$11+СВЦЭМ!$D$10+'СЕТ СН'!$G$5-'СЕТ СН'!$G$21</f>
        <v>3207.6688848699996</v>
      </c>
      <c r="T71" s="36">
        <f>SUMIFS(СВЦЭМ!$D$33:$D$776,СВЦЭМ!$A$33:$A$776,$A71,СВЦЭМ!$B$33:$B$776,T$47)+'СЕТ СН'!$G$11+СВЦЭМ!$D$10+'СЕТ СН'!$G$5-'СЕТ СН'!$G$21</f>
        <v>3196.2890823399998</v>
      </c>
      <c r="U71" s="36">
        <f>SUMIFS(СВЦЭМ!$D$33:$D$776,СВЦЭМ!$A$33:$A$776,$A71,СВЦЭМ!$B$33:$B$776,U$47)+'СЕТ СН'!$G$11+СВЦЭМ!$D$10+'СЕТ СН'!$G$5-'СЕТ СН'!$G$21</f>
        <v>3191.3904604699997</v>
      </c>
      <c r="V71" s="36">
        <f>SUMIFS(СВЦЭМ!$D$33:$D$776,СВЦЭМ!$A$33:$A$776,$A71,СВЦЭМ!$B$33:$B$776,V$47)+'СЕТ СН'!$G$11+СВЦЭМ!$D$10+'СЕТ СН'!$G$5-'СЕТ СН'!$G$21</f>
        <v>3200.2626772899998</v>
      </c>
      <c r="W71" s="36">
        <f>SUMIFS(СВЦЭМ!$D$33:$D$776,СВЦЭМ!$A$33:$A$776,$A71,СВЦЭМ!$B$33:$B$776,W$47)+'СЕТ СН'!$G$11+СВЦЭМ!$D$10+'СЕТ СН'!$G$5-'СЕТ СН'!$G$21</f>
        <v>3205.4492218899995</v>
      </c>
      <c r="X71" s="36">
        <f>SUMIFS(СВЦЭМ!$D$33:$D$776,СВЦЭМ!$A$33:$A$776,$A71,СВЦЭМ!$B$33:$B$776,X$47)+'СЕТ СН'!$G$11+СВЦЭМ!$D$10+'СЕТ СН'!$G$5-'СЕТ СН'!$G$21</f>
        <v>3198.4436750299997</v>
      </c>
      <c r="Y71" s="36">
        <f>SUMIFS(СВЦЭМ!$D$33:$D$776,СВЦЭМ!$A$33:$A$776,$A71,СВЦЭМ!$B$33:$B$776,Y$47)+'СЕТ СН'!$G$11+СВЦЭМ!$D$10+'СЕТ СН'!$G$5-'СЕТ СН'!$G$21</f>
        <v>3265.5628579099998</v>
      </c>
    </row>
    <row r="72" spans="1:26" ht="15.75" x14ac:dyDescent="0.2">
      <c r="A72" s="35">
        <f t="shared" si="1"/>
        <v>43702</v>
      </c>
      <c r="B72" s="36">
        <f>SUMIFS(СВЦЭМ!$D$33:$D$776,СВЦЭМ!$A$33:$A$776,$A72,СВЦЭМ!$B$33:$B$776,B$47)+'СЕТ СН'!$G$11+СВЦЭМ!$D$10+'СЕТ СН'!$G$5-'СЕТ СН'!$G$21</f>
        <v>3316.6084038199997</v>
      </c>
      <c r="C72" s="36">
        <f>SUMIFS(СВЦЭМ!$D$33:$D$776,СВЦЭМ!$A$33:$A$776,$A72,СВЦЭМ!$B$33:$B$776,C$47)+'СЕТ СН'!$G$11+СВЦЭМ!$D$10+'СЕТ СН'!$G$5-'СЕТ СН'!$G$21</f>
        <v>3350.6694048499999</v>
      </c>
      <c r="D72" s="36">
        <f>SUMIFS(СВЦЭМ!$D$33:$D$776,СВЦЭМ!$A$33:$A$776,$A72,СВЦЭМ!$B$33:$B$776,D$47)+'СЕТ СН'!$G$11+СВЦЭМ!$D$10+'СЕТ СН'!$G$5-'СЕТ СН'!$G$21</f>
        <v>3357.5641568599999</v>
      </c>
      <c r="E72" s="36">
        <f>SUMIFS(СВЦЭМ!$D$33:$D$776,СВЦЭМ!$A$33:$A$776,$A72,СВЦЭМ!$B$33:$B$776,E$47)+'СЕТ СН'!$G$11+СВЦЭМ!$D$10+'СЕТ СН'!$G$5-'СЕТ СН'!$G$21</f>
        <v>3361.0462822</v>
      </c>
      <c r="F72" s="36">
        <f>SUMIFS(СВЦЭМ!$D$33:$D$776,СВЦЭМ!$A$33:$A$776,$A72,СВЦЭМ!$B$33:$B$776,F$47)+'СЕТ СН'!$G$11+СВЦЭМ!$D$10+'СЕТ СН'!$G$5-'СЕТ СН'!$G$21</f>
        <v>3361.1994091299998</v>
      </c>
      <c r="G72" s="36">
        <f>SUMIFS(СВЦЭМ!$D$33:$D$776,СВЦЭМ!$A$33:$A$776,$A72,СВЦЭМ!$B$33:$B$776,G$47)+'СЕТ СН'!$G$11+СВЦЭМ!$D$10+'СЕТ СН'!$G$5-'СЕТ СН'!$G$21</f>
        <v>3360.0934230699995</v>
      </c>
      <c r="H72" s="36">
        <f>SUMIFS(СВЦЭМ!$D$33:$D$776,СВЦЭМ!$A$33:$A$776,$A72,СВЦЭМ!$B$33:$B$776,H$47)+'СЕТ СН'!$G$11+СВЦЭМ!$D$10+'СЕТ СН'!$G$5-'СЕТ СН'!$G$21</f>
        <v>3347.9123496499997</v>
      </c>
      <c r="I72" s="36">
        <f>SUMIFS(СВЦЭМ!$D$33:$D$776,СВЦЭМ!$A$33:$A$776,$A72,СВЦЭМ!$B$33:$B$776,I$47)+'СЕТ СН'!$G$11+СВЦЭМ!$D$10+'СЕТ СН'!$G$5-'СЕТ СН'!$G$21</f>
        <v>3338.0338083799998</v>
      </c>
      <c r="J72" s="36">
        <f>SUMIFS(СВЦЭМ!$D$33:$D$776,СВЦЭМ!$A$33:$A$776,$A72,СВЦЭМ!$B$33:$B$776,J$47)+'СЕТ СН'!$G$11+СВЦЭМ!$D$10+'СЕТ СН'!$G$5-'СЕТ СН'!$G$21</f>
        <v>3302.0544159199999</v>
      </c>
      <c r="K72" s="36">
        <f>SUMIFS(СВЦЭМ!$D$33:$D$776,СВЦЭМ!$A$33:$A$776,$A72,СВЦЭМ!$B$33:$B$776,K$47)+'СЕТ СН'!$G$11+СВЦЭМ!$D$10+'СЕТ СН'!$G$5-'СЕТ СН'!$G$21</f>
        <v>3260.5311727399999</v>
      </c>
      <c r="L72" s="36">
        <f>SUMIFS(СВЦЭМ!$D$33:$D$776,СВЦЭМ!$A$33:$A$776,$A72,СВЦЭМ!$B$33:$B$776,L$47)+'СЕТ СН'!$G$11+СВЦЭМ!$D$10+'СЕТ СН'!$G$5-'СЕТ СН'!$G$21</f>
        <v>3228.0642670499997</v>
      </c>
      <c r="M72" s="36">
        <f>SUMIFS(СВЦЭМ!$D$33:$D$776,СВЦЭМ!$A$33:$A$776,$A72,СВЦЭМ!$B$33:$B$776,M$47)+'СЕТ СН'!$G$11+СВЦЭМ!$D$10+'СЕТ СН'!$G$5-'СЕТ СН'!$G$21</f>
        <v>3228.5917891399995</v>
      </c>
      <c r="N72" s="36">
        <f>SUMIFS(СВЦЭМ!$D$33:$D$776,СВЦЭМ!$A$33:$A$776,$A72,СВЦЭМ!$B$33:$B$776,N$47)+'СЕТ СН'!$G$11+СВЦЭМ!$D$10+'СЕТ СН'!$G$5-'СЕТ СН'!$G$21</f>
        <v>3244.7502116199998</v>
      </c>
      <c r="O72" s="36">
        <f>SUMIFS(СВЦЭМ!$D$33:$D$776,СВЦЭМ!$A$33:$A$776,$A72,СВЦЭМ!$B$33:$B$776,O$47)+'СЕТ СН'!$G$11+СВЦЭМ!$D$10+'СЕТ СН'!$G$5-'СЕТ СН'!$G$21</f>
        <v>3263.0891753799997</v>
      </c>
      <c r="P72" s="36">
        <f>SUMIFS(СВЦЭМ!$D$33:$D$776,СВЦЭМ!$A$33:$A$776,$A72,СВЦЭМ!$B$33:$B$776,P$47)+'СЕТ СН'!$G$11+СВЦЭМ!$D$10+'СЕТ СН'!$G$5-'СЕТ СН'!$G$21</f>
        <v>3275.8144421299999</v>
      </c>
      <c r="Q72" s="36">
        <f>SUMIFS(СВЦЭМ!$D$33:$D$776,СВЦЭМ!$A$33:$A$776,$A72,СВЦЭМ!$B$33:$B$776,Q$47)+'СЕТ СН'!$G$11+СВЦЭМ!$D$10+'СЕТ СН'!$G$5-'СЕТ СН'!$G$21</f>
        <v>3288.1973875399999</v>
      </c>
      <c r="R72" s="36">
        <f>SUMIFS(СВЦЭМ!$D$33:$D$776,СВЦЭМ!$A$33:$A$776,$A72,СВЦЭМ!$B$33:$B$776,R$47)+'СЕТ СН'!$G$11+СВЦЭМ!$D$10+'СЕТ СН'!$G$5-'СЕТ СН'!$G$21</f>
        <v>3252.9675471</v>
      </c>
      <c r="S72" s="36">
        <f>SUMIFS(СВЦЭМ!$D$33:$D$776,СВЦЭМ!$A$33:$A$776,$A72,СВЦЭМ!$B$33:$B$776,S$47)+'СЕТ СН'!$G$11+СВЦЭМ!$D$10+'СЕТ СН'!$G$5-'СЕТ СН'!$G$21</f>
        <v>3216.6119665599999</v>
      </c>
      <c r="T72" s="36">
        <f>SUMIFS(СВЦЭМ!$D$33:$D$776,СВЦЭМ!$A$33:$A$776,$A72,СВЦЭМ!$B$33:$B$776,T$47)+'СЕТ СН'!$G$11+СВЦЭМ!$D$10+'СЕТ СН'!$G$5-'СЕТ СН'!$G$21</f>
        <v>3228.6474147499998</v>
      </c>
      <c r="U72" s="36">
        <f>SUMIFS(СВЦЭМ!$D$33:$D$776,СВЦЭМ!$A$33:$A$776,$A72,СВЦЭМ!$B$33:$B$776,U$47)+'СЕТ СН'!$G$11+СВЦЭМ!$D$10+'СЕТ СН'!$G$5-'СЕТ СН'!$G$21</f>
        <v>3232.2031260699996</v>
      </c>
      <c r="V72" s="36">
        <f>SUMIFS(СВЦЭМ!$D$33:$D$776,СВЦЭМ!$A$33:$A$776,$A72,СВЦЭМ!$B$33:$B$776,V$47)+'СЕТ СН'!$G$11+СВЦЭМ!$D$10+'СЕТ СН'!$G$5-'СЕТ СН'!$G$21</f>
        <v>3206.6728324199998</v>
      </c>
      <c r="W72" s="36">
        <f>SUMIFS(СВЦЭМ!$D$33:$D$776,СВЦЭМ!$A$33:$A$776,$A72,СВЦЭМ!$B$33:$B$776,W$47)+'СЕТ СН'!$G$11+СВЦЭМ!$D$10+'СЕТ СН'!$G$5-'СЕТ СН'!$G$21</f>
        <v>3211.0595049099998</v>
      </c>
      <c r="X72" s="36">
        <f>SUMIFS(СВЦЭМ!$D$33:$D$776,СВЦЭМ!$A$33:$A$776,$A72,СВЦЭМ!$B$33:$B$776,X$47)+'СЕТ СН'!$G$11+СВЦЭМ!$D$10+'СЕТ СН'!$G$5-'СЕТ СН'!$G$21</f>
        <v>3221.8087484899997</v>
      </c>
      <c r="Y72" s="36">
        <f>SUMIFS(СВЦЭМ!$D$33:$D$776,СВЦЭМ!$A$33:$A$776,$A72,СВЦЭМ!$B$33:$B$776,Y$47)+'СЕТ СН'!$G$11+СВЦЭМ!$D$10+'СЕТ СН'!$G$5-'СЕТ СН'!$G$21</f>
        <v>3293.9260606899998</v>
      </c>
    </row>
    <row r="73" spans="1:26" ht="15.75" x14ac:dyDescent="0.2">
      <c r="A73" s="35">
        <f t="shared" si="1"/>
        <v>43703</v>
      </c>
      <c r="B73" s="36">
        <f>SUMIFS(СВЦЭМ!$D$33:$D$776,СВЦЭМ!$A$33:$A$776,$A73,СВЦЭМ!$B$33:$B$776,B$47)+'СЕТ СН'!$G$11+СВЦЭМ!$D$10+'СЕТ СН'!$G$5-'СЕТ СН'!$G$21</f>
        <v>3403.0192724799999</v>
      </c>
      <c r="C73" s="36">
        <f>SUMIFS(СВЦЭМ!$D$33:$D$776,СВЦЭМ!$A$33:$A$776,$A73,СВЦЭМ!$B$33:$B$776,C$47)+'СЕТ СН'!$G$11+СВЦЭМ!$D$10+'СЕТ СН'!$G$5-'СЕТ СН'!$G$21</f>
        <v>3456.1849710499996</v>
      </c>
      <c r="D73" s="36">
        <f>SUMIFS(СВЦЭМ!$D$33:$D$776,СВЦЭМ!$A$33:$A$776,$A73,СВЦЭМ!$B$33:$B$776,D$47)+'СЕТ СН'!$G$11+СВЦЭМ!$D$10+'СЕТ СН'!$G$5-'СЕТ СН'!$G$21</f>
        <v>3473.7973638099998</v>
      </c>
      <c r="E73" s="36">
        <f>SUMIFS(СВЦЭМ!$D$33:$D$776,СВЦЭМ!$A$33:$A$776,$A73,СВЦЭМ!$B$33:$B$776,E$47)+'СЕТ СН'!$G$11+СВЦЭМ!$D$10+'СЕТ СН'!$G$5-'СЕТ СН'!$G$21</f>
        <v>3484.4379867199996</v>
      </c>
      <c r="F73" s="36">
        <f>SUMIFS(СВЦЭМ!$D$33:$D$776,СВЦЭМ!$A$33:$A$776,$A73,СВЦЭМ!$B$33:$B$776,F$47)+'СЕТ СН'!$G$11+СВЦЭМ!$D$10+'СЕТ СН'!$G$5-'СЕТ СН'!$G$21</f>
        <v>3471.5423540599995</v>
      </c>
      <c r="G73" s="36">
        <f>SUMIFS(СВЦЭМ!$D$33:$D$776,СВЦЭМ!$A$33:$A$776,$A73,СВЦЭМ!$B$33:$B$776,G$47)+'СЕТ СН'!$G$11+СВЦЭМ!$D$10+'СЕТ СН'!$G$5-'СЕТ СН'!$G$21</f>
        <v>3439.2762782499999</v>
      </c>
      <c r="H73" s="36">
        <f>SUMIFS(СВЦЭМ!$D$33:$D$776,СВЦЭМ!$A$33:$A$776,$A73,СВЦЭМ!$B$33:$B$776,H$47)+'СЕТ СН'!$G$11+СВЦЭМ!$D$10+'СЕТ СН'!$G$5-'СЕТ СН'!$G$21</f>
        <v>3412.1816612699995</v>
      </c>
      <c r="I73" s="36">
        <f>SUMIFS(СВЦЭМ!$D$33:$D$776,СВЦЭМ!$A$33:$A$776,$A73,СВЦЭМ!$B$33:$B$776,I$47)+'СЕТ СН'!$G$11+СВЦЭМ!$D$10+'СЕТ СН'!$G$5-'СЕТ СН'!$G$21</f>
        <v>3359.3952624399999</v>
      </c>
      <c r="J73" s="36">
        <f>SUMIFS(СВЦЭМ!$D$33:$D$776,СВЦЭМ!$A$33:$A$776,$A73,СВЦЭМ!$B$33:$B$776,J$47)+'СЕТ СН'!$G$11+СВЦЭМ!$D$10+'СЕТ СН'!$G$5-'СЕТ СН'!$G$21</f>
        <v>3317.4234329799997</v>
      </c>
      <c r="K73" s="36">
        <f>SUMIFS(СВЦЭМ!$D$33:$D$776,СВЦЭМ!$A$33:$A$776,$A73,СВЦЭМ!$B$33:$B$776,K$47)+'СЕТ СН'!$G$11+СВЦЭМ!$D$10+'СЕТ СН'!$G$5-'СЕТ СН'!$G$21</f>
        <v>3288.0614329499999</v>
      </c>
      <c r="L73" s="36">
        <f>SUMIFS(СВЦЭМ!$D$33:$D$776,СВЦЭМ!$A$33:$A$776,$A73,СВЦЭМ!$B$33:$B$776,L$47)+'СЕТ СН'!$G$11+СВЦЭМ!$D$10+'СЕТ СН'!$G$5-'СЕТ СН'!$G$21</f>
        <v>3270.6008617799998</v>
      </c>
      <c r="M73" s="36">
        <f>SUMIFS(СВЦЭМ!$D$33:$D$776,СВЦЭМ!$A$33:$A$776,$A73,СВЦЭМ!$B$33:$B$776,M$47)+'СЕТ СН'!$G$11+СВЦЭМ!$D$10+'СЕТ СН'!$G$5-'СЕТ СН'!$G$21</f>
        <v>3266.5211786299997</v>
      </c>
      <c r="N73" s="36">
        <f>SUMIFS(СВЦЭМ!$D$33:$D$776,СВЦЭМ!$A$33:$A$776,$A73,СВЦЭМ!$B$33:$B$776,N$47)+'СЕТ СН'!$G$11+СВЦЭМ!$D$10+'СЕТ СН'!$G$5-'СЕТ СН'!$G$21</f>
        <v>3264.91962607</v>
      </c>
      <c r="O73" s="36">
        <f>SUMIFS(СВЦЭМ!$D$33:$D$776,СВЦЭМ!$A$33:$A$776,$A73,СВЦЭМ!$B$33:$B$776,O$47)+'СЕТ СН'!$G$11+СВЦЭМ!$D$10+'СЕТ СН'!$G$5-'СЕТ СН'!$G$21</f>
        <v>3264.9421880599998</v>
      </c>
      <c r="P73" s="36">
        <f>SUMIFS(СВЦЭМ!$D$33:$D$776,СВЦЭМ!$A$33:$A$776,$A73,СВЦЭМ!$B$33:$B$776,P$47)+'СЕТ СН'!$G$11+СВЦЭМ!$D$10+'СЕТ СН'!$G$5-'СЕТ СН'!$G$21</f>
        <v>3261.0455907099995</v>
      </c>
      <c r="Q73" s="36">
        <f>SUMIFS(СВЦЭМ!$D$33:$D$776,СВЦЭМ!$A$33:$A$776,$A73,СВЦЭМ!$B$33:$B$776,Q$47)+'СЕТ СН'!$G$11+СВЦЭМ!$D$10+'СЕТ СН'!$G$5-'СЕТ СН'!$G$21</f>
        <v>3269.0980045199999</v>
      </c>
      <c r="R73" s="36">
        <f>SUMIFS(СВЦЭМ!$D$33:$D$776,СВЦЭМ!$A$33:$A$776,$A73,СВЦЭМ!$B$33:$B$776,R$47)+'СЕТ СН'!$G$11+СВЦЭМ!$D$10+'СЕТ СН'!$G$5-'СЕТ СН'!$G$21</f>
        <v>3240.8391148699998</v>
      </c>
      <c r="S73" s="36">
        <f>SUMIFS(СВЦЭМ!$D$33:$D$776,СВЦЭМ!$A$33:$A$776,$A73,СВЦЭМ!$B$33:$B$776,S$47)+'СЕТ СН'!$G$11+СВЦЭМ!$D$10+'СЕТ СН'!$G$5-'СЕТ СН'!$G$21</f>
        <v>3269.6593556999997</v>
      </c>
      <c r="T73" s="36">
        <f>SUMIFS(СВЦЭМ!$D$33:$D$776,СВЦЭМ!$A$33:$A$776,$A73,СВЦЭМ!$B$33:$B$776,T$47)+'СЕТ СН'!$G$11+СВЦЭМ!$D$10+'СЕТ СН'!$G$5-'СЕТ СН'!$G$21</f>
        <v>3274.5713775299996</v>
      </c>
      <c r="U73" s="36">
        <f>SUMIFS(СВЦЭМ!$D$33:$D$776,СВЦЭМ!$A$33:$A$776,$A73,СВЦЭМ!$B$33:$B$776,U$47)+'СЕТ СН'!$G$11+СВЦЭМ!$D$10+'СЕТ СН'!$G$5-'СЕТ СН'!$G$21</f>
        <v>3277.7485970599996</v>
      </c>
      <c r="V73" s="36">
        <f>SUMIFS(СВЦЭМ!$D$33:$D$776,СВЦЭМ!$A$33:$A$776,$A73,СВЦЭМ!$B$33:$B$776,V$47)+'СЕТ СН'!$G$11+СВЦЭМ!$D$10+'СЕТ СН'!$G$5-'СЕТ СН'!$G$21</f>
        <v>3289.06523251</v>
      </c>
      <c r="W73" s="36">
        <f>SUMIFS(СВЦЭМ!$D$33:$D$776,СВЦЭМ!$A$33:$A$776,$A73,СВЦЭМ!$B$33:$B$776,W$47)+'СЕТ СН'!$G$11+СВЦЭМ!$D$10+'СЕТ СН'!$G$5-'СЕТ СН'!$G$21</f>
        <v>3291.6119989699996</v>
      </c>
      <c r="X73" s="36">
        <f>SUMIFS(СВЦЭМ!$D$33:$D$776,СВЦЭМ!$A$33:$A$776,$A73,СВЦЭМ!$B$33:$B$776,X$47)+'СЕТ СН'!$G$11+СВЦЭМ!$D$10+'СЕТ СН'!$G$5-'СЕТ СН'!$G$21</f>
        <v>3253.6549388699996</v>
      </c>
      <c r="Y73" s="36">
        <f>SUMIFS(СВЦЭМ!$D$33:$D$776,СВЦЭМ!$A$33:$A$776,$A73,СВЦЭМ!$B$33:$B$776,Y$47)+'СЕТ СН'!$G$11+СВЦЭМ!$D$10+'СЕТ СН'!$G$5-'СЕТ СН'!$G$21</f>
        <v>3303.9225763699997</v>
      </c>
    </row>
    <row r="74" spans="1:26" ht="15.75" x14ac:dyDescent="0.2">
      <c r="A74" s="35">
        <f t="shared" si="1"/>
        <v>43704</v>
      </c>
      <c r="B74" s="36">
        <f>SUMIFS(СВЦЭМ!$D$33:$D$776,СВЦЭМ!$A$33:$A$776,$A74,СВЦЭМ!$B$33:$B$776,B$47)+'СЕТ СН'!$G$11+СВЦЭМ!$D$10+'СЕТ СН'!$G$5-'СЕТ СН'!$G$21</f>
        <v>3271.4087144999999</v>
      </c>
      <c r="C74" s="36">
        <f>SUMIFS(СВЦЭМ!$D$33:$D$776,СВЦЭМ!$A$33:$A$776,$A74,СВЦЭМ!$B$33:$B$776,C$47)+'СЕТ СН'!$G$11+СВЦЭМ!$D$10+'СЕТ СН'!$G$5-'СЕТ СН'!$G$21</f>
        <v>3319.1079356999999</v>
      </c>
      <c r="D74" s="36">
        <f>SUMIFS(СВЦЭМ!$D$33:$D$776,СВЦЭМ!$A$33:$A$776,$A74,СВЦЭМ!$B$33:$B$776,D$47)+'СЕТ СН'!$G$11+СВЦЭМ!$D$10+'СЕТ СН'!$G$5-'СЕТ СН'!$G$21</f>
        <v>3357.0429617699997</v>
      </c>
      <c r="E74" s="36">
        <f>SUMIFS(СВЦЭМ!$D$33:$D$776,СВЦЭМ!$A$33:$A$776,$A74,СВЦЭМ!$B$33:$B$776,E$47)+'СЕТ СН'!$G$11+СВЦЭМ!$D$10+'СЕТ СН'!$G$5-'СЕТ СН'!$G$21</f>
        <v>3366.4848972199998</v>
      </c>
      <c r="F74" s="36">
        <f>SUMIFS(СВЦЭМ!$D$33:$D$776,СВЦЭМ!$A$33:$A$776,$A74,СВЦЭМ!$B$33:$B$776,F$47)+'СЕТ СН'!$G$11+СВЦЭМ!$D$10+'СЕТ СН'!$G$5-'СЕТ СН'!$G$21</f>
        <v>3356.6892293799997</v>
      </c>
      <c r="G74" s="36">
        <f>SUMIFS(СВЦЭМ!$D$33:$D$776,СВЦЭМ!$A$33:$A$776,$A74,СВЦЭМ!$B$33:$B$776,G$47)+'СЕТ СН'!$G$11+СВЦЭМ!$D$10+'СЕТ СН'!$G$5-'СЕТ СН'!$G$21</f>
        <v>3331.1632866299997</v>
      </c>
      <c r="H74" s="36">
        <f>SUMIFS(СВЦЭМ!$D$33:$D$776,СВЦЭМ!$A$33:$A$776,$A74,СВЦЭМ!$B$33:$B$776,H$47)+'СЕТ СН'!$G$11+СВЦЭМ!$D$10+'СЕТ СН'!$G$5-'СЕТ СН'!$G$21</f>
        <v>3323.5885778599995</v>
      </c>
      <c r="I74" s="36">
        <f>SUMIFS(СВЦЭМ!$D$33:$D$776,СВЦЭМ!$A$33:$A$776,$A74,СВЦЭМ!$B$33:$B$776,I$47)+'СЕТ СН'!$G$11+СВЦЭМ!$D$10+'СЕТ СН'!$G$5-'СЕТ СН'!$G$21</f>
        <v>3280.17522457</v>
      </c>
      <c r="J74" s="36">
        <f>SUMIFS(СВЦЭМ!$D$33:$D$776,СВЦЭМ!$A$33:$A$776,$A74,СВЦЭМ!$B$33:$B$776,J$47)+'СЕТ СН'!$G$11+СВЦЭМ!$D$10+'СЕТ СН'!$G$5-'СЕТ СН'!$G$21</f>
        <v>3331.0190062799998</v>
      </c>
      <c r="K74" s="36">
        <f>SUMIFS(СВЦЭМ!$D$33:$D$776,СВЦЭМ!$A$33:$A$776,$A74,СВЦЭМ!$B$33:$B$776,K$47)+'СЕТ СН'!$G$11+СВЦЭМ!$D$10+'СЕТ СН'!$G$5-'СЕТ СН'!$G$21</f>
        <v>3354.0497495199998</v>
      </c>
      <c r="L74" s="36">
        <f>SUMIFS(СВЦЭМ!$D$33:$D$776,СВЦЭМ!$A$33:$A$776,$A74,СВЦЭМ!$B$33:$B$776,L$47)+'СЕТ СН'!$G$11+СВЦЭМ!$D$10+'СЕТ СН'!$G$5-'СЕТ СН'!$G$21</f>
        <v>3356.0087342699999</v>
      </c>
      <c r="M74" s="36">
        <f>SUMIFS(СВЦЭМ!$D$33:$D$776,СВЦЭМ!$A$33:$A$776,$A74,СВЦЭМ!$B$33:$B$776,M$47)+'СЕТ СН'!$G$11+СВЦЭМ!$D$10+'СЕТ СН'!$G$5-'СЕТ СН'!$G$21</f>
        <v>3358.1217672899998</v>
      </c>
      <c r="N74" s="36">
        <f>SUMIFS(СВЦЭМ!$D$33:$D$776,СВЦЭМ!$A$33:$A$776,$A74,СВЦЭМ!$B$33:$B$776,N$47)+'СЕТ СН'!$G$11+СВЦЭМ!$D$10+'СЕТ СН'!$G$5-'СЕТ СН'!$G$21</f>
        <v>3362.3008431399999</v>
      </c>
      <c r="O74" s="36">
        <f>SUMIFS(СВЦЭМ!$D$33:$D$776,СВЦЭМ!$A$33:$A$776,$A74,СВЦЭМ!$B$33:$B$776,O$47)+'СЕТ СН'!$G$11+СВЦЭМ!$D$10+'СЕТ СН'!$G$5-'СЕТ СН'!$G$21</f>
        <v>3361.6030953599998</v>
      </c>
      <c r="P74" s="36">
        <f>SUMIFS(СВЦЭМ!$D$33:$D$776,СВЦЭМ!$A$33:$A$776,$A74,СВЦЭМ!$B$33:$B$776,P$47)+'СЕТ СН'!$G$11+СВЦЭМ!$D$10+'СЕТ СН'!$G$5-'СЕТ СН'!$G$21</f>
        <v>3365.1766122599997</v>
      </c>
      <c r="Q74" s="36">
        <f>SUMIFS(СВЦЭМ!$D$33:$D$776,СВЦЭМ!$A$33:$A$776,$A74,СВЦЭМ!$B$33:$B$776,Q$47)+'СЕТ СН'!$G$11+СВЦЭМ!$D$10+'СЕТ СН'!$G$5-'СЕТ СН'!$G$21</f>
        <v>3366.9731138899997</v>
      </c>
      <c r="R74" s="36">
        <f>SUMIFS(СВЦЭМ!$D$33:$D$776,СВЦЭМ!$A$33:$A$776,$A74,СВЦЭМ!$B$33:$B$776,R$47)+'СЕТ СН'!$G$11+СВЦЭМ!$D$10+'СЕТ СН'!$G$5-'СЕТ СН'!$G$21</f>
        <v>3371.9926640699996</v>
      </c>
      <c r="S74" s="36">
        <f>SUMIFS(СВЦЭМ!$D$33:$D$776,СВЦЭМ!$A$33:$A$776,$A74,СВЦЭМ!$B$33:$B$776,S$47)+'СЕТ СН'!$G$11+СВЦЭМ!$D$10+'СЕТ СН'!$G$5-'СЕТ СН'!$G$21</f>
        <v>3413.5844167799996</v>
      </c>
      <c r="T74" s="36">
        <f>SUMIFS(СВЦЭМ!$D$33:$D$776,СВЦЭМ!$A$33:$A$776,$A74,СВЦЭМ!$B$33:$B$776,T$47)+'СЕТ СН'!$G$11+СВЦЭМ!$D$10+'СЕТ СН'!$G$5-'СЕТ СН'!$G$21</f>
        <v>3418.5768032399997</v>
      </c>
      <c r="U74" s="36">
        <f>SUMIFS(СВЦЭМ!$D$33:$D$776,СВЦЭМ!$A$33:$A$776,$A74,СВЦЭМ!$B$33:$B$776,U$47)+'СЕТ СН'!$G$11+СВЦЭМ!$D$10+'СЕТ СН'!$G$5-'СЕТ СН'!$G$21</f>
        <v>3421.6234186899997</v>
      </c>
      <c r="V74" s="36">
        <f>SUMIFS(СВЦЭМ!$D$33:$D$776,СВЦЭМ!$A$33:$A$776,$A74,СВЦЭМ!$B$33:$B$776,V$47)+'СЕТ СН'!$G$11+СВЦЭМ!$D$10+'СЕТ СН'!$G$5-'СЕТ СН'!$G$21</f>
        <v>3435.2665769899995</v>
      </c>
      <c r="W74" s="36">
        <f>SUMIFS(СВЦЭМ!$D$33:$D$776,СВЦЭМ!$A$33:$A$776,$A74,СВЦЭМ!$B$33:$B$776,W$47)+'СЕТ СН'!$G$11+СВЦЭМ!$D$10+'СЕТ СН'!$G$5-'СЕТ СН'!$G$21</f>
        <v>3435.8720690699997</v>
      </c>
      <c r="X74" s="36">
        <f>SUMIFS(СВЦЭМ!$D$33:$D$776,СВЦЭМ!$A$33:$A$776,$A74,СВЦЭМ!$B$33:$B$776,X$47)+'СЕТ СН'!$G$11+СВЦЭМ!$D$10+'СЕТ СН'!$G$5-'СЕТ СН'!$G$21</f>
        <v>3406.7895660799995</v>
      </c>
      <c r="Y74" s="36">
        <f>SUMIFS(СВЦЭМ!$D$33:$D$776,СВЦЭМ!$A$33:$A$776,$A74,СВЦЭМ!$B$33:$B$776,Y$47)+'СЕТ СН'!$G$11+СВЦЭМ!$D$10+'СЕТ СН'!$G$5-'СЕТ СН'!$G$21</f>
        <v>3342.7320447799998</v>
      </c>
    </row>
    <row r="75" spans="1:26" ht="15.75" x14ac:dyDescent="0.2">
      <c r="A75" s="35">
        <f t="shared" si="1"/>
        <v>43705</v>
      </c>
      <c r="B75" s="36">
        <f>SUMIFS(СВЦЭМ!$D$33:$D$776,СВЦЭМ!$A$33:$A$776,$A75,СВЦЭМ!$B$33:$B$776,B$47)+'СЕТ СН'!$G$11+СВЦЭМ!$D$10+'СЕТ СН'!$G$5-'СЕТ СН'!$G$21</f>
        <v>3313.0606208099998</v>
      </c>
      <c r="C75" s="36">
        <f>SUMIFS(СВЦЭМ!$D$33:$D$776,СВЦЭМ!$A$33:$A$776,$A75,СВЦЭМ!$B$33:$B$776,C$47)+'СЕТ СН'!$G$11+СВЦЭМ!$D$10+'СЕТ СН'!$G$5-'СЕТ СН'!$G$21</f>
        <v>3339.5581565499997</v>
      </c>
      <c r="D75" s="36">
        <f>SUMIFS(СВЦЭМ!$D$33:$D$776,СВЦЭМ!$A$33:$A$776,$A75,СВЦЭМ!$B$33:$B$776,D$47)+'СЕТ СН'!$G$11+СВЦЭМ!$D$10+'СЕТ СН'!$G$5-'СЕТ СН'!$G$21</f>
        <v>3370.65914694</v>
      </c>
      <c r="E75" s="36">
        <f>SUMIFS(СВЦЭМ!$D$33:$D$776,СВЦЭМ!$A$33:$A$776,$A75,СВЦЭМ!$B$33:$B$776,E$47)+'СЕТ СН'!$G$11+СВЦЭМ!$D$10+'СЕТ СН'!$G$5-'СЕТ СН'!$G$21</f>
        <v>3378.9111349599998</v>
      </c>
      <c r="F75" s="36">
        <f>SUMIFS(СВЦЭМ!$D$33:$D$776,СВЦЭМ!$A$33:$A$776,$A75,СВЦЭМ!$B$33:$B$776,F$47)+'СЕТ СН'!$G$11+СВЦЭМ!$D$10+'СЕТ СН'!$G$5-'СЕТ СН'!$G$21</f>
        <v>3379.22648338</v>
      </c>
      <c r="G75" s="36">
        <f>SUMIFS(СВЦЭМ!$D$33:$D$776,СВЦЭМ!$A$33:$A$776,$A75,СВЦЭМ!$B$33:$B$776,G$47)+'СЕТ СН'!$G$11+СВЦЭМ!$D$10+'СЕТ СН'!$G$5-'СЕТ СН'!$G$21</f>
        <v>3357.71356431</v>
      </c>
      <c r="H75" s="36">
        <f>SUMIFS(СВЦЭМ!$D$33:$D$776,СВЦЭМ!$A$33:$A$776,$A75,СВЦЭМ!$B$33:$B$776,H$47)+'СЕТ СН'!$G$11+СВЦЭМ!$D$10+'СЕТ СН'!$G$5-'СЕТ СН'!$G$21</f>
        <v>3325.6522779899997</v>
      </c>
      <c r="I75" s="36">
        <f>SUMIFS(СВЦЭМ!$D$33:$D$776,СВЦЭМ!$A$33:$A$776,$A75,СВЦЭМ!$B$33:$B$776,I$47)+'СЕТ СН'!$G$11+СВЦЭМ!$D$10+'СЕТ СН'!$G$5-'СЕТ СН'!$G$21</f>
        <v>3322.7446249099999</v>
      </c>
      <c r="J75" s="36">
        <f>SUMIFS(СВЦЭМ!$D$33:$D$776,СВЦЭМ!$A$33:$A$776,$A75,СВЦЭМ!$B$33:$B$776,J$47)+'СЕТ СН'!$G$11+СВЦЭМ!$D$10+'СЕТ СН'!$G$5-'СЕТ СН'!$G$21</f>
        <v>3319.1872331199997</v>
      </c>
      <c r="K75" s="36">
        <f>SUMIFS(СВЦЭМ!$D$33:$D$776,СВЦЭМ!$A$33:$A$776,$A75,СВЦЭМ!$B$33:$B$776,K$47)+'СЕТ СН'!$G$11+СВЦЭМ!$D$10+'СЕТ СН'!$G$5-'СЕТ СН'!$G$21</f>
        <v>3354.4674241799999</v>
      </c>
      <c r="L75" s="36">
        <f>SUMIFS(СВЦЭМ!$D$33:$D$776,СВЦЭМ!$A$33:$A$776,$A75,СВЦЭМ!$B$33:$B$776,L$47)+'СЕТ СН'!$G$11+СВЦЭМ!$D$10+'СЕТ СН'!$G$5-'СЕТ СН'!$G$21</f>
        <v>3372.1082161599998</v>
      </c>
      <c r="M75" s="36">
        <f>SUMIFS(СВЦЭМ!$D$33:$D$776,СВЦЭМ!$A$33:$A$776,$A75,СВЦЭМ!$B$33:$B$776,M$47)+'СЕТ СН'!$G$11+СВЦЭМ!$D$10+'СЕТ СН'!$G$5-'СЕТ СН'!$G$21</f>
        <v>3374.4971040399996</v>
      </c>
      <c r="N75" s="36">
        <f>SUMIFS(СВЦЭМ!$D$33:$D$776,СВЦЭМ!$A$33:$A$776,$A75,СВЦЭМ!$B$33:$B$776,N$47)+'СЕТ СН'!$G$11+СВЦЭМ!$D$10+'СЕТ СН'!$G$5-'СЕТ СН'!$G$21</f>
        <v>3365.3391889299996</v>
      </c>
      <c r="O75" s="36">
        <f>SUMIFS(СВЦЭМ!$D$33:$D$776,СВЦЭМ!$A$33:$A$776,$A75,СВЦЭМ!$B$33:$B$776,O$47)+'СЕТ СН'!$G$11+СВЦЭМ!$D$10+'СЕТ СН'!$G$5-'СЕТ СН'!$G$21</f>
        <v>3361.7895675899999</v>
      </c>
      <c r="P75" s="36">
        <f>SUMIFS(СВЦЭМ!$D$33:$D$776,СВЦЭМ!$A$33:$A$776,$A75,СВЦЭМ!$B$33:$B$776,P$47)+'СЕТ СН'!$G$11+СВЦЭМ!$D$10+'СЕТ СН'!$G$5-'СЕТ СН'!$G$21</f>
        <v>3362.2901299799996</v>
      </c>
      <c r="Q75" s="36">
        <f>SUMIFS(СВЦЭМ!$D$33:$D$776,СВЦЭМ!$A$33:$A$776,$A75,СВЦЭМ!$B$33:$B$776,Q$47)+'СЕТ СН'!$G$11+СВЦЭМ!$D$10+'СЕТ СН'!$G$5-'СЕТ СН'!$G$21</f>
        <v>3360.3230390199997</v>
      </c>
      <c r="R75" s="36">
        <f>SUMIFS(СВЦЭМ!$D$33:$D$776,СВЦЭМ!$A$33:$A$776,$A75,СВЦЭМ!$B$33:$B$776,R$47)+'СЕТ СН'!$G$11+СВЦЭМ!$D$10+'СЕТ СН'!$G$5-'СЕТ СН'!$G$21</f>
        <v>3393.6351249099998</v>
      </c>
      <c r="S75" s="36">
        <f>SUMIFS(СВЦЭМ!$D$33:$D$776,СВЦЭМ!$A$33:$A$776,$A75,СВЦЭМ!$B$33:$B$776,S$47)+'СЕТ СН'!$G$11+СВЦЭМ!$D$10+'СЕТ СН'!$G$5-'СЕТ СН'!$G$21</f>
        <v>3436.2340467399999</v>
      </c>
      <c r="T75" s="36">
        <f>SUMIFS(СВЦЭМ!$D$33:$D$776,СВЦЭМ!$A$33:$A$776,$A75,СВЦЭМ!$B$33:$B$776,T$47)+'СЕТ СН'!$G$11+СВЦЭМ!$D$10+'СЕТ СН'!$G$5-'СЕТ СН'!$G$21</f>
        <v>3439.3335612499995</v>
      </c>
      <c r="U75" s="36">
        <f>SUMIFS(СВЦЭМ!$D$33:$D$776,СВЦЭМ!$A$33:$A$776,$A75,СВЦЭМ!$B$33:$B$776,U$47)+'СЕТ СН'!$G$11+СВЦЭМ!$D$10+'СЕТ СН'!$G$5-'СЕТ СН'!$G$21</f>
        <v>3437.0259163799997</v>
      </c>
      <c r="V75" s="36">
        <f>SUMIFS(СВЦЭМ!$D$33:$D$776,СВЦЭМ!$A$33:$A$776,$A75,СВЦЭМ!$B$33:$B$776,V$47)+'СЕТ СН'!$G$11+СВЦЭМ!$D$10+'СЕТ СН'!$G$5-'СЕТ СН'!$G$21</f>
        <v>3441.01472724</v>
      </c>
      <c r="W75" s="36">
        <f>SUMIFS(СВЦЭМ!$D$33:$D$776,СВЦЭМ!$A$33:$A$776,$A75,СВЦЭМ!$B$33:$B$776,W$47)+'СЕТ СН'!$G$11+СВЦЭМ!$D$10+'СЕТ СН'!$G$5-'СЕТ СН'!$G$21</f>
        <v>3449.5756590999999</v>
      </c>
      <c r="X75" s="36">
        <f>SUMIFS(СВЦЭМ!$D$33:$D$776,СВЦЭМ!$A$33:$A$776,$A75,СВЦЭМ!$B$33:$B$776,X$47)+'СЕТ СН'!$G$11+СВЦЭМ!$D$10+'СЕТ СН'!$G$5-'СЕТ СН'!$G$21</f>
        <v>3424.47491636</v>
      </c>
      <c r="Y75" s="36">
        <f>SUMIFS(СВЦЭМ!$D$33:$D$776,СВЦЭМ!$A$33:$A$776,$A75,СВЦЭМ!$B$33:$B$776,Y$47)+'СЕТ СН'!$G$11+СВЦЭМ!$D$10+'СЕТ СН'!$G$5-'СЕТ СН'!$G$21</f>
        <v>3329.7043903099998</v>
      </c>
    </row>
    <row r="76" spans="1:26" ht="15.75" x14ac:dyDescent="0.2">
      <c r="A76" s="35">
        <f t="shared" si="1"/>
        <v>43706</v>
      </c>
      <c r="B76" s="36">
        <f>SUMIFS(СВЦЭМ!$D$33:$D$776,СВЦЭМ!$A$33:$A$776,$A76,СВЦЭМ!$B$33:$B$776,B$47)+'СЕТ СН'!$G$11+СВЦЭМ!$D$10+'СЕТ СН'!$G$5-'СЕТ СН'!$G$21</f>
        <v>3320.96463451</v>
      </c>
      <c r="C76" s="36">
        <f>SUMIFS(СВЦЭМ!$D$33:$D$776,СВЦЭМ!$A$33:$A$776,$A76,СВЦЭМ!$B$33:$B$776,C$47)+'СЕТ СН'!$G$11+СВЦЭМ!$D$10+'СЕТ СН'!$G$5-'СЕТ СН'!$G$21</f>
        <v>3349.67347109</v>
      </c>
      <c r="D76" s="36">
        <f>SUMIFS(СВЦЭМ!$D$33:$D$776,СВЦЭМ!$A$33:$A$776,$A76,СВЦЭМ!$B$33:$B$776,D$47)+'СЕТ СН'!$G$11+СВЦЭМ!$D$10+'СЕТ СН'!$G$5-'СЕТ СН'!$G$21</f>
        <v>3375.1311205599995</v>
      </c>
      <c r="E76" s="36">
        <f>SUMIFS(СВЦЭМ!$D$33:$D$776,СВЦЭМ!$A$33:$A$776,$A76,СВЦЭМ!$B$33:$B$776,E$47)+'СЕТ СН'!$G$11+СВЦЭМ!$D$10+'СЕТ СН'!$G$5-'СЕТ СН'!$G$21</f>
        <v>3390.2466053899998</v>
      </c>
      <c r="F76" s="36">
        <f>SUMIFS(СВЦЭМ!$D$33:$D$776,СВЦЭМ!$A$33:$A$776,$A76,СВЦЭМ!$B$33:$B$776,F$47)+'СЕТ СН'!$G$11+СВЦЭМ!$D$10+'СЕТ СН'!$G$5-'СЕТ СН'!$G$21</f>
        <v>3404.5019682899997</v>
      </c>
      <c r="G76" s="36">
        <f>SUMIFS(СВЦЭМ!$D$33:$D$776,СВЦЭМ!$A$33:$A$776,$A76,СВЦЭМ!$B$33:$B$776,G$47)+'СЕТ СН'!$G$11+СВЦЭМ!$D$10+'СЕТ СН'!$G$5-'СЕТ СН'!$G$21</f>
        <v>3384.8105765299997</v>
      </c>
      <c r="H76" s="36">
        <f>SUMIFS(СВЦЭМ!$D$33:$D$776,СВЦЭМ!$A$33:$A$776,$A76,СВЦЭМ!$B$33:$B$776,H$47)+'СЕТ СН'!$G$11+СВЦЭМ!$D$10+'СЕТ СН'!$G$5-'СЕТ СН'!$G$21</f>
        <v>3355.9909449999996</v>
      </c>
      <c r="I76" s="36">
        <f>SUMIFS(СВЦЭМ!$D$33:$D$776,СВЦЭМ!$A$33:$A$776,$A76,СВЦЭМ!$B$33:$B$776,I$47)+'СЕТ СН'!$G$11+СВЦЭМ!$D$10+'СЕТ СН'!$G$5-'СЕТ СН'!$G$21</f>
        <v>3322.0943158599998</v>
      </c>
      <c r="J76" s="36">
        <f>SUMIFS(СВЦЭМ!$D$33:$D$776,СВЦЭМ!$A$33:$A$776,$A76,СВЦЭМ!$B$33:$B$776,J$47)+'СЕТ СН'!$G$11+СВЦЭМ!$D$10+'СЕТ СН'!$G$5-'СЕТ СН'!$G$21</f>
        <v>3332.8722090699998</v>
      </c>
      <c r="K76" s="36">
        <f>SUMIFS(СВЦЭМ!$D$33:$D$776,СВЦЭМ!$A$33:$A$776,$A76,СВЦЭМ!$B$33:$B$776,K$47)+'СЕТ СН'!$G$11+СВЦЭМ!$D$10+'СЕТ СН'!$G$5-'СЕТ СН'!$G$21</f>
        <v>3346.1789548499996</v>
      </c>
      <c r="L76" s="36">
        <f>SUMIFS(СВЦЭМ!$D$33:$D$776,СВЦЭМ!$A$33:$A$776,$A76,СВЦЭМ!$B$33:$B$776,L$47)+'СЕТ СН'!$G$11+СВЦЭМ!$D$10+'СЕТ СН'!$G$5-'СЕТ СН'!$G$21</f>
        <v>3363.1373924099998</v>
      </c>
      <c r="M76" s="36">
        <f>SUMIFS(СВЦЭМ!$D$33:$D$776,СВЦЭМ!$A$33:$A$776,$A76,СВЦЭМ!$B$33:$B$776,M$47)+'СЕТ СН'!$G$11+СВЦЭМ!$D$10+'СЕТ СН'!$G$5-'СЕТ СН'!$G$21</f>
        <v>3362.4999019899997</v>
      </c>
      <c r="N76" s="36">
        <f>SUMIFS(СВЦЭМ!$D$33:$D$776,СВЦЭМ!$A$33:$A$776,$A76,СВЦЭМ!$B$33:$B$776,N$47)+'СЕТ СН'!$G$11+СВЦЭМ!$D$10+'СЕТ СН'!$G$5-'СЕТ СН'!$G$21</f>
        <v>3353.0131475999997</v>
      </c>
      <c r="O76" s="36">
        <f>SUMIFS(СВЦЭМ!$D$33:$D$776,СВЦЭМ!$A$33:$A$776,$A76,СВЦЭМ!$B$33:$B$776,O$47)+'СЕТ СН'!$G$11+СВЦЭМ!$D$10+'СЕТ СН'!$G$5-'СЕТ СН'!$G$21</f>
        <v>3352.8294171399998</v>
      </c>
      <c r="P76" s="36">
        <f>SUMIFS(СВЦЭМ!$D$33:$D$776,СВЦЭМ!$A$33:$A$776,$A76,СВЦЭМ!$B$33:$B$776,P$47)+'СЕТ СН'!$G$11+СВЦЭМ!$D$10+'СЕТ СН'!$G$5-'СЕТ СН'!$G$21</f>
        <v>3353.8324159799995</v>
      </c>
      <c r="Q76" s="36">
        <f>SUMIFS(СВЦЭМ!$D$33:$D$776,СВЦЭМ!$A$33:$A$776,$A76,СВЦЭМ!$B$33:$B$776,Q$47)+'СЕТ СН'!$G$11+СВЦЭМ!$D$10+'СЕТ СН'!$G$5-'СЕТ СН'!$G$21</f>
        <v>3353.1908238699998</v>
      </c>
      <c r="R76" s="36">
        <f>SUMIFS(СВЦЭМ!$D$33:$D$776,СВЦЭМ!$A$33:$A$776,$A76,СВЦЭМ!$B$33:$B$776,R$47)+'СЕТ СН'!$G$11+СВЦЭМ!$D$10+'СЕТ СН'!$G$5-'СЕТ СН'!$G$21</f>
        <v>3378.4988023799997</v>
      </c>
      <c r="S76" s="36">
        <f>SUMIFS(СВЦЭМ!$D$33:$D$776,СВЦЭМ!$A$33:$A$776,$A76,СВЦЭМ!$B$33:$B$776,S$47)+'СЕТ СН'!$G$11+СВЦЭМ!$D$10+'СЕТ СН'!$G$5-'СЕТ СН'!$G$21</f>
        <v>3413.7837501799995</v>
      </c>
      <c r="T76" s="36">
        <f>SUMIFS(СВЦЭМ!$D$33:$D$776,СВЦЭМ!$A$33:$A$776,$A76,СВЦЭМ!$B$33:$B$776,T$47)+'СЕТ СН'!$G$11+СВЦЭМ!$D$10+'СЕТ СН'!$G$5-'СЕТ СН'!$G$21</f>
        <v>3415.6413678399999</v>
      </c>
      <c r="U76" s="36">
        <f>SUMIFS(СВЦЭМ!$D$33:$D$776,СВЦЭМ!$A$33:$A$776,$A76,СВЦЭМ!$B$33:$B$776,U$47)+'СЕТ СН'!$G$11+СВЦЭМ!$D$10+'СЕТ СН'!$G$5-'СЕТ СН'!$G$21</f>
        <v>3417.6525241399995</v>
      </c>
      <c r="V76" s="36">
        <f>SUMIFS(СВЦЭМ!$D$33:$D$776,СВЦЭМ!$A$33:$A$776,$A76,СВЦЭМ!$B$33:$B$776,V$47)+'СЕТ СН'!$G$11+СВЦЭМ!$D$10+'СЕТ СН'!$G$5-'СЕТ СН'!$G$21</f>
        <v>3427.4603678999997</v>
      </c>
      <c r="W76" s="36">
        <f>SUMIFS(СВЦЭМ!$D$33:$D$776,СВЦЭМ!$A$33:$A$776,$A76,СВЦЭМ!$B$33:$B$776,W$47)+'СЕТ СН'!$G$11+СВЦЭМ!$D$10+'СЕТ СН'!$G$5-'СЕТ СН'!$G$21</f>
        <v>3428.6463869399995</v>
      </c>
      <c r="X76" s="36">
        <f>SUMIFS(СВЦЭМ!$D$33:$D$776,СВЦЭМ!$A$33:$A$776,$A76,СВЦЭМ!$B$33:$B$776,X$47)+'СЕТ СН'!$G$11+СВЦЭМ!$D$10+'СЕТ СН'!$G$5-'СЕТ СН'!$G$21</f>
        <v>3387.2459598999999</v>
      </c>
      <c r="Y76" s="36">
        <f>SUMIFS(СВЦЭМ!$D$33:$D$776,СВЦЭМ!$A$33:$A$776,$A76,СВЦЭМ!$B$33:$B$776,Y$47)+'СЕТ СН'!$G$11+СВЦЭМ!$D$10+'СЕТ СН'!$G$5-'СЕТ СН'!$G$21</f>
        <v>3317.9484373899995</v>
      </c>
    </row>
    <row r="77" spans="1:26" ht="15.75" x14ac:dyDescent="0.2">
      <c r="A77" s="35">
        <f t="shared" si="1"/>
        <v>43707</v>
      </c>
      <c r="B77" s="36">
        <f>SUMIFS(СВЦЭМ!$D$33:$D$776,СВЦЭМ!$A$33:$A$776,$A77,СВЦЭМ!$B$33:$B$776,B$47)+'СЕТ СН'!$G$11+СВЦЭМ!$D$10+'СЕТ СН'!$G$5-'СЕТ СН'!$G$21</f>
        <v>3374.9659883499999</v>
      </c>
      <c r="C77" s="36">
        <f>SUMIFS(СВЦЭМ!$D$33:$D$776,СВЦЭМ!$A$33:$A$776,$A77,СВЦЭМ!$B$33:$B$776,C$47)+'СЕТ СН'!$G$11+СВЦЭМ!$D$10+'СЕТ СН'!$G$5-'СЕТ СН'!$G$21</f>
        <v>3382.8768180499997</v>
      </c>
      <c r="D77" s="36">
        <f>SUMIFS(СВЦЭМ!$D$33:$D$776,СВЦЭМ!$A$33:$A$776,$A77,СВЦЭМ!$B$33:$B$776,D$47)+'СЕТ СН'!$G$11+СВЦЭМ!$D$10+'СЕТ СН'!$G$5-'СЕТ СН'!$G$21</f>
        <v>3416.6416898699999</v>
      </c>
      <c r="E77" s="36">
        <f>SUMIFS(СВЦЭМ!$D$33:$D$776,СВЦЭМ!$A$33:$A$776,$A77,СВЦЭМ!$B$33:$B$776,E$47)+'СЕТ СН'!$G$11+СВЦЭМ!$D$10+'СЕТ СН'!$G$5-'СЕТ СН'!$G$21</f>
        <v>3434.4483326099999</v>
      </c>
      <c r="F77" s="36">
        <f>SUMIFS(СВЦЭМ!$D$33:$D$776,СВЦЭМ!$A$33:$A$776,$A77,СВЦЭМ!$B$33:$B$776,F$47)+'СЕТ СН'!$G$11+СВЦЭМ!$D$10+'СЕТ СН'!$G$5-'СЕТ СН'!$G$21</f>
        <v>3447.1337040499998</v>
      </c>
      <c r="G77" s="36">
        <f>SUMIFS(СВЦЭМ!$D$33:$D$776,СВЦЭМ!$A$33:$A$776,$A77,СВЦЭМ!$B$33:$B$776,G$47)+'СЕТ СН'!$G$11+СВЦЭМ!$D$10+'СЕТ СН'!$G$5-'СЕТ СН'!$G$21</f>
        <v>3426.6006509599997</v>
      </c>
      <c r="H77" s="36">
        <f>SUMIFS(СВЦЭМ!$D$33:$D$776,СВЦЭМ!$A$33:$A$776,$A77,СВЦЭМ!$B$33:$B$776,H$47)+'СЕТ СН'!$G$11+СВЦЭМ!$D$10+'СЕТ СН'!$G$5-'СЕТ СН'!$G$21</f>
        <v>3378.9415007399998</v>
      </c>
      <c r="I77" s="36">
        <f>SUMIFS(СВЦЭМ!$D$33:$D$776,СВЦЭМ!$A$33:$A$776,$A77,СВЦЭМ!$B$33:$B$776,I$47)+'СЕТ СН'!$G$11+СВЦЭМ!$D$10+'СЕТ СН'!$G$5-'СЕТ СН'!$G$21</f>
        <v>3319.3668159099998</v>
      </c>
      <c r="J77" s="36">
        <f>SUMIFS(СВЦЭМ!$D$33:$D$776,СВЦЭМ!$A$33:$A$776,$A77,СВЦЭМ!$B$33:$B$776,J$47)+'СЕТ СН'!$G$11+СВЦЭМ!$D$10+'СЕТ СН'!$G$5-'СЕТ СН'!$G$21</f>
        <v>3289.7234112599999</v>
      </c>
      <c r="K77" s="36">
        <f>SUMIFS(СВЦЭМ!$D$33:$D$776,СВЦЭМ!$A$33:$A$776,$A77,СВЦЭМ!$B$33:$B$776,K$47)+'СЕТ СН'!$G$11+СВЦЭМ!$D$10+'СЕТ СН'!$G$5-'СЕТ СН'!$G$21</f>
        <v>3307.5599140699996</v>
      </c>
      <c r="L77" s="36">
        <f>SUMIFS(СВЦЭМ!$D$33:$D$776,СВЦЭМ!$A$33:$A$776,$A77,СВЦЭМ!$B$33:$B$776,L$47)+'СЕТ СН'!$G$11+СВЦЭМ!$D$10+'СЕТ СН'!$G$5-'СЕТ СН'!$G$21</f>
        <v>3324.2280228899999</v>
      </c>
      <c r="M77" s="36">
        <f>SUMIFS(СВЦЭМ!$D$33:$D$776,СВЦЭМ!$A$33:$A$776,$A77,СВЦЭМ!$B$33:$B$776,M$47)+'СЕТ СН'!$G$11+СВЦЭМ!$D$10+'СЕТ СН'!$G$5-'СЕТ СН'!$G$21</f>
        <v>3326.8172904099997</v>
      </c>
      <c r="N77" s="36">
        <f>SUMIFS(СВЦЭМ!$D$33:$D$776,СВЦЭМ!$A$33:$A$776,$A77,СВЦЭМ!$B$33:$B$776,N$47)+'СЕТ СН'!$G$11+СВЦЭМ!$D$10+'СЕТ СН'!$G$5-'СЕТ СН'!$G$21</f>
        <v>3320.7174327899997</v>
      </c>
      <c r="O77" s="36">
        <f>SUMIFS(СВЦЭМ!$D$33:$D$776,СВЦЭМ!$A$33:$A$776,$A77,СВЦЭМ!$B$33:$B$776,O$47)+'СЕТ СН'!$G$11+СВЦЭМ!$D$10+'СЕТ СН'!$G$5-'СЕТ СН'!$G$21</f>
        <v>3327.9841926599997</v>
      </c>
      <c r="P77" s="36">
        <f>SUMIFS(СВЦЭМ!$D$33:$D$776,СВЦЭМ!$A$33:$A$776,$A77,СВЦЭМ!$B$33:$B$776,P$47)+'СЕТ СН'!$G$11+СВЦЭМ!$D$10+'СЕТ СН'!$G$5-'СЕТ СН'!$G$21</f>
        <v>3332.82452896</v>
      </c>
      <c r="Q77" s="36">
        <f>SUMIFS(СВЦЭМ!$D$33:$D$776,СВЦЭМ!$A$33:$A$776,$A77,СВЦЭМ!$B$33:$B$776,Q$47)+'СЕТ СН'!$G$11+СВЦЭМ!$D$10+'СЕТ СН'!$G$5-'СЕТ СН'!$G$21</f>
        <v>3325.97287796</v>
      </c>
      <c r="R77" s="36">
        <f>SUMIFS(СВЦЭМ!$D$33:$D$776,СВЦЭМ!$A$33:$A$776,$A77,СВЦЭМ!$B$33:$B$776,R$47)+'СЕТ СН'!$G$11+СВЦЭМ!$D$10+'СЕТ СН'!$G$5-'СЕТ СН'!$G$21</f>
        <v>3354.6636768299995</v>
      </c>
      <c r="S77" s="36">
        <f>SUMIFS(СВЦЭМ!$D$33:$D$776,СВЦЭМ!$A$33:$A$776,$A77,СВЦЭМ!$B$33:$B$776,S$47)+'СЕТ СН'!$G$11+СВЦЭМ!$D$10+'СЕТ СН'!$G$5-'СЕТ СН'!$G$21</f>
        <v>3396.2454774799999</v>
      </c>
      <c r="T77" s="36">
        <f>SUMIFS(СВЦЭМ!$D$33:$D$776,СВЦЭМ!$A$33:$A$776,$A77,СВЦЭМ!$B$33:$B$776,T$47)+'СЕТ СН'!$G$11+СВЦЭМ!$D$10+'СЕТ СН'!$G$5-'СЕТ СН'!$G$21</f>
        <v>3395.8979098199998</v>
      </c>
      <c r="U77" s="36">
        <f>SUMIFS(СВЦЭМ!$D$33:$D$776,СВЦЭМ!$A$33:$A$776,$A77,СВЦЭМ!$B$33:$B$776,U$47)+'СЕТ СН'!$G$11+СВЦЭМ!$D$10+'СЕТ СН'!$G$5-'СЕТ СН'!$G$21</f>
        <v>3390.1474686199999</v>
      </c>
      <c r="V77" s="36">
        <f>SUMIFS(СВЦЭМ!$D$33:$D$776,СВЦЭМ!$A$33:$A$776,$A77,СВЦЭМ!$B$33:$B$776,V$47)+'СЕТ СН'!$G$11+СВЦЭМ!$D$10+'СЕТ СН'!$G$5-'СЕТ СН'!$G$21</f>
        <v>3393.6824931699998</v>
      </c>
      <c r="W77" s="36">
        <f>SUMIFS(СВЦЭМ!$D$33:$D$776,СВЦЭМ!$A$33:$A$776,$A77,СВЦЭМ!$B$33:$B$776,W$47)+'СЕТ СН'!$G$11+СВЦЭМ!$D$10+'СЕТ СН'!$G$5-'СЕТ СН'!$G$21</f>
        <v>3408.4526332199998</v>
      </c>
      <c r="X77" s="36">
        <f>SUMIFS(СВЦЭМ!$D$33:$D$776,СВЦЭМ!$A$33:$A$776,$A77,СВЦЭМ!$B$33:$B$776,X$47)+'СЕТ СН'!$G$11+СВЦЭМ!$D$10+'СЕТ СН'!$G$5-'СЕТ СН'!$G$21</f>
        <v>3377.7360488299996</v>
      </c>
      <c r="Y77" s="36">
        <f>SUMIFS(СВЦЭМ!$D$33:$D$776,СВЦЭМ!$A$33:$A$776,$A77,СВЦЭМ!$B$33:$B$776,Y$47)+'СЕТ СН'!$G$11+СВЦЭМ!$D$10+'СЕТ СН'!$G$5-'СЕТ СН'!$G$21</f>
        <v>3287.5288008399998</v>
      </c>
    </row>
    <row r="78" spans="1:26" ht="15.75" x14ac:dyDescent="0.2">
      <c r="A78" s="35">
        <f t="shared" si="1"/>
        <v>43708</v>
      </c>
      <c r="B78" s="36">
        <f>SUMIFS(СВЦЭМ!$D$33:$D$776,СВЦЭМ!$A$33:$A$776,$A78,СВЦЭМ!$B$33:$B$776,B$47)+'СЕТ СН'!$G$11+СВЦЭМ!$D$10+'СЕТ СН'!$G$5-'СЕТ СН'!$G$21</f>
        <v>3342.1704700299997</v>
      </c>
      <c r="C78" s="36">
        <f>SUMIFS(СВЦЭМ!$D$33:$D$776,СВЦЭМ!$A$33:$A$776,$A78,СВЦЭМ!$B$33:$B$776,C$47)+'СЕТ СН'!$G$11+СВЦЭМ!$D$10+'СЕТ СН'!$G$5-'СЕТ СН'!$G$21</f>
        <v>3382.1567640399999</v>
      </c>
      <c r="D78" s="36">
        <f>SUMIFS(СВЦЭМ!$D$33:$D$776,СВЦЭМ!$A$33:$A$776,$A78,СВЦЭМ!$B$33:$B$776,D$47)+'СЕТ СН'!$G$11+СВЦЭМ!$D$10+'СЕТ СН'!$G$5-'СЕТ СН'!$G$21</f>
        <v>3408.8066378999997</v>
      </c>
      <c r="E78" s="36">
        <f>SUMIFS(СВЦЭМ!$D$33:$D$776,СВЦЭМ!$A$33:$A$776,$A78,СВЦЭМ!$B$33:$B$776,E$47)+'СЕТ СН'!$G$11+СВЦЭМ!$D$10+'СЕТ СН'!$G$5-'СЕТ СН'!$G$21</f>
        <v>3420.8972816899995</v>
      </c>
      <c r="F78" s="36">
        <f>SUMIFS(СВЦЭМ!$D$33:$D$776,СВЦЭМ!$A$33:$A$776,$A78,СВЦЭМ!$B$33:$B$776,F$47)+'СЕТ СН'!$G$11+СВЦЭМ!$D$10+'СЕТ СН'!$G$5-'СЕТ СН'!$G$21</f>
        <v>3430.9228043799999</v>
      </c>
      <c r="G78" s="36">
        <f>SUMIFS(СВЦЭМ!$D$33:$D$776,СВЦЭМ!$A$33:$A$776,$A78,СВЦЭМ!$B$33:$B$776,G$47)+'СЕТ СН'!$G$11+СВЦЭМ!$D$10+'СЕТ СН'!$G$5-'СЕТ СН'!$G$21</f>
        <v>3420.25264978</v>
      </c>
      <c r="H78" s="36">
        <f>SUMIFS(СВЦЭМ!$D$33:$D$776,СВЦЭМ!$A$33:$A$776,$A78,СВЦЭМ!$B$33:$B$776,H$47)+'СЕТ СН'!$G$11+СВЦЭМ!$D$10+'СЕТ СН'!$G$5-'СЕТ СН'!$G$21</f>
        <v>3406.1726069599999</v>
      </c>
      <c r="I78" s="36">
        <f>SUMIFS(СВЦЭМ!$D$33:$D$776,СВЦЭМ!$A$33:$A$776,$A78,СВЦЭМ!$B$33:$B$776,I$47)+'СЕТ СН'!$G$11+СВЦЭМ!$D$10+'СЕТ СН'!$G$5-'СЕТ СН'!$G$21</f>
        <v>3357.1820426299996</v>
      </c>
      <c r="J78" s="36">
        <f>SUMIFS(СВЦЭМ!$D$33:$D$776,СВЦЭМ!$A$33:$A$776,$A78,СВЦЭМ!$B$33:$B$776,J$47)+'СЕТ СН'!$G$11+СВЦЭМ!$D$10+'СЕТ СН'!$G$5-'СЕТ СН'!$G$21</f>
        <v>3291.5911935599997</v>
      </c>
      <c r="K78" s="36">
        <f>SUMIFS(СВЦЭМ!$D$33:$D$776,СВЦЭМ!$A$33:$A$776,$A78,СВЦЭМ!$B$33:$B$776,K$47)+'СЕТ СН'!$G$11+СВЦЭМ!$D$10+'СЕТ СН'!$G$5-'СЕТ СН'!$G$21</f>
        <v>3237.9410010699999</v>
      </c>
      <c r="L78" s="36">
        <f>SUMIFS(СВЦЭМ!$D$33:$D$776,СВЦЭМ!$A$33:$A$776,$A78,СВЦЭМ!$B$33:$B$776,L$47)+'СЕТ СН'!$G$11+СВЦЭМ!$D$10+'СЕТ СН'!$G$5-'СЕТ СН'!$G$21</f>
        <v>3226.9888929099998</v>
      </c>
      <c r="M78" s="36">
        <f>SUMIFS(СВЦЭМ!$D$33:$D$776,СВЦЭМ!$A$33:$A$776,$A78,СВЦЭМ!$B$33:$B$776,M$47)+'СЕТ СН'!$G$11+СВЦЭМ!$D$10+'СЕТ СН'!$G$5-'СЕТ СН'!$G$21</f>
        <v>3223.4183483299998</v>
      </c>
      <c r="N78" s="36">
        <f>SUMIFS(СВЦЭМ!$D$33:$D$776,СВЦЭМ!$A$33:$A$776,$A78,СВЦЭМ!$B$33:$B$776,N$47)+'СЕТ СН'!$G$11+СВЦЭМ!$D$10+'СЕТ СН'!$G$5-'СЕТ СН'!$G$21</f>
        <v>3223.3184836299997</v>
      </c>
      <c r="O78" s="36">
        <f>SUMIFS(СВЦЭМ!$D$33:$D$776,СВЦЭМ!$A$33:$A$776,$A78,СВЦЭМ!$B$33:$B$776,O$47)+'СЕТ СН'!$G$11+СВЦЭМ!$D$10+'СЕТ СН'!$G$5-'СЕТ СН'!$G$21</f>
        <v>3224.1699237999997</v>
      </c>
      <c r="P78" s="36">
        <f>SUMIFS(СВЦЭМ!$D$33:$D$776,СВЦЭМ!$A$33:$A$776,$A78,СВЦЭМ!$B$33:$B$776,P$47)+'СЕТ СН'!$G$11+СВЦЭМ!$D$10+'СЕТ СН'!$G$5-'СЕТ СН'!$G$21</f>
        <v>3229.1039180199996</v>
      </c>
      <c r="Q78" s="36">
        <f>SUMIFS(СВЦЭМ!$D$33:$D$776,СВЦЭМ!$A$33:$A$776,$A78,СВЦЭМ!$B$33:$B$776,Q$47)+'СЕТ СН'!$G$11+СВЦЭМ!$D$10+'СЕТ СН'!$G$5-'СЕТ СН'!$G$21</f>
        <v>3235.5282331999997</v>
      </c>
      <c r="R78" s="36">
        <f>SUMIFS(СВЦЭМ!$D$33:$D$776,СВЦЭМ!$A$33:$A$776,$A78,СВЦЭМ!$B$33:$B$776,R$47)+'СЕТ СН'!$G$11+СВЦЭМ!$D$10+'СЕТ СН'!$G$5-'СЕТ СН'!$G$21</f>
        <v>3197.0827125099995</v>
      </c>
      <c r="S78" s="36">
        <f>SUMIFS(СВЦЭМ!$D$33:$D$776,СВЦЭМ!$A$33:$A$776,$A78,СВЦЭМ!$B$33:$B$776,S$47)+'СЕТ СН'!$G$11+СВЦЭМ!$D$10+'СЕТ СН'!$G$5-'СЕТ СН'!$G$21</f>
        <v>3158.2165337199999</v>
      </c>
      <c r="T78" s="36">
        <f>SUMIFS(СВЦЭМ!$D$33:$D$776,СВЦЭМ!$A$33:$A$776,$A78,СВЦЭМ!$B$33:$B$776,T$47)+'СЕТ СН'!$G$11+СВЦЭМ!$D$10+'СЕТ СН'!$G$5-'СЕТ СН'!$G$21</f>
        <v>3151.1826114099999</v>
      </c>
      <c r="U78" s="36">
        <f>SUMIFS(СВЦЭМ!$D$33:$D$776,СВЦЭМ!$A$33:$A$776,$A78,СВЦЭМ!$B$33:$B$776,U$47)+'СЕТ СН'!$G$11+СВЦЭМ!$D$10+'СЕТ СН'!$G$5-'СЕТ СН'!$G$21</f>
        <v>3147.0778479999999</v>
      </c>
      <c r="V78" s="36">
        <f>SUMIFS(СВЦЭМ!$D$33:$D$776,СВЦЭМ!$A$33:$A$776,$A78,СВЦЭМ!$B$33:$B$776,V$47)+'СЕТ СН'!$G$11+СВЦЭМ!$D$10+'СЕТ СН'!$G$5-'СЕТ СН'!$G$21</f>
        <v>3147.02764166</v>
      </c>
      <c r="W78" s="36">
        <f>SUMIFS(СВЦЭМ!$D$33:$D$776,СВЦЭМ!$A$33:$A$776,$A78,СВЦЭМ!$B$33:$B$776,W$47)+'СЕТ СН'!$G$11+СВЦЭМ!$D$10+'СЕТ СН'!$G$5-'СЕТ СН'!$G$21</f>
        <v>3141.6278656899999</v>
      </c>
      <c r="X78" s="36">
        <f>SUMIFS(СВЦЭМ!$D$33:$D$776,СВЦЭМ!$A$33:$A$776,$A78,СВЦЭМ!$B$33:$B$776,X$47)+'СЕТ СН'!$G$11+СВЦЭМ!$D$10+'СЕТ СН'!$G$5-'СЕТ СН'!$G$21</f>
        <v>3159.9533463799999</v>
      </c>
      <c r="Y78" s="36">
        <f>SUMIFS(СВЦЭМ!$D$33:$D$776,СВЦЭМ!$A$33:$A$776,$A78,СВЦЭМ!$B$33:$B$776,Y$47)+'СЕТ СН'!$G$11+СВЦЭМ!$D$10+'СЕТ СН'!$G$5-'СЕТ СН'!$G$21</f>
        <v>3236.5152433099997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СН'!$H$11+СВЦЭМ!$D$10+'СЕТ СН'!$H$5-'СЕТ СН'!$H$21</f>
        <v>3504.7707071499999</v>
      </c>
      <c r="C84" s="36">
        <f>SUMIFS(СВЦЭМ!$D$33:$D$776,СВЦЭМ!$A$33:$A$776,$A84,СВЦЭМ!$B$33:$B$776,C$83)+'СЕТ СН'!$H$11+СВЦЭМ!$D$10+'СЕТ СН'!$H$5-'СЕТ СН'!$H$21</f>
        <v>3606.5510904899998</v>
      </c>
      <c r="D84" s="36">
        <f>SUMIFS(СВЦЭМ!$D$33:$D$776,СВЦЭМ!$A$33:$A$776,$A84,СВЦЭМ!$B$33:$B$776,D$83)+'СЕТ СН'!$H$11+СВЦЭМ!$D$10+'СЕТ СН'!$H$5-'СЕТ СН'!$H$21</f>
        <v>3645.51940784</v>
      </c>
      <c r="E84" s="36">
        <f>SUMIFS(СВЦЭМ!$D$33:$D$776,СВЦЭМ!$A$33:$A$776,$A84,СВЦЭМ!$B$33:$B$776,E$83)+'СЕТ СН'!$H$11+СВЦЭМ!$D$10+'СЕТ СН'!$H$5-'СЕТ СН'!$H$21</f>
        <v>3688.3792325599998</v>
      </c>
      <c r="F84" s="36">
        <f>SUMIFS(СВЦЭМ!$D$33:$D$776,СВЦЭМ!$A$33:$A$776,$A84,СВЦЭМ!$B$33:$B$776,F$83)+'СЕТ СН'!$H$11+СВЦЭМ!$D$10+'СЕТ СН'!$H$5-'СЕТ СН'!$H$21</f>
        <v>3707.0979966899999</v>
      </c>
      <c r="G84" s="36">
        <f>SUMIFS(СВЦЭМ!$D$33:$D$776,СВЦЭМ!$A$33:$A$776,$A84,СВЦЭМ!$B$33:$B$776,G$83)+'СЕТ СН'!$H$11+СВЦЭМ!$D$10+'СЕТ СН'!$H$5-'СЕТ СН'!$H$21</f>
        <v>3674.2793871999997</v>
      </c>
      <c r="H84" s="36">
        <f>SUMIFS(СВЦЭМ!$D$33:$D$776,СВЦЭМ!$A$33:$A$776,$A84,СВЦЭМ!$B$33:$B$776,H$83)+'СЕТ СН'!$H$11+СВЦЭМ!$D$10+'СЕТ СН'!$H$5-'СЕТ СН'!$H$21</f>
        <v>3614.1220305999996</v>
      </c>
      <c r="I84" s="36">
        <f>SUMIFS(СВЦЭМ!$D$33:$D$776,СВЦЭМ!$A$33:$A$776,$A84,СВЦЭМ!$B$33:$B$776,I$83)+'СЕТ СН'!$H$11+СВЦЭМ!$D$10+'СЕТ СН'!$H$5-'СЕТ СН'!$H$21</f>
        <v>3575.0028815599999</v>
      </c>
      <c r="J84" s="36">
        <f>SUMIFS(СВЦЭМ!$D$33:$D$776,СВЦЭМ!$A$33:$A$776,$A84,СВЦЭМ!$B$33:$B$776,J$83)+'СЕТ СН'!$H$11+СВЦЭМ!$D$10+'СЕТ СН'!$H$5-'СЕТ СН'!$H$21</f>
        <v>3611.7895484699998</v>
      </c>
      <c r="K84" s="36">
        <f>SUMIFS(СВЦЭМ!$D$33:$D$776,СВЦЭМ!$A$33:$A$776,$A84,СВЦЭМ!$B$33:$B$776,K$83)+'СЕТ СН'!$H$11+СВЦЭМ!$D$10+'СЕТ СН'!$H$5-'СЕТ СН'!$H$21</f>
        <v>3623.8403678599998</v>
      </c>
      <c r="L84" s="36">
        <f>SUMIFS(СВЦЭМ!$D$33:$D$776,СВЦЭМ!$A$33:$A$776,$A84,СВЦЭМ!$B$33:$B$776,L$83)+'СЕТ СН'!$H$11+СВЦЭМ!$D$10+'СЕТ СН'!$H$5-'СЕТ СН'!$H$21</f>
        <v>3632.4052425099999</v>
      </c>
      <c r="M84" s="36">
        <f>SUMIFS(СВЦЭМ!$D$33:$D$776,СВЦЭМ!$A$33:$A$776,$A84,СВЦЭМ!$B$33:$B$776,M$83)+'СЕТ СН'!$H$11+СВЦЭМ!$D$10+'СЕТ СН'!$H$5-'СЕТ СН'!$H$21</f>
        <v>3632.6435646599998</v>
      </c>
      <c r="N84" s="36">
        <f>SUMIFS(СВЦЭМ!$D$33:$D$776,СВЦЭМ!$A$33:$A$776,$A84,СВЦЭМ!$B$33:$B$776,N$83)+'СЕТ СН'!$H$11+СВЦЭМ!$D$10+'СЕТ СН'!$H$5-'СЕТ СН'!$H$21</f>
        <v>3630.77122457</v>
      </c>
      <c r="O84" s="36">
        <f>SUMIFS(СВЦЭМ!$D$33:$D$776,СВЦЭМ!$A$33:$A$776,$A84,СВЦЭМ!$B$33:$B$776,O$83)+'СЕТ СН'!$H$11+СВЦЭМ!$D$10+'СЕТ СН'!$H$5-'СЕТ СН'!$H$21</f>
        <v>3634.2780068799998</v>
      </c>
      <c r="P84" s="36">
        <f>SUMIFS(СВЦЭМ!$D$33:$D$776,СВЦЭМ!$A$33:$A$776,$A84,СВЦЭМ!$B$33:$B$776,P$83)+'СЕТ СН'!$H$11+СВЦЭМ!$D$10+'СЕТ СН'!$H$5-'СЕТ СН'!$H$21</f>
        <v>3634.1107737299999</v>
      </c>
      <c r="Q84" s="36">
        <f>SUMIFS(СВЦЭМ!$D$33:$D$776,СВЦЭМ!$A$33:$A$776,$A84,СВЦЭМ!$B$33:$B$776,Q$83)+'СЕТ СН'!$H$11+СВЦЭМ!$D$10+'СЕТ СН'!$H$5-'СЕТ СН'!$H$21</f>
        <v>3638.9654347999999</v>
      </c>
      <c r="R84" s="36">
        <f>SUMIFS(СВЦЭМ!$D$33:$D$776,СВЦЭМ!$A$33:$A$776,$A84,СВЦЭМ!$B$33:$B$776,R$83)+'СЕТ СН'!$H$11+СВЦЭМ!$D$10+'СЕТ СН'!$H$5-'СЕТ СН'!$H$21</f>
        <v>3642.6688868499996</v>
      </c>
      <c r="S84" s="36">
        <f>SUMIFS(СВЦЭМ!$D$33:$D$776,СВЦЭМ!$A$33:$A$776,$A84,СВЦЭМ!$B$33:$B$776,S$83)+'СЕТ СН'!$H$11+СВЦЭМ!$D$10+'СЕТ СН'!$H$5-'СЕТ СН'!$H$21</f>
        <v>3641.3073999999997</v>
      </c>
      <c r="T84" s="36">
        <f>SUMIFS(СВЦЭМ!$D$33:$D$776,СВЦЭМ!$A$33:$A$776,$A84,СВЦЭМ!$B$33:$B$776,T$83)+'СЕТ СН'!$H$11+СВЦЭМ!$D$10+'СЕТ СН'!$H$5-'СЕТ СН'!$H$21</f>
        <v>3633.0958044899999</v>
      </c>
      <c r="U84" s="36">
        <f>SUMIFS(СВЦЭМ!$D$33:$D$776,СВЦЭМ!$A$33:$A$776,$A84,СВЦЭМ!$B$33:$B$776,U$83)+'СЕТ СН'!$H$11+СВЦЭМ!$D$10+'СЕТ СН'!$H$5-'СЕТ СН'!$H$21</f>
        <v>3625.5000430299997</v>
      </c>
      <c r="V84" s="36">
        <f>SUMIFS(СВЦЭМ!$D$33:$D$776,СВЦЭМ!$A$33:$A$776,$A84,СВЦЭМ!$B$33:$B$776,V$83)+'СЕТ СН'!$H$11+СВЦЭМ!$D$10+'СЕТ СН'!$H$5-'СЕТ СН'!$H$21</f>
        <v>3623.3803797800001</v>
      </c>
      <c r="W84" s="36">
        <f>SUMIFS(СВЦЭМ!$D$33:$D$776,СВЦЭМ!$A$33:$A$776,$A84,СВЦЭМ!$B$33:$B$776,W$83)+'СЕТ СН'!$H$11+СВЦЭМ!$D$10+'СЕТ СН'!$H$5-'СЕТ СН'!$H$21</f>
        <v>3626.1714645399998</v>
      </c>
      <c r="X84" s="36">
        <f>SUMIFS(СВЦЭМ!$D$33:$D$776,СВЦЭМ!$A$33:$A$776,$A84,СВЦЭМ!$B$33:$B$776,X$83)+'СЕТ СН'!$H$11+СВЦЭМ!$D$10+'СЕТ СН'!$H$5-'СЕТ СН'!$H$21</f>
        <v>3602.6019754700001</v>
      </c>
      <c r="Y84" s="36">
        <f>SUMIFS(СВЦЭМ!$D$33:$D$776,СВЦЭМ!$A$33:$A$776,$A84,СВЦЭМ!$B$33:$B$776,Y$83)+'СЕТ СН'!$H$11+СВЦЭМ!$D$10+'СЕТ СН'!$H$5-'СЕТ СН'!$H$21</f>
        <v>3568.8682380999999</v>
      </c>
      <c r="AA84" s="45"/>
    </row>
    <row r="85" spans="1:27" ht="15.75" x14ac:dyDescent="0.2">
      <c r="A85" s="35">
        <f>A84+1</f>
        <v>43679</v>
      </c>
      <c r="B85" s="36">
        <f>SUMIFS(СВЦЭМ!$D$33:$D$776,СВЦЭМ!$A$33:$A$776,$A85,СВЦЭМ!$B$33:$B$776,B$83)+'СЕТ СН'!$H$11+СВЦЭМ!$D$10+'СЕТ СН'!$H$5-'СЕТ СН'!$H$21</f>
        <v>3550.1989616699998</v>
      </c>
      <c r="C85" s="36">
        <f>SUMIFS(СВЦЭМ!$D$33:$D$776,СВЦЭМ!$A$33:$A$776,$A85,СВЦЭМ!$B$33:$B$776,C$83)+'СЕТ СН'!$H$11+СВЦЭМ!$D$10+'СЕТ СН'!$H$5-'СЕТ СН'!$H$21</f>
        <v>3569.0977730499999</v>
      </c>
      <c r="D85" s="36">
        <f>SUMIFS(СВЦЭМ!$D$33:$D$776,СВЦЭМ!$A$33:$A$776,$A85,СВЦЭМ!$B$33:$B$776,D$83)+'СЕТ СН'!$H$11+СВЦЭМ!$D$10+'СЕТ СН'!$H$5-'СЕТ СН'!$H$21</f>
        <v>3593.4470372599999</v>
      </c>
      <c r="E85" s="36">
        <f>SUMIFS(СВЦЭМ!$D$33:$D$776,СВЦЭМ!$A$33:$A$776,$A85,СВЦЭМ!$B$33:$B$776,E$83)+'СЕТ СН'!$H$11+СВЦЭМ!$D$10+'СЕТ СН'!$H$5-'СЕТ СН'!$H$21</f>
        <v>3612.2162501599996</v>
      </c>
      <c r="F85" s="36">
        <f>SUMIFS(СВЦЭМ!$D$33:$D$776,СВЦЭМ!$A$33:$A$776,$A85,СВЦЭМ!$B$33:$B$776,F$83)+'СЕТ СН'!$H$11+СВЦЭМ!$D$10+'СЕТ СН'!$H$5-'СЕТ СН'!$H$21</f>
        <v>3613.82445826</v>
      </c>
      <c r="G85" s="36">
        <f>SUMIFS(СВЦЭМ!$D$33:$D$776,СВЦЭМ!$A$33:$A$776,$A85,СВЦЭМ!$B$33:$B$776,G$83)+'СЕТ СН'!$H$11+СВЦЭМ!$D$10+'СЕТ СН'!$H$5-'СЕТ СН'!$H$21</f>
        <v>3598.4381437899997</v>
      </c>
      <c r="H85" s="36">
        <f>SUMIFS(СВЦЭМ!$D$33:$D$776,СВЦЭМ!$A$33:$A$776,$A85,СВЦЭМ!$B$33:$B$776,H$83)+'СЕТ СН'!$H$11+СВЦЭМ!$D$10+'СЕТ СН'!$H$5-'СЕТ СН'!$H$21</f>
        <v>3559.9018715100001</v>
      </c>
      <c r="I85" s="36">
        <f>SUMIFS(СВЦЭМ!$D$33:$D$776,СВЦЭМ!$A$33:$A$776,$A85,СВЦЭМ!$B$33:$B$776,I$83)+'СЕТ СН'!$H$11+СВЦЭМ!$D$10+'СЕТ СН'!$H$5-'СЕТ СН'!$H$21</f>
        <v>3567.0596146799999</v>
      </c>
      <c r="J85" s="36">
        <f>SUMIFS(СВЦЭМ!$D$33:$D$776,СВЦЭМ!$A$33:$A$776,$A85,СВЦЭМ!$B$33:$B$776,J$83)+'СЕТ СН'!$H$11+СВЦЭМ!$D$10+'СЕТ СН'!$H$5-'СЕТ СН'!$H$21</f>
        <v>3606.79407266</v>
      </c>
      <c r="K85" s="36">
        <f>SUMIFS(СВЦЭМ!$D$33:$D$776,СВЦЭМ!$A$33:$A$776,$A85,СВЦЭМ!$B$33:$B$776,K$83)+'СЕТ СН'!$H$11+СВЦЭМ!$D$10+'СЕТ СН'!$H$5-'СЕТ СН'!$H$21</f>
        <v>3633.27788581</v>
      </c>
      <c r="L85" s="36">
        <f>SUMIFS(СВЦЭМ!$D$33:$D$776,СВЦЭМ!$A$33:$A$776,$A85,СВЦЭМ!$B$33:$B$776,L$83)+'СЕТ СН'!$H$11+СВЦЭМ!$D$10+'СЕТ СН'!$H$5-'СЕТ СН'!$H$21</f>
        <v>3622.7334122499997</v>
      </c>
      <c r="M85" s="36">
        <f>SUMIFS(СВЦЭМ!$D$33:$D$776,СВЦЭМ!$A$33:$A$776,$A85,СВЦЭМ!$B$33:$B$776,M$83)+'СЕТ СН'!$H$11+СВЦЭМ!$D$10+'СЕТ СН'!$H$5-'СЕТ СН'!$H$21</f>
        <v>3623.7564592599997</v>
      </c>
      <c r="N85" s="36">
        <f>SUMIFS(СВЦЭМ!$D$33:$D$776,СВЦЭМ!$A$33:$A$776,$A85,СВЦЭМ!$B$33:$B$776,N$83)+'СЕТ СН'!$H$11+СВЦЭМ!$D$10+'СЕТ СН'!$H$5-'СЕТ СН'!$H$21</f>
        <v>3621.33015849</v>
      </c>
      <c r="O85" s="36">
        <f>SUMIFS(СВЦЭМ!$D$33:$D$776,СВЦЭМ!$A$33:$A$776,$A85,СВЦЭМ!$B$33:$B$776,O$83)+'СЕТ СН'!$H$11+СВЦЭМ!$D$10+'СЕТ СН'!$H$5-'СЕТ СН'!$H$21</f>
        <v>3628.31963971</v>
      </c>
      <c r="P85" s="36">
        <f>SUMIFS(СВЦЭМ!$D$33:$D$776,СВЦЭМ!$A$33:$A$776,$A85,СВЦЭМ!$B$33:$B$776,P$83)+'СЕТ СН'!$H$11+СВЦЭМ!$D$10+'СЕТ СН'!$H$5-'СЕТ СН'!$H$21</f>
        <v>3625.8386928800001</v>
      </c>
      <c r="Q85" s="36">
        <f>SUMIFS(СВЦЭМ!$D$33:$D$776,СВЦЭМ!$A$33:$A$776,$A85,СВЦЭМ!$B$33:$B$776,Q$83)+'СЕТ СН'!$H$11+СВЦЭМ!$D$10+'СЕТ СН'!$H$5-'СЕТ СН'!$H$21</f>
        <v>3624.91893471</v>
      </c>
      <c r="R85" s="36">
        <f>SUMIFS(СВЦЭМ!$D$33:$D$776,СВЦЭМ!$A$33:$A$776,$A85,СВЦЭМ!$B$33:$B$776,R$83)+'СЕТ СН'!$H$11+СВЦЭМ!$D$10+'СЕТ СН'!$H$5-'СЕТ СН'!$H$21</f>
        <v>3618.5958616399998</v>
      </c>
      <c r="S85" s="36">
        <f>SUMIFS(СВЦЭМ!$D$33:$D$776,СВЦЭМ!$A$33:$A$776,$A85,СВЦЭМ!$B$33:$B$776,S$83)+'СЕТ СН'!$H$11+СВЦЭМ!$D$10+'СЕТ СН'!$H$5-'СЕТ СН'!$H$21</f>
        <v>3615.7789026</v>
      </c>
      <c r="T85" s="36">
        <f>SUMIFS(СВЦЭМ!$D$33:$D$776,СВЦЭМ!$A$33:$A$776,$A85,СВЦЭМ!$B$33:$B$776,T$83)+'СЕТ СН'!$H$11+СВЦЭМ!$D$10+'СЕТ СН'!$H$5-'СЕТ СН'!$H$21</f>
        <v>3610.2417981499998</v>
      </c>
      <c r="U85" s="36">
        <f>SUMIFS(СВЦЭМ!$D$33:$D$776,СВЦЭМ!$A$33:$A$776,$A85,СВЦЭМ!$B$33:$B$776,U$83)+'СЕТ СН'!$H$11+СВЦЭМ!$D$10+'СЕТ СН'!$H$5-'СЕТ СН'!$H$21</f>
        <v>3606.9250984399996</v>
      </c>
      <c r="V85" s="36">
        <f>SUMIFS(СВЦЭМ!$D$33:$D$776,СВЦЭМ!$A$33:$A$776,$A85,СВЦЭМ!$B$33:$B$776,V$83)+'СЕТ СН'!$H$11+СВЦЭМ!$D$10+'СЕТ СН'!$H$5-'СЕТ СН'!$H$21</f>
        <v>3611.2253603599997</v>
      </c>
      <c r="W85" s="36">
        <f>SUMIFS(СВЦЭМ!$D$33:$D$776,СВЦЭМ!$A$33:$A$776,$A85,СВЦЭМ!$B$33:$B$776,W$83)+'СЕТ СН'!$H$11+СВЦЭМ!$D$10+'СЕТ СН'!$H$5-'СЕТ СН'!$H$21</f>
        <v>3612.80097037</v>
      </c>
      <c r="X85" s="36">
        <f>SUMIFS(СВЦЭМ!$D$33:$D$776,СВЦЭМ!$A$33:$A$776,$A85,СВЦЭМ!$B$33:$B$776,X$83)+'СЕТ СН'!$H$11+СВЦЭМ!$D$10+'СЕТ СН'!$H$5-'СЕТ СН'!$H$21</f>
        <v>3593.05653459</v>
      </c>
      <c r="Y85" s="36">
        <f>SUMIFS(СВЦЭМ!$D$33:$D$776,СВЦЭМ!$A$33:$A$776,$A85,СВЦЭМ!$B$33:$B$776,Y$83)+'СЕТ СН'!$H$11+СВЦЭМ!$D$10+'СЕТ СН'!$H$5-'СЕТ СН'!$H$21</f>
        <v>3560.02975053</v>
      </c>
    </row>
    <row r="86" spans="1:27" ht="15.75" x14ac:dyDescent="0.2">
      <c r="A86" s="35">
        <f t="shared" ref="A86:A114" si="2">A85+1</f>
        <v>43680</v>
      </c>
      <c r="B86" s="36">
        <f>SUMIFS(СВЦЭМ!$D$33:$D$776,СВЦЭМ!$A$33:$A$776,$A86,СВЦЭМ!$B$33:$B$776,B$83)+'СЕТ СН'!$H$11+СВЦЭМ!$D$10+'СЕТ СН'!$H$5-'СЕТ СН'!$H$21</f>
        <v>3542.2915493199998</v>
      </c>
      <c r="C86" s="36">
        <f>SUMIFS(СВЦЭМ!$D$33:$D$776,СВЦЭМ!$A$33:$A$776,$A86,СВЦЭМ!$B$33:$B$776,C$83)+'СЕТ СН'!$H$11+СВЦЭМ!$D$10+'СЕТ СН'!$H$5-'СЕТ СН'!$H$21</f>
        <v>3561.2848618199996</v>
      </c>
      <c r="D86" s="36">
        <f>SUMIFS(СВЦЭМ!$D$33:$D$776,СВЦЭМ!$A$33:$A$776,$A86,СВЦЭМ!$B$33:$B$776,D$83)+'СЕТ СН'!$H$11+СВЦЭМ!$D$10+'СЕТ СН'!$H$5-'СЕТ СН'!$H$21</f>
        <v>3597.3955923699996</v>
      </c>
      <c r="E86" s="36">
        <f>SUMIFS(СВЦЭМ!$D$33:$D$776,СВЦЭМ!$A$33:$A$776,$A86,СВЦЭМ!$B$33:$B$776,E$83)+'СЕТ СН'!$H$11+СВЦЭМ!$D$10+'СЕТ СН'!$H$5-'СЕТ СН'!$H$21</f>
        <v>3601.8596000199996</v>
      </c>
      <c r="F86" s="36">
        <f>SUMIFS(СВЦЭМ!$D$33:$D$776,СВЦЭМ!$A$33:$A$776,$A86,СВЦЭМ!$B$33:$B$776,F$83)+'СЕТ СН'!$H$11+СВЦЭМ!$D$10+'СЕТ СН'!$H$5-'СЕТ СН'!$H$21</f>
        <v>3608.8885047599997</v>
      </c>
      <c r="G86" s="36">
        <f>SUMIFS(СВЦЭМ!$D$33:$D$776,СВЦЭМ!$A$33:$A$776,$A86,СВЦЭМ!$B$33:$B$776,G$83)+'СЕТ СН'!$H$11+СВЦЭМ!$D$10+'СЕТ СН'!$H$5-'СЕТ СН'!$H$21</f>
        <v>3595.78811357</v>
      </c>
      <c r="H86" s="36">
        <f>SUMIFS(СВЦЭМ!$D$33:$D$776,СВЦЭМ!$A$33:$A$776,$A86,СВЦЭМ!$B$33:$B$776,H$83)+'СЕТ СН'!$H$11+СВЦЭМ!$D$10+'СЕТ СН'!$H$5-'СЕТ СН'!$H$21</f>
        <v>3586.30747647</v>
      </c>
      <c r="I86" s="36">
        <f>SUMIFS(СВЦЭМ!$D$33:$D$776,СВЦЭМ!$A$33:$A$776,$A86,СВЦЭМ!$B$33:$B$776,I$83)+'СЕТ СН'!$H$11+СВЦЭМ!$D$10+'СЕТ СН'!$H$5-'СЕТ СН'!$H$21</f>
        <v>3546.0716678099998</v>
      </c>
      <c r="J86" s="36">
        <f>SUMIFS(СВЦЭМ!$D$33:$D$776,СВЦЭМ!$A$33:$A$776,$A86,СВЦЭМ!$B$33:$B$776,J$83)+'СЕТ СН'!$H$11+СВЦЭМ!$D$10+'СЕТ СН'!$H$5-'СЕТ СН'!$H$21</f>
        <v>3477.7290506700001</v>
      </c>
      <c r="K86" s="36">
        <f>SUMIFS(СВЦЭМ!$D$33:$D$776,СВЦЭМ!$A$33:$A$776,$A86,СВЦЭМ!$B$33:$B$776,K$83)+'СЕТ СН'!$H$11+СВЦЭМ!$D$10+'СЕТ СН'!$H$5-'СЕТ СН'!$H$21</f>
        <v>3475.5514107899999</v>
      </c>
      <c r="L86" s="36">
        <f>SUMIFS(СВЦЭМ!$D$33:$D$776,СВЦЭМ!$A$33:$A$776,$A86,СВЦЭМ!$B$33:$B$776,L$83)+'СЕТ СН'!$H$11+СВЦЭМ!$D$10+'СЕТ СН'!$H$5-'СЕТ СН'!$H$21</f>
        <v>3492.4251684999999</v>
      </c>
      <c r="M86" s="36">
        <f>SUMIFS(СВЦЭМ!$D$33:$D$776,СВЦЭМ!$A$33:$A$776,$A86,СВЦЭМ!$B$33:$B$776,M$83)+'СЕТ СН'!$H$11+СВЦЭМ!$D$10+'СЕТ СН'!$H$5-'СЕТ СН'!$H$21</f>
        <v>3493.0792296599998</v>
      </c>
      <c r="N86" s="36">
        <f>SUMIFS(СВЦЭМ!$D$33:$D$776,СВЦЭМ!$A$33:$A$776,$A86,СВЦЭМ!$B$33:$B$776,N$83)+'СЕТ СН'!$H$11+СВЦЭМ!$D$10+'СЕТ СН'!$H$5-'СЕТ СН'!$H$21</f>
        <v>3496.73500805</v>
      </c>
      <c r="O86" s="36">
        <f>SUMIFS(СВЦЭМ!$D$33:$D$776,СВЦЭМ!$A$33:$A$776,$A86,СВЦЭМ!$B$33:$B$776,O$83)+'СЕТ СН'!$H$11+СВЦЭМ!$D$10+'СЕТ СН'!$H$5-'СЕТ СН'!$H$21</f>
        <v>3497.6649433099997</v>
      </c>
      <c r="P86" s="36">
        <f>SUMIFS(СВЦЭМ!$D$33:$D$776,СВЦЭМ!$A$33:$A$776,$A86,СВЦЭМ!$B$33:$B$776,P$83)+'СЕТ СН'!$H$11+СВЦЭМ!$D$10+'СЕТ СН'!$H$5-'СЕТ СН'!$H$21</f>
        <v>3496.58187034</v>
      </c>
      <c r="Q86" s="36">
        <f>SUMIFS(СВЦЭМ!$D$33:$D$776,СВЦЭМ!$A$33:$A$776,$A86,СВЦЭМ!$B$33:$B$776,Q$83)+'СЕТ СН'!$H$11+СВЦЭМ!$D$10+'СЕТ СН'!$H$5-'СЕТ СН'!$H$21</f>
        <v>3500.8696354499998</v>
      </c>
      <c r="R86" s="36">
        <f>SUMIFS(СВЦЭМ!$D$33:$D$776,СВЦЭМ!$A$33:$A$776,$A86,СВЦЭМ!$B$33:$B$776,R$83)+'СЕТ СН'!$H$11+СВЦЭМ!$D$10+'СЕТ СН'!$H$5-'СЕТ СН'!$H$21</f>
        <v>3496.7062521899998</v>
      </c>
      <c r="S86" s="36">
        <f>SUMIFS(СВЦЭМ!$D$33:$D$776,СВЦЭМ!$A$33:$A$776,$A86,СВЦЭМ!$B$33:$B$776,S$83)+'СЕТ СН'!$H$11+СВЦЭМ!$D$10+'СЕТ СН'!$H$5-'СЕТ СН'!$H$21</f>
        <v>3495.3002230100001</v>
      </c>
      <c r="T86" s="36">
        <f>SUMIFS(СВЦЭМ!$D$33:$D$776,СВЦЭМ!$A$33:$A$776,$A86,СВЦЭМ!$B$33:$B$776,T$83)+'СЕТ СН'!$H$11+СВЦЭМ!$D$10+'СЕТ СН'!$H$5-'СЕТ СН'!$H$21</f>
        <v>3497.3092676899996</v>
      </c>
      <c r="U86" s="36">
        <f>SUMIFS(СВЦЭМ!$D$33:$D$776,СВЦЭМ!$A$33:$A$776,$A86,СВЦЭМ!$B$33:$B$776,U$83)+'СЕТ СН'!$H$11+СВЦЭМ!$D$10+'СЕТ СН'!$H$5-'СЕТ СН'!$H$21</f>
        <v>3494.9474713699997</v>
      </c>
      <c r="V86" s="36">
        <f>SUMIFS(СВЦЭМ!$D$33:$D$776,СВЦЭМ!$A$33:$A$776,$A86,СВЦЭМ!$B$33:$B$776,V$83)+'СЕТ СН'!$H$11+СВЦЭМ!$D$10+'СЕТ СН'!$H$5-'СЕТ СН'!$H$21</f>
        <v>3489.0789253399998</v>
      </c>
      <c r="W86" s="36">
        <f>SUMIFS(СВЦЭМ!$D$33:$D$776,СВЦЭМ!$A$33:$A$776,$A86,СВЦЭМ!$B$33:$B$776,W$83)+'СЕТ СН'!$H$11+СВЦЭМ!$D$10+'СЕТ СН'!$H$5-'СЕТ СН'!$H$21</f>
        <v>3498.3173036999997</v>
      </c>
      <c r="X86" s="36">
        <f>SUMIFS(СВЦЭМ!$D$33:$D$776,СВЦЭМ!$A$33:$A$776,$A86,СВЦЭМ!$B$33:$B$776,X$83)+'СЕТ СН'!$H$11+СВЦЭМ!$D$10+'СЕТ СН'!$H$5-'СЕТ СН'!$H$21</f>
        <v>3477.7060077399997</v>
      </c>
      <c r="Y86" s="36">
        <f>SUMIFS(СВЦЭМ!$D$33:$D$776,СВЦЭМ!$A$33:$A$776,$A86,СВЦЭМ!$B$33:$B$776,Y$83)+'СЕТ СН'!$H$11+СВЦЭМ!$D$10+'СЕТ СН'!$H$5-'СЕТ СН'!$H$21</f>
        <v>3494.9430533799996</v>
      </c>
    </row>
    <row r="87" spans="1:27" ht="15.75" x14ac:dyDescent="0.2">
      <c r="A87" s="35">
        <f t="shared" si="2"/>
        <v>43681</v>
      </c>
      <c r="B87" s="36">
        <f>SUMIFS(СВЦЭМ!$D$33:$D$776,СВЦЭМ!$A$33:$A$776,$A87,СВЦЭМ!$B$33:$B$776,B$83)+'СЕТ СН'!$H$11+СВЦЭМ!$D$10+'СЕТ СН'!$H$5-'СЕТ СН'!$H$21</f>
        <v>3496.7545786699998</v>
      </c>
      <c r="C87" s="36">
        <f>SUMIFS(СВЦЭМ!$D$33:$D$776,СВЦЭМ!$A$33:$A$776,$A87,СВЦЭМ!$B$33:$B$776,C$83)+'СЕТ СН'!$H$11+СВЦЭМ!$D$10+'СЕТ СН'!$H$5-'СЕТ СН'!$H$21</f>
        <v>3532.9335211999996</v>
      </c>
      <c r="D87" s="36">
        <f>SUMIFS(СВЦЭМ!$D$33:$D$776,СВЦЭМ!$A$33:$A$776,$A87,СВЦЭМ!$B$33:$B$776,D$83)+'СЕТ СН'!$H$11+СВЦЭМ!$D$10+'СЕТ СН'!$H$5-'СЕТ СН'!$H$21</f>
        <v>3551.3890146699996</v>
      </c>
      <c r="E87" s="36">
        <f>SUMIFS(СВЦЭМ!$D$33:$D$776,СВЦЭМ!$A$33:$A$776,$A87,СВЦЭМ!$B$33:$B$776,E$83)+'СЕТ СН'!$H$11+СВЦЭМ!$D$10+'СЕТ СН'!$H$5-'СЕТ СН'!$H$21</f>
        <v>3578.3996945499998</v>
      </c>
      <c r="F87" s="36">
        <f>SUMIFS(СВЦЭМ!$D$33:$D$776,СВЦЭМ!$A$33:$A$776,$A87,СВЦЭМ!$B$33:$B$776,F$83)+'СЕТ СН'!$H$11+СВЦЭМ!$D$10+'СЕТ СН'!$H$5-'СЕТ СН'!$H$21</f>
        <v>3580.1662190399998</v>
      </c>
      <c r="G87" s="36">
        <f>SUMIFS(СВЦЭМ!$D$33:$D$776,СВЦЭМ!$A$33:$A$776,$A87,СВЦЭМ!$B$33:$B$776,G$83)+'СЕТ СН'!$H$11+СВЦЭМ!$D$10+'СЕТ СН'!$H$5-'СЕТ СН'!$H$21</f>
        <v>3592.7871693500001</v>
      </c>
      <c r="H87" s="36">
        <f>SUMIFS(СВЦЭМ!$D$33:$D$776,СВЦЭМ!$A$33:$A$776,$A87,СВЦЭМ!$B$33:$B$776,H$83)+'СЕТ СН'!$H$11+СВЦЭМ!$D$10+'СЕТ СН'!$H$5-'СЕТ СН'!$H$21</f>
        <v>3567.9855194499996</v>
      </c>
      <c r="I87" s="36">
        <f>SUMIFS(СВЦЭМ!$D$33:$D$776,СВЦЭМ!$A$33:$A$776,$A87,СВЦЭМ!$B$33:$B$776,I$83)+'СЕТ СН'!$H$11+СВЦЭМ!$D$10+'СЕТ СН'!$H$5-'СЕТ СН'!$H$21</f>
        <v>3537.4985362099997</v>
      </c>
      <c r="J87" s="36">
        <f>SUMIFS(СВЦЭМ!$D$33:$D$776,СВЦЭМ!$A$33:$A$776,$A87,СВЦЭМ!$B$33:$B$776,J$83)+'СЕТ СН'!$H$11+СВЦЭМ!$D$10+'СЕТ СН'!$H$5-'СЕТ СН'!$H$21</f>
        <v>3489.93283845</v>
      </c>
      <c r="K87" s="36">
        <f>SUMIFS(СВЦЭМ!$D$33:$D$776,СВЦЭМ!$A$33:$A$776,$A87,СВЦЭМ!$B$33:$B$776,K$83)+'СЕТ СН'!$H$11+СВЦЭМ!$D$10+'СЕТ СН'!$H$5-'СЕТ СН'!$H$21</f>
        <v>3490.0149548899999</v>
      </c>
      <c r="L87" s="36">
        <f>SUMIFS(СВЦЭМ!$D$33:$D$776,СВЦЭМ!$A$33:$A$776,$A87,СВЦЭМ!$B$33:$B$776,L$83)+'СЕТ СН'!$H$11+СВЦЭМ!$D$10+'СЕТ СН'!$H$5-'СЕТ СН'!$H$21</f>
        <v>3514.6316955100001</v>
      </c>
      <c r="M87" s="36">
        <f>SUMIFS(СВЦЭМ!$D$33:$D$776,СВЦЭМ!$A$33:$A$776,$A87,СВЦЭМ!$B$33:$B$776,M$83)+'СЕТ СН'!$H$11+СВЦЭМ!$D$10+'СЕТ СН'!$H$5-'СЕТ СН'!$H$21</f>
        <v>3516.7810805899999</v>
      </c>
      <c r="N87" s="36">
        <f>SUMIFS(СВЦЭМ!$D$33:$D$776,СВЦЭМ!$A$33:$A$776,$A87,СВЦЭМ!$B$33:$B$776,N$83)+'СЕТ СН'!$H$11+СВЦЭМ!$D$10+'СЕТ СН'!$H$5-'СЕТ СН'!$H$21</f>
        <v>3514.5312777899999</v>
      </c>
      <c r="O87" s="36">
        <f>SUMIFS(СВЦЭМ!$D$33:$D$776,СВЦЭМ!$A$33:$A$776,$A87,СВЦЭМ!$B$33:$B$776,O$83)+'СЕТ СН'!$H$11+СВЦЭМ!$D$10+'СЕТ СН'!$H$5-'СЕТ СН'!$H$21</f>
        <v>3506.3835540999999</v>
      </c>
      <c r="P87" s="36">
        <f>SUMIFS(СВЦЭМ!$D$33:$D$776,СВЦЭМ!$A$33:$A$776,$A87,СВЦЭМ!$B$33:$B$776,P$83)+'СЕТ СН'!$H$11+СВЦЭМ!$D$10+'СЕТ СН'!$H$5-'СЕТ СН'!$H$21</f>
        <v>3507.4679901199997</v>
      </c>
      <c r="Q87" s="36">
        <f>SUMIFS(СВЦЭМ!$D$33:$D$776,СВЦЭМ!$A$33:$A$776,$A87,СВЦЭМ!$B$33:$B$776,Q$83)+'СЕТ СН'!$H$11+СВЦЭМ!$D$10+'СЕТ СН'!$H$5-'СЕТ СН'!$H$21</f>
        <v>3506.0302507399997</v>
      </c>
      <c r="R87" s="36">
        <f>SUMIFS(СВЦЭМ!$D$33:$D$776,СВЦЭМ!$A$33:$A$776,$A87,СВЦЭМ!$B$33:$B$776,R$83)+'СЕТ СН'!$H$11+СВЦЭМ!$D$10+'СЕТ СН'!$H$5-'СЕТ СН'!$H$21</f>
        <v>3463.7970454799997</v>
      </c>
      <c r="S87" s="36">
        <f>SUMIFS(СВЦЭМ!$D$33:$D$776,СВЦЭМ!$A$33:$A$776,$A87,СВЦЭМ!$B$33:$B$776,S$83)+'СЕТ СН'!$H$11+СВЦЭМ!$D$10+'СЕТ СН'!$H$5-'СЕТ СН'!$H$21</f>
        <v>3430.6144785099996</v>
      </c>
      <c r="T87" s="36">
        <f>SUMIFS(СВЦЭМ!$D$33:$D$776,СВЦЭМ!$A$33:$A$776,$A87,СВЦЭМ!$B$33:$B$776,T$83)+'СЕТ СН'!$H$11+СВЦЭМ!$D$10+'СЕТ СН'!$H$5-'СЕТ СН'!$H$21</f>
        <v>3423.81578489</v>
      </c>
      <c r="U87" s="36">
        <f>SUMIFS(СВЦЭМ!$D$33:$D$776,СВЦЭМ!$A$33:$A$776,$A87,СВЦЭМ!$B$33:$B$776,U$83)+'СЕТ СН'!$H$11+СВЦЭМ!$D$10+'СЕТ СН'!$H$5-'СЕТ СН'!$H$21</f>
        <v>3422.9472437899999</v>
      </c>
      <c r="V87" s="36">
        <f>SUMIFS(СВЦЭМ!$D$33:$D$776,СВЦЭМ!$A$33:$A$776,$A87,СВЦЭМ!$B$33:$B$776,V$83)+'СЕТ СН'!$H$11+СВЦЭМ!$D$10+'СЕТ СН'!$H$5-'СЕТ СН'!$H$21</f>
        <v>3422.7978693799996</v>
      </c>
      <c r="W87" s="36">
        <f>SUMIFS(СВЦЭМ!$D$33:$D$776,СВЦЭМ!$A$33:$A$776,$A87,СВЦЭМ!$B$33:$B$776,W$83)+'СЕТ СН'!$H$11+СВЦЭМ!$D$10+'СЕТ СН'!$H$5-'СЕТ СН'!$H$21</f>
        <v>3433.4037532499997</v>
      </c>
      <c r="X87" s="36">
        <f>SUMIFS(СВЦЭМ!$D$33:$D$776,СВЦЭМ!$A$33:$A$776,$A87,СВЦЭМ!$B$33:$B$776,X$83)+'СЕТ СН'!$H$11+СВЦЭМ!$D$10+'СЕТ СН'!$H$5-'СЕТ СН'!$H$21</f>
        <v>3407.3614665</v>
      </c>
      <c r="Y87" s="36">
        <f>SUMIFS(СВЦЭМ!$D$33:$D$776,СВЦЭМ!$A$33:$A$776,$A87,СВЦЭМ!$B$33:$B$776,Y$83)+'СЕТ СН'!$H$11+СВЦЭМ!$D$10+'СЕТ СН'!$H$5-'СЕТ СН'!$H$21</f>
        <v>3399.6930604099998</v>
      </c>
    </row>
    <row r="88" spans="1:27" ht="15.75" x14ac:dyDescent="0.2">
      <c r="A88" s="35">
        <f t="shared" si="2"/>
        <v>43682</v>
      </c>
      <c r="B88" s="36">
        <f>SUMIFS(СВЦЭМ!$D$33:$D$776,СВЦЭМ!$A$33:$A$776,$A88,СВЦЭМ!$B$33:$B$776,B$83)+'СЕТ СН'!$H$11+СВЦЭМ!$D$10+'СЕТ СН'!$H$5-'СЕТ СН'!$H$21</f>
        <v>3492.41409707</v>
      </c>
      <c r="C88" s="36">
        <f>SUMIFS(СВЦЭМ!$D$33:$D$776,СВЦЭМ!$A$33:$A$776,$A88,СВЦЭМ!$B$33:$B$776,C$83)+'СЕТ СН'!$H$11+СВЦЭМ!$D$10+'СЕТ СН'!$H$5-'СЕТ СН'!$H$21</f>
        <v>3525.2793417799999</v>
      </c>
      <c r="D88" s="36">
        <f>SUMIFS(СВЦЭМ!$D$33:$D$776,СВЦЭМ!$A$33:$A$776,$A88,СВЦЭМ!$B$33:$B$776,D$83)+'СЕТ СН'!$H$11+СВЦЭМ!$D$10+'СЕТ СН'!$H$5-'СЕТ СН'!$H$21</f>
        <v>3555.18257967</v>
      </c>
      <c r="E88" s="36">
        <f>SUMIFS(СВЦЭМ!$D$33:$D$776,СВЦЭМ!$A$33:$A$776,$A88,СВЦЭМ!$B$33:$B$776,E$83)+'СЕТ СН'!$H$11+СВЦЭМ!$D$10+'СЕТ СН'!$H$5-'СЕТ СН'!$H$21</f>
        <v>3564.1901662099999</v>
      </c>
      <c r="F88" s="36">
        <f>SUMIFS(СВЦЭМ!$D$33:$D$776,СВЦЭМ!$A$33:$A$776,$A88,СВЦЭМ!$B$33:$B$776,F$83)+'СЕТ СН'!$H$11+СВЦЭМ!$D$10+'СЕТ СН'!$H$5-'СЕТ СН'!$H$21</f>
        <v>3563.9230498299999</v>
      </c>
      <c r="G88" s="36">
        <f>SUMIFS(СВЦЭМ!$D$33:$D$776,СВЦЭМ!$A$33:$A$776,$A88,СВЦЭМ!$B$33:$B$776,G$83)+'СЕТ СН'!$H$11+СВЦЭМ!$D$10+'СЕТ СН'!$H$5-'СЕТ СН'!$H$21</f>
        <v>3549.30430204</v>
      </c>
      <c r="H88" s="36">
        <f>SUMIFS(СВЦЭМ!$D$33:$D$776,СВЦЭМ!$A$33:$A$776,$A88,СВЦЭМ!$B$33:$B$776,H$83)+'СЕТ СН'!$H$11+СВЦЭМ!$D$10+'СЕТ СН'!$H$5-'СЕТ СН'!$H$21</f>
        <v>3512.0886338800001</v>
      </c>
      <c r="I88" s="36">
        <f>SUMIFS(СВЦЭМ!$D$33:$D$776,СВЦЭМ!$A$33:$A$776,$A88,СВЦЭМ!$B$33:$B$776,I$83)+'СЕТ СН'!$H$11+СВЦЭМ!$D$10+'СЕТ СН'!$H$5-'СЕТ СН'!$H$21</f>
        <v>3498.4365793799998</v>
      </c>
      <c r="J88" s="36">
        <f>SUMIFS(СВЦЭМ!$D$33:$D$776,СВЦЭМ!$A$33:$A$776,$A88,СВЦЭМ!$B$33:$B$776,J$83)+'СЕТ СН'!$H$11+СВЦЭМ!$D$10+'СЕТ СН'!$H$5-'СЕТ СН'!$H$21</f>
        <v>3491.1931765599998</v>
      </c>
      <c r="K88" s="36">
        <f>SUMIFS(СВЦЭМ!$D$33:$D$776,СВЦЭМ!$A$33:$A$776,$A88,СВЦЭМ!$B$33:$B$776,K$83)+'СЕТ СН'!$H$11+СВЦЭМ!$D$10+'СЕТ СН'!$H$5-'СЕТ СН'!$H$21</f>
        <v>3513.3904396299999</v>
      </c>
      <c r="L88" s="36">
        <f>SUMIFS(СВЦЭМ!$D$33:$D$776,СВЦЭМ!$A$33:$A$776,$A88,СВЦЭМ!$B$33:$B$776,L$83)+'СЕТ СН'!$H$11+СВЦЭМ!$D$10+'СЕТ СН'!$H$5-'СЕТ СН'!$H$21</f>
        <v>3514.4572198299998</v>
      </c>
      <c r="M88" s="36">
        <f>SUMIFS(СВЦЭМ!$D$33:$D$776,СВЦЭМ!$A$33:$A$776,$A88,СВЦЭМ!$B$33:$B$776,M$83)+'СЕТ СН'!$H$11+СВЦЭМ!$D$10+'СЕТ СН'!$H$5-'СЕТ СН'!$H$21</f>
        <v>3521.7593296199998</v>
      </c>
      <c r="N88" s="36">
        <f>SUMIFS(СВЦЭМ!$D$33:$D$776,СВЦЭМ!$A$33:$A$776,$A88,СВЦЭМ!$B$33:$B$776,N$83)+'СЕТ СН'!$H$11+СВЦЭМ!$D$10+'СЕТ СН'!$H$5-'СЕТ СН'!$H$21</f>
        <v>3519.3001178599998</v>
      </c>
      <c r="O88" s="36">
        <f>SUMIFS(СВЦЭМ!$D$33:$D$776,СВЦЭМ!$A$33:$A$776,$A88,СВЦЭМ!$B$33:$B$776,O$83)+'СЕТ СН'!$H$11+СВЦЭМ!$D$10+'СЕТ СН'!$H$5-'СЕТ СН'!$H$21</f>
        <v>3525.7415504000001</v>
      </c>
      <c r="P88" s="36">
        <f>SUMIFS(СВЦЭМ!$D$33:$D$776,СВЦЭМ!$A$33:$A$776,$A88,СВЦЭМ!$B$33:$B$776,P$83)+'СЕТ СН'!$H$11+СВЦЭМ!$D$10+'СЕТ СН'!$H$5-'СЕТ СН'!$H$21</f>
        <v>3531.3331351999996</v>
      </c>
      <c r="Q88" s="36">
        <f>SUMIFS(СВЦЭМ!$D$33:$D$776,СВЦЭМ!$A$33:$A$776,$A88,СВЦЭМ!$B$33:$B$776,Q$83)+'СЕТ СН'!$H$11+СВЦЭМ!$D$10+'СЕТ СН'!$H$5-'СЕТ СН'!$H$21</f>
        <v>3529.9896395400001</v>
      </c>
      <c r="R88" s="36">
        <f>SUMIFS(СВЦЭМ!$D$33:$D$776,СВЦЭМ!$A$33:$A$776,$A88,СВЦЭМ!$B$33:$B$776,R$83)+'СЕТ СН'!$H$11+СВЦЭМ!$D$10+'СЕТ СН'!$H$5-'СЕТ СН'!$H$21</f>
        <v>3497.9508228</v>
      </c>
      <c r="S88" s="36">
        <f>SUMIFS(СВЦЭМ!$D$33:$D$776,СВЦЭМ!$A$33:$A$776,$A88,СВЦЭМ!$B$33:$B$776,S$83)+'СЕТ СН'!$H$11+СВЦЭМ!$D$10+'СЕТ СН'!$H$5-'СЕТ СН'!$H$21</f>
        <v>3453.9324733899998</v>
      </c>
      <c r="T88" s="36">
        <f>SUMIFS(СВЦЭМ!$D$33:$D$776,СВЦЭМ!$A$33:$A$776,$A88,СВЦЭМ!$B$33:$B$776,T$83)+'СЕТ СН'!$H$11+СВЦЭМ!$D$10+'СЕТ СН'!$H$5-'СЕТ СН'!$H$21</f>
        <v>3444.4735715699999</v>
      </c>
      <c r="U88" s="36">
        <f>SUMIFS(СВЦЭМ!$D$33:$D$776,СВЦЭМ!$A$33:$A$776,$A88,СВЦЭМ!$B$33:$B$776,U$83)+'СЕТ СН'!$H$11+СВЦЭМ!$D$10+'СЕТ СН'!$H$5-'СЕТ СН'!$H$21</f>
        <v>3439.1802768799998</v>
      </c>
      <c r="V88" s="36">
        <f>SUMIFS(СВЦЭМ!$D$33:$D$776,СВЦЭМ!$A$33:$A$776,$A88,СВЦЭМ!$B$33:$B$776,V$83)+'СЕТ СН'!$H$11+СВЦЭМ!$D$10+'СЕТ СН'!$H$5-'СЕТ СН'!$H$21</f>
        <v>3437.31376899</v>
      </c>
      <c r="W88" s="36">
        <f>SUMIFS(СВЦЭМ!$D$33:$D$776,СВЦЭМ!$A$33:$A$776,$A88,СВЦЭМ!$B$33:$B$776,W$83)+'СЕТ СН'!$H$11+СВЦЭМ!$D$10+'СЕТ СН'!$H$5-'СЕТ СН'!$H$21</f>
        <v>3451.1169961099999</v>
      </c>
      <c r="X88" s="36">
        <f>SUMIFS(СВЦЭМ!$D$33:$D$776,СВЦЭМ!$A$33:$A$776,$A88,СВЦЭМ!$B$33:$B$776,X$83)+'СЕТ СН'!$H$11+СВЦЭМ!$D$10+'СЕТ СН'!$H$5-'СЕТ СН'!$H$21</f>
        <v>3430.9757555299998</v>
      </c>
      <c r="Y88" s="36">
        <f>SUMIFS(СВЦЭМ!$D$33:$D$776,СВЦЭМ!$A$33:$A$776,$A88,СВЦЭМ!$B$33:$B$776,Y$83)+'СЕТ СН'!$H$11+СВЦЭМ!$D$10+'СЕТ СН'!$H$5-'СЕТ СН'!$H$21</f>
        <v>3436.9485009399996</v>
      </c>
    </row>
    <row r="89" spans="1:27" ht="15.75" x14ac:dyDescent="0.2">
      <c r="A89" s="35">
        <f t="shared" si="2"/>
        <v>43683</v>
      </c>
      <c r="B89" s="36">
        <f>SUMIFS(СВЦЭМ!$D$33:$D$776,СВЦЭМ!$A$33:$A$776,$A89,СВЦЭМ!$B$33:$B$776,B$83)+'СЕТ СН'!$H$11+СВЦЭМ!$D$10+'СЕТ СН'!$H$5-'СЕТ СН'!$H$21</f>
        <v>3496.3060947699996</v>
      </c>
      <c r="C89" s="36">
        <f>SUMIFS(СВЦЭМ!$D$33:$D$776,СВЦЭМ!$A$33:$A$776,$A89,СВЦЭМ!$B$33:$B$776,C$83)+'СЕТ СН'!$H$11+СВЦЭМ!$D$10+'СЕТ СН'!$H$5-'СЕТ СН'!$H$21</f>
        <v>3529.4221808299999</v>
      </c>
      <c r="D89" s="36">
        <f>SUMIFS(СВЦЭМ!$D$33:$D$776,СВЦЭМ!$A$33:$A$776,$A89,СВЦЭМ!$B$33:$B$776,D$83)+'СЕТ СН'!$H$11+СВЦЭМ!$D$10+'СЕТ СН'!$H$5-'СЕТ СН'!$H$21</f>
        <v>3552.17752161</v>
      </c>
      <c r="E89" s="36">
        <f>SUMIFS(СВЦЭМ!$D$33:$D$776,СВЦЭМ!$A$33:$A$776,$A89,СВЦЭМ!$B$33:$B$776,E$83)+'СЕТ СН'!$H$11+СВЦЭМ!$D$10+'СЕТ СН'!$H$5-'СЕТ СН'!$H$21</f>
        <v>3562.2173350499997</v>
      </c>
      <c r="F89" s="36">
        <f>SUMIFS(СВЦЭМ!$D$33:$D$776,СВЦЭМ!$A$33:$A$776,$A89,СВЦЭМ!$B$33:$B$776,F$83)+'СЕТ СН'!$H$11+СВЦЭМ!$D$10+'СЕТ СН'!$H$5-'СЕТ СН'!$H$21</f>
        <v>3571.19636343</v>
      </c>
      <c r="G89" s="36">
        <f>SUMIFS(СВЦЭМ!$D$33:$D$776,СВЦЭМ!$A$33:$A$776,$A89,СВЦЭМ!$B$33:$B$776,G$83)+'СЕТ СН'!$H$11+СВЦЭМ!$D$10+'СЕТ СН'!$H$5-'СЕТ СН'!$H$21</f>
        <v>3547.6663250299998</v>
      </c>
      <c r="H89" s="36">
        <f>SUMIFS(СВЦЭМ!$D$33:$D$776,СВЦЭМ!$A$33:$A$776,$A89,СВЦЭМ!$B$33:$B$776,H$83)+'СЕТ СН'!$H$11+СВЦЭМ!$D$10+'СЕТ СН'!$H$5-'СЕТ СН'!$H$21</f>
        <v>3512.82896467</v>
      </c>
      <c r="I89" s="36">
        <f>SUMIFS(СВЦЭМ!$D$33:$D$776,СВЦЭМ!$A$33:$A$776,$A89,СВЦЭМ!$B$33:$B$776,I$83)+'СЕТ СН'!$H$11+СВЦЭМ!$D$10+'СЕТ СН'!$H$5-'СЕТ СН'!$H$21</f>
        <v>3468.1870367199999</v>
      </c>
      <c r="J89" s="36">
        <f>SUMIFS(СВЦЭМ!$D$33:$D$776,СВЦЭМ!$A$33:$A$776,$A89,СВЦЭМ!$B$33:$B$776,J$83)+'СЕТ СН'!$H$11+СВЦЭМ!$D$10+'СЕТ СН'!$H$5-'СЕТ СН'!$H$21</f>
        <v>3501.4758349999997</v>
      </c>
      <c r="K89" s="36">
        <f>SUMIFS(СВЦЭМ!$D$33:$D$776,СВЦЭМ!$A$33:$A$776,$A89,СВЦЭМ!$B$33:$B$776,K$83)+'СЕТ СН'!$H$11+СВЦЭМ!$D$10+'СЕТ СН'!$H$5-'СЕТ СН'!$H$21</f>
        <v>3536.3482931399999</v>
      </c>
      <c r="L89" s="36">
        <f>SUMIFS(СВЦЭМ!$D$33:$D$776,СВЦЭМ!$A$33:$A$776,$A89,СВЦЭМ!$B$33:$B$776,L$83)+'СЕТ СН'!$H$11+СВЦЭМ!$D$10+'СЕТ СН'!$H$5-'СЕТ СН'!$H$21</f>
        <v>3540.29594834</v>
      </c>
      <c r="M89" s="36">
        <f>SUMIFS(СВЦЭМ!$D$33:$D$776,СВЦЭМ!$A$33:$A$776,$A89,СВЦЭМ!$B$33:$B$776,M$83)+'СЕТ СН'!$H$11+СВЦЭМ!$D$10+'СЕТ СН'!$H$5-'СЕТ СН'!$H$21</f>
        <v>3539.2646982699998</v>
      </c>
      <c r="N89" s="36">
        <f>SUMIFS(СВЦЭМ!$D$33:$D$776,СВЦЭМ!$A$33:$A$776,$A89,СВЦЭМ!$B$33:$B$776,N$83)+'СЕТ СН'!$H$11+СВЦЭМ!$D$10+'СЕТ СН'!$H$5-'СЕТ СН'!$H$21</f>
        <v>3539.9981765799998</v>
      </c>
      <c r="O89" s="36">
        <f>SUMIFS(СВЦЭМ!$D$33:$D$776,СВЦЭМ!$A$33:$A$776,$A89,СВЦЭМ!$B$33:$B$776,O$83)+'СЕТ СН'!$H$11+СВЦЭМ!$D$10+'СЕТ СН'!$H$5-'СЕТ СН'!$H$21</f>
        <v>3540.0330936699997</v>
      </c>
      <c r="P89" s="36">
        <f>SUMIFS(СВЦЭМ!$D$33:$D$776,СВЦЭМ!$A$33:$A$776,$A89,СВЦЭМ!$B$33:$B$776,P$83)+'СЕТ СН'!$H$11+СВЦЭМ!$D$10+'СЕТ СН'!$H$5-'СЕТ СН'!$H$21</f>
        <v>3542.8500693899996</v>
      </c>
      <c r="Q89" s="36">
        <f>SUMIFS(СВЦЭМ!$D$33:$D$776,СВЦЭМ!$A$33:$A$776,$A89,СВЦЭМ!$B$33:$B$776,Q$83)+'СЕТ СН'!$H$11+СВЦЭМ!$D$10+'СЕТ СН'!$H$5-'СЕТ СН'!$H$21</f>
        <v>3545.6381580699999</v>
      </c>
      <c r="R89" s="36">
        <f>SUMIFS(СВЦЭМ!$D$33:$D$776,СВЦЭМ!$A$33:$A$776,$A89,СВЦЭМ!$B$33:$B$776,R$83)+'СЕТ СН'!$H$11+СВЦЭМ!$D$10+'СЕТ СН'!$H$5-'СЕТ СН'!$H$21</f>
        <v>3495.2095332099998</v>
      </c>
      <c r="S89" s="36">
        <f>SUMIFS(СВЦЭМ!$D$33:$D$776,СВЦЭМ!$A$33:$A$776,$A89,СВЦЭМ!$B$33:$B$776,S$83)+'СЕТ СН'!$H$11+СВЦЭМ!$D$10+'СЕТ СН'!$H$5-'СЕТ СН'!$H$21</f>
        <v>3449.7582660199996</v>
      </c>
      <c r="T89" s="36">
        <f>SUMIFS(СВЦЭМ!$D$33:$D$776,СВЦЭМ!$A$33:$A$776,$A89,СВЦЭМ!$B$33:$B$776,T$83)+'СЕТ СН'!$H$11+СВЦЭМ!$D$10+'СЕТ СН'!$H$5-'СЕТ СН'!$H$21</f>
        <v>3438.1025316199998</v>
      </c>
      <c r="U89" s="36">
        <f>SUMIFS(СВЦЭМ!$D$33:$D$776,СВЦЭМ!$A$33:$A$776,$A89,СВЦЭМ!$B$33:$B$776,U$83)+'СЕТ СН'!$H$11+СВЦЭМ!$D$10+'СЕТ СН'!$H$5-'СЕТ СН'!$H$21</f>
        <v>3442.6890564599998</v>
      </c>
      <c r="V89" s="36">
        <f>SUMIFS(СВЦЭМ!$D$33:$D$776,СВЦЭМ!$A$33:$A$776,$A89,СВЦЭМ!$B$33:$B$776,V$83)+'СЕТ СН'!$H$11+СВЦЭМ!$D$10+'СЕТ СН'!$H$5-'СЕТ СН'!$H$21</f>
        <v>3441.1585804399997</v>
      </c>
      <c r="W89" s="36">
        <f>SUMIFS(СВЦЭМ!$D$33:$D$776,СВЦЭМ!$A$33:$A$776,$A89,СВЦЭМ!$B$33:$B$776,W$83)+'СЕТ СН'!$H$11+СВЦЭМ!$D$10+'СЕТ СН'!$H$5-'СЕТ СН'!$H$21</f>
        <v>3443.0300820799998</v>
      </c>
      <c r="X89" s="36">
        <f>SUMIFS(СВЦЭМ!$D$33:$D$776,СВЦЭМ!$A$33:$A$776,$A89,СВЦЭМ!$B$33:$B$776,X$83)+'СЕТ СН'!$H$11+СВЦЭМ!$D$10+'СЕТ СН'!$H$5-'СЕТ СН'!$H$21</f>
        <v>3422.9505757500001</v>
      </c>
      <c r="Y89" s="36">
        <f>SUMIFS(СВЦЭМ!$D$33:$D$776,СВЦЭМ!$A$33:$A$776,$A89,СВЦЭМ!$B$33:$B$776,Y$83)+'СЕТ СН'!$H$11+СВЦЭМ!$D$10+'СЕТ СН'!$H$5-'СЕТ СН'!$H$21</f>
        <v>3431.7335155799997</v>
      </c>
    </row>
    <row r="90" spans="1:27" ht="15.75" x14ac:dyDescent="0.2">
      <c r="A90" s="35">
        <f t="shared" si="2"/>
        <v>43684</v>
      </c>
      <c r="B90" s="36">
        <f>SUMIFS(СВЦЭМ!$D$33:$D$776,СВЦЭМ!$A$33:$A$776,$A90,СВЦЭМ!$B$33:$B$776,B$83)+'СЕТ СН'!$H$11+СВЦЭМ!$D$10+'СЕТ СН'!$H$5-'СЕТ СН'!$H$21</f>
        <v>3500.84221811</v>
      </c>
      <c r="C90" s="36">
        <f>SUMIFS(СВЦЭМ!$D$33:$D$776,СВЦЭМ!$A$33:$A$776,$A90,СВЦЭМ!$B$33:$B$776,C$83)+'СЕТ СН'!$H$11+СВЦЭМ!$D$10+'СЕТ СН'!$H$5-'СЕТ СН'!$H$21</f>
        <v>3504.9477725799998</v>
      </c>
      <c r="D90" s="36">
        <f>SUMIFS(СВЦЭМ!$D$33:$D$776,СВЦЭМ!$A$33:$A$776,$A90,СВЦЭМ!$B$33:$B$776,D$83)+'СЕТ СН'!$H$11+СВЦЭМ!$D$10+'СЕТ СН'!$H$5-'СЕТ СН'!$H$21</f>
        <v>3529.9336942999998</v>
      </c>
      <c r="E90" s="36">
        <f>SUMIFS(СВЦЭМ!$D$33:$D$776,СВЦЭМ!$A$33:$A$776,$A90,СВЦЭМ!$B$33:$B$776,E$83)+'СЕТ СН'!$H$11+СВЦЭМ!$D$10+'СЕТ СН'!$H$5-'СЕТ СН'!$H$21</f>
        <v>3532.8313404299997</v>
      </c>
      <c r="F90" s="36">
        <f>SUMIFS(СВЦЭМ!$D$33:$D$776,СВЦЭМ!$A$33:$A$776,$A90,СВЦЭМ!$B$33:$B$776,F$83)+'СЕТ СН'!$H$11+СВЦЭМ!$D$10+'СЕТ СН'!$H$5-'СЕТ СН'!$H$21</f>
        <v>3540.0504359699999</v>
      </c>
      <c r="G90" s="36">
        <f>SUMIFS(СВЦЭМ!$D$33:$D$776,СВЦЭМ!$A$33:$A$776,$A90,СВЦЭМ!$B$33:$B$776,G$83)+'СЕТ СН'!$H$11+СВЦЭМ!$D$10+'СЕТ СН'!$H$5-'СЕТ СН'!$H$21</f>
        <v>3533.4214484599997</v>
      </c>
      <c r="H90" s="36">
        <f>SUMIFS(СВЦЭМ!$D$33:$D$776,СВЦЭМ!$A$33:$A$776,$A90,СВЦЭМ!$B$33:$B$776,H$83)+'СЕТ СН'!$H$11+СВЦЭМ!$D$10+'СЕТ СН'!$H$5-'СЕТ СН'!$H$21</f>
        <v>3497.6034423499996</v>
      </c>
      <c r="I90" s="36">
        <f>SUMIFS(СВЦЭМ!$D$33:$D$776,СВЦЭМ!$A$33:$A$776,$A90,СВЦЭМ!$B$33:$B$776,I$83)+'СЕТ СН'!$H$11+СВЦЭМ!$D$10+'СЕТ СН'!$H$5-'СЕТ СН'!$H$21</f>
        <v>3483.9001482699996</v>
      </c>
      <c r="J90" s="36">
        <f>SUMIFS(СВЦЭМ!$D$33:$D$776,СВЦЭМ!$A$33:$A$776,$A90,СВЦЭМ!$B$33:$B$776,J$83)+'СЕТ СН'!$H$11+СВЦЭМ!$D$10+'СЕТ СН'!$H$5-'СЕТ СН'!$H$21</f>
        <v>3506.7078796699998</v>
      </c>
      <c r="K90" s="36">
        <f>SUMIFS(СВЦЭМ!$D$33:$D$776,СВЦЭМ!$A$33:$A$776,$A90,СВЦЭМ!$B$33:$B$776,K$83)+'СЕТ СН'!$H$11+СВЦЭМ!$D$10+'СЕТ СН'!$H$5-'СЕТ СН'!$H$21</f>
        <v>3523.5382971499998</v>
      </c>
      <c r="L90" s="36">
        <f>SUMIFS(СВЦЭМ!$D$33:$D$776,СВЦЭМ!$A$33:$A$776,$A90,СВЦЭМ!$B$33:$B$776,L$83)+'СЕТ СН'!$H$11+СВЦЭМ!$D$10+'СЕТ СН'!$H$5-'СЕТ СН'!$H$21</f>
        <v>3524.2452027999998</v>
      </c>
      <c r="M90" s="36">
        <f>SUMIFS(СВЦЭМ!$D$33:$D$776,СВЦЭМ!$A$33:$A$776,$A90,СВЦЭМ!$B$33:$B$776,M$83)+'СЕТ СН'!$H$11+СВЦЭМ!$D$10+'СЕТ СН'!$H$5-'СЕТ СН'!$H$21</f>
        <v>3527.4516295399999</v>
      </c>
      <c r="N90" s="36">
        <f>SUMIFS(СВЦЭМ!$D$33:$D$776,СВЦЭМ!$A$33:$A$776,$A90,СВЦЭМ!$B$33:$B$776,N$83)+'СЕТ СН'!$H$11+СВЦЭМ!$D$10+'СЕТ СН'!$H$5-'СЕТ СН'!$H$21</f>
        <v>3520.8556234600001</v>
      </c>
      <c r="O90" s="36">
        <f>SUMIFS(СВЦЭМ!$D$33:$D$776,СВЦЭМ!$A$33:$A$776,$A90,СВЦЭМ!$B$33:$B$776,O$83)+'СЕТ СН'!$H$11+СВЦЭМ!$D$10+'СЕТ СН'!$H$5-'СЕТ СН'!$H$21</f>
        <v>3526.2497090299998</v>
      </c>
      <c r="P90" s="36">
        <f>SUMIFS(СВЦЭМ!$D$33:$D$776,СВЦЭМ!$A$33:$A$776,$A90,СВЦЭМ!$B$33:$B$776,P$83)+'СЕТ СН'!$H$11+СВЦЭМ!$D$10+'СЕТ СН'!$H$5-'СЕТ СН'!$H$21</f>
        <v>3529.94678613</v>
      </c>
      <c r="Q90" s="36">
        <f>SUMIFS(СВЦЭМ!$D$33:$D$776,СВЦЭМ!$A$33:$A$776,$A90,СВЦЭМ!$B$33:$B$776,Q$83)+'СЕТ СН'!$H$11+СВЦЭМ!$D$10+'СЕТ СН'!$H$5-'СЕТ СН'!$H$21</f>
        <v>3529.76604215</v>
      </c>
      <c r="R90" s="36">
        <f>SUMIFS(СВЦЭМ!$D$33:$D$776,СВЦЭМ!$A$33:$A$776,$A90,СВЦЭМ!$B$33:$B$776,R$83)+'СЕТ СН'!$H$11+СВЦЭМ!$D$10+'СЕТ СН'!$H$5-'СЕТ СН'!$H$21</f>
        <v>3490.5098940499997</v>
      </c>
      <c r="S90" s="36">
        <f>SUMIFS(СВЦЭМ!$D$33:$D$776,СВЦЭМ!$A$33:$A$776,$A90,СВЦЭМ!$B$33:$B$776,S$83)+'СЕТ СН'!$H$11+СВЦЭМ!$D$10+'СЕТ СН'!$H$5-'СЕТ СН'!$H$21</f>
        <v>3447.9010761299996</v>
      </c>
      <c r="T90" s="36">
        <f>SUMIFS(СВЦЭМ!$D$33:$D$776,СВЦЭМ!$A$33:$A$776,$A90,СВЦЭМ!$B$33:$B$776,T$83)+'СЕТ СН'!$H$11+СВЦЭМ!$D$10+'СЕТ СН'!$H$5-'СЕТ СН'!$H$21</f>
        <v>3436.0985074599998</v>
      </c>
      <c r="U90" s="36">
        <f>SUMIFS(СВЦЭМ!$D$33:$D$776,СВЦЭМ!$A$33:$A$776,$A90,СВЦЭМ!$B$33:$B$776,U$83)+'СЕТ СН'!$H$11+СВЦЭМ!$D$10+'СЕТ СН'!$H$5-'СЕТ СН'!$H$21</f>
        <v>3437.34191672</v>
      </c>
      <c r="V90" s="36">
        <f>SUMIFS(СВЦЭМ!$D$33:$D$776,СВЦЭМ!$A$33:$A$776,$A90,СВЦЭМ!$B$33:$B$776,V$83)+'СЕТ СН'!$H$11+СВЦЭМ!$D$10+'СЕТ СН'!$H$5-'СЕТ СН'!$H$21</f>
        <v>3432.9321212799996</v>
      </c>
      <c r="W90" s="36">
        <f>SUMIFS(СВЦЭМ!$D$33:$D$776,СВЦЭМ!$A$33:$A$776,$A90,СВЦЭМ!$B$33:$B$776,W$83)+'СЕТ СН'!$H$11+СВЦЭМ!$D$10+'СЕТ СН'!$H$5-'СЕТ СН'!$H$21</f>
        <v>3441.3389355499999</v>
      </c>
      <c r="X90" s="36">
        <f>SUMIFS(СВЦЭМ!$D$33:$D$776,СВЦЭМ!$A$33:$A$776,$A90,СВЦЭМ!$B$33:$B$776,X$83)+'СЕТ СН'!$H$11+СВЦЭМ!$D$10+'СЕТ СН'!$H$5-'СЕТ СН'!$H$21</f>
        <v>3414.4849797099996</v>
      </c>
      <c r="Y90" s="36">
        <f>SUMIFS(СВЦЭМ!$D$33:$D$776,СВЦЭМ!$A$33:$A$776,$A90,СВЦЭМ!$B$33:$B$776,Y$83)+'СЕТ СН'!$H$11+СВЦЭМ!$D$10+'СЕТ СН'!$H$5-'СЕТ СН'!$H$21</f>
        <v>3444.1700023799999</v>
      </c>
    </row>
    <row r="91" spans="1:27" ht="15.75" x14ac:dyDescent="0.2">
      <c r="A91" s="35">
        <f t="shared" si="2"/>
        <v>43685</v>
      </c>
      <c r="B91" s="36">
        <f>SUMIFS(СВЦЭМ!$D$33:$D$776,СВЦЭМ!$A$33:$A$776,$A91,СВЦЭМ!$B$33:$B$776,B$83)+'СЕТ СН'!$H$11+СВЦЭМ!$D$10+'СЕТ СН'!$H$5-'СЕТ СН'!$H$21</f>
        <v>3533.6992501199998</v>
      </c>
      <c r="C91" s="36">
        <f>SUMIFS(СВЦЭМ!$D$33:$D$776,СВЦЭМ!$A$33:$A$776,$A91,СВЦЭМ!$B$33:$B$776,C$83)+'СЕТ СН'!$H$11+СВЦЭМ!$D$10+'СЕТ СН'!$H$5-'СЕТ СН'!$H$21</f>
        <v>3572.3534725899999</v>
      </c>
      <c r="D91" s="36">
        <f>SUMIFS(СВЦЭМ!$D$33:$D$776,СВЦЭМ!$A$33:$A$776,$A91,СВЦЭМ!$B$33:$B$776,D$83)+'СЕТ СН'!$H$11+СВЦЭМ!$D$10+'СЕТ СН'!$H$5-'СЕТ СН'!$H$21</f>
        <v>3600.7988566499998</v>
      </c>
      <c r="E91" s="36">
        <f>SUMIFS(СВЦЭМ!$D$33:$D$776,СВЦЭМ!$A$33:$A$776,$A91,СВЦЭМ!$B$33:$B$776,E$83)+'СЕТ СН'!$H$11+СВЦЭМ!$D$10+'СЕТ СН'!$H$5-'СЕТ СН'!$H$21</f>
        <v>3622.1309204199997</v>
      </c>
      <c r="F91" s="36">
        <f>SUMIFS(СВЦЭМ!$D$33:$D$776,СВЦЭМ!$A$33:$A$776,$A91,СВЦЭМ!$B$33:$B$776,F$83)+'СЕТ СН'!$H$11+СВЦЭМ!$D$10+'СЕТ СН'!$H$5-'СЕТ СН'!$H$21</f>
        <v>3664.27533675</v>
      </c>
      <c r="G91" s="36">
        <f>SUMIFS(СВЦЭМ!$D$33:$D$776,СВЦЭМ!$A$33:$A$776,$A91,СВЦЭМ!$B$33:$B$776,G$83)+'СЕТ СН'!$H$11+СВЦЭМ!$D$10+'СЕТ СН'!$H$5-'СЕТ СН'!$H$21</f>
        <v>3645.4817085099999</v>
      </c>
      <c r="H91" s="36">
        <f>SUMIFS(СВЦЭМ!$D$33:$D$776,СВЦЭМ!$A$33:$A$776,$A91,СВЦЭМ!$B$33:$B$776,H$83)+'СЕТ СН'!$H$11+СВЦЭМ!$D$10+'СЕТ СН'!$H$5-'СЕТ СН'!$H$21</f>
        <v>3603.8196151799998</v>
      </c>
      <c r="I91" s="36">
        <f>SUMIFS(СВЦЭМ!$D$33:$D$776,СВЦЭМ!$A$33:$A$776,$A91,СВЦЭМ!$B$33:$B$776,I$83)+'СЕТ СН'!$H$11+СВЦЭМ!$D$10+'СЕТ СН'!$H$5-'СЕТ СН'!$H$21</f>
        <v>3553.8565292799999</v>
      </c>
      <c r="J91" s="36">
        <f>SUMIFS(СВЦЭМ!$D$33:$D$776,СВЦЭМ!$A$33:$A$776,$A91,СВЦЭМ!$B$33:$B$776,J$83)+'СЕТ СН'!$H$11+СВЦЭМ!$D$10+'СЕТ СН'!$H$5-'СЕТ СН'!$H$21</f>
        <v>3513.4288358699996</v>
      </c>
      <c r="K91" s="36">
        <f>SUMIFS(СВЦЭМ!$D$33:$D$776,СВЦЭМ!$A$33:$A$776,$A91,СВЦЭМ!$B$33:$B$776,K$83)+'СЕТ СН'!$H$11+СВЦЭМ!$D$10+'СЕТ СН'!$H$5-'СЕТ СН'!$H$21</f>
        <v>3544.0822760999999</v>
      </c>
      <c r="L91" s="36">
        <f>SUMIFS(СВЦЭМ!$D$33:$D$776,СВЦЭМ!$A$33:$A$776,$A91,СВЦЭМ!$B$33:$B$776,L$83)+'СЕТ СН'!$H$11+СВЦЭМ!$D$10+'СЕТ СН'!$H$5-'СЕТ СН'!$H$21</f>
        <v>3555.0615648499997</v>
      </c>
      <c r="M91" s="36">
        <f>SUMIFS(СВЦЭМ!$D$33:$D$776,СВЦЭМ!$A$33:$A$776,$A91,СВЦЭМ!$B$33:$B$776,M$83)+'СЕТ СН'!$H$11+СВЦЭМ!$D$10+'СЕТ СН'!$H$5-'СЕТ СН'!$H$21</f>
        <v>3552.7433343099997</v>
      </c>
      <c r="N91" s="36">
        <f>SUMIFS(СВЦЭМ!$D$33:$D$776,СВЦЭМ!$A$33:$A$776,$A91,СВЦЭМ!$B$33:$B$776,N$83)+'СЕТ СН'!$H$11+СВЦЭМ!$D$10+'СЕТ СН'!$H$5-'СЕТ СН'!$H$21</f>
        <v>3548.1119848199996</v>
      </c>
      <c r="O91" s="36">
        <f>SUMIFS(СВЦЭМ!$D$33:$D$776,СВЦЭМ!$A$33:$A$776,$A91,СВЦЭМ!$B$33:$B$776,O$83)+'СЕТ СН'!$H$11+СВЦЭМ!$D$10+'СЕТ СН'!$H$5-'СЕТ СН'!$H$21</f>
        <v>3554.3209574299999</v>
      </c>
      <c r="P91" s="36">
        <f>SUMIFS(СВЦЭМ!$D$33:$D$776,СВЦЭМ!$A$33:$A$776,$A91,СВЦЭМ!$B$33:$B$776,P$83)+'СЕТ СН'!$H$11+СВЦЭМ!$D$10+'СЕТ СН'!$H$5-'СЕТ СН'!$H$21</f>
        <v>3556.8719743499996</v>
      </c>
      <c r="Q91" s="36">
        <f>SUMIFS(СВЦЭМ!$D$33:$D$776,СВЦЭМ!$A$33:$A$776,$A91,СВЦЭМ!$B$33:$B$776,Q$83)+'СЕТ СН'!$H$11+СВЦЭМ!$D$10+'СЕТ СН'!$H$5-'СЕТ СН'!$H$21</f>
        <v>3561.1851654399998</v>
      </c>
      <c r="R91" s="36">
        <f>SUMIFS(СВЦЭМ!$D$33:$D$776,СВЦЭМ!$A$33:$A$776,$A91,СВЦЭМ!$B$33:$B$776,R$83)+'СЕТ СН'!$H$11+СВЦЭМ!$D$10+'СЕТ СН'!$H$5-'СЕТ СН'!$H$21</f>
        <v>3509.1346952099998</v>
      </c>
      <c r="S91" s="36">
        <f>SUMIFS(СВЦЭМ!$D$33:$D$776,СВЦЭМ!$A$33:$A$776,$A91,СВЦЭМ!$B$33:$B$776,S$83)+'СЕТ СН'!$H$11+СВЦЭМ!$D$10+'СЕТ СН'!$H$5-'СЕТ СН'!$H$21</f>
        <v>3492.29323286</v>
      </c>
      <c r="T91" s="36">
        <f>SUMIFS(СВЦЭМ!$D$33:$D$776,СВЦЭМ!$A$33:$A$776,$A91,СВЦЭМ!$B$33:$B$776,T$83)+'СЕТ СН'!$H$11+СВЦЭМ!$D$10+'СЕТ СН'!$H$5-'СЕТ СН'!$H$21</f>
        <v>3491.8990193899999</v>
      </c>
      <c r="U91" s="36">
        <f>SUMIFS(СВЦЭМ!$D$33:$D$776,СВЦЭМ!$A$33:$A$776,$A91,СВЦЭМ!$B$33:$B$776,U$83)+'СЕТ СН'!$H$11+СВЦЭМ!$D$10+'СЕТ СН'!$H$5-'СЕТ СН'!$H$21</f>
        <v>3455.4861788899998</v>
      </c>
      <c r="V91" s="36">
        <f>SUMIFS(СВЦЭМ!$D$33:$D$776,СВЦЭМ!$A$33:$A$776,$A91,СВЦЭМ!$B$33:$B$776,V$83)+'СЕТ СН'!$H$11+СВЦЭМ!$D$10+'СЕТ СН'!$H$5-'СЕТ СН'!$H$21</f>
        <v>3454.7181380699999</v>
      </c>
      <c r="W91" s="36">
        <f>SUMIFS(СВЦЭМ!$D$33:$D$776,СВЦЭМ!$A$33:$A$776,$A91,СВЦЭМ!$B$33:$B$776,W$83)+'СЕТ СН'!$H$11+СВЦЭМ!$D$10+'СЕТ СН'!$H$5-'СЕТ СН'!$H$21</f>
        <v>3456.3361860299997</v>
      </c>
      <c r="X91" s="36">
        <f>SUMIFS(СВЦЭМ!$D$33:$D$776,СВЦЭМ!$A$33:$A$776,$A91,СВЦЭМ!$B$33:$B$776,X$83)+'СЕТ СН'!$H$11+СВЦЭМ!$D$10+'СЕТ СН'!$H$5-'СЕТ СН'!$H$21</f>
        <v>3433.4573586699998</v>
      </c>
      <c r="Y91" s="36">
        <f>SUMIFS(СВЦЭМ!$D$33:$D$776,СВЦЭМ!$A$33:$A$776,$A91,СВЦЭМ!$B$33:$B$776,Y$83)+'СЕТ СН'!$H$11+СВЦЭМ!$D$10+'СЕТ СН'!$H$5-'СЕТ СН'!$H$21</f>
        <v>3463.10358043</v>
      </c>
    </row>
    <row r="92" spans="1:27" ht="15.75" x14ac:dyDescent="0.2">
      <c r="A92" s="35">
        <f t="shared" si="2"/>
        <v>43686</v>
      </c>
      <c r="B92" s="36">
        <f>SUMIFS(СВЦЭМ!$D$33:$D$776,СВЦЭМ!$A$33:$A$776,$A92,СВЦЭМ!$B$33:$B$776,B$83)+'СЕТ СН'!$H$11+СВЦЭМ!$D$10+'СЕТ СН'!$H$5-'СЕТ СН'!$H$21</f>
        <v>3555.3309601699998</v>
      </c>
      <c r="C92" s="36">
        <f>SUMIFS(СВЦЭМ!$D$33:$D$776,СВЦЭМ!$A$33:$A$776,$A92,СВЦЭМ!$B$33:$B$776,C$83)+'СЕТ СН'!$H$11+СВЦЭМ!$D$10+'СЕТ СН'!$H$5-'СЕТ СН'!$H$21</f>
        <v>3592.7141309199997</v>
      </c>
      <c r="D92" s="36">
        <f>SUMIFS(СВЦЭМ!$D$33:$D$776,СВЦЭМ!$A$33:$A$776,$A92,СВЦЭМ!$B$33:$B$776,D$83)+'СЕТ СН'!$H$11+СВЦЭМ!$D$10+'СЕТ СН'!$H$5-'СЕТ СН'!$H$21</f>
        <v>3617.6242496</v>
      </c>
      <c r="E92" s="36">
        <f>SUMIFS(СВЦЭМ!$D$33:$D$776,СВЦЭМ!$A$33:$A$776,$A92,СВЦЭМ!$B$33:$B$776,E$83)+'СЕТ СН'!$H$11+СВЦЭМ!$D$10+'СЕТ СН'!$H$5-'СЕТ СН'!$H$21</f>
        <v>3634.7182989200001</v>
      </c>
      <c r="F92" s="36">
        <f>SUMIFS(СВЦЭМ!$D$33:$D$776,СВЦЭМ!$A$33:$A$776,$A92,СВЦЭМ!$B$33:$B$776,F$83)+'СЕТ СН'!$H$11+СВЦЭМ!$D$10+'СЕТ СН'!$H$5-'СЕТ СН'!$H$21</f>
        <v>3645.95576772</v>
      </c>
      <c r="G92" s="36">
        <f>SUMIFS(СВЦЭМ!$D$33:$D$776,СВЦЭМ!$A$33:$A$776,$A92,СВЦЭМ!$B$33:$B$776,G$83)+'СЕТ СН'!$H$11+СВЦЭМ!$D$10+'СЕТ СН'!$H$5-'СЕТ СН'!$H$21</f>
        <v>3633.4066034299999</v>
      </c>
      <c r="H92" s="36">
        <f>SUMIFS(СВЦЭМ!$D$33:$D$776,СВЦЭМ!$A$33:$A$776,$A92,СВЦЭМ!$B$33:$B$776,H$83)+'СЕТ СН'!$H$11+СВЦЭМ!$D$10+'СЕТ СН'!$H$5-'СЕТ СН'!$H$21</f>
        <v>3606.4441722699999</v>
      </c>
      <c r="I92" s="36">
        <f>SUMIFS(СВЦЭМ!$D$33:$D$776,СВЦЭМ!$A$33:$A$776,$A92,СВЦЭМ!$B$33:$B$776,I$83)+'СЕТ СН'!$H$11+СВЦЭМ!$D$10+'СЕТ СН'!$H$5-'СЕТ СН'!$H$21</f>
        <v>3571.6682940800001</v>
      </c>
      <c r="J92" s="36">
        <f>SUMIFS(СВЦЭМ!$D$33:$D$776,СВЦЭМ!$A$33:$A$776,$A92,СВЦЭМ!$B$33:$B$776,J$83)+'СЕТ СН'!$H$11+СВЦЭМ!$D$10+'СЕТ СН'!$H$5-'СЕТ СН'!$H$21</f>
        <v>3526.7367561900001</v>
      </c>
      <c r="K92" s="36">
        <f>SUMIFS(СВЦЭМ!$D$33:$D$776,СВЦЭМ!$A$33:$A$776,$A92,СВЦЭМ!$B$33:$B$776,K$83)+'СЕТ СН'!$H$11+СВЦЭМ!$D$10+'СЕТ СН'!$H$5-'СЕТ СН'!$H$21</f>
        <v>3544.7658832899997</v>
      </c>
      <c r="L92" s="36">
        <f>SUMIFS(СВЦЭМ!$D$33:$D$776,СВЦЭМ!$A$33:$A$776,$A92,СВЦЭМ!$B$33:$B$776,L$83)+'СЕТ СН'!$H$11+СВЦЭМ!$D$10+'СЕТ СН'!$H$5-'СЕТ СН'!$H$21</f>
        <v>3555.4014014899999</v>
      </c>
      <c r="M92" s="36">
        <f>SUMIFS(СВЦЭМ!$D$33:$D$776,СВЦЭМ!$A$33:$A$776,$A92,СВЦЭМ!$B$33:$B$776,M$83)+'СЕТ СН'!$H$11+СВЦЭМ!$D$10+'СЕТ СН'!$H$5-'СЕТ СН'!$H$21</f>
        <v>3554.25317154</v>
      </c>
      <c r="N92" s="36">
        <f>SUMIFS(СВЦЭМ!$D$33:$D$776,СВЦЭМ!$A$33:$A$776,$A92,СВЦЭМ!$B$33:$B$776,N$83)+'СЕТ СН'!$H$11+СВЦЭМ!$D$10+'СЕТ СН'!$H$5-'СЕТ СН'!$H$21</f>
        <v>3547.6755514099996</v>
      </c>
      <c r="O92" s="36">
        <f>SUMIFS(СВЦЭМ!$D$33:$D$776,СВЦЭМ!$A$33:$A$776,$A92,СВЦЭМ!$B$33:$B$776,O$83)+'СЕТ СН'!$H$11+СВЦЭМ!$D$10+'СЕТ СН'!$H$5-'СЕТ СН'!$H$21</f>
        <v>3552.2756060499996</v>
      </c>
      <c r="P92" s="36">
        <f>SUMIFS(СВЦЭМ!$D$33:$D$776,СВЦЭМ!$A$33:$A$776,$A92,СВЦЭМ!$B$33:$B$776,P$83)+'СЕТ СН'!$H$11+СВЦЭМ!$D$10+'СЕТ СН'!$H$5-'СЕТ СН'!$H$21</f>
        <v>3576.1503042699997</v>
      </c>
      <c r="Q92" s="36">
        <f>SUMIFS(СВЦЭМ!$D$33:$D$776,СВЦЭМ!$A$33:$A$776,$A92,СВЦЭМ!$B$33:$B$776,Q$83)+'СЕТ СН'!$H$11+СВЦЭМ!$D$10+'СЕТ СН'!$H$5-'СЕТ СН'!$H$21</f>
        <v>3576.9315200199999</v>
      </c>
      <c r="R92" s="36">
        <f>SUMIFS(СВЦЭМ!$D$33:$D$776,СВЦЭМ!$A$33:$A$776,$A92,СВЦЭМ!$B$33:$B$776,R$83)+'СЕТ СН'!$H$11+СВЦЭМ!$D$10+'СЕТ СН'!$H$5-'СЕТ СН'!$H$21</f>
        <v>3534.7848928699996</v>
      </c>
      <c r="S92" s="36">
        <f>SUMIFS(СВЦЭМ!$D$33:$D$776,СВЦЭМ!$A$33:$A$776,$A92,СВЦЭМ!$B$33:$B$776,S$83)+'СЕТ СН'!$H$11+СВЦЭМ!$D$10+'СЕТ СН'!$H$5-'СЕТ СН'!$H$21</f>
        <v>3488.8513623999997</v>
      </c>
      <c r="T92" s="36">
        <f>SUMIFS(СВЦЭМ!$D$33:$D$776,СВЦЭМ!$A$33:$A$776,$A92,СВЦЭМ!$B$33:$B$776,T$83)+'СЕТ СН'!$H$11+СВЦЭМ!$D$10+'СЕТ СН'!$H$5-'СЕТ СН'!$H$21</f>
        <v>3478.6291769199997</v>
      </c>
      <c r="U92" s="36">
        <f>SUMIFS(СВЦЭМ!$D$33:$D$776,СВЦЭМ!$A$33:$A$776,$A92,СВЦЭМ!$B$33:$B$776,U$83)+'СЕТ СН'!$H$11+СВЦЭМ!$D$10+'СЕТ СН'!$H$5-'СЕТ СН'!$H$21</f>
        <v>3475.7482922299996</v>
      </c>
      <c r="V92" s="36">
        <f>SUMIFS(СВЦЭМ!$D$33:$D$776,СВЦЭМ!$A$33:$A$776,$A92,СВЦЭМ!$B$33:$B$776,V$83)+'СЕТ СН'!$H$11+СВЦЭМ!$D$10+'СЕТ СН'!$H$5-'СЕТ СН'!$H$21</f>
        <v>3452.7319440499996</v>
      </c>
      <c r="W92" s="36">
        <f>SUMIFS(СВЦЭМ!$D$33:$D$776,СВЦЭМ!$A$33:$A$776,$A92,СВЦЭМ!$B$33:$B$776,W$83)+'СЕТ СН'!$H$11+СВЦЭМ!$D$10+'СЕТ СН'!$H$5-'СЕТ СН'!$H$21</f>
        <v>3459.5733531699998</v>
      </c>
      <c r="X92" s="36">
        <f>SUMIFS(СВЦЭМ!$D$33:$D$776,СВЦЭМ!$A$33:$A$776,$A92,СВЦЭМ!$B$33:$B$776,X$83)+'СЕТ СН'!$H$11+СВЦЭМ!$D$10+'СЕТ СН'!$H$5-'СЕТ СН'!$H$21</f>
        <v>3435.9880159599998</v>
      </c>
      <c r="Y92" s="36">
        <f>SUMIFS(СВЦЭМ!$D$33:$D$776,СВЦЭМ!$A$33:$A$776,$A92,СВЦЭМ!$B$33:$B$776,Y$83)+'СЕТ СН'!$H$11+СВЦЭМ!$D$10+'СЕТ СН'!$H$5-'СЕТ СН'!$H$21</f>
        <v>3490.2603051999999</v>
      </c>
    </row>
    <row r="93" spans="1:27" ht="15.75" x14ac:dyDescent="0.2">
      <c r="A93" s="35">
        <f t="shared" si="2"/>
        <v>43687</v>
      </c>
      <c r="B93" s="36">
        <f>SUMIFS(СВЦЭМ!$D$33:$D$776,СВЦЭМ!$A$33:$A$776,$A93,СВЦЭМ!$B$33:$B$776,B$83)+'СЕТ СН'!$H$11+СВЦЭМ!$D$10+'СЕТ СН'!$H$5-'СЕТ СН'!$H$21</f>
        <v>3614.9960961500001</v>
      </c>
      <c r="C93" s="36">
        <f>SUMIFS(СВЦЭМ!$D$33:$D$776,СВЦЭМ!$A$33:$A$776,$A93,СВЦЭМ!$B$33:$B$776,C$83)+'СЕТ СН'!$H$11+СВЦЭМ!$D$10+'СЕТ СН'!$H$5-'СЕТ СН'!$H$21</f>
        <v>3624.3306202399999</v>
      </c>
      <c r="D93" s="36">
        <f>SUMIFS(СВЦЭМ!$D$33:$D$776,СВЦЭМ!$A$33:$A$776,$A93,СВЦЭМ!$B$33:$B$776,D$83)+'СЕТ СН'!$H$11+СВЦЭМ!$D$10+'СЕТ СН'!$H$5-'СЕТ СН'!$H$21</f>
        <v>3636.7567064099999</v>
      </c>
      <c r="E93" s="36">
        <f>SUMIFS(СВЦЭМ!$D$33:$D$776,СВЦЭМ!$A$33:$A$776,$A93,СВЦЭМ!$B$33:$B$776,E$83)+'СЕТ СН'!$H$11+СВЦЭМ!$D$10+'СЕТ СН'!$H$5-'СЕТ СН'!$H$21</f>
        <v>3656.36327368</v>
      </c>
      <c r="F93" s="36">
        <f>SUMIFS(СВЦЭМ!$D$33:$D$776,СВЦЭМ!$A$33:$A$776,$A93,СВЦЭМ!$B$33:$B$776,F$83)+'СЕТ СН'!$H$11+СВЦЭМ!$D$10+'СЕТ СН'!$H$5-'СЕТ СН'!$H$21</f>
        <v>3675.75292709</v>
      </c>
      <c r="G93" s="36">
        <f>SUMIFS(СВЦЭМ!$D$33:$D$776,СВЦЭМ!$A$33:$A$776,$A93,СВЦЭМ!$B$33:$B$776,G$83)+'СЕТ СН'!$H$11+СВЦЭМ!$D$10+'СЕТ СН'!$H$5-'СЕТ СН'!$H$21</f>
        <v>3649.4232195300001</v>
      </c>
      <c r="H93" s="36">
        <f>SUMIFS(СВЦЭМ!$D$33:$D$776,СВЦЭМ!$A$33:$A$776,$A93,СВЦЭМ!$B$33:$B$776,H$83)+'СЕТ СН'!$H$11+СВЦЭМ!$D$10+'СЕТ СН'!$H$5-'СЕТ СН'!$H$21</f>
        <v>3609.3575382299996</v>
      </c>
      <c r="I93" s="36">
        <f>SUMIFS(СВЦЭМ!$D$33:$D$776,СВЦЭМ!$A$33:$A$776,$A93,СВЦЭМ!$B$33:$B$776,I$83)+'СЕТ СН'!$H$11+СВЦЭМ!$D$10+'СЕТ СН'!$H$5-'СЕТ СН'!$H$21</f>
        <v>3625.9128223099997</v>
      </c>
      <c r="J93" s="36">
        <f>SUMIFS(СВЦЭМ!$D$33:$D$776,СВЦЭМ!$A$33:$A$776,$A93,СВЦЭМ!$B$33:$B$776,J$83)+'СЕТ СН'!$H$11+СВЦЭМ!$D$10+'СЕТ СН'!$H$5-'СЕТ СН'!$H$21</f>
        <v>3531.3313334499999</v>
      </c>
      <c r="K93" s="36">
        <f>SUMIFS(СВЦЭМ!$D$33:$D$776,СВЦЭМ!$A$33:$A$776,$A93,СВЦЭМ!$B$33:$B$776,K$83)+'СЕТ СН'!$H$11+СВЦЭМ!$D$10+'СЕТ СН'!$H$5-'СЕТ СН'!$H$21</f>
        <v>3551.5842945599998</v>
      </c>
      <c r="L93" s="36">
        <f>SUMIFS(СВЦЭМ!$D$33:$D$776,СВЦЭМ!$A$33:$A$776,$A93,СВЦЭМ!$B$33:$B$776,L$83)+'СЕТ СН'!$H$11+СВЦЭМ!$D$10+'СЕТ СН'!$H$5-'СЕТ СН'!$H$21</f>
        <v>3567.5553935799999</v>
      </c>
      <c r="M93" s="36">
        <f>SUMIFS(СВЦЭМ!$D$33:$D$776,СВЦЭМ!$A$33:$A$776,$A93,СВЦЭМ!$B$33:$B$776,M$83)+'СЕТ СН'!$H$11+СВЦЭМ!$D$10+'СЕТ СН'!$H$5-'СЕТ СН'!$H$21</f>
        <v>3562.5615368799999</v>
      </c>
      <c r="N93" s="36">
        <f>SUMIFS(СВЦЭМ!$D$33:$D$776,СВЦЭМ!$A$33:$A$776,$A93,СВЦЭМ!$B$33:$B$776,N$83)+'СЕТ СН'!$H$11+СВЦЭМ!$D$10+'СЕТ СН'!$H$5-'СЕТ СН'!$H$21</f>
        <v>3555.5317372599998</v>
      </c>
      <c r="O93" s="36">
        <f>SUMIFS(СВЦЭМ!$D$33:$D$776,СВЦЭМ!$A$33:$A$776,$A93,СВЦЭМ!$B$33:$B$776,O$83)+'СЕТ СН'!$H$11+СВЦЭМ!$D$10+'СЕТ СН'!$H$5-'СЕТ СН'!$H$21</f>
        <v>3556.51661324</v>
      </c>
      <c r="P93" s="36">
        <f>SUMIFS(СВЦЭМ!$D$33:$D$776,СВЦЭМ!$A$33:$A$776,$A93,СВЦЭМ!$B$33:$B$776,P$83)+'СЕТ СН'!$H$11+СВЦЭМ!$D$10+'СЕТ СН'!$H$5-'СЕТ СН'!$H$21</f>
        <v>3556.7161932999998</v>
      </c>
      <c r="Q93" s="36">
        <f>SUMIFS(СВЦЭМ!$D$33:$D$776,СВЦЭМ!$A$33:$A$776,$A93,СВЦЭМ!$B$33:$B$776,Q$83)+'СЕТ СН'!$H$11+СВЦЭМ!$D$10+'СЕТ СН'!$H$5-'СЕТ СН'!$H$21</f>
        <v>3567.0268727899997</v>
      </c>
      <c r="R93" s="36">
        <f>SUMIFS(СВЦЭМ!$D$33:$D$776,СВЦЭМ!$A$33:$A$776,$A93,СВЦЭМ!$B$33:$B$776,R$83)+'СЕТ СН'!$H$11+СВЦЭМ!$D$10+'СЕТ СН'!$H$5-'СЕТ СН'!$H$21</f>
        <v>3514.6040872399999</v>
      </c>
      <c r="S93" s="36">
        <f>SUMIFS(СВЦЭМ!$D$33:$D$776,СВЦЭМ!$A$33:$A$776,$A93,СВЦЭМ!$B$33:$B$776,S$83)+'СЕТ СН'!$H$11+СВЦЭМ!$D$10+'СЕТ СН'!$H$5-'СЕТ СН'!$H$21</f>
        <v>3511.9648426499998</v>
      </c>
      <c r="T93" s="36">
        <f>SUMIFS(СВЦЭМ!$D$33:$D$776,СВЦЭМ!$A$33:$A$776,$A93,СВЦЭМ!$B$33:$B$776,T$83)+'СЕТ СН'!$H$11+СВЦЭМ!$D$10+'СЕТ СН'!$H$5-'СЕТ СН'!$H$21</f>
        <v>3509.8244456699999</v>
      </c>
      <c r="U93" s="36">
        <f>SUMIFS(СВЦЭМ!$D$33:$D$776,СВЦЭМ!$A$33:$A$776,$A93,СВЦЭМ!$B$33:$B$776,U$83)+'СЕТ СН'!$H$11+СВЦЭМ!$D$10+'СЕТ СН'!$H$5-'СЕТ СН'!$H$21</f>
        <v>3500.3322918699996</v>
      </c>
      <c r="V93" s="36">
        <f>SUMIFS(СВЦЭМ!$D$33:$D$776,СВЦЭМ!$A$33:$A$776,$A93,СВЦЭМ!$B$33:$B$776,V$83)+'СЕТ СН'!$H$11+СВЦЭМ!$D$10+'СЕТ СН'!$H$5-'СЕТ СН'!$H$21</f>
        <v>3506.0531502099998</v>
      </c>
      <c r="W93" s="36">
        <f>SUMIFS(СВЦЭМ!$D$33:$D$776,СВЦЭМ!$A$33:$A$776,$A93,СВЦЭМ!$B$33:$B$776,W$83)+'СЕТ СН'!$H$11+СВЦЭМ!$D$10+'СЕТ СН'!$H$5-'СЕТ СН'!$H$21</f>
        <v>3525.69244751</v>
      </c>
      <c r="X93" s="36">
        <f>SUMIFS(СВЦЭМ!$D$33:$D$776,СВЦЭМ!$A$33:$A$776,$A93,СВЦЭМ!$B$33:$B$776,X$83)+'СЕТ СН'!$H$11+СВЦЭМ!$D$10+'СЕТ СН'!$H$5-'СЕТ СН'!$H$21</f>
        <v>3501.3195706699998</v>
      </c>
      <c r="Y93" s="36">
        <f>SUMIFS(СВЦЭМ!$D$33:$D$776,СВЦЭМ!$A$33:$A$776,$A93,СВЦЭМ!$B$33:$B$776,Y$83)+'СЕТ СН'!$H$11+СВЦЭМ!$D$10+'СЕТ СН'!$H$5-'СЕТ СН'!$H$21</f>
        <v>3497.2940724800001</v>
      </c>
    </row>
    <row r="94" spans="1:27" ht="15.75" x14ac:dyDescent="0.2">
      <c r="A94" s="35">
        <f t="shared" si="2"/>
        <v>43688</v>
      </c>
      <c r="B94" s="36">
        <f>SUMIFS(СВЦЭМ!$D$33:$D$776,СВЦЭМ!$A$33:$A$776,$A94,СВЦЭМ!$B$33:$B$776,B$83)+'СЕТ СН'!$H$11+СВЦЭМ!$D$10+'СЕТ СН'!$H$5-'СЕТ СН'!$H$21</f>
        <v>3602.6101719899998</v>
      </c>
      <c r="C94" s="36">
        <f>SUMIFS(СВЦЭМ!$D$33:$D$776,СВЦЭМ!$A$33:$A$776,$A94,СВЦЭМ!$B$33:$B$776,C$83)+'СЕТ СН'!$H$11+СВЦЭМ!$D$10+'СЕТ СН'!$H$5-'СЕТ СН'!$H$21</f>
        <v>3633.25744476</v>
      </c>
      <c r="D94" s="36">
        <f>SUMIFS(СВЦЭМ!$D$33:$D$776,СВЦЭМ!$A$33:$A$776,$A94,СВЦЭМ!$B$33:$B$776,D$83)+'СЕТ СН'!$H$11+СВЦЭМ!$D$10+'СЕТ СН'!$H$5-'СЕТ СН'!$H$21</f>
        <v>3658.66053573</v>
      </c>
      <c r="E94" s="36">
        <f>SUMIFS(СВЦЭМ!$D$33:$D$776,СВЦЭМ!$A$33:$A$776,$A94,СВЦЭМ!$B$33:$B$776,E$83)+'СЕТ СН'!$H$11+СВЦЭМ!$D$10+'СЕТ СН'!$H$5-'СЕТ СН'!$H$21</f>
        <v>3667.4874231499998</v>
      </c>
      <c r="F94" s="36">
        <f>SUMIFS(СВЦЭМ!$D$33:$D$776,СВЦЭМ!$A$33:$A$776,$A94,СВЦЭМ!$B$33:$B$776,F$83)+'СЕТ СН'!$H$11+СВЦЭМ!$D$10+'СЕТ СН'!$H$5-'СЕТ СН'!$H$21</f>
        <v>3687.22854229</v>
      </c>
      <c r="G94" s="36">
        <f>SUMIFS(СВЦЭМ!$D$33:$D$776,СВЦЭМ!$A$33:$A$776,$A94,СВЦЭМ!$B$33:$B$776,G$83)+'СЕТ СН'!$H$11+СВЦЭМ!$D$10+'СЕТ СН'!$H$5-'СЕТ СН'!$H$21</f>
        <v>3674.3078527399998</v>
      </c>
      <c r="H94" s="36">
        <f>SUMIFS(СВЦЭМ!$D$33:$D$776,СВЦЭМ!$A$33:$A$776,$A94,СВЦЭМ!$B$33:$B$776,H$83)+'СЕТ СН'!$H$11+СВЦЭМ!$D$10+'СЕТ СН'!$H$5-'СЕТ СН'!$H$21</f>
        <v>3659.4372227599997</v>
      </c>
      <c r="I94" s="36">
        <f>SUMIFS(СВЦЭМ!$D$33:$D$776,СВЦЭМ!$A$33:$A$776,$A94,СВЦЭМ!$B$33:$B$776,I$83)+'СЕТ СН'!$H$11+СВЦЭМ!$D$10+'СЕТ СН'!$H$5-'СЕТ СН'!$H$21</f>
        <v>3631.06151219</v>
      </c>
      <c r="J94" s="36">
        <f>SUMIFS(СВЦЭМ!$D$33:$D$776,СВЦЭМ!$A$33:$A$776,$A94,СВЦЭМ!$B$33:$B$776,J$83)+'СЕТ СН'!$H$11+СВЦЭМ!$D$10+'СЕТ СН'!$H$5-'СЕТ СН'!$H$21</f>
        <v>3561.8278492499999</v>
      </c>
      <c r="K94" s="36">
        <f>SUMIFS(СВЦЭМ!$D$33:$D$776,СВЦЭМ!$A$33:$A$776,$A94,СВЦЭМ!$B$33:$B$776,K$83)+'СЕТ СН'!$H$11+СВЦЭМ!$D$10+'СЕТ СН'!$H$5-'СЕТ СН'!$H$21</f>
        <v>3535.1182418999997</v>
      </c>
      <c r="L94" s="36">
        <f>SUMIFS(СВЦЭМ!$D$33:$D$776,СВЦЭМ!$A$33:$A$776,$A94,СВЦЭМ!$B$33:$B$776,L$83)+'СЕТ СН'!$H$11+СВЦЭМ!$D$10+'СЕТ СН'!$H$5-'СЕТ СН'!$H$21</f>
        <v>3551.10675236</v>
      </c>
      <c r="M94" s="36">
        <f>SUMIFS(СВЦЭМ!$D$33:$D$776,СВЦЭМ!$A$33:$A$776,$A94,СВЦЭМ!$B$33:$B$776,M$83)+'СЕТ СН'!$H$11+СВЦЭМ!$D$10+'СЕТ СН'!$H$5-'СЕТ СН'!$H$21</f>
        <v>3550.7923454699999</v>
      </c>
      <c r="N94" s="36">
        <f>SUMIFS(СВЦЭМ!$D$33:$D$776,СВЦЭМ!$A$33:$A$776,$A94,СВЦЭМ!$B$33:$B$776,N$83)+'СЕТ СН'!$H$11+СВЦЭМ!$D$10+'СЕТ СН'!$H$5-'СЕТ СН'!$H$21</f>
        <v>3548.2917144099997</v>
      </c>
      <c r="O94" s="36">
        <f>SUMIFS(СВЦЭМ!$D$33:$D$776,СВЦЭМ!$A$33:$A$776,$A94,СВЦЭМ!$B$33:$B$776,O$83)+'СЕТ СН'!$H$11+СВЦЭМ!$D$10+'СЕТ СН'!$H$5-'СЕТ СН'!$H$21</f>
        <v>3550.1704079900001</v>
      </c>
      <c r="P94" s="36">
        <f>SUMIFS(СВЦЭМ!$D$33:$D$776,СВЦЭМ!$A$33:$A$776,$A94,СВЦЭМ!$B$33:$B$776,P$83)+'СЕТ СН'!$H$11+СВЦЭМ!$D$10+'СЕТ СН'!$H$5-'СЕТ СН'!$H$21</f>
        <v>3550.7531794199999</v>
      </c>
      <c r="Q94" s="36">
        <f>SUMIFS(СВЦЭМ!$D$33:$D$776,СВЦЭМ!$A$33:$A$776,$A94,СВЦЭМ!$B$33:$B$776,Q$83)+'СЕТ СН'!$H$11+СВЦЭМ!$D$10+'СЕТ СН'!$H$5-'СЕТ СН'!$H$21</f>
        <v>3543.64425807</v>
      </c>
      <c r="R94" s="36">
        <f>SUMIFS(СВЦЭМ!$D$33:$D$776,СВЦЭМ!$A$33:$A$776,$A94,СВЦЭМ!$B$33:$B$776,R$83)+'СЕТ СН'!$H$11+СВЦЭМ!$D$10+'СЕТ СН'!$H$5-'СЕТ СН'!$H$21</f>
        <v>3510.5854927999999</v>
      </c>
      <c r="S94" s="36">
        <f>SUMIFS(СВЦЭМ!$D$33:$D$776,СВЦЭМ!$A$33:$A$776,$A94,СВЦЭМ!$B$33:$B$776,S$83)+'СЕТ СН'!$H$11+СВЦЭМ!$D$10+'СЕТ СН'!$H$5-'СЕТ СН'!$H$21</f>
        <v>3508.8312844899997</v>
      </c>
      <c r="T94" s="36">
        <f>SUMIFS(СВЦЭМ!$D$33:$D$776,СВЦЭМ!$A$33:$A$776,$A94,СВЦЭМ!$B$33:$B$776,T$83)+'СЕТ СН'!$H$11+СВЦЭМ!$D$10+'СЕТ СН'!$H$5-'СЕТ СН'!$H$21</f>
        <v>3516.5175965999997</v>
      </c>
      <c r="U94" s="36">
        <f>SUMIFS(СВЦЭМ!$D$33:$D$776,СВЦЭМ!$A$33:$A$776,$A94,СВЦЭМ!$B$33:$B$776,U$83)+'СЕТ СН'!$H$11+СВЦЭМ!$D$10+'СЕТ СН'!$H$5-'СЕТ СН'!$H$21</f>
        <v>3521.66638384</v>
      </c>
      <c r="V94" s="36">
        <f>SUMIFS(СВЦЭМ!$D$33:$D$776,СВЦЭМ!$A$33:$A$776,$A94,СВЦЭМ!$B$33:$B$776,V$83)+'СЕТ СН'!$H$11+СВЦЭМ!$D$10+'СЕТ СН'!$H$5-'СЕТ СН'!$H$21</f>
        <v>3529.6982418899997</v>
      </c>
      <c r="W94" s="36">
        <f>SUMIFS(СВЦЭМ!$D$33:$D$776,СВЦЭМ!$A$33:$A$776,$A94,СВЦЭМ!$B$33:$B$776,W$83)+'СЕТ СН'!$H$11+СВЦЭМ!$D$10+'СЕТ СН'!$H$5-'СЕТ СН'!$H$21</f>
        <v>3544.1386480499996</v>
      </c>
      <c r="X94" s="36">
        <f>SUMIFS(СВЦЭМ!$D$33:$D$776,СВЦЭМ!$A$33:$A$776,$A94,СВЦЭМ!$B$33:$B$776,X$83)+'СЕТ СН'!$H$11+СВЦЭМ!$D$10+'СЕТ СН'!$H$5-'СЕТ СН'!$H$21</f>
        <v>3510.5359626499999</v>
      </c>
      <c r="Y94" s="36">
        <f>SUMIFS(СВЦЭМ!$D$33:$D$776,СВЦЭМ!$A$33:$A$776,$A94,СВЦЭМ!$B$33:$B$776,Y$83)+'СЕТ СН'!$H$11+СВЦЭМ!$D$10+'СЕТ СН'!$H$5-'СЕТ СН'!$H$21</f>
        <v>3493.5978754099997</v>
      </c>
    </row>
    <row r="95" spans="1:27" ht="15.75" x14ac:dyDescent="0.2">
      <c r="A95" s="35">
        <f t="shared" si="2"/>
        <v>43689</v>
      </c>
      <c r="B95" s="36">
        <f>SUMIFS(СВЦЭМ!$D$33:$D$776,СВЦЭМ!$A$33:$A$776,$A95,СВЦЭМ!$B$33:$B$776,B$83)+'СЕТ СН'!$H$11+СВЦЭМ!$D$10+'СЕТ СН'!$H$5-'СЕТ СН'!$H$21</f>
        <v>3574.2492660299999</v>
      </c>
      <c r="C95" s="36">
        <f>SUMIFS(СВЦЭМ!$D$33:$D$776,СВЦЭМ!$A$33:$A$776,$A95,СВЦЭМ!$B$33:$B$776,C$83)+'СЕТ СН'!$H$11+СВЦЭМ!$D$10+'СЕТ СН'!$H$5-'СЕТ СН'!$H$21</f>
        <v>3612.4197984699999</v>
      </c>
      <c r="D95" s="36">
        <f>SUMIFS(СВЦЭМ!$D$33:$D$776,СВЦЭМ!$A$33:$A$776,$A95,СВЦЭМ!$B$33:$B$776,D$83)+'СЕТ СН'!$H$11+СВЦЭМ!$D$10+'СЕТ СН'!$H$5-'СЕТ СН'!$H$21</f>
        <v>3660.4316383599999</v>
      </c>
      <c r="E95" s="36">
        <f>SUMIFS(СВЦЭМ!$D$33:$D$776,СВЦЭМ!$A$33:$A$776,$A95,СВЦЭМ!$B$33:$B$776,E$83)+'СЕТ СН'!$H$11+СВЦЭМ!$D$10+'СЕТ СН'!$H$5-'СЕТ СН'!$H$21</f>
        <v>3671.0089434799997</v>
      </c>
      <c r="F95" s="36">
        <f>SUMIFS(СВЦЭМ!$D$33:$D$776,СВЦЭМ!$A$33:$A$776,$A95,СВЦЭМ!$B$33:$B$776,F$83)+'СЕТ СН'!$H$11+СВЦЭМ!$D$10+'СЕТ СН'!$H$5-'СЕТ СН'!$H$21</f>
        <v>3682.5629752599998</v>
      </c>
      <c r="G95" s="36">
        <f>SUMIFS(СВЦЭМ!$D$33:$D$776,СВЦЭМ!$A$33:$A$776,$A95,СВЦЭМ!$B$33:$B$776,G$83)+'СЕТ СН'!$H$11+СВЦЭМ!$D$10+'СЕТ СН'!$H$5-'СЕТ СН'!$H$21</f>
        <v>3661.47094672</v>
      </c>
      <c r="H95" s="36">
        <f>SUMIFS(СВЦЭМ!$D$33:$D$776,СВЦЭМ!$A$33:$A$776,$A95,СВЦЭМ!$B$33:$B$776,H$83)+'СЕТ СН'!$H$11+СВЦЭМ!$D$10+'СЕТ СН'!$H$5-'СЕТ СН'!$H$21</f>
        <v>3624.8238583699999</v>
      </c>
      <c r="I95" s="36">
        <f>SUMIFS(СВЦЭМ!$D$33:$D$776,СВЦЭМ!$A$33:$A$776,$A95,СВЦЭМ!$B$33:$B$776,I$83)+'СЕТ СН'!$H$11+СВЦЭМ!$D$10+'СЕТ СН'!$H$5-'СЕТ СН'!$H$21</f>
        <v>3581.4515923999998</v>
      </c>
      <c r="J95" s="36">
        <f>SUMIFS(СВЦЭМ!$D$33:$D$776,СВЦЭМ!$A$33:$A$776,$A95,СВЦЭМ!$B$33:$B$776,J$83)+'СЕТ СН'!$H$11+СВЦЭМ!$D$10+'СЕТ СН'!$H$5-'СЕТ СН'!$H$21</f>
        <v>3556.2898528400001</v>
      </c>
      <c r="K95" s="36">
        <f>SUMIFS(СВЦЭМ!$D$33:$D$776,СВЦЭМ!$A$33:$A$776,$A95,СВЦЭМ!$B$33:$B$776,K$83)+'СЕТ СН'!$H$11+СВЦЭМ!$D$10+'СЕТ СН'!$H$5-'СЕТ СН'!$H$21</f>
        <v>3576.1844822200001</v>
      </c>
      <c r="L95" s="36">
        <f>SUMIFS(СВЦЭМ!$D$33:$D$776,СВЦЭМ!$A$33:$A$776,$A95,СВЦЭМ!$B$33:$B$776,L$83)+'СЕТ СН'!$H$11+СВЦЭМ!$D$10+'СЕТ СН'!$H$5-'СЕТ СН'!$H$21</f>
        <v>3576.0437243599999</v>
      </c>
      <c r="M95" s="36">
        <f>SUMIFS(СВЦЭМ!$D$33:$D$776,СВЦЭМ!$A$33:$A$776,$A95,СВЦЭМ!$B$33:$B$776,M$83)+'СЕТ СН'!$H$11+СВЦЭМ!$D$10+'СЕТ СН'!$H$5-'СЕТ СН'!$H$21</f>
        <v>3583.3743918999999</v>
      </c>
      <c r="N95" s="36">
        <f>SUMIFS(СВЦЭМ!$D$33:$D$776,СВЦЭМ!$A$33:$A$776,$A95,СВЦЭМ!$B$33:$B$776,N$83)+'СЕТ СН'!$H$11+СВЦЭМ!$D$10+'СЕТ СН'!$H$5-'СЕТ СН'!$H$21</f>
        <v>3579.4521496299999</v>
      </c>
      <c r="O95" s="36">
        <f>SUMIFS(СВЦЭМ!$D$33:$D$776,СВЦЭМ!$A$33:$A$776,$A95,СВЦЭМ!$B$33:$B$776,O$83)+'СЕТ СН'!$H$11+СВЦЭМ!$D$10+'СЕТ СН'!$H$5-'СЕТ СН'!$H$21</f>
        <v>3579.6358678299998</v>
      </c>
      <c r="P95" s="36">
        <f>SUMIFS(СВЦЭМ!$D$33:$D$776,СВЦЭМ!$A$33:$A$776,$A95,СВЦЭМ!$B$33:$B$776,P$83)+'СЕТ СН'!$H$11+СВЦЭМ!$D$10+'СЕТ СН'!$H$5-'СЕТ СН'!$H$21</f>
        <v>3583.1628641999996</v>
      </c>
      <c r="Q95" s="36">
        <f>SUMIFS(СВЦЭМ!$D$33:$D$776,СВЦЭМ!$A$33:$A$776,$A95,СВЦЭМ!$B$33:$B$776,Q$83)+'СЕТ СН'!$H$11+СВЦЭМ!$D$10+'СЕТ СН'!$H$5-'СЕТ СН'!$H$21</f>
        <v>3578.8634002700001</v>
      </c>
      <c r="R95" s="36">
        <f>SUMIFS(СВЦЭМ!$D$33:$D$776,СВЦЭМ!$A$33:$A$776,$A95,СВЦЭМ!$B$33:$B$776,R$83)+'СЕТ СН'!$H$11+СВЦЭМ!$D$10+'СЕТ СН'!$H$5-'СЕТ СН'!$H$21</f>
        <v>3534.8330028299997</v>
      </c>
      <c r="S95" s="36">
        <f>SUMIFS(СВЦЭМ!$D$33:$D$776,СВЦЭМ!$A$33:$A$776,$A95,СВЦЭМ!$B$33:$B$776,S$83)+'СЕТ СН'!$H$11+СВЦЭМ!$D$10+'СЕТ СН'!$H$5-'СЕТ СН'!$H$21</f>
        <v>3526.3928225999998</v>
      </c>
      <c r="T95" s="36">
        <f>SUMIFS(СВЦЭМ!$D$33:$D$776,СВЦЭМ!$A$33:$A$776,$A95,СВЦЭМ!$B$33:$B$776,T$83)+'СЕТ СН'!$H$11+СВЦЭМ!$D$10+'СЕТ СН'!$H$5-'СЕТ СН'!$H$21</f>
        <v>3522.2783869699997</v>
      </c>
      <c r="U95" s="36">
        <f>SUMIFS(СВЦЭМ!$D$33:$D$776,СВЦЭМ!$A$33:$A$776,$A95,СВЦЭМ!$B$33:$B$776,U$83)+'СЕТ СН'!$H$11+СВЦЭМ!$D$10+'СЕТ СН'!$H$5-'СЕТ СН'!$H$21</f>
        <v>3518.2673658200001</v>
      </c>
      <c r="V95" s="36">
        <f>SUMIFS(СВЦЭМ!$D$33:$D$776,СВЦЭМ!$A$33:$A$776,$A95,СВЦЭМ!$B$33:$B$776,V$83)+'СЕТ СН'!$H$11+СВЦЭМ!$D$10+'СЕТ СН'!$H$5-'СЕТ СН'!$H$21</f>
        <v>3519.2611673799997</v>
      </c>
      <c r="W95" s="36">
        <f>SUMIFS(СВЦЭМ!$D$33:$D$776,СВЦЭМ!$A$33:$A$776,$A95,СВЦЭМ!$B$33:$B$776,W$83)+'СЕТ СН'!$H$11+СВЦЭМ!$D$10+'СЕТ СН'!$H$5-'СЕТ СН'!$H$21</f>
        <v>3526.6854633299999</v>
      </c>
      <c r="X95" s="36">
        <f>SUMIFS(СВЦЭМ!$D$33:$D$776,СВЦЭМ!$A$33:$A$776,$A95,СВЦЭМ!$B$33:$B$776,X$83)+'СЕТ СН'!$H$11+СВЦЭМ!$D$10+'СЕТ СН'!$H$5-'СЕТ СН'!$H$21</f>
        <v>3496.72391178</v>
      </c>
      <c r="Y95" s="36">
        <f>SUMIFS(СВЦЭМ!$D$33:$D$776,СВЦЭМ!$A$33:$A$776,$A95,СВЦЭМ!$B$33:$B$776,Y$83)+'СЕТ СН'!$H$11+СВЦЭМ!$D$10+'СЕТ СН'!$H$5-'СЕТ СН'!$H$21</f>
        <v>3522.27588105</v>
      </c>
    </row>
    <row r="96" spans="1:27" ht="15.75" x14ac:dyDescent="0.2">
      <c r="A96" s="35">
        <f t="shared" si="2"/>
        <v>43690</v>
      </c>
      <c r="B96" s="36">
        <f>SUMIFS(СВЦЭМ!$D$33:$D$776,СВЦЭМ!$A$33:$A$776,$A96,СВЦЭМ!$B$33:$B$776,B$83)+'СЕТ СН'!$H$11+СВЦЭМ!$D$10+'СЕТ СН'!$H$5-'СЕТ СН'!$H$21</f>
        <v>3607.4458695599997</v>
      </c>
      <c r="C96" s="36">
        <f>SUMIFS(СВЦЭМ!$D$33:$D$776,СВЦЭМ!$A$33:$A$776,$A96,СВЦЭМ!$B$33:$B$776,C$83)+'СЕТ СН'!$H$11+СВЦЭМ!$D$10+'СЕТ СН'!$H$5-'СЕТ СН'!$H$21</f>
        <v>3650.9458773099996</v>
      </c>
      <c r="D96" s="36">
        <f>SUMIFS(СВЦЭМ!$D$33:$D$776,СВЦЭМ!$A$33:$A$776,$A96,СВЦЭМ!$B$33:$B$776,D$83)+'СЕТ СН'!$H$11+СВЦЭМ!$D$10+'СЕТ СН'!$H$5-'СЕТ СН'!$H$21</f>
        <v>3674.4467122399997</v>
      </c>
      <c r="E96" s="36">
        <f>SUMIFS(СВЦЭМ!$D$33:$D$776,СВЦЭМ!$A$33:$A$776,$A96,СВЦЭМ!$B$33:$B$776,E$83)+'СЕТ СН'!$H$11+СВЦЭМ!$D$10+'СЕТ СН'!$H$5-'СЕТ СН'!$H$21</f>
        <v>3685.7545732199997</v>
      </c>
      <c r="F96" s="36">
        <f>SUMIFS(СВЦЭМ!$D$33:$D$776,СВЦЭМ!$A$33:$A$776,$A96,СВЦЭМ!$B$33:$B$776,F$83)+'СЕТ СН'!$H$11+СВЦЭМ!$D$10+'СЕТ СН'!$H$5-'СЕТ СН'!$H$21</f>
        <v>3692.4504108499996</v>
      </c>
      <c r="G96" s="36">
        <f>SUMIFS(СВЦЭМ!$D$33:$D$776,СВЦЭМ!$A$33:$A$776,$A96,СВЦЭМ!$B$33:$B$776,G$83)+'СЕТ СН'!$H$11+СВЦЭМ!$D$10+'СЕТ СН'!$H$5-'СЕТ СН'!$H$21</f>
        <v>3683.4126894000001</v>
      </c>
      <c r="H96" s="36">
        <f>SUMIFS(СВЦЭМ!$D$33:$D$776,СВЦЭМ!$A$33:$A$776,$A96,СВЦЭМ!$B$33:$B$776,H$83)+'СЕТ СН'!$H$11+СВЦЭМ!$D$10+'СЕТ СН'!$H$5-'СЕТ СН'!$H$21</f>
        <v>3646.8852857899997</v>
      </c>
      <c r="I96" s="36">
        <f>SUMIFS(СВЦЭМ!$D$33:$D$776,СВЦЭМ!$A$33:$A$776,$A96,СВЦЭМ!$B$33:$B$776,I$83)+'СЕТ СН'!$H$11+СВЦЭМ!$D$10+'СЕТ СН'!$H$5-'СЕТ СН'!$H$21</f>
        <v>3607.1668045099996</v>
      </c>
      <c r="J96" s="36">
        <f>SUMIFS(СВЦЭМ!$D$33:$D$776,СВЦЭМ!$A$33:$A$776,$A96,СВЦЭМ!$B$33:$B$776,J$83)+'СЕТ СН'!$H$11+СВЦЭМ!$D$10+'СЕТ СН'!$H$5-'СЕТ СН'!$H$21</f>
        <v>3581.0760649699996</v>
      </c>
      <c r="K96" s="36">
        <f>SUMIFS(СВЦЭМ!$D$33:$D$776,СВЦЭМ!$A$33:$A$776,$A96,СВЦЭМ!$B$33:$B$776,K$83)+'СЕТ СН'!$H$11+СВЦЭМ!$D$10+'СЕТ СН'!$H$5-'СЕТ СН'!$H$21</f>
        <v>3542.8071656100001</v>
      </c>
      <c r="L96" s="36">
        <f>SUMIFS(СВЦЭМ!$D$33:$D$776,СВЦЭМ!$A$33:$A$776,$A96,СВЦЭМ!$B$33:$B$776,L$83)+'СЕТ СН'!$H$11+СВЦЭМ!$D$10+'СЕТ СН'!$H$5-'СЕТ СН'!$H$21</f>
        <v>3547.6912327599998</v>
      </c>
      <c r="M96" s="36">
        <f>SUMIFS(СВЦЭМ!$D$33:$D$776,СВЦЭМ!$A$33:$A$776,$A96,СВЦЭМ!$B$33:$B$776,M$83)+'СЕТ СН'!$H$11+СВЦЭМ!$D$10+'СЕТ СН'!$H$5-'СЕТ СН'!$H$21</f>
        <v>3547.1216675999999</v>
      </c>
      <c r="N96" s="36">
        <f>SUMIFS(СВЦЭМ!$D$33:$D$776,СВЦЭМ!$A$33:$A$776,$A96,СВЦЭМ!$B$33:$B$776,N$83)+'СЕТ СН'!$H$11+СВЦЭМ!$D$10+'СЕТ СН'!$H$5-'СЕТ СН'!$H$21</f>
        <v>3538.02875352</v>
      </c>
      <c r="O96" s="36">
        <f>SUMIFS(СВЦЭМ!$D$33:$D$776,СВЦЭМ!$A$33:$A$776,$A96,СВЦЭМ!$B$33:$B$776,O$83)+'СЕТ СН'!$H$11+СВЦЭМ!$D$10+'СЕТ СН'!$H$5-'СЕТ СН'!$H$21</f>
        <v>3548.24420448</v>
      </c>
      <c r="P96" s="36">
        <f>SUMIFS(СВЦЭМ!$D$33:$D$776,СВЦЭМ!$A$33:$A$776,$A96,СВЦЭМ!$B$33:$B$776,P$83)+'СЕТ СН'!$H$11+СВЦЭМ!$D$10+'СЕТ СН'!$H$5-'СЕТ СН'!$H$21</f>
        <v>3547.0632172199998</v>
      </c>
      <c r="Q96" s="36">
        <f>SUMIFS(СВЦЭМ!$D$33:$D$776,СВЦЭМ!$A$33:$A$776,$A96,СВЦЭМ!$B$33:$B$776,Q$83)+'СЕТ СН'!$H$11+СВЦЭМ!$D$10+'СЕТ СН'!$H$5-'СЕТ СН'!$H$21</f>
        <v>3544.3263190600001</v>
      </c>
      <c r="R96" s="36">
        <f>SUMIFS(СВЦЭМ!$D$33:$D$776,СВЦЭМ!$A$33:$A$776,$A96,СВЦЭМ!$B$33:$B$776,R$83)+'СЕТ СН'!$H$11+СВЦЭМ!$D$10+'СЕТ СН'!$H$5-'СЕТ СН'!$H$21</f>
        <v>3499.8480401399997</v>
      </c>
      <c r="S96" s="36">
        <f>SUMIFS(СВЦЭМ!$D$33:$D$776,СВЦЭМ!$A$33:$A$776,$A96,СВЦЭМ!$B$33:$B$776,S$83)+'СЕТ СН'!$H$11+СВЦЭМ!$D$10+'СЕТ СН'!$H$5-'СЕТ СН'!$H$21</f>
        <v>3498.2370610799999</v>
      </c>
      <c r="T96" s="36">
        <f>SUMIFS(СВЦЭМ!$D$33:$D$776,СВЦЭМ!$A$33:$A$776,$A96,СВЦЭМ!$B$33:$B$776,T$83)+'СЕТ СН'!$H$11+СВЦЭМ!$D$10+'СЕТ СН'!$H$5-'СЕТ СН'!$H$21</f>
        <v>3504.0409546699998</v>
      </c>
      <c r="U96" s="36">
        <f>SUMIFS(СВЦЭМ!$D$33:$D$776,СВЦЭМ!$A$33:$A$776,$A96,СВЦЭМ!$B$33:$B$776,U$83)+'СЕТ СН'!$H$11+СВЦЭМ!$D$10+'СЕТ СН'!$H$5-'СЕТ СН'!$H$21</f>
        <v>3501.2632609599996</v>
      </c>
      <c r="V96" s="36">
        <f>SUMIFS(СВЦЭМ!$D$33:$D$776,СВЦЭМ!$A$33:$A$776,$A96,СВЦЭМ!$B$33:$B$776,V$83)+'СЕТ СН'!$H$11+СВЦЭМ!$D$10+'СЕТ СН'!$H$5-'СЕТ СН'!$H$21</f>
        <v>3506.1355745199999</v>
      </c>
      <c r="W96" s="36">
        <f>SUMIFS(СВЦЭМ!$D$33:$D$776,СВЦЭМ!$A$33:$A$776,$A96,СВЦЭМ!$B$33:$B$776,W$83)+'СЕТ СН'!$H$11+СВЦЭМ!$D$10+'СЕТ СН'!$H$5-'СЕТ СН'!$H$21</f>
        <v>3507.5339119599998</v>
      </c>
      <c r="X96" s="36">
        <f>SUMIFS(СВЦЭМ!$D$33:$D$776,СВЦЭМ!$A$33:$A$776,$A96,СВЦЭМ!$B$33:$B$776,X$83)+'СЕТ СН'!$H$11+СВЦЭМ!$D$10+'СЕТ СН'!$H$5-'СЕТ СН'!$H$21</f>
        <v>3474.7212112899997</v>
      </c>
      <c r="Y96" s="36">
        <f>SUMIFS(СВЦЭМ!$D$33:$D$776,СВЦЭМ!$A$33:$A$776,$A96,СВЦЭМ!$B$33:$B$776,Y$83)+'СЕТ СН'!$H$11+СВЦЭМ!$D$10+'СЕТ СН'!$H$5-'СЕТ СН'!$H$21</f>
        <v>3500.5367161599997</v>
      </c>
    </row>
    <row r="97" spans="1:25" ht="15.75" x14ac:dyDescent="0.2">
      <c r="A97" s="35">
        <f t="shared" si="2"/>
        <v>43691</v>
      </c>
      <c r="B97" s="36">
        <f>SUMIFS(СВЦЭМ!$D$33:$D$776,СВЦЭМ!$A$33:$A$776,$A97,СВЦЭМ!$B$33:$B$776,B$83)+'СЕТ СН'!$H$11+СВЦЭМ!$D$10+'СЕТ СН'!$H$5-'СЕТ СН'!$H$21</f>
        <v>3595.3605548699998</v>
      </c>
      <c r="C97" s="36">
        <f>SUMIFS(СВЦЭМ!$D$33:$D$776,СВЦЭМ!$A$33:$A$776,$A97,СВЦЭМ!$B$33:$B$776,C$83)+'СЕТ СН'!$H$11+СВЦЭМ!$D$10+'СЕТ СН'!$H$5-'СЕТ СН'!$H$21</f>
        <v>3608.6660529799997</v>
      </c>
      <c r="D97" s="36">
        <f>SUMIFS(СВЦЭМ!$D$33:$D$776,СВЦЭМ!$A$33:$A$776,$A97,СВЦЭМ!$B$33:$B$776,D$83)+'СЕТ СН'!$H$11+СВЦЭМ!$D$10+'СЕТ СН'!$H$5-'СЕТ СН'!$H$21</f>
        <v>3605.5394002999997</v>
      </c>
      <c r="E97" s="36">
        <f>SUMIFS(СВЦЭМ!$D$33:$D$776,СВЦЭМ!$A$33:$A$776,$A97,СВЦЭМ!$B$33:$B$776,E$83)+'СЕТ СН'!$H$11+СВЦЭМ!$D$10+'СЕТ СН'!$H$5-'СЕТ СН'!$H$21</f>
        <v>3610.60373407</v>
      </c>
      <c r="F97" s="36">
        <f>SUMIFS(СВЦЭМ!$D$33:$D$776,СВЦЭМ!$A$33:$A$776,$A97,СВЦЭМ!$B$33:$B$776,F$83)+'СЕТ СН'!$H$11+СВЦЭМ!$D$10+'СЕТ СН'!$H$5-'СЕТ СН'!$H$21</f>
        <v>3608.2774212899999</v>
      </c>
      <c r="G97" s="36">
        <f>SUMIFS(СВЦЭМ!$D$33:$D$776,СВЦЭМ!$A$33:$A$776,$A97,СВЦЭМ!$B$33:$B$776,G$83)+'СЕТ СН'!$H$11+СВЦЭМ!$D$10+'СЕТ СН'!$H$5-'СЕТ СН'!$H$21</f>
        <v>3592.4169589599996</v>
      </c>
      <c r="H97" s="36">
        <f>SUMIFS(СВЦЭМ!$D$33:$D$776,СВЦЭМ!$A$33:$A$776,$A97,СВЦЭМ!$B$33:$B$776,H$83)+'СЕТ СН'!$H$11+СВЦЭМ!$D$10+'СЕТ СН'!$H$5-'СЕТ СН'!$H$21</f>
        <v>3571.1389562099998</v>
      </c>
      <c r="I97" s="36">
        <f>SUMIFS(СВЦЭМ!$D$33:$D$776,СВЦЭМ!$A$33:$A$776,$A97,СВЦЭМ!$B$33:$B$776,I$83)+'СЕТ СН'!$H$11+СВЦЭМ!$D$10+'СЕТ СН'!$H$5-'СЕТ СН'!$H$21</f>
        <v>3515.8292438399999</v>
      </c>
      <c r="J97" s="36">
        <f>SUMIFS(СВЦЭМ!$D$33:$D$776,СВЦЭМ!$A$33:$A$776,$A97,СВЦЭМ!$B$33:$B$776,J$83)+'СЕТ СН'!$H$11+СВЦЭМ!$D$10+'СЕТ СН'!$H$5-'СЕТ СН'!$H$21</f>
        <v>3508.8050026299998</v>
      </c>
      <c r="K97" s="36">
        <f>SUMIFS(СВЦЭМ!$D$33:$D$776,СВЦЭМ!$A$33:$A$776,$A97,СВЦЭМ!$B$33:$B$776,K$83)+'СЕТ СН'!$H$11+СВЦЭМ!$D$10+'СЕТ СН'!$H$5-'СЕТ СН'!$H$21</f>
        <v>3532.9735978799999</v>
      </c>
      <c r="L97" s="36">
        <f>SUMIFS(СВЦЭМ!$D$33:$D$776,СВЦЭМ!$A$33:$A$776,$A97,СВЦЭМ!$B$33:$B$776,L$83)+'СЕТ СН'!$H$11+СВЦЭМ!$D$10+'СЕТ СН'!$H$5-'СЕТ СН'!$H$21</f>
        <v>3534.0461585399999</v>
      </c>
      <c r="M97" s="36">
        <f>SUMIFS(СВЦЭМ!$D$33:$D$776,СВЦЭМ!$A$33:$A$776,$A97,СВЦЭМ!$B$33:$B$776,M$83)+'СЕТ СН'!$H$11+СВЦЭМ!$D$10+'СЕТ СН'!$H$5-'СЕТ СН'!$H$21</f>
        <v>3541.3036947800001</v>
      </c>
      <c r="N97" s="36">
        <f>SUMIFS(СВЦЭМ!$D$33:$D$776,СВЦЭМ!$A$33:$A$776,$A97,СВЦЭМ!$B$33:$B$776,N$83)+'СЕТ СН'!$H$11+СВЦЭМ!$D$10+'СЕТ СН'!$H$5-'СЕТ СН'!$H$21</f>
        <v>3522.0661185899999</v>
      </c>
      <c r="O97" s="36">
        <f>SUMIFS(СВЦЭМ!$D$33:$D$776,СВЦЭМ!$A$33:$A$776,$A97,СВЦЭМ!$B$33:$B$776,O$83)+'СЕТ СН'!$H$11+СВЦЭМ!$D$10+'СЕТ СН'!$H$5-'СЕТ СН'!$H$21</f>
        <v>3547.9224427499998</v>
      </c>
      <c r="P97" s="36">
        <f>SUMIFS(СВЦЭМ!$D$33:$D$776,СВЦЭМ!$A$33:$A$776,$A97,СВЦЭМ!$B$33:$B$776,P$83)+'СЕТ СН'!$H$11+СВЦЭМ!$D$10+'СЕТ СН'!$H$5-'СЕТ СН'!$H$21</f>
        <v>3523.55929105</v>
      </c>
      <c r="Q97" s="36">
        <f>SUMIFS(СВЦЭМ!$D$33:$D$776,СВЦЭМ!$A$33:$A$776,$A97,СВЦЭМ!$B$33:$B$776,Q$83)+'СЕТ СН'!$H$11+СВЦЭМ!$D$10+'СЕТ СН'!$H$5-'СЕТ СН'!$H$21</f>
        <v>3527.5813000199996</v>
      </c>
      <c r="R97" s="36">
        <f>SUMIFS(СВЦЭМ!$D$33:$D$776,СВЦЭМ!$A$33:$A$776,$A97,СВЦЭМ!$B$33:$B$776,R$83)+'СЕТ СН'!$H$11+СВЦЭМ!$D$10+'СЕТ СН'!$H$5-'СЕТ СН'!$H$21</f>
        <v>3492.03293433</v>
      </c>
      <c r="S97" s="36">
        <f>SUMIFS(СВЦЭМ!$D$33:$D$776,СВЦЭМ!$A$33:$A$776,$A97,СВЦЭМ!$B$33:$B$776,S$83)+'СЕТ СН'!$H$11+СВЦЭМ!$D$10+'СЕТ СН'!$H$5-'СЕТ СН'!$H$21</f>
        <v>3500.1009049999998</v>
      </c>
      <c r="T97" s="36">
        <f>SUMIFS(СВЦЭМ!$D$33:$D$776,СВЦЭМ!$A$33:$A$776,$A97,СВЦЭМ!$B$33:$B$776,T$83)+'СЕТ СН'!$H$11+СВЦЭМ!$D$10+'СЕТ СН'!$H$5-'СЕТ СН'!$H$21</f>
        <v>3504.4031181099999</v>
      </c>
      <c r="U97" s="36">
        <f>SUMIFS(СВЦЭМ!$D$33:$D$776,СВЦЭМ!$A$33:$A$776,$A97,СВЦЭМ!$B$33:$B$776,U$83)+'СЕТ СН'!$H$11+СВЦЭМ!$D$10+'СЕТ СН'!$H$5-'СЕТ СН'!$H$21</f>
        <v>3498.6034117099998</v>
      </c>
      <c r="V97" s="36">
        <f>SUMIFS(СВЦЭМ!$D$33:$D$776,СВЦЭМ!$A$33:$A$776,$A97,СВЦЭМ!$B$33:$B$776,V$83)+'СЕТ СН'!$H$11+СВЦЭМ!$D$10+'СЕТ СН'!$H$5-'СЕТ СН'!$H$21</f>
        <v>3511.38735744</v>
      </c>
      <c r="W97" s="36">
        <f>SUMIFS(СВЦЭМ!$D$33:$D$776,СВЦЭМ!$A$33:$A$776,$A97,СВЦЭМ!$B$33:$B$776,W$83)+'СЕТ СН'!$H$11+СВЦЭМ!$D$10+'СЕТ СН'!$H$5-'СЕТ СН'!$H$21</f>
        <v>3523.8970105599997</v>
      </c>
      <c r="X97" s="36">
        <f>SUMIFS(СВЦЭМ!$D$33:$D$776,СВЦЭМ!$A$33:$A$776,$A97,СВЦЭМ!$B$33:$B$776,X$83)+'СЕТ СН'!$H$11+СВЦЭМ!$D$10+'СЕТ СН'!$H$5-'СЕТ СН'!$H$21</f>
        <v>3487.3056251899998</v>
      </c>
      <c r="Y97" s="36">
        <f>SUMIFS(СВЦЭМ!$D$33:$D$776,СВЦЭМ!$A$33:$A$776,$A97,СВЦЭМ!$B$33:$B$776,Y$83)+'СЕТ СН'!$H$11+СВЦЭМ!$D$10+'СЕТ СН'!$H$5-'СЕТ СН'!$H$21</f>
        <v>3468.1372728299998</v>
      </c>
    </row>
    <row r="98" spans="1:25" ht="15.75" x14ac:dyDescent="0.2">
      <c r="A98" s="35">
        <f t="shared" si="2"/>
        <v>43692</v>
      </c>
      <c r="B98" s="36">
        <f>SUMIFS(СВЦЭМ!$D$33:$D$776,СВЦЭМ!$A$33:$A$776,$A98,СВЦЭМ!$B$33:$B$776,B$83)+'СЕТ СН'!$H$11+СВЦЭМ!$D$10+'СЕТ СН'!$H$5-'СЕТ СН'!$H$21</f>
        <v>3484.8977532299996</v>
      </c>
      <c r="C98" s="36">
        <f>SUMIFS(СВЦЭМ!$D$33:$D$776,СВЦЭМ!$A$33:$A$776,$A98,СВЦЭМ!$B$33:$B$776,C$83)+'СЕТ СН'!$H$11+СВЦЭМ!$D$10+'СЕТ СН'!$H$5-'СЕТ СН'!$H$21</f>
        <v>3532.91077292</v>
      </c>
      <c r="D98" s="36">
        <f>SUMIFS(СВЦЭМ!$D$33:$D$776,СВЦЭМ!$A$33:$A$776,$A98,СВЦЭМ!$B$33:$B$776,D$83)+'СЕТ СН'!$H$11+СВЦЭМ!$D$10+'СЕТ СН'!$H$5-'СЕТ СН'!$H$21</f>
        <v>3550.3621798099998</v>
      </c>
      <c r="E98" s="36">
        <f>SUMIFS(СВЦЭМ!$D$33:$D$776,СВЦЭМ!$A$33:$A$776,$A98,СВЦЭМ!$B$33:$B$776,E$83)+'СЕТ СН'!$H$11+СВЦЭМ!$D$10+'СЕТ СН'!$H$5-'СЕТ СН'!$H$21</f>
        <v>3560.6201921899997</v>
      </c>
      <c r="F98" s="36">
        <f>SUMIFS(СВЦЭМ!$D$33:$D$776,СВЦЭМ!$A$33:$A$776,$A98,СВЦЭМ!$B$33:$B$776,F$83)+'СЕТ СН'!$H$11+СВЦЭМ!$D$10+'СЕТ СН'!$H$5-'СЕТ СН'!$H$21</f>
        <v>3562.4386257799997</v>
      </c>
      <c r="G98" s="36">
        <f>SUMIFS(СВЦЭМ!$D$33:$D$776,СВЦЭМ!$A$33:$A$776,$A98,СВЦЭМ!$B$33:$B$776,G$83)+'СЕТ СН'!$H$11+СВЦЭМ!$D$10+'СЕТ СН'!$H$5-'СЕТ СН'!$H$21</f>
        <v>3549.7956901799998</v>
      </c>
      <c r="H98" s="36">
        <f>SUMIFS(СВЦЭМ!$D$33:$D$776,СВЦЭМ!$A$33:$A$776,$A98,СВЦЭМ!$B$33:$B$776,H$83)+'СЕТ СН'!$H$11+СВЦЭМ!$D$10+'СЕТ СН'!$H$5-'СЕТ СН'!$H$21</f>
        <v>3517.4938634099999</v>
      </c>
      <c r="I98" s="36">
        <f>SUMIFS(СВЦЭМ!$D$33:$D$776,СВЦЭМ!$A$33:$A$776,$A98,СВЦЭМ!$B$33:$B$776,I$83)+'СЕТ СН'!$H$11+СВЦЭМ!$D$10+'СЕТ СН'!$H$5-'СЕТ СН'!$H$21</f>
        <v>3487.2575985499998</v>
      </c>
      <c r="J98" s="36">
        <f>SUMIFS(СВЦЭМ!$D$33:$D$776,СВЦЭМ!$A$33:$A$776,$A98,СВЦЭМ!$B$33:$B$776,J$83)+'СЕТ СН'!$H$11+СВЦЭМ!$D$10+'СЕТ СН'!$H$5-'СЕТ СН'!$H$21</f>
        <v>3495.2515041699999</v>
      </c>
      <c r="K98" s="36">
        <f>SUMIFS(СВЦЭМ!$D$33:$D$776,СВЦЭМ!$A$33:$A$776,$A98,СВЦЭМ!$B$33:$B$776,K$83)+'СЕТ СН'!$H$11+СВЦЭМ!$D$10+'СЕТ СН'!$H$5-'СЕТ СН'!$H$21</f>
        <v>3506.3481967600001</v>
      </c>
      <c r="L98" s="36">
        <f>SUMIFS(СВЦЭМ!$D$33:$D$776,СВЦЭМ!$A$33:$A$776,$A98,СВЦЭМ!$B$33:$B$776,L$83)+'СЕТ СН'!$H$11+СВЦЭМ!$D$10+'СЕТ СН'!$H$5-'СЕТ СН'!$H$21</f>
        <v>3509.3121894699998</v>
      </c>
      <c r="M98" s="36">
        <f>SUMIFS(СВЦЭМ!$D$33:$D$776,СВЦЭМ!$A$33:$A$776,$A98,СВЦЭМ!$B$33:$B$776,M$83)+'СЕТ СН'!$H$11+СВЦЭМ!$D$10+'СЕТ СН'!$H$5-'СЕТ СН'!$H$21</f>
        <v>3504.5341965799998</v>
      </c>
      <c r="N98" s="36">
        <f>SUMIFS(СВЦЭМ!$D$33:$D$776,СВЦЭМ!$A$33:$A$776,$A98,СВЦЭМ!$B$33:$B$776,N$83)+'СЕТ СН'!$H$11+СВЦЭМ!$D$10+'СЕТ СН'!$H$5-'СЕТ СН'!$H$21</f>
        <v>3498.3217480699996</v>
      </c>
      <c r="O98" s="36">
        <f>SUMIFS(СВЦЭМ!$D$33:$D$776,СВЦЭМ!$A$33:$A$776,$A98,СВЦЭМ!$B$33:$B$776,O$83)+'СЕТ СН'!$H$11+СВЦЭМ!$D$10+'СЕТ СН'!$H$5-'СЕТ СН'!$H$21</f>
        <v>3514.7113524599999</v>
      </c>
      <c r="P98" s="36">
        <f>SUMIFS(СВЦЭМ!$D$33:$D$776,СВЦЭМ!$A$33:$A$776,$A98,СВЦЭМ!$B$33:$B$776,P$83)+'СЕТ СН'!$H$11+СВЦЭМ!$D$10+'СЕТ СН'!$H$5-'СЕТ СН'!$H$21</f>
        <v>3519.2553651600001</v>
      </c>
      <c r="Q98" s="36">
        <f>SUMIFS(СВЦЭМ!$D$33:$D$776,СВЦЭМ!$A$33:$A$776,$A98,СВЦЭМ!$B$33:$B$776,Q$83)+'СЕТ СН'!$H$11+СВЦЭМ!$D$10+'СЕТ СН'!$H$5-'СЕТ СН'!$H$21</f>
        <v>3523.8761305399998</v>
      </c>
      <c r="R98" s="36">
        <f>SUMIFS(СВЦЭМ!$D$33:$D$776,СВЦЭМ!$A$33:$A$776,$A98,СВЦЭМ!$B$33:$B$776,R$83)+'СЕТ СН'!$H$11+СВЦЭМ!$D$10+'СЕТ СН'!$H$5-'СЕТ СН'!$H$21</f>
        <v>3532.3245394999999</v>
      </c>
      <c r="S98" s="36">
        <f>SUMIFS(СВЦЭМ!$D$33:$D$776,СВЦЭМ!$A$33:$A$776,$A98,СВЦЭМ!$B$33:$B$776,S$83)+'СЕТ СН'!$H$11+СВЦЭМ!$D$10+'СЕТ СН'!$H$5-'СЕТ СН'!$H$21</f>
        <v>3542.9959664199996</v>
      </c>
      <c r="T98" s="36">
        <f>SUMIFS(СВЦЭМ!$D$33:$D$776,СВЦЭМ!$A$33:$A$776,$A98,СВЦЭМ!$B$33:$B$776,T$83)+'СЕТ СН'!$H$11+СВЦЭМ!$D$10+'СЕТ СН'!$H$5-'СЕТ СН'!$H$21</f>
        <v>3546.5975506199998</v>
      </c>
      <c r="U98" s="36">
        <f>SUMIFS(СВЦЭМ!$D$33:$D$776,СВЦЭМ!$A$33:$A$776,$A98,СВЦЭМ!$B$33:$B$776,U$83)+'СЕТ СН'!$H$11+СВЦЭМ!$D$10+'СЕТ СН'!$H$5-'СЕТ СН'!$H$21</f>
        <v>3548.1008616299996</v>
      </c>
      <c r="V98" s="36">
        <f>SUMIFS(СВЦЭМ!$D$33:$D$776,СВЦЭМ!$A$33:$A$776,$A98,СВЦЭМ!$B$33:$B$776,V$83)+'СЕТ СН'!$H$11+СВЦЭМ!$D$10+'СЕТ СН'!$H$5-'СЕТ СН'!$H$21</f>
        <v>3556.74649396</v>
      </c>
      <c r="W98" s="36">
        <f>SUMIFS(СВЦЭМ!$D$33:$D$776,СВЦЭМ!$A$33:$A$776,$A98,СВЦЭМ!$B$33:$B$776,W$83)+'СЕТ СН'!$H$11+СВЦЭМ!$D$10+'СЕТ СН'!$H$5-'СЕТ СН'!$H$21</f>
        <v>3561.36877895</v>
      </c>
      <c r="X98" s="36">
        <f>SUMIFS(СВЦЭМ!$D$33:$D$776,СВЦЭМ!$A$33:$A$776,$A98,СВЦЭМ!$B$33:$B$776,X$83)+'СЕТ СН'!$H$11+СВЦЭМ!$D$10+'СЕТ СН'!$H$5-'СЕТ СН'!$H$21</f>
        <v>3524.4842484000001</v>
      </c>
      <c r="Y98" s="36">
        <f>SUMIFS(СВЦЭМ!$D$33:$D$776,СВЦЭМ!$A$33:$A$776,$A98,СВЦЭМ!$B$33:$B$776,Y$83)+'СЕТ СН'!$H$11+СВЦЭМ!$D$10+'СЕТ СН'!$H$5-'СЕТ СН'!$H$21</f>
        <v>3466.5634963299999</v>
      </c>
    </row>
    <row r="99" spans="1:25" ht="15.75" x14ac:dyDescent="0.2">
      <c r="A99" s="35">
        <f t="shared" si="2"/>
        <v>43693</v>
      </c>
      <c r="B99" s="36">
        <f>SUMIFS(СВЦЭМ!$D$33:$D$776,СВЦЭМ!$A$33:$A$776,$A99,СВЦЭМ!$B$33:$B$776,B$83)+'СЕТ СН'!$H$11+СВЦЭМ!$D$10+'СЕТ СН'!$H$5-'СЕТ СН'!$H$21</f>
        <v>3574.8949892099999</v>
      </c>
      <c r="C99" s="36">
        <f>SUMIFS(СВЦЭМ!$D$33:$D$776,СВЦЭМ!$A$33:$A$776,$A99,СВЦЭМ!$B$33:$B$776,C$83)+'СЕТ СН'!$H$11+СВЦЭМ!$D$10+'СЕТ СН'!$H$5-'СЕТ СН'!$H$21</f>
        <v>3619.16033049</v>
      </c>
      <c r="D99" s="36">
        <f>SUMIFS(СВЦЭМ!$D$33:$D$776,СВЦЭМ!$A$33:$A$776,$A99,СВЦЭМ!$B$33:$B$776,D$83)+'СЕТ СН'!$H$11+СВЦЭМ!$D$10+'СЕТ СН'!$H$5-'СЕТ СН'!$H$21</f>
        <v>3649.24229556</v>
      </c>
      <c r="E99" s="36">
        <f>SUMIFS(СВЦЭМ!$D$33:$D$776,СВЦЭМ!$A$33:$A$776,$A99,СВЦЭМ!$B$33:$B$776,E$83)+'СЕТ СН'!$H$11+СВЦЭМ!$D$10+'СЕТ СН'!$H$5-'СЕТ СН'!$H$21</f>
        <v>3660.2208391999998</v>
      </c>
      <c r="F99" s="36">
        <f>SUMIFS(СВЦЭМ!$D$33:$D$776,СВЦЭМ!$A$33:$A$776,$A99,СВЦЭМ!$B$33:$B$776,F$83)+'СЕТ СН'!$H$11+СВЦЭМ!$D$10+'СЕТ СН'!$H$5-'СЕТ СН'!$H$21</f>
        <v>3653.3479738599999</v>
      </c>
      <c r="G99" s="36">
        <f>SUMIFS(СВЦЭМ!$D$33:$D$776,СВЦЭМ!$A$33:$A$776,$A99,СВЦЭМ!$B$33:$B$776,G$83)+'СЕТ СН'!$H$11+СВЦЭМ!$D$10+'СЕТ СН'!$H$5-'СЕТ СН'!$H$21</f>
        <v>3625.7594429699998</v>
      </c>
      <c r="H99" s="36">
        <f>SUMIFS(СВЦЭМ!$D$33:$D$776,СВЦЭМ!$A$33:$A$776,$A99,СВЦЭМ!$B$33:$B$776,H$83)+'СЕТ СН'!$H$11+СВЦЭМ!$D$10+'СЕТ СН'!$H$5-'СЕТ СН'!$H$21</f>
        <v>3596.2316569300001</v>
      </c>
      <c r="I99" s="36">
        <f>SUMIFS(СВЦЭМ!$D$33:$D$776,СВЦЭМ!$A$33:$A$776,$A99,СВЦЭМ!$B$33:$B$776,I$83)+'СЕТ СН'!$H$11+СВЦЭМ!$D$10+'СЕТ СН'!$H$5-'СЕТ СН'!$H$21</f>
        <v>3534.84194097</v>
      </c>
      <c r="J99" s="36">
        <f>SUMIFS(СВЦЭМ!$D$33:$D$776,СВЦЭМ!$A$33:$A$776,$A99,СВЦЭМ!$B$33:$B$776,J$83)+'СЕТ СН'!$H$11+СВЦЭМ!$D$10+'СЕТ СН'!$H$5-'СЕТ СН'!$H$21</f>
        <v>3514.8385864499996</v>
      </c>
      <c r="K99" s="36">
        <f>SUMIFS(СВЦЭМ!$D$33:$D$776,СВЦЭМ!$A$33:$A$776,$A99,СВЦЭМ!$B$33:$B$776,K$83)+'СЕТ СН'!$H$11+СВЦЭМ!$D$10+'СЕТ СН'!$H$5-'СЕТ СН'!$H$21</f>
        <v>3534.5862391999999</v>
      </c>
      <c r="L99" s="36">
        <f>SUMIFS(СВЦЭМ!$D$33:$D$776,СВЦЭМ!$A$33:$A$776,$A99,СВЦЭМ!$B$33:$B$776,L$83)+'СЕТ СН'!$H$11+СВЦЭМ!$D$10+'СЕТ СН'!$H$5-'СЕТ СН'!$H$21</f>
        <v>3533.1463317399998</v>
      </c>
      <c r="M99" s="36">
        <f>SUMIFS(СВЦЭМ!$D$33:$D$776,СВЦЭМ!$A$33:$A$776,$A99,СВЦЭМ!$B$33:$B$776,M$83)+'СЕТ СН'!$H$11+СВЦЭМ!$D$10+'СЕТ СН'!$H$5-'СЕТ СН'!$H$21</f>
        <v>3521.2013826399998</v>
      </c>
      <c r="N99" s="36">
        <f>SUMIFS(СВЦЭМ!$D$33:$D$776,СВЦЭМ!$A$33:$A$776,$A99,СВЦЭМ!$B$33:$B$776,N$83)+'СЕТ СН'!$H$11+СВЦЭМ!$D$10+'СЕТ СН'!$H$5-'СЕТ СН'!$H$21</f>
        <v>3511.4896358199999</v>
      </c>
      <c r="O99" s="36">
        <f>SUMIFS(СВЦЭМ!$D$33:$D$776,СВЦЭМ!$A$33:$A$776,$A99,СВЦЭМ!$B$33:$B$776,O$83)+'СЕТ СН'!$H$11+СВЦЭМ!$D$10+'СЕТ СН'!$H$5-'СЕТ СН'!$H$21</f>
        <v>3520.7717409999996</v>
      </c>
      <c r="P99" s="36">
        <f>SUMIFS(СВЦЭМ!$D$33:$D$776,СВЦЭМ!$A$33:$A$776,$A99,СВЦЭМ!$B$33:$B$776,P$83)+'СЕТ СН'!$H$11+СВЦЭМ!$D$10+'СЕТ СН'!$H$5-'СЕТ СН'!$H$21</f>
        <v>3534.4414236299999</v>
      </c>
      <c r="Q99" s="36">
        <f>SUMIFS(СВЦЭМ!$D$33:$D$776,СВЦЭМ!$A$33:$A$776,$A99,СВЦЭМ!$B$33:$B$776,Q$83)+'СЕТ СН'!$H$11+СВЦЭМ!$D$10+'СЕТ СН'!$H$5-'СЕТ СН'!$H$21</f>
        <v>3534.4534008999999</v>
      </c>
      <c r="R99" s="36">
        <f>SUMIFS(СВЦЭМ!$D$33:$D$776,СВЦЭМ!$A$33:$A$776,$A99,СВЦЭМ!$B$33:$B$776,R$83)+'СЕТ СН'!$H$11+СВЦЭМ!$D$10+'СЕТ СН'!$H$5-'СЕТ СН'!$H$21</f>
        <v>3502.4414815199998</v>
      </c>
      <c r="S99" s="36">
        <f>SUMIFS(СВЦЭМ!$D$33:$D$776,СВЦЭМ!$A$33:$A$776,$A99,СВЦЭМ!$B$33:$B$776,S$83)+'СЕТ СН'!$H$11+СВЦЭМ!$D$10+'СЕТ СН'!$H$5-'СЕТ СН'!$H$21</f>
        <v>3490.1108937099998</v>
      </c>
      <c r="T99" s="36">
        <f>SUMIFS(СВЦЭМ!$D$33:$D$776,СВЦЭМ!$A$33:$A$776,$A99,СВЦЭМ!$B$33:$B$776,T$83)+'СЕТ СН'!$H$11+СВЦЭМ!$D$10+'СЕТ СН'!$H$5-'СЕТ СН'!$H$21</f>
        <v>3498.245058</v>
      </c>
      <c r="U99" s="36">
        <f>SUMIFS(СВЦЭМ!$D$33:$D$776,СВЦЭМ!$A$33:$A$776,$A99,СВЦЭМ!$B$33:$B$776,U$83)+'СЕТ СН'!$H$11+СВЦЭМ!$D$10+'СЕТ СН'!$H$5-'СЕТ СН'!$H$21</f>
        <v>3497.4058620999999</v>
      </c>
      <c r="V99" s="36">
        <f>SUMIFS(СВЦЭМ!$D$33:$D$776,СВЦЭМ!$A$33:$A$776,$A99,СВЦЭМ!$B$33:$B$776,V$83)+'СЕТ СН'!$H$11+СВЦЭМ!$D$10+'СЕТ СН'!$H$5-'СЕТ СН'!$H$21</f>
        <v>3504.8485346099997</v>
      </c>
      <c r="W99" s="36">
        <f>SUMIFS(СВЦЭМ!$D$33:$D$776,СВЦЭМ!$A$33:$A$776,$A99,СВЦЭМ!$B$33:$B$776,W$83)+'СЕТ СН'!$H$11+СВЦЭМ!$D$10+'СЕТ СН'!$H$5-'СЕТ СН'!$H$21</f>
        <v>3502.7565389900001</v>
      </c>
      <c r="X99" s="36">
        <f>SUMIFS(СВЦЭМ!$D$33:$D$776,СВЦЭМ!$A$33:$A$776,$A99,СВЦЭМ!$B$33:$B$776,X$83)+'СЕТ СН'!$H$11+СВЦЭМ!$D$10+'СЕТ СН'!$H$5-'СЕТ СН'!$H$21</f>
        <v>3474.9843615899999</v>
      </c>
      <c r="Y99" s="36">
        <f>SUMIFS(СВЦЭМ!$D$33:$D$776,СВЦЭМ!$A$33:$A$776,$A99,СВЦЭМ!$B$33:$B$776,Y$83)+'СЕТ СН'!$H$11+СВЦЭМ!$D$10+'СЕТ СН'!$H$5-'СЕТ СН'!$H$21</f>
        <v>3455.0356206799997</v>
      </c>
    </row>
    <row r="100" spans="1:25" ht="15.75" x14ac:dyDescent="0.2">
      <c r="A100" s="35">
        <f t="shared" si="2"/>
        <v>43694</v>
      </c>
      <c r="B100" s="36">
        <f>SUMIFS(СВЦЭМ!$D$33:$D$776,СВЦЭМ!$A$33:$A$776,$A100,СВЦЭМ!$B$33:$B$776,B$83)+'СЕТ СН'!$H$11+СВЦЭМ!$D$10+'СЕТ СН'!$H$5-'СЕТ СН'!$H$21</f>
        <v>3623.6366150899999</v>
      </c>
      <c r="C100" s="36">
        <f>SUMIFS(СВЦЭМ!$D$33:$D$776,СВЦЭМ!$A$33:$A$776,$A100,СВЦЭМ!$B$33:$B$776,C$83)+'СЕТ СН'!$H$11+СВЦЭМ!$D$10+'СЕТ СН'!$H$5-'СЕТ СН'!$H$21</f>
        <v>3709.2178354600001</v>
      </c>
      <c r="D100" s="36">
        <f>SUMIFS(СВЦЭМ!$D$33:$D$776,СВЦЭМ!$A$33:$A$776,$A100,СВЦЭМ!$B$33:$B$776,D$83)+'СЕТ СН'!$H$11+СВЦЭМ!$D$10+'СЕТ СН'!$H$5-'СЕТ СН'!$H$21</f>
        <v>3724.59212428</v>
      </c>
      <c r="E100" s="36">
        <f>SUMIFS(СВЦЭМ!$D$33:$D$776,СВЦЭМ!$A$33:$A$776,$A100,СВЦЭМ!$B$33:$B$776,E$83)+'СЕТ СН'!$H$11+СВЦЭМ!$D$10+'СЕТ СН'!$H$5-'СЕТ СН'!$H$21</f>
        <v>3757.1918750300001</v>
      </c>
      <c r="F100" s="36">
        <f>SUMIFS(СВЦЭМ!$D$33:$D$776,СВЦЭМ!$A$33:$A$776,$A100,СВЦЭМ!$B$33:$B$776,F$83)+'СЕТ СН'!$H$11+СВЦЭМ!$D$10+'СЕТ СН'!$H$5-'СЕТ СН'!$H$21</f>
        <v>3753.3721461799996</v>
      </c>
      <c r="G100" s="36">
        <f>SUMIFS(СВЦЭМ!$D$33:$D$776,СВЦЭМ!$A$33:$A$776,$A100,СВЦЭМ!$B$33:$B$776,G$83)+'СЕТ СН'!$H$11+СВЦЭМ!$D$10+'СЕТ СН'!$H$5-'СЕТ СН'!$H$21</f>
        <v>3728.5159814599997</v>
      </c>
      <c r="H100" s="36">
        <f>SUMIFS(СВЦЭМ!$D$33:$D$776,СВЦЭМ!$A$33:$A$776,$A100,СВЦЭМ!$B$33:$B$776,H$83)+'СЕТ СН'!$H$11+СВЦЭМ!$D$10+'СЕТ СН'!$H$5-'СЕТ СН'!$H$21</f>
        <v>3694.1393363500001</v>
      </c>
      <c r="I100" s="36">
        <f>SUMIFS(СВЦЭМ!$D$33:$D$776,СВЦЭМ!$A$33:$A$776,$A100,СВЦЭМ!$B$33:$B$776,I$83)+'СЕТ СН'!$H$11+СВЦЭМ!$D$10+'СЕТ СН'!$H$5-'СЕТ СН'!$H$21</f>
        <v>3617.2924411399999</v>
      </c>
      <c r="J100" s="36">
        <f>SUMIFS(СВЦЭМ!$D$33:$D$776,СВЦЭМ!$A$33:$A$776,$A100,СВЦЭМ!$B$33:$B$776,J$83)+'СЕТ СН'!$H$11+СВЦЭМ!$D$10+'СЕТ СН'!$H$5-'СЕТ СН'!$H$21</f>
        <v>3532.4504782099998</v>
      </c>
      <c r="K100" s="36">
        <f>SUMIFS(СВЦЭМ!$D$33:$D$776,СВЦЭМ!$A$33:$A$776,$A100,СВЦЭМ!$B$33:$B$776,K$83)+'СЕТ СН'!$H$11+СВЦЭМ!$D$10+'СЕТ СН'!$H$5-'СЕТ СН'!$H$21</f>
        <v>3489.7497272000001</v>
      </c>
      <c r="L100" s="36">
        <f>SUMIFS(СВЦЭМ!$D$33:$D$776,СВЦЭМ!$A$33:$A$776,$A100,СВЦЭМ!$B$33:$B$776,L$83)+'СЕТ СН'!$H$11+СВЦЭМ!$D$10+'СЕТ СН'!$H$5-'СЕТ СН'!$H$21</f>
        <v>3496.4708506999996</v>
      </c>
      <c r="M100" s="36">
        <f>SUMIFS(СВЦЭМ!$D$33:$D$776,СВЦЭМ!$A$33:$A$776,$A100,СВЦЭМ!$B$33:$B$776,M$83)+'СЕТ СН'!$H$11+СВЦЭМ!$D$10+'СЕТ СН'!$H$5-'СЕТ СН'!$H$21</f>
        <v>3495.5508049699997</v>
      </c>
      <c r="N100" s="36">
        <f>SUMIFS(СВЦЭМ!$D$33:$D$776,СВЦЭМ!$A$33:$A$776,$A100,СВЦЭМ!$B$33:$B$776,N$83)+'СЕТ СН'!$H$11+СВЦЭМ!$D$10+'СЕТ СН'!$H$5-'СЕТ СН'!$H$21</f>
        <v>3488.3072545999999</v>
      </c>
      <c r="O100" s="36">
        <f>SUMIFS(СВЦЭМ!$D$33:$D$776,СВЦЭМ!$A$33:$A$776,$A100,СВЦЭМ!$B$33:$B$776,O$83)+'СЕТ СН'!$H$11+СВЦЭМ!$D$10+'СЕТ СН'!$H$5-'СЕТ СН'!$H$21</f>
        <v>3493.32055885</v>
      </c>
      <c r="P100" s="36">
        <f>SUMIFS(СВЦЭМ!$D$33:$D$776,СВЦЭМ!$A$33:$A$776,$A100,СВЦЭМ!$B$33:$B$776,P$83)+'СЕТ СН'!$H$11+СВЦЭМ!$D$10+'СЕТ СН'!$H$5-'СЕТ СН'!$H$21</f>
        <v>3490.7329591799999</v>
      </c>
      <c r="Q100" s="36">
        <f>SUMIFS(СВЦЭМ!$D$33:$D$776,СВЦЭМ!$A$33:$A$776,$A100,СВЦЭМ!$B$33:$B$776,Q$83)+'СЕТ СН'!$H$11+СВЦЭМ!$D$10+'СЕТ СН'!$H$5-'СЕТ СН'!$H$21</f>
        <v>3498.0654106499996</v>
      </c>
      <c r="R100" s="36">
        <f>SUMIFS(СВЦЭМ!$D$33:$D$776,СВЦЭМ!$A$33:$A$776,$A100,СВЦЭМ!$B$33:$B$776,R$83)+'СЕТ СН'!$H$11+СВЦЭМ!$D$10+'СЕТ СН'!$H$5-'СЕТ СН'!$H$21</f>
        <v>3451.3973123199999</v>
      </c>
      <c r="S100" s="36">
        <f>SUMIFS(СВЦЭМ!$D$33:$D$776,СВЦЭМ!$A$33:$A$776,$A100,СВЦЭМ!$B$33:$B$776,S$83)+'СЕТ СН'!$H$11+СВЦЭМ!$D$10+'СЕТ СН'!$H$5-'СЕТ СН'!$H$21</f>
        <v>3450.4853596099997</v>
      </c>
      <c r="T100" s="36">
        <f>SUMIFS(СВЦЭМ!$D$33:$D$776,СВЦЭМ!$A$33:$A$776,$A100,СВЦЭМ!$B$33:$B$776,T$83)+'СЕТ СН'!$H$11+СВЦЭМ!$D$10+'СЕТ СН'!$H$5-'СЕТ СН'!$H$21</f>
        <v>3459.4250127400001</v>
      </c>
      <c r="U100" s="36">
        <f>SUMIFS(СВЦЭМ!$D$33:$D$776,СВЦЭМ!$A$33:$A$776,$A100,СВЦЭМ!$B$33:$B$776,U$83)+'СЕТ СН'!$H$11+СВЦЭМ!$D$10+'СЕТ СН'!$H$5-'СЕТ СН'!$H$21</f>
        <v>3460.3041836499997</v>
      </c>
      <c r="V100" s="36">
        <f>SUMIFS(СВЦЭМ!$D$33:$D$776,СВЦЭМ!$A$33:$A$776,$A100,СВЦЭМ!$B$33:$B$776,V$83)+'СЕТ СН'!$H$11+СВЦЭМ!$D$10+'СЕТ СН'!$H$5-'СЕТ СН'!$H$21</f>
        <v>3470.3706907599999</v>
      </c>
      <c r="W100" s="36">
        <f>SUMIFS(СВЦЭМ!$D$33:$D$776,СВЦЭМ!$A$33:$A$776,$A100,СВЦЭМ!$B$33:$B$776,W$83)+'СЕТ СН'!$H$11+СВЦЭМ!$D$10+'СЕТ СН'!$H$5-'СЕТ СН'!$H$21</f>
        <v>3476.7634998200001</v>
      </c>
      <c r="X100" s="36">
        <f>SUMIFS(СВЦЭМ!$D$33:$D$776,СВЦЭМ!$A$33:$A$776,$A100,СВЦЭМ!$B$33:$B$776,X$83)+'СЕТ СН'!$H$11+СВЦЭМ!$D$10+'СЕТ СН'!$H$5-'СЕТ СН'!$H$21</f>
        <v>3438.0284181699999</v>
      </c>
      <c r="Y100" s="36">
        <f>SUMIFS(СВЦЭМ!$D$33:$D$776,СВЦЭМ!$A$33:$A$776,$A100,СВЦЭМ!$B$33:$B$776,Y$83)+'СЕТ СН'!$H$11+СВЦЭМ!$D$10+'СЕТ СН'!$H$5-'СЕТ СН'!$H$21</f>
        <v>3426.1967086999998</v>
      </c>
    </row>
    <row r="101" spans="1:25" ht="15.75" x14ac:dyDescent="0.2">
      <c r="A101" s="35">
        <f t="shared" si="2"/>
        <v>43695</v>
      </c>
      <c r="B101" s="36">
        <f>SUMIFS(СВЦЭМ!$D$33:$D$776,СВЦЭМ!$A$33:$A$776,$A101,СВЦЭМ!$B$33:$B$776,B$83)+'СЕТ СН'!$H$11+СВЦЭМ!$D$10+'СЕТ СН'!$H$5-'СЕТ СН'!$H$21</f>
        <v>3494.3352263500001</v>
      </c>
      <c r="C101" s="36">
        <f>SUMIFS(СВЦЭМ!$D$33:$D$776,СВЦЭМ!$A$33:$A$776,$A101,СВЦЭМ!$B$33:$B$776,C$83)+'СЕТ СН'!$H$11+СВЦЭМ!$D$10+'СЕТ СН'!$H$5-'СЕТ СН'!$H$21</f>
        <v>3525.1492282199997</v>
      </c>
      <c r="D101" s="36">
        <f>SUMIFS(СВЦЭМ!$D$33:$D$776,СВЦЭМ!$A$33:$A$776,$A101,СВЦЭМ!$B$33:$B$776,D$83)+'СЕТ СН'!$H$11+СВЦЭМ!$D$10+'СЕТ СН'!$H$5-'СЕТ СН'!$H$21</f>
        <v>3567.8537805199999</v>
      </c>
      <c r="E101" s="36">
        <f>SUMIFS(СВЦЭМ!$D$33:$D$776,СВЦЭМ!$A$33:$A$776,$A101,СВЦЭМ!$B$33:$B$776,E$83)+'СЕТ СН'!$H$11+СВЦЭМ!$D$10+'СЕТ СН'!$H$5-'СЕТ СН'!$H$21</f>
        <v>3575.2524976799996</v>
      </c>
      <c r="F101" s="36">
        <f>SUMIFS(СВЦЭМ!$D$33:$D$776,СВЦЭМ!$A$33:$A$776,$A101,СВЦЭМ!$B$33:$B$776,F$83)+'СЕТ СН'!$H$11+СВЦЭМ!$D$10+'СЕТ СН'!$H$5-'СЕТ СН'!$H$21</f>
        <v>3576.0002632400001</v>
      </c>
      <c r="G101" s="36">
        <f>SUMIFS(СВЦЭМ!$D$33:$D$776,СВЦЭМ!$A$33:$A$776,$A101,СВЦЭМ!$B$33:$B$776,G$83)+'СЕТ СН'!$H$11+СВЦЭМ!$D$10+'СЕТ СН'!$H$5-'СЕТ СН'!$H$21</f>
        <v>3572.5212256599998</v>
      </c>
      <c r="H101" s="36">
        <f>SUMIFS(СВЦЭМ!$D$33:$D$776,СВЦЭМ!$A$33:$A$776,$A101,СВЦЭМ!$B$33:$B$776,H$83)+'СЕТ СН'!$H$11+СВЦЭМ!$D$10+'СЕТ СН'!$H$5-'СЕТ СН'!$H$21</f>
        <v>3568.6421154099999</v>
      </c>
      <c r="I101" s="36">
        <f>SUMIFS(СВЦЭМ!$D$33:$D$776,СВЦЭМ!$A$33:$A$776,$A101,СВЦЭМ!$B$33:$B$776,I$83)+'СЕТ СН'!$H$11+СВЦЭМ!$D$10+'СЕТ СН'!$H$5-'СЕТ СН'!$H$21</f>
        <v>3553.2455618499998</v>
      </c>
      <c r="J101" s="36">
        <f>SUMIFS(СВЦЭМ!$D$33:$D$776,СВЦЭМ!$A$33:$A$776,$A101,СВЦЭМ!$B$33:$B$776,J$83)+'СЕТ СН'!$H$11+СВЦЭМ!$D$10+'СЕТ СН'!$H$5-'СЕТ СН'!$H$21</f>
        <v>3541.6228075899999</v>
      </c>
      <c r="K101" s="36">
        <f>SUMIFS(СВЦЭМ!$D$33:$D$776,СВЦЭМ!$A$33:$A$776,$A101,СВЦЭМ!$B$33:$B$776,K$83)+'СЕТ СН'!$H$11+СВЦЭМ!$D$10+'СЕТ СН'!$H$5-'СЕТ СН'!$H$21</f>
        <v>3494.9754981699998</v>
      </c>
      <c r="L101" s="36">
        <f>SUMIFS(СВЦЭМ!$D$33:$D$776,СВЦЭМ!$A$33:$A$776,$A101,СВЦЭМ!$B$33:$B$776,L$83)+'СЕТ СН'!$H$11+СВЦЭМ!$D$10+'СЕТ СН'!$H$5-'СЕТ СН'!$H$21</f>
        <v>3496.9477244899999</v>
      </c>
      <c r="M101" s="36">
        <f>SUMIFS(СВЦЭМ!$D$33:$D$776,СВЦЭМ!$A$33:$A$776,$A101,СВЦЭМ!$B$33:$B$776,M$83)+'СЕТ СН'!$H$11+СВЦЭМ!$D$10+'СЕТ СН'!$H$5-'СЕТ СН'!$H$21</f>
        <v>3495.6960381599997</v>
      </c>
      <c r="N101" s="36">
        <f>SUMIFS(СВЦЭМ!$D$33:$D$776,СВЦЭМ!$A$33:$A$776,$A101,СВЦЭМ!$B$33:$B$776,N$83)+'СЕТ СН'!$H$11+СВЦЭМ!$D$10+'СЕТ СН'!$H$5-'СЕТ СН'!$H$21</f>
        <v>3484.3121238999997</v>
      </c>
      <c r="O101" s="36">
        <f>SUMIFS(СВЦЭМ!$D$33:$D$776,СВЦЭМ!$A$33:$A$776,$A101,СВЦЭМ!$B$33:$B$776,O$83)+'СЕТ СН'!$H$11+СВЦЭМ!$D$10+'СЕТ СН'!$H$5-'СЕТ СН'!$H$21</f>
        <v>3483.6206242799999</v>
      </c>
      <c r="P101" s="36">
        <f>SUMIFS(СВЦЭМ!$D$33:$D$776,СВЦЭМ!$A$33:$A$776,$A101,СВЦЭМ!$B$33:$B$776,P$83)+'СЕТ СН'!$H$11+СВЦЭМ!$D$10+'СЕТ СН'!$H$5-'СЕТ СН'!$H$21</f>
        <v>3473.3152087399999</v>
      </c>
      <c r="Q101" s="36">
        <f>SUMIFS(СВЦЭМ!$D$33:$D$776,СВЦЭМ!$A$33:$A$776,$A101,СВЦЭМ!$B$33:$B$776,Q$83)+'СЕТ СН'!$H$11+СВЦЭМ!$D$10+'СЕТ СН'!$H$5-'СЕТ СН'!$H$21</f>
        <v>3477.8114423500001</v>
      </c>
      <c r="R101" s="36">
        <f>SUMIFS(СВЦЭМ!$D$33:$D$776,СВЦЭМ!$A$33:$A$776,$A101,СВЦЭМ!$B$33:$B$776,R$83)+'СЕТ СН'!$H$11+СВЦЭМ!$D$10+'СЕТ СН'!$H$5-'СЕТ СН'!$H$21</f>
        <v>3446.1060705099999</v>
      </c>
      <c r="S101" s="36">
        <f>SUMIFS(СВЦЭМ!$D$33:$D$776,СВЦЭМ!$A$33:$A$776,$A101,СВЦЭМ!$B$33:$B$776,S$83)+'СЕТ СН'!$H$11+СВЦЭМ!$D$10+'СЕТ СН'!$H$5-'СЕТ СН'!$H$21</f>
        <v>3458.6970592499997</v>
      </c>
      <c r="T101" s="36">
        <f>SUMIFS(СВЦЭМ!$D$33:$D$776,СВЦЭМ!$A$33:$A$776,$A101,СВЦЭМ!$B$33:$B$776,T$83)+'СЕТ СН'!$H$11+СВЦЭМ!$D$10+'СЕТ СН'!$H$5-'СЕТ СН'!$H$21</f>
        <v>3471.8014232599999</v>
      </c>
      <c r="U101" s="36">
        <f>SUMIFS(СВЦЭМ!$D$33:$D$776,СВЦЭМ!$A$33:$A$776,$A101,СВЦЭМ!$B$33:$B$776,U$83)+'СЕТ СН'!$H$11+СВЦЭМ!$D$10+'СЕТ СН'!$H$5-'СЕТ СН'!$H$21</f>
        <v>3475.4918209999996</v>
      </c>
      <c r="V101" s="36">
        <f>SUMIFS(СВЦЭМ!$D$33:$D$776,СВЦЭМ!$A$33:$A$776,$A101,СВЦЭМ!$B$33:$B$776,V$83)+'СЕТ СН'!$H$11+СВЦЭМ!$D$10+'СЕТ СН'!$H$5-'СЕТ СН'!$H$21</f>
        <v>3481.9767739299996</v>
      </c>
      <c r="W101" s="36">
        <f>SUMIFS(СВЦЭМ!$D$33:$D$776,СВЦЭМ!$A$33:$A$776,$A101,СВЦЭМ!$B$33:$B$776,W$83)+'СЕТ СН'!$H$11+СВЦЭМ!$D$10+'СЕТ СН'!$H$5-'СЕТ СН'!$H$21</f>
        <v>3494.2769990799998</v>
      </c>
      <c r="X101" s="36">
        <f>SUMIFS(СВЦЭМ!$D$33:$D$776,СВЦЭМ!$A$33:$A$776,$A101,СВЦЭМ!$B$33:$B$776,X$83)+'СЕТ СН'!$H$11+СВЦЭМ!$D$10+'СЕТ СН'!$H$5-'СЕТ СН'!$H$21</f>
        <v>3463.4310705600001</v>
      </c>
      <c r="Y101" s="36">
        <f>SUMIFS(СВЦЭМ!$D$33:$D$776,СВЦЭМ!$A$33:$A$776,$A101,СВЦЭМ!$B$33:$B$776,Y$83)+'СЕТ СН'!$H$11+СВЦЭМ!$D$10+'СЕТ СН'!$H$5-'СЕТ СН'!$H$21</f>
        <v>3494.18421313</v>
      </c>
    </row>
    <row r="102" spans="1:25" ht="15.75" x14ac:dyDescent="0.2">
      <c r="A102" s="35">
        <f t="shared" si="2"/>
        <v>43696</v>
      </c>
      <c r="B102" s="36">
        <f>SUMIFS(СВЦЭМ!$D$33:$D$776,СВЦЭМ!$A$33:$A$776,$A102,СВЦЭМ!$B$33:$B$776,B$83)+'СЕТ СН'!$H$11+СВЦЭМ!$D$10+'СЕТ СН'!$H$5-'СЕТ СН'!$H$21</f>
        <v>3536.39697789</v>
      </c>
      <c r="C102" s="36">
        <f>SUMIFS(СВЦЭМ!$D$33:$D$776,СВЦЭМ!$A$33:$A$776,$A102,СВЦЭМ!$B$33:$B$776,C$83)+'СЕТ СН'!$H$11+СВЦЭМ!$D$10+'СЕТ СН'!$H$5-'СЕТ СН'!$H$21</f>
        <v>3578.3258438899998</v>
      </c>
      <c r="D102" s="36">
        <f>SUMIFS(СВЦЭМ!$D$33:$D$776,СВЦЭМ!$A$33:$A$776,$A102,СВЦЭМ!$B$33:$B$776,D$83)+'СЕТ СН'!$H$11+СВЦЭМ!$D$10+'СЕТ СН'!$H$5-'СЕТ СН'!$H$21</f>
        <v>3609.9521584399999</v>
      </c>
      <c r="E102" s="36">
        <f>SUMIFS(СВЦЭМ!$D$33:$D$776,СВЦЭМ!$A$33:$A$776,$A102,СВЦЭМ!$B$33:$B$776,E$83)+'СЕТ СН'!$H$11+СВЦЭМ!$D$10+'СЕТ СН'!$H$5-'СЕТ СН'!$H$21</f>
        <v>3624.41115584</v>
      </c>
      <c r="F102" s="36">
        <f>SUMIFS(СВЦЭМ!$D$33:$D$776,СВЦЭМ!$A$33:$A$776,$A102,СВЦЭМ!$B$33:$B$776,F$83)+'СЕТ СН'!$H$11+СВЦЭМ!$D$10+'СЕТ СН'!$H$5-'СЕТ СН'!$H$21</f>
        <v>3624.9583546399999</v>
      </c>
      <c r="G102" s="36">
        <f>SUMIFS(СВЦЭМ!$D$33:$D$776,СВЦЭМ!$A$33:$A$776,$A102,СВЦЭМ!$B$33:$B$776,G$83)+'СЕТ СН'!$H$11+СВЦЭМ!$D$10+'СЕТ СН'!$H$5-'СЕТ СН'!$H$21</f>
        <v>3602.0937410199999</v>
      </c>
      <c r="H102" s="36">
        <f>SUMIFS(СВЦЭМ!$D$33:$D$776,СВЦЭМ!$A$33:$A$776,$A102,СВЦЭМ!$B$33:$B$776,H$83)+'СЕТ СН'!$H$11+СВЦЭМ!$D$10+'СЕТ СН'!$H$5-'СЕТ СН'!$H$21</f>
        <v>3560.7719753900001</v>
      </c>
      <c r="I102" s="36">
        <f>SUMIFS(СВЦЭМ!$D$33:$D$776,СВЦЭМ!$A$33:$A$776,$A102,СВЦЭМ!$B$33:$B$776,I$83)+'СЕТ СН'!$H$11+СВЦЭМ!$D$10+'СЕТ СН'!$H$5-'СЕТ СН'!$H$21</f>
        <v>3510.7778242199997</v>
      </c>
      <c r="J102" s="36">
        <f>SUMIFS(СВЦЭМ!$D$33:$D$776,СВЦЭМ!$A$33:$A$776,$A102,СВЦЭМ!$B$33:$B$776,J$83)+'СЕТ СН'!$H$11+СВЦЭМ!$D$10+'СЕТ СН'!$H$5-'СЕТ СН'!$H$21</f>
        <v>3543.0582019399999</v>
      </c>
      <c r="K102" s="36">
        <f>SUMIFS(СВЦЭМ!$D$33:$D$776,СВЦЭМ!$A$33:$A$776,$A102,СВЦЭМ!$B$33:$B$776,K$83)+'СЕТ СН'!$H$11+СВЦЭМ!$D$10+'СЕТ СН'!$H$5-'СЕТ СН'!$H$21</f>
        <v>3585.81297713</v>
      </c>
      <c r="L102" s="36">
        <f>SUMIFS(СВЦЭМ!$D$33:$D$776,СВЦЭМ!$A$33:$A$776,$A102,СВЦЭМ!$B$33:$B$776,L$83)+'СЕТ СН'!$H$11+СВЦЭМ!$D$10+'СЕТ СН'!$H$5-'СЕТ СН'!$H$21</f>
        <v>3584.4657450499999</v>
      </c>
      <c r="M102" s="36">
        <f>SUMIFS(СВЦЭМ!$D$33:$D$776,СВЦЭМ!$A$33:$A$776,$A102,СВЦЭМ!$B$33:$B$776,M$83)+'СЕТ СН'!$H$11+СВЦЭМ!$D$10+'СЕТ СН'!$H$5-'СЕТ СН'!$H$21</f>
        <v>3579.5917078100001</v>
      </c>
      <c r="N102" s="36">
        <f>SUMIFS(СВЦЭМ!$D$33:$D$776,СВЦЭМ!$A$33:$A$776,$A102,СВЦЭМ!$B$33:$B$776,N$83)+'СЕТ СН'!$H$11+СВЦЭМ!$D$10+'СЕТ СН'!$H$5-'СЕТ СН'!$H$21</f>
        <v>3576.9152616499996</v>
      </c>
      <c r="O102" s="36">
        <f>SUMIFS(СВЦЭМ!$D$33:$D$776,СВЦЭМ!$A$33:$A$776,$A102,СВЦЭМ!$B$33:$B$776,O$83)+'СЕТ СН'!$H$11+СВЦЭМ!$D$10+'СЕТ СН'!$H$5-'СЕТ СН'!$H$21</f>
        <v>3587.42028949</v>
      </c>
      <c r="P102" s="36">
        <f>SUMIFS(СВЦЭМ!$D$33:$D$776,СВЦЭМ!$A$33:$A$776,$A102,СВЦЭМ!$B$33:$B$776,P$83)+'СЕТ СН'!$H$11+СВЦЭМ!$D$10+'СЕТ СН'!$H$5-'СЕТ СН'!$H$21</f>
        <v>3590.1442976499998</v>
      </c>
      <c r="Q102" s="36">
        <f>SUMIFS(СВЦЭМ!$D$33:$D$776,СВЦЭМ!$A$33:$A$776,$A102,СВЦЭМ!$B$33:$B$776,Q$83)+'СЕТ СН'!$H$11+СВЦЭМ!$D$10+'СЕТ СН'!$H$5-'СЕТ СН'!$H$21</f>
        <v>3582.2202659499999</v>
      </c>
      <c r="R102" s="36">
        <f>SUMIFS(СВЦЭМ!$D$33:$D$776,СВЦЭМ!$A$33:$A$776,$A102,СВЦЭМ!$B$33:$B$776,R$83)+'СЕТ СН'!$H$11+СВЦЭМ!$D$10+'СЕТ СН'!$H$5-'СЕТ СН'!$H$21</f>
        <v>3609.1699464899998</v>
      </c>
      <c r="S102" s="36">
        <f>SUMIFS(СВЦЭМ!$D$33:$D$776,СВЦЭМ!$A$33:$A$776,$A102,СВЦЭМ!$B$33:$B$776,S$83)+'СЕТ СН'!$H$11+СВЦЭМ!$D$10+'СЕТ СН'!$H$5-'СЕТ СН'!$H$21</f>
        <v>3648.8228758999999</v>
      </c>
      <c r="T102" s="36">
        <f>SUMIFS(СВЦЭМ!$D$33:$D$776,СВЦЭМ!$A$33:$A$776,$A102,СВЦЭМ!$B$33:$B$776,T$83)+'СЕТ СН'!$H$11+СВЦЭМ!$D$10+'СЕТ СН'!$H$5-'СЕТ СН'!$H$21</f>
        <v>3648.5484927999996</v>
      </c>
      <c r="U102" s="36">
        <f>SUMIFS(СВЦЭМ!$D$33:$D$776,СВЦЭМ!$A$33:$A$776,$A102,СВЦЭМ!$B$33:$B$776,U$83)+'СЕТ СН'!$H$11+СВЦЭМ!$D$10+'СЕТ СН'!$H$5-'СЕТ СН'!$H$21</f>
        <v>3644.6371051299998</v>
      </c>
      <c r="V102" s="36">
        <f>SUMIFS(СВЦЭМ!$D$33:$D$776,СВЦЭМ!$A$33:$A$776,$A102,СВЦЭМ!$B$33:$B$776,V$83)+'СЕТ СН'!$H$11+СВЦЭМ!$D$10+'СЕТ СН'!$H$5-'СЕТ СН'!$H$21</f>
        <v>3638.96438511</v>
      </c>
      <c r="W102" s="36">
        <f>SUMIFS(СВЦЭМ!$D$33:$D$776,СВЦЭМ!$A$33:$A$776,$A102,СВЦЭМ!$B$33:$B$776,W$83)+'СЕТ СН'!$H$11+СВЦЭМ!$D$10+'СЕТ СН'!$H$5-'СЕТ СН'!$H$21</f>
        <v>3650.6164200899998</v>
      </c>
      <c r="X102" s="36">
        <f>SUMIFS(СВЦЭМ!$D$33:$D$776,СВЦЭМ!$A$33:$A$776,$A102,СВЦЭМ!$B$33:$B$776,X$83)+'СЕТ СН'!$H$11+СВЦЭМ!$D$10+'СЕТ СН'!$H$5-'СЕТ СН'!$H$21</f>
        <v>3719.6266132000001</v>
      </c>
      <c r="Y102" s="36">
        <f>SUMIFS(СВЦЭМ!$D$33:$D$776,СВЦЭМ!$A$33:$A$776,$A102,СВЦЭМ!$B$33:$B$776,Y$83)+'СЕТ СН'!$H$11+СВЦЭМ!$D$10+'СЕТ СН'!$H$5-'СЕТ СН'!$H$21</f>
        <v>3642.4127600699999</v>
      </c>
    </row>
    <row r="103" spans="1:25" ht="15.75" x14ac:dyDescent="0.2">
      <c r="A103" s="35">
        <f t="shared" si="2"/>
        <v>43697</v>
      </c>
      <c r="B103" s="36">
        <f>SUMIFS(СВЦЭМ!$D$33:$D$776,СВЦЭМ!$A$33:$A$776,$A103,СВЦЭМ!$B$33:$B$776,B$83)+'СЕТ СН'!$H$11+СВЦЭМ!$D$10+'СЕТ СН'!$H$5-'СЕТ СН'!$H$21</f>
        <v>3503.2289889599997</v>
      </c>
      <c r="C103" s="36">
        <f>SUMIFS(СВЦЭМ!$D$33:$D$776,СВЦЭМ!$A$33:$A$776,$A103,СВЦЭМ!$B$33:$B$776,C$83)+'СЕТ СН'!$H$11+СВЦЭМ!$D$10+'СЕТ СН'!$H$5-'СЕТ СН'!$H$21</f>
        <v>3534.8018971199999</v>
      </c>
      <c r="D103" s="36">
        <f>SUMIFS(СВЦЭМ!$D$33:$D$776,СВЦЭМ!$A$33:$A$776,$A103,СВЦЭМ!$B$33:$B$776,D$83)+'СЕТ СН'!$H$11+СВЦЭМ!$D$10+'СЕТ СН'!$H$5-'СЕТ СН'!$H$21</f>
        <v>3570.7218797199998</v>
      </c>
      <c r="E103" s="36">
        <f>SUMIFS(СВЦЭМ!$D$33:$D$776,СВЦЭМ!$A$33:$A$776,$A103,СВЦЭМ!$B$33:$B$776,E$83)+'СЕТ СН'!$H$11+СВЦЭМ!$D$10+'СЕТ СН'!$H$5-'СЕТ СН'!$H$21</f>
        <v>3585.5069375999997</v>
      </c>
      <c r="F103" s="36">
        <f>SUMIFS(СВЦЭМ!$D$33:$D$776,СВЦЭМ!$A$33:$A$776,$A103,СВЦЭМ!$B$33:$B$776,F$83)+'СЕТ СН'!$H$11+СВЦЭМ!$D$10+'СЕТ СН'!$H$5-'СЕТ СН'!$H$21</f>
        <v>3594.1466170599997</v>
      </c>
      <c r="G103" s="36">
        <f>SUMIFS(СВЦЭМ!$D$33:$D$776,СВЦЭМ!$A$33:$A$776,$A103,СВЦЭМ!$B$33:$B$776,G$83)+'СЕТ СН'!$H$11+СВЦЭМ!$D$10+'СЕТ СН'!$H$5-'СЕТ СН'!$H$21</f>
        <v>3572.4093207199999</v>
      </c>
      <c r="H103" s="36">
        <f>SUMIFS(СВЦЭМ!$D$33:$D$776,СВЦЭМ!$A$33:$A$776,$A103,СВЦЭМ!$B$33:$B$776,H$83)+'СЕТ СН'!$H$11+СВЦЭМ!$D$10+'СЕТ СН'!$H$5-'СЕТ СН'!$H$21</f>
        <v>3536.2025523799998</v>
      </c>
      <c r="I103" s="36">
        <f>SUMIFS(СВЦЭМ!$D$33:$D$776,СВЦЭМ!$A$33:$A$776,$A103,СВЦЭМ!$B$33:$B$776,I$83)+'СЕТ СН'!$H$11+СВЦЭМ!$D$10+'СЕТ СН'!$H$5-'СЕТ СН'!$H$21</f>
        <v>3488.2563091399998</v>
      </c>
      <c r="J103" s="36">
        <f>SUMIFS(СВЦЭМ!$D$33:$D$776,СВЦЭМ!$A$33:$A$776,$A103,СВЦЭМ!$B$33:$B$776,J$83)+'СЕТ СН'!$H$11+СВЦЭМ!$D$10+'СЕТ СН'!$H$5-'СЕТ СН'!$H$21</f>
        <v>3480.4458909299997</v>
      </c>
      <c r="K103" s="36">
        <f>SUMIFS(СВЦЭМ!$D$33:$D$776,СВЦЭМ!$A$33:$A$776,$A103,СВЦЭМ!$B$33:$B$776,K$83)+'СЕТ СН'!$H$11+СВЦЭМ!$D$10+'СЕТ СН'!$H$5-'СЕТ СН'!$H$21</f>
        <v>3502.7692799299998</v>
      </c>
      <c r="L103" s="36">
        <f>SUMIFS(СВЦЭМ!$D$33:$D$776,СВЦЭМ!$A$33:$A$776,$A103,СВЦЭМ!$B$33:$B$776,L$83)+'СЕТ СН'!$H$11+СВЦЭМ!$D$10+'СЕТ СН'!$H$5-'СЕТ СН'!$H$21</f>
        <v>3499.3243297899999</v>
      </c>
      <c r="M103" s="36">
        <f>SUMIFS(СВЦЭМ!$D$33:$D$776,СВЦЭМ!$A$33:$A$776,$A103,СВЦЭМ!$B$33:$B$776,M$83)+'СЕТ СН'!$H$11+СВЦЭМ!$D$10+'СЕТ СН'!$H$5-'СЕТ СН'!$H$21</f>
        <v>3497.3871321199999</v>
      </c>
      <c r="N103" s="36">
        <f>SUMIFS(СВЦЭМ!$D$33:$D$776,СВЦЭМ!$A$33:$A$776,$A103,СВЦЭМ!$B$33:$B$776,N$83)+'СЕТ СН'!$H$11+СВЦЭМ!$D$10+'СЕТ СН'!$H$5-'СЕТ СН'!$H$21</f>
        <v>3487.11540126</v>
      </c>
      <c r="O103" s="36">
        <f>SUMIFS(СВЦЭМ!$D$33:$D$776,СВЦЭМ!$A$33:$A$776,$A103,СВЦЭМ!$B$33:$B$776,O$83)+'СЕТ СН'!$H$11+СВЦЭМ!$D$10+'СЕТ СН'!$H$5-'СЕТ СН'!$H$21</f>
        <v>3490.0631999999996</v>
      </c>
      <c r="P103" s="36">
        <f>SUMIFS(СВЦЭМ!$D$33:$D$776,СВЦЭМ!$A$33:$A$776,$A103,СВЦЭМ!$B$33:$B$776,P$83)+'СЕТ СН'!$H$11+СВЦЭМ!$D$10+'СЕТ СН'!$H$5-'СЕТ СН'!$H$21</f>
        <v>3498.4121949099999</v>
      </c>
      <c r="Q103" s="36">
        <f>SUMIFS(СВЦЭМ!$D$33:$D$776,СВЦЭМ!$A$33:$A$776,$A103,СВЦЭМ!$B$33:$B$776,Q$83)+'СЕТ СН'!$H$11+СВЦЭМ!$D$10+'СЕТ СН'!$H$5-'СЕТ СН'!$H$21</f>
        <v>3500.6773885399998</v>
      </c>
      <c r="R103" s="36">
        <f>SUMIFS(СВЦЭМ!$D$33:$D$776,СВЦЭМ!$A$33:$A$776,$A103,СВЦЭМ!$B$33:$B$776,R$83)+'СЕТ СН'!$H$11+СВЦЭМ!$D$10+'СЕТ СН'!$H$5-'СЕТ СН'!$H$21</f>
        <v>3566.2014853999999</v>
      </c>
      <c r="S103" s="36">
        <f>SUMIFS(СВЦЭМ!$D$33:$D$776,СВЦЭМ!$A$33:$A$776,$A103,СВЦЭМ!$B$33:$B$776,S$83)+'СЕТ СН'!$H$11+СВЦЭМ!$D$10+'СЕТ СН'!$H$5-'СЕТ СН'!$H$21</f>
        <v>3480.1107869499997</v>
      </c>
      <c r="T103" s="36">
        <f>SUMIFS(СВЦЭМ!$D$33:$D$776,СВЦЭМ!$A$33:$A$776,$A103,СВЦЭМ!$B$33:$B$776,T$83)+'СЕТ СН'!$H$11+СВЦЭМ!$D$10+'СЕТ СН'!$H$5-'СЕТ СН'!$H$21</f>
        <v>3486.0831681899999</v>
      </c>
      <c r="U103" s="36">
        <f>SUMIFS(СВЦЭМ!$D$33:$D$776,СВЦЭМ!$A$33:$A$776,$A103,СВЦЭМ!$B$33:$B$776,U$83)+'СЕТ СН'!$H$11+СВЦЭМ!$D$10+'СЕТ СН'!$H$5-'СЕТ СН'!$H$21</f>
        <v>3488.0005838799998</v>
      </c>
      <c r="V103" s="36">
        <f>SUMIFS(СВЦЭМ!$D$33:$D$776,СВЦЭМ!$A$33:$A$776,$A103,СВЦЭМ!$B$33:$B$776,V$83)+'СЕТ СН'!$H$11+СВЦЭМ!$D$10+'СЕТ СН'!$H$5-'СЕТ СН'!$H$21</f>
        <v>3499.7017416299996</v>
      </c>
      <c r="W103" s="36">
        <f>SUMIFS(СВЦЭМ!$D$33:$D$776,СВЦЭМ!$A$33:$A$776,$A103,СВЦЭМ!$B$33:$B$776,W$83)+'СЕТ СН'!$H$11+СВЦЭМ!$D$10+'СЕТ СН'!$H$5-'СЕТ СН'!$H$21</f>
        <v>3510.3726866299999</v>
      </c>
      <c r="X103" s="36">
        <f>SUMIFS(СВЦЭМ!$D$33:$D$776,СВЦЭМ!$A$33:$A$776,$A103,СВЦЭМ!$B$33:$B$776,X$83)+'СЕТ СН'!$H$11+СВЦЭМ!$D$10+'СЕТ СН'!$H$5-'СЕТ СН'!$H$21</f>
        <v>3474.1525749699999</v>
      </c>
      <c r="Y103" s="36">
        <f>SUMIFS(СВЦЭМ!$D$33:$D$776,СВЦЭМ!$A$33:$A$776,$A103,СВЦЭМ!$B$33:$B$776,Y$83)+'СЕТ СН'!$H$11+СВЦЭМ!$D$10+'СЕТ СН'!$H$5-'СЕТ СН'!$H$21</f>
        <v>3424.2826180499997</v>
      </c>
    </row>
    <row r="104" spans="1:25" ht="15.75" x14ac:dyDescent="0.2">
      <c r="A104" s="35">
        <f t="shared" si="2"/>
        <v>43698</v>
      </c>
      <c r="B104" s="36">
        <f>SUMIFS(СВЦЭМ!$D$33:$D$776,СВЦЭМ!$A$33:$A$776,$A104,СВЦЭМ!$B$33:$B$776,B$83)+'СЕТ СН'!$H$11+СВЦЭМ!$D$10+'СЕТ СН'!$H$5-'СЕТ СН'!$H$21</f>
        <v>3488.9240567500001</v>
      </c>
      <c r="C104" s="36">
        <f>SUMIFS(СВЦЭМ!$D$33:$D$776,СВЦЭМ!$A$33:$A$776,$A104,СВЦЭМ!$B$33:$B$776,C$83)+'СЕТ СН'!$H$11+СВЦЭМ!$D$10+'СЕТ СН'!$H$5-'СЕТ СН'!$H$21</f>
        <v>3535.99969616</v>
      </c>
      <c r="D104" s="36">
        <f>SUMIFS(СВЦЭМ!$D$33:$D$776,СВЦЭМ!$A$33:$A$776,$A104,СВЦЭМ!$B$33:$B$776,D$83)+'СЕТ СН'!$H$11+СВЦЭМ!$D$10+'СЕТ СН'!$H$5-'СЕТ СН'!$H$21</f>
        <v>3554.0528025999997</v>
      </c>
      <c r="E104" s="36">
        <f>SUMIFS(СВЦЭМ!$D$33:$D$776,СВЦЭМ!$A$33:$A$776,$A104,СВЦЭМ!$B$33:$B$776,E$83)+'СЕТ СН'!$H$11+СВЦЭМ!$D$10+'СЕТ СН'!$H$5-'СЕТ СН'!$H$21</f>
        <v>3562.0393908799997</v>
      </c>
      <c r="F104" s="36">
        <f>SUMIFS(СВЦЭМ!$D$33:$D$776,СВЦЭМ!$A$33:$A$776,$A104,СВЦЭМ!$B$33:$B$776,F$83)+'СЕТ СН'!$H$11+СВЦЭМ!$D$10+'СЕТ СН'!$H$5-'СЕТ СН'!$H$21</f>
        <v>3567.5441988299999</v>
      </c>
      <c r="G104" s="36">
        <f>SUMIFS(СВЦЭМ!$D$33:$D$776,СВЦЭМ!$A$33:$A$776,$A104,СВЦЭМ!$B$33:$B$776,G$83)+'СЕТ СН'!$H$11+СВЦЭМ!$D$10+'СЕТ СН'!$H$5-'СЕТ СН'!$H$21</f>
        <v>3537.3892352799999</v>
      </c>
      <c r="H104" s="36">
        <f>SUMIFS(СВЦЭМ!$D$33:$D$776,СВЦЭМ!$A$33:$A$776,$A104,СВЦЭМ!$B$33:$B$776,H$83)+'СЕТ СН'!$H$11+СВЦЭМ!$D$10+'СЕТ СН'!$H$5-'СЕТ СН'!$H$21</f>
        <v>3490.4623256499999</v>
      </c>
      <c r="I104" s="36">
        <f>SUMIFS(СВЦЭМ!$D$33:$D$776,СВЦЭМ!$A$33:$A$776,$A104,СВЦЭМ!$B$33:$B$776,I$83)+'СЕТ СН'!$H$11+СВЦЭМ!$D$10+'СЕТ СН'!$H$5-'СЕТ СН'!$H$21</f>
        <v>3433.8974550099997</v>
      </c>
      <c r="J104" s="36">
        <f>SUMIFS(СВЦЭМ!$D$33:$D$776,СВЦЭМ!$A$33:$A$776,$A104,СВЦЭМ!$B$33:$B$776,J$83)+'СЕТ СН'!$H$11+СВЦЭМ!$D$10+'СЕТ СН'!$H$5-'СЕТ СН'!$H$21</f>
        <v>3445.5791852499997</v>
      </c>
      <c r="K104" s="36">
        <f>SUMIFS(СВЦЭМ!$D$33:$D$776,СВЦЭМ!$A$33:$A$776,$A104,СВЦЭМ!$B$33:$B$776,K$83)+'СЕТ СН'!$H$11+СВЦЭМ!$D$10+'СЕТ СН'!$H$5-'СЕТ СН'!$H$21</f>
        <v>3473.62694057</v>
      </c>
      <c r="L104" s="36">
        <f>SUMIFS(СВЦЭМ!$D$33:$D$776,СВЦЭМ!$A$33:$A$776,$A104,СВЦЭМ!$B$33:$B$776,L$83)+'СЕТ СН'!$H$11+СВЦЭМ!$D$10+'СЕТ СН'!$H$5-'СЕТ СН'!$H$21</f>
        <v>3483.7065997</v>
      </c>
      <c r="M104" s="36">
        <f>SUMIFS(СВЦЭМ!$D$33:$D$776,СВЦЭМ!$A$33:$A$776,$A104,СВЦЭМ!$B$33:$B$776,M$83)+'СЕТ СН'!$H$11+СВЦЭМ!$D$10+'СЕТ СН'!$H$5-'СЕТ СН'!$H$21</f>
        <v>3480.7520132699997</v>
      </c>
      <c r="N104" s="36">
        <f>SUMIFS(СВЦЭМ!$D$33:$D$776,СВЦЭМ!$A$33:$A$776,$A104,СВЦЭМ!$B$33:$B$776,N$83)+'СЕТ СН'!$H$11+СВЦЭМ!$D$10+'СЕТ СН'!$H$5-'СЕТ СН'!$H$21</f>
        <v>3474.8154546999999</v>
      </c>
      <c r="O104" s="36">
        <f>SUMIFS(СВЦЭМ!$D$33:$D$776,СВЦЭМ!$A$33:$A$776,$A104,СВЦЭМ!$B$33:$B$776,O$83)+'СЕТ СН'!$H$11+СВЦЭМ!$D$10+'СЕТ СН'!$H$5-'СЕТ СН'!$H$21</f>
        <v>3476.3953096499999</v>
      </c>
      <c r="P104" s="36">
        <f>SUMIFS(СВЦЭМ!$D$33:$D$776,СВЦЭМ!$A$33:$A$776,$A104,СВЦЭМ!$B$33:$B$776,P$83)+'СЕТ СН'!$H$11+СВЦЭМ!$D$10+'СЕТ СН'!$H$5-'СЕТ СН'!$H$21</f>
        <v>3479.10155704</v>
      </c>
      <c r="Q104" s="36">
        <f>SUMIFS(СВЦЭМ!$D$33:$D$776,СВЦЭМ!$A$33:$A$776,$A104,СВЦЭМ!$B$33:$B$776,Q$83)+'СЕТ СН'!$H$11+СВЦЭМ!$D$10+'СЕТ СН'!$H$5-'СЕТ СН'!$H$21</f>
        <v>3486.06845312</v>
      </c>
      <c r="R104" s="36">
        <f>SUMIFS(СВЦЭМ!$D$33:$D$776,СВЦЭМ!$A$33:$A$776,$A104,СВЦЭМ!$B$33:$B$776,R$83)+'СЕТ СН'!$H$11+СВЦЭМ!$D$10+'СЕТ СН'!$H$5-'СЕТ СН'!$H$21</f>
        <v>3491.7458051200001</v>
      </c>
      <c r="S104" s="36">
        <f>SUMIFS(СВЦЭМ!$D$33:$D$776,СВЦЭМ!$A$33:$A$776,$A104,СВЦЭМ!$B$33:$B$776,S$83)+'СЕТ СН'!$H$11+СВЦЭМ!$D$10+'СЕТ СН'!$H$5-'СЕТ СН'!$H$21</f>
        <v>3524.1904303000001</v>
      </c>
      <c r="T104" s="36">
        <f>SUMIFS(СВЦЭМ!$D$33:$D$776,СВЦЭМ!$A$33:$A$776,$A104,СВЦЭМ!$B$33:$B$776,T$83)+'СЕТ СН'!$H$11+СВЦЭМ!$D$10+'СЕТ СН'!$H$5-'СЕТ СН'!$H$21</f>
        <v>3493.0474936999999</v>
      </c>
      <c r="U104" s="36">
        <f>SUMIFS(СВЦЭМ!$D$33:$D$776,СВЦЭМ!$A$33:$A$776,$A104,СВЦЭМ!$B$33:$B$776,U$83)+'СЕТ СН'!$H$11+СВЦЭМ!$D$10+'СЕТ СН'!$H$5-'СЕТ СН'!$H$21</f>
        <v>3420.1336855999998</v>
      </c>
      <c r="V104" s="36">
        <f>SUMIFS(СВЦЭМ!$D$33:$D$776,СВЦЭМ!$A$33:$A$776,$A104,СВЦЭМ!$B$33:$B$776,V$83)+'СЕТ СН'!$H$11+СВЦЭМ!$D$10+'СЕТ СН'!$H$5-'СЕТ СН'!$H$21</f>
        <v>3434.35757939</v>
      </c>
      <c r="W104" s="36">
        <f>SUMIFS(СВЦЭМ!$D$33:$D$776,СВЦЭМ!$A$33:$A$776,$A104,СВЦЭМ!$B$33:$B$776,W$83)+'СЕТ СН'!$H$11+СВЦЭМ!$D$10+'СЕТ СН'!$H$5-'СЕТ СН'!$H$21</f>
        <v>3435.9431470499999</v>
      </c>
      <c r="X104" s="36">
        <f>SUMIFS(СВЦЭМ!$D$33:$D$776,СВЦЭМ!$A$33:$A$776,$A104,СВЦЭМ!$B$33:$B$776,X$83)+'СЕТ СН'!$H$11+СВЦЭМ!$D$10+'СЕТ СН'!$H$5-'СЕТ СН'!$H$21</f>
        <v>3391.53777627</v>
      </c>
      <c r="Y104" s="36">
        <f>SUMIFS(СВЦЭМ!$D$33:$D$776,СВЦЭМ!$A$33:$A$776,$A104,СВЦЭМ!$B$33:$B$776,Y$83)+'СЕТ СН'!$H$11+СВЦЭМ!$D$10+'СЕТ СН'!$H$5-'СЕТ СН'!$H$21</f>
        <v>3398.3248074099997</v>
      </c>
    </row>
    <row r="105" spans="1:25" ht="15.75" x14ac:dyDescent="0.2">
      <c r="A105" s="35">
        <f t="shared" si="2"/>
        <v>43699</v>
      </c>
      <c r="B105" s="36">
        <f>SUMIFS(СВЦЭМ!$D$33:$D$776,СВЦЭМ!$A$33:$A$776,$A105,СВЦЭМ!$B$33:$B$776,B$83)+'СЕТ СН'!$H$11+СВЦЭМ!$D$10+'СЕТ СН'!$H$5-'СЕТ СН'!$H$21</f>
        <v>3519.96568897</v>
      </c>
      <c r="C105" s="36">
        <f>SUMIFS(СВЦЭМ!$D$33:$D$776,СВЦЭМ!$A$33:$A$776,$A105,СВЦЭМ!$B$33:$B$776,C$83)+'СЕТ СН'!$H$11+СВЦЭМ!$D$10+'СЕТ СН'!$H$5-'СЕТ СН'!$H$21</f>
        <v>3554.51294504</v>
      </c>
      <c r="D105" s="36">
        <f>SUMIFS(СВЦЭМ!$D$33:$D$776,СВЦЭМ!$A$33:$A$776,$A105,СВЦЭМ!$B$33:$B$776,D$83)+'СЕТ СН'!$H$11+СВЦЭМ!$D$10+'СЕТ СН'!$H$5-'СЕТ СН'!$H$21</f>
        <v>3570.80332636</v>
      </c>
      <c r="E105" s="36">
        <f>SUMIFS(СВЦЭМ!$D$33:$D$776,СВЦЭМ!$A$33:$A$776,$A105,СВЦЭМ!$B$33:$B$776,E$83)+'СЕТ СН'!$H$11+СВЦЭМ!$D$10+'СЕТ СН'!$H$5-'СЕТ СН'!$H$21</f>
        <v>3582.1514772999999</v>
      </c>
      <c r="F105" s="36">
        <f>SUMIFS(СВЦЭМ!$D$33:$D$776,СВЦЭМ!$A$33:$A$776,$A105,СВЦЭМ!$B$33:$B$776,F$83)+'СЕТ СН'!$H$11+СВЦЭМ!$D$10+'СЕТ СН'!$H$5-'СЕТ СН'!$H$21</f>
        <v>3588.7277112100001</v>
      </c>
      <c r="G105" s="36">
        <f>SUMIFS(СВЦЭМ!$D$33:$D$776,СВЦЭМ!$A$33:$A$776,$A105,СВЦЭМ!$B$33:$B$776,G$83)+'СЕТ СН'!$H$11+СВЦЭМ!$D$10+'СЕТ СН'!$H$5-'СЕТ СН'!$H$21</f>
        <v>3565.6634119699997</v>
      </c>
      <c r="H105" s="36">
        <f>SUMIFS(СВЦЭМ!$D$33:$D$776,СВЦЭМ!$A$33:$A$776,$A105,СВЦЭМ!$B$33:$B$776,H$83)+'СЕТ СН'!$H$11+СВЦЭМ!$D$10+'СЕТ СН'!$H$5-'СЕТ СН'!$H$21</f>
        <v>3534.0199845799998</v>
      </c>
      <c r="I105" s="36">
        <f>SUMIFS(СВЦЭМ!$D$33:$D$776,СВЦЭМ!$A$33:$A$776,$A105,СВЦЭМ!$B$33:$B$776,I$83)+'СЕТ СН'!$H$11+СВЦЭМ!$D$10+'СЕТ СН'!$H$5-'СЕТ СН'!$H$21</f>
        <v>3484.6482272200001</v>
      </c>
      <c r="J105" s="36">
        <f>SUMIFS(СВЦЭМ!$D$33:$D$776,СВЦЭМ!$A$33:$A$776,$A105,СВЦЭМ!$B$33:$B$776,J$83)+'СЕТ СН'!$H$11+СВЦЭМ!$D$10+'СЕТ СН'!$H$5-'СЕТ СН'!$H$21</f>
        <v>3461.45678413</v>
      </c>
      <c r="K105" s="36">
        <f>SUMIFS(СВЦЭМ!$D$33:$D$776,СВЦЭМ!$A$33:$A$776,$A105,СВЦЭМ!$B$33:$B$776,K$83)+'СЕТ СН'!$H$11+СВЦЭМ!$D$10+'СЕТ СН'!$H$5-'СЕТ СН'!$H$21</f>
        <v>3470.6028267499996</v>
      </c>
      <c r="L105" s="36">
        <f>SUMIFS(СВЦЭМ!$D$33:$D$776,СВЦЭМ!$A$33:$A$776,$A105,СВЦЭМ!$B$33:$B$776,L$83)+'СЕТ СН'!$H$11+СВЦЭМ!$D$10+'СЕТ СН'!$H$5-'СЕТ СН'!$H$21</f>
        <v>3477.7379159799998</v>
      </c>
      <c r="M105" s="36">
        <f>SUMIFS(СВЦЭМ!$D$33:$D$776,СВЦЭМ!$A$33:$A$776,$A105,СВЦЭМ!$B$33:$B$776,M$83)+'СЕТ СН'!$H$11+СВЦЭМ!$D$10+'СЕТ СН'!$H$5-'СЕТ СН'!$H$21</f>
        <v>3478.7062849099998</v>
      </c>
      <c r="N105" s="36">
        <f>SUMIFS(СВЦЭМ!$D$33:$D$776,СВЦЭМ!$A$33:$A$776,$A105,СВЦЭМ!$B$33:$B$776,N$83)+'СЕТ СН'!$H$11+СВЦЭМ!$D$10+'СЕТ СН'!$H$5-'СЕТ СН'!$H$21</f>
        <v>3464.7125710699997</v>
      </c>
      <c r="O105" s="36">
        <f>SUMIFS(СВЦЭМ!$D$33:$D$776,СВЦЭМ!$A$33:$A$776,$A105,СВЦЭМ!$B$33:$B$776,O$83)+'СЕТ СН'!$H$11+СВЦЭМ!$D$10+'СЕТ СН'!$H$5-'СЕТ СН'!$H$21</f>
        <v>3470.4085646099998</v>
      </c>
      <c r="P105" s="36">
        <f>SUMIFS(СВЦЭМ!$D$33:$D$776,СВЦЭМ!$A$33:$A$776,$A105,СВЦЭМ!$B$33:$B$776,P$83)+'СЕТ СН'!$H$11+СВЦЭМ!$D$10+'СЕТ СН'!$H$5-'СЕТ СН'!$H$21</f>
        <v>3470.3926197799997</v>
      </c>
      <c r="Q105" s="36">
        <f>SUMIFS(СВЦЭМ!$D$33:$D$776,СВЦЭМ!$A$33:$A$776,$A105,СВЦЭМ!$B$33:$B$776,Q$83)+'СЕТ СН'!$H$11+СВЦЭМ!$D$10+'СЕТ СН'!$H$5-'СЕТ СН'!$H$21</f>
        <v>3465.8324112299997</v>
      </c>
      <c r="R105" s="36">
        <f>SUMIFS(СВЦЭМ!$D$33:$D$776,СВЦЭМ!$A$33:$A$776,$A105,СВЦЭМ!$B$33:$B$776,R$83)+'СЕТ СН'!$H$11+СВЦЭМ!$D$10+'СЕТ СН'!$H$5-'СЕТ СН'!$H$21</f>
        <v>3422.1075284799999</v>
      </c>
      <c r="S105" s="36">
        <f>SUMIFS(СВЦЭМ!$D$33:$D$776,СВЦЭМ!$A$33:$A$776,$A105,СВЦЭМ!$B$33:$B$776,S$83)+'СЕТ СН'!$H$11+СВЦЭМ!$D$10+'СЕТ СН'!$H$5-'СЕТ СН'!$H$21</f>
        <v>3394.10999821</v>
      </c>
      <c r="T105" s="36">
        <f>SUMIFS(СВЦЭМ!$D$33:$D$776,СВЦЭМ!$A$33:$A$776,$A105,СВЦЭМ!$B$33:$B$776,T$83)+'СЕТ СН'!$H$11+СВЦЭМ!$D$10+'СЕТ СН'!$H$5-'СЕТ СН'!$H$21</f>
        <v>3387.6466639199998</v>
      </c>
      <c r="U105" s="36">
        <f>SUMIFS(СВЦЭМ!$D$33:$D$776,СВЦЭМ!$A$33:$A$776,$A105,СВЦЭМ!$B$33:$B$776,U$83)+'СЕТ СН'!$H$11+СВЦЭМ!$D$10+'СЕТ СН'!$H$5-'СЕТ СН'!$H$21</f>
        <v>3389.2583283399999</v>
      </c>
      <c r="V105" s="36">
        <f>SUMIFS(СВЦЭМ!$D$33:$D$776,СВЦЭМ!$A$33:$A$776,$A105,СВЦЭМ!$B$33:$B$776,V$83)+'СЕТ СН'!$H$11+СВЦЭМ!$D$10+'СЕТ СН'!$H$5-'СЕТ СН'!$H$21</f>
        <v>3405.6707187100001</v>
      </c>
      <c r="W105" s="36">
        <f>SUMIFS(СВЦЭМ!$D$33:$D$776,СВЦЭМ!$A$33:$A$776,$A105,СВЦЭМ!$B$33:$B$776,W$83)+'СЕТ СН'!$H$11+СВЦЭМ!$D$10+'СЕТ СН'!$H$5-'СЕТ СН'!$H$21</f>
        <v>3409.4830760599998</v>
      </c>
      <c r="X105" s="36">
        <f>SUMIFS(СВЦЭМ!$D$33:$D$776,СВЦЭМ!$A$33:$A$776,$A105,СВЦЭМ!$B$33:$B$776,X$83)+'СЕТ СН'!$H$11+СВЦЭМ!$D$10+'СЕТ СН'!$H$5-'СЕТ СН'!$H$21</f>
        <v>3361.3192104499999</v>
      </c>
      <c r="Y105" s="36">
        <f>SUMIFS(СВЦЭМ!$D$33:$D$776,СВЦЭМ!$A$33:$A$776,$A105,СВЦЭМ!$B$33:$B$776,Y$83)+'СЕТ СН'!$H$11+СВЦЭМ!$D$10+'СЕТ СН'!$H$5-'СЕТ СН'!$H$21</f>
        <v>3387.5126631599996</v>
      </c>
    </row>
    <row r="106" spans="1:25" ht="15.75" x14ac:dyDescent="0.2">
      <c r="A106" s="35">
        <f t="shared" si="2"/>
        <v>43700</v>
      </c>
      <c r="B106" s="36">
        <f>SUMIFS(СВЦЭМ!$D$33:$D$776,СВЦЭМ!$A$33:$A$776,$A106,СВЦЭМ!$B$33:$B$776,B$83)+'СЕТ СН'!$H$11+СВЦЭМ!$D$10+'СЕТ СН'!$H$5-'СЕТ СН'!$H$21</f>
        <v>3469.8541227699998</v>
      </c>
      <c r="C106" s="36">
        <f>SUMIFS(СВЦЭМ!$D$33:$D$776,СВЦЭМ!$A$33:$A$776,$A106,СВЦЭМ!$B$33:$B$776,C$83)+'СЕТ СН'!$H$11+СВЦЭМ!$D$10+'СЕТ СН'!$H$5-'СЕТ СН'!$H$21</f>
        <v>3504.8404084999997</v>
      </c>
      <c r="D106" s="36">
        <f>SUMIFS(СВЦЭМ!$D$33:$D$776,СВЦЭМ!$A$33:$A$776,$A106,СВЦЭМ!$B$33:$B$776,D$83)+'СЕТ СН'!$H$11+СВЦЭМ!$D$10+'СЕТ СН'!$H$5-'СЕТ СН'!$H$21</f>
        <v>3488.1990732300001</v>
      </c>
      <c r="E106" s="36">
        <f>SUMIFS(СВЦЭМ!$D$33:$D$776,СВЦЭМ!$A$33:$A$776,$A106,СВЦЭМ!$B$33:$B$776,E$83)+'СЕТ СН'!$H$11+СВЦЭМ!$D$10+'СЕТ СН'!$H$5-'СЕТ СН'!$H$21</f>
        <v>3477.2003989199998</v>
      </c>
      <c r="F106" s="36">
        <f>SUMIFS(СВЦЭМ!$D$33:$D$776,СВЦЭМ!$A$33:$A$776,$A106,СВЦЭМ!$B$33:$B$776,F$83)+'СЕТ СН'!$H$11+СВЦЭМ!$D$10+'СЕТ СН'!$H$5-'СЕТ СН'!$H$21</f>
        <v>3478.1737886199999</v>
      </c>
      <c r="G106" s="36">
        <f>SUMIFS(СВЦЭМ!$D$33:$D$776,СВЦЭМ!$A$33:$A$776,$A106,СВЦЭМ!$B$33:$B$776,G$83)+'СЕТ СН'!$H$11+СВЦЭМ!$D$10+'СЕТ СН'!$H$5-'СЕТ СН'!$H$21</f>
        <v>3487.2139569000001</v>
      </c>
      <c r="H106" s="36">
        <f>SUMIFS(СВЦЭМ!$D$33:$D$776,СВЦЭМ!$A$33:$A$776,$A106,СВЦЭМ!$B$33:$B$776,H$83)+'СЕТ СН'!$H$11+СВЦЭМ!$D$10+'СЕТ СН'!$H$5-'СЕТ СН'!$H$21</f>
        <v>3456.53759464</v>
      </c>
      <c r="I106" s="36">
        <f>SUMIFS(СВЦЭМ!$D$33:$D$776,СВЦЭМ!$A$33:$A$776,$A106,СВЦЭМ!$B$33:$B$776,I$83)+'СЕТ СН'!$H$11+СВЦЭМ!$D$10+'СЕТ СН'!$H$5-'СЕТ СН'!$H$21</f>
        <v>3450.13251713</v>
      </c>
      <c r="J106" s="36">
        <f>SUMIFS(СВЦЭМ!$D$33:$D$776,СВЦЭМ!$A$33:$A$776,$A106,СВЦЭМ!$B$33:$B$776,J$83)+'СЕТ СН'!$H$11+СВЦЭМ!$D$10+'СЕТ СН'!$H$5-'СЕТ СН'!$H$21</f>
        <v>3486.4947487499999</v>
      </c>
      <c r="K106" s="36">
        <f>SUMIFS(СВЦЭМ!$D$33:$D$776,СВЦЭМ!$A$33:$A$776,$A106,СВЦЭМ!$B$33:$B$776,K$83)+'СЕТ СН'!$H$11+СВЦЭМ!$D$10+'СЕТ СН'!$H$5-'СЕТ СН'!$H$21</f>
        <v>3509.0304138699998</v>
      </c>
      <c r="L106" s="36">
        <f>SUMIFS(СВЦЭМ!$D$33:$D$776,СВЦЭМ!$A$33:$A$776,$A106,СВЦЭМ!$B$33:$B$776,L$83)+'СЕТ СН'!$H$11+СВЦЭМ!$D$10+'СЕТ СН'!$H$5-'СЕТ СН'!$H$21</f>
        <v>3496.2936756899999</v>
      </c>
      <c r="M106" s="36">
        <f>SUMIFS(СВЦЭМ!$D$33:$D$776,СВЦЭМ!$A$33:$A$776,$A106,СВЦЭМ!$B$33:$B$776,M$83)+'СЕТ СН'!$H$11+СВЦЭМ!$D$10+'СЕТ СН'!$H$5-'СЕТ СН'!$H$21</f>
        <v>3493.5862009699999</v>
      </c>
      <c r="N106" s="36">
        <f>SUMIFS(СВЦЭМ!$D$33:$D$776,СВЦЭМ!$A$33:$A$776,$A106,СВЦЭМ!$B$33:$B$776,N$83)+'СЕТ СН'!$H$11+СВЦЭМ!$D$10+'СЕТ СН'!$H$5-'СЕТ СН'!$H$21</f>
        <v>3494.73813049</v>
      </c>
      <c r="O106" s="36">
        <f>SUMIFS(СВЦЭМ!$D$33:$D$776,СВЦЭМ!$A$33:$A$776,$A106,СВЦЭМ!$B$33:$B$776,O$83)+'СЕТ СН'!$H$11+СВЦЭМ!$D$10+'СЕТ СН'!$H$5-'СЕТ СН'!$H$21</f>
        <v>3512.07123022</v>
      </c>
      <c r="P106" s="36">
        <f>SUMIFS(СВЦЭМ!$D$33:$D$776,СВЦЭМ!$A$33:$A$776,$A106,СВЦЭМ!$B$33:$B$776,P$83)+'СЕТ СН'!$H$11+СВЦЭМ!$D$10+'СЕТ СН'!$H$5-'СЕТ СН'!$H$21</f>
        <v>3520.6445239699997</v>
      </c>
      <c r="Q106" s="36">
        <f>SUMIFS(СВЦЭМ!$D$33:$D$776,СВЦЭМ!$A$33:$A$776,$A106,СВЦЭМ!$B$33:$B$776,Q$83)+'СЕТ СН'!$H$11+СВЦЭМ!$D$10+'СЕТ СН'!$H$5-'СЕТ СН'!$H$21</f>
        <v>3517.72566121</v>
      </c>
      <c r="R106" s="36">
        <f>SUMIFS(СВЦЭМ!$D$33:$D$776,СВЦЭМ!$A$33:$A$776,$A106,СВЦЭМ!$B$33:$B$776,R$83)+'СЕТ СН'!$H$11+СВЦЭМ!$D$10+'СЕТ СН'!$H$5-'СЕТ СН'!$H$21</f>
        <v>3499.0646826499997</v>
      </c>
      <c r="S106" s="36">
        <f>SUMIFS(СВЦЭМ!$D$33:$D$776,СВЦЭМ!$A$33:$A$776,$A106,СВЦЭМ!$B$33:$B$776,S$83)+'СЕТ СН'!$H$11+СВЦЭМ!$D$10+'СЕТ СН'!$H$5-'СЕТ СН'!$H$21</f>
        <v>3481.3183407799997</v>
      </c>
      <c r="T106" s="36">
        <f>SUMIFS(СВЦЭМ!$D$33:$D$776,СВЦЭМ!$A$33:$A$776,$A106,СВЦЭМ!$B$33:$B$776,T$83)+'СЕТ СН'!$H$11+СВЦЭМ!$D$10+'СЕТ СН'!$H$5-'СЕТ СН'!$H$21</f>
        <v>3472.5237400599999</v>
      </c>
      <c r="U106" s="36">
        <f>SUMIFS(СВЦЭМ!$D$33:$D$776,СВЦЭМ!$A$33:$A$776,$A106,СВЦЭМ!$B$33:$B$776,U$83)+'СЕТ СН'!$H$11+СВЦЭМ!$D$10+'СЕТ СН'!$H$5-'СЕТ СН'!$H$21</f>
        <v>3459.5195656199999</v>
      </c>
      <c r="V106" s="36">
        <f>SUMIFS(СВЦЭМ!$D$33:$D$776,СВЦЭМ!$A$33:$A$776,$A106,СВЦЭМ!$B$33:$B$776,V$83)+'СЕТ СН'!$H$11+СВЦЭМ!$D$10+'СЕТ СН'!$H$5-'СЕТ СН'!$H$21</f>
        <v>3442.6532481899999</v>
      </c>
      <c r="W106" s="36">
        <f>SUMIFS(СВЦЭМ!$D$33:$D$776,СВЦЭМ!$A$33:$A$776,$A106,СВЦЭМ!$B$33:$B$776,W$83)+'СЕТ СН'!$H$11+СВЦЭМ!$D$10+'СЕТ СН'!$H$5-'СЕТ СН'!$H$21</f>
        <v>3447.7557651299999</v>
      </c>
      <c r="X106" s="36">
        <f>SUMIFS(СВЦЭМ!$D$33:$D$776,СВЦЭМ!$A$33:$A$776,$A106,СВЦЭМ!$B$33:$B$776,X$83)+'СЕТ СН'!$H$11+СВЦЭМ!$D$10+'СЕТ СН'!$H$5-'СЕТ СН'!$H$21</f>
        <v>3453.6595288399999</v>
      </c>
      <c r="Y106" s="36">
        <f>SUMIFS(СВЦЭМ!$D$33:$D$776,СВЦЭМ!$A$33:$A$776,$A106,СВЦЭМ!$B$33:$B$776,Y$83)+'СЕТ СН'!$H$11+СВЦЭМ!$D$10+'СЕТ СН'!$H$5-'СЕТ СН'!$H$21</f>
        <v>3497.2828777300001</v>
      </c>
    </row>
    <row r="107" spans="1:25" ht="15.75" x14ac:dyDescent="0.2">
      <c r="A107" s="35">
        <f t="shared" si="2"/>
        <v>43701</v>
      </c>
      <c r="B107" s="36">
        <f>SUMIFS(СВЦЭМ!$D$33:$D$776,СВЦЭМ!$A$33:$A$776,$A107,СВЦЭМ!$B$33:$B$776,B$83)+'СЕТ СН'!$H$11+СВЦЭМ!$D$10+'СЕТ СН'!$H$5-'СЕТ СН'!$H$21</f>
        <v>3506.6250582599996</v>
      </c>
      <c r="C107" s="36">
        <f>SUMIFS(СВЦЭМ!$D$33:$D$776,СВЦЭМ!$A$33:$A$776,$A107,СВЦЭМ!$B$33:$B$776,C$83)+'СЕТ СН'!$H$11+СВЦЭМ!$D$10+'СЕТ СН'!$H$5-'СЕТ СН'!$H$21</f>
        <v>3545.3946023999997</v>
      </c>
      <c r="D107" s="36">
        <f>SUMIFS(СВЦЭМ!$D$33:$D$776,СВЦЭМ!$A$33:$A$776,$A107,СВЦЭМ!$B$33:$B$776,D$83)+'СЕТ СН'!$H$11+СВЦЭМ!$D$10+'СЕТ СН'!$H$5-'СЕТ СН'!$H$21</f>
        <v>3567.6202408599997</v>
      </c>
      <c r="E107" s="36">
        <f>SUMIFS(СВЦЭМ!$D$33:$D$776,СВЦЭМ!$A$33:$A$776,$A107,СВЦЭМ!$B$33:$B$776,E$83)+'СЕТ СН'!$H$11+СВЦЭМ!$D$10+'СЕТ СН'!$H$5-'СЕТ СН'!$H$21</f>
        <v>3589.0992332799997</v>
      </c>
      <c r="F107" s="36">
        <f>SUMIFS(СВЦЭМ!$D$33:$D$776,СВЦЭМ!$A$33:$A$776,$A107,СВЦЭМ!$B$33:$B$776,F$83)+'СЕТ СН'!$H$11+СВЦЭМ!$D$10+'СЕТ СН'!$H$5-'СЕТ СН'!$H$21</f>
        <v>3590.7366936599997</v>
      </c>
      <c r="G107" s="36">
        <f>SUMIFS(СВЦЭМ!$D$33:$D$776,СВЦЭМ!$A$33:$A$776,$A107,СВЦЭМ!$B$33:$B$776,G$83)+'СЕТ СН'!$H$11+СВЦЭМ!$D$10+'СЕТ СН'!$H$5-'СЕТ СН'!$H$21</f>
        <v>3585.50572788</v>
      </c>
      <c r="H107" s="36">
        <f>SUMIFS(СВЦЭМ!$D$33:$D$776,СВЦЭМ!$A$33:$A$776,$A107,СВЦЭМ!$B$33:$B$776,H$83)+'СЕТ СН'!$H$11+СВЦЭМ!$D$10+'СЕТ СН'!$H$5-'СЕТ СН'!$H$21</f>
        <v>3558.3125280599997</v>
      </c>
      <c r="I107" s="36">
        <f>SUMIFS(СВЦЭМ!$D$33:$D$776,СВЦЭМ!$A$33:$A$776,$A107,СВЦЭМ!$B$33:$B$776,I$83)+'СЕТ СН'!$H$11+СВЦЭМ!$D$10+'СЕТ СН'!$H$5-'СЕТ СН'!$H$21</f>
        <v>3518.0739857399999</v>
      </c>
      <c r="J107" s="36">
        <f>SUMIFS(СВЦЭМ!$D$33:$D$776,СВЦЭМ!$A$33:$A$776,$A107,СВЦЭМ!$B$33:$B$776,J$83)+'СЕТ СН'!$H$11+СВЦЭМ!$D$10+'СЕТ СН'!$H$5-'СЕТ СН'!$H$21</f>
        <v>3463.2679305199999</v>
      </c>
      <c r="K107" s="36">
        <f>SUMIFS(СВЦЭМ!$D$33:$D$776,СВЦЭМ!$A$33:$A$776,$A107,СВЦЭМ!$B$33:$B$776,K$83)+'СЕТ СН'!$H$11+СВЦЭМ!$D$10+'СЕТ СН'!$H$5-'СЕТ СН'!$H$21</f>
        <v>3413.4627585600001</v>
      </c>
      <c r="L107" s="36">
        <f>SUMIFS(СВЦЭМ!$D$33:$D$776,СВЦЭМ!$A$33:$A$776,$A107,СВЦЭМ!$B$33:$B$776,L$83)+'СЕТ СН'!$H$11+СВЦЭМ!$D$10+'СЕТ СН'!$H$5-'СЕТ СН'!$H$21</f>
        <v>3406.21200013</v>
      </c>
      <c r="M107" s="36">
        <f>SUMIFS(СВЦЭМ!$D$33:$D$776,СВЦЭМ!$A$33:$A$776,$A107,СВЦЭМ!$B$33:$B$776,M$83)+'СЕТ СН'!$H$11+СВЦЭМ!$D$10+'СЕТ СН'!$H$5-'СЕТ СН'!$H$21</f>
        <v>3402.5778152299999</v>
      </c>
      <c r="N107" s="36">
        <f>SUMIFS(СВЦЭМ!$D$33:$D$776,СВЦЭМ!$A$33:$A$776,$A107,СВЦЭМ!$B$33:$B$776,N$83)+'СЕТ СН'!$H$11+СВЦЭМ!$D$10+'СЕТ СН'!$H$5-'СЕТ СН'!$H$21</f>
        <v>3418.9739027999999</v>
      </c>
      <c r="O107" s="36">
        <f>SUMIFS(СВЦЭМ!$D$33:$D$776,СВЦЭМ!$A$33:$A$776,$A107,СВЦЭМ!$B$33:$B$776,O$83)+'СЕТ СН'!$H$11+СВЦЭМ!$D$10+'СЕТ СН'!$H$5-'СЕТ СН'!$H$21</f>
        <v>3431.7992047199996</v>
      </c>
      <c r="P107" s="36">
        <f>SUMIFS(СВЦЭМ!$D$33:$D$776,СВЦЭМ!$A$33:$A$776,$A107,СВЦЭМ!$B$33:$B$776,P$83)+'СЕТ СН'!$H$11+СВЦЭМ!$D$10+'СЕТ СН'!$H$5-'СЕТ СН'!$H$21</f>
        <v>3439.9341674499997</v>
      </c>
      <c r="Q107" s="36">
        <f>SUMIFS(СВЦЭМ!$D$33:$D$776,СВЦЭМ!$A$33:$A$776,$A107,СВЦЭМ!$B$33:$B$776,Q$83)+'СЕТ СН'!$H$11+СВЦЭМ!$D$10+'СЕТ СН'!$H$5-'СЕТ СН'!$H$21</f>
        <v>3448.1824832499997</v>
      </c>
      <c r="R107" s="36">
        <f>SUMIFS(СВЦЭМ!$D$33:$D$776,СВЦЭМ!$A$33:$A$776,$A107,СВЦЭМ!$B$33:$B$776,R$83)+'СЕТ СН'!$H$11+СВЦЭМ!$D$10+'СЕТ СН'!$H$5-'СЕТ СН'!$H$21</f>
        <v>3416.9149097499999</v>
      </c>
      <c r="S107" s="36">
        <f>SUMIFS(СВЦЭМ!$D$33:$D$776,СВЦЭМ!$A$33:$A$776,$A107,СВЦЭМ!$B$33:$B$776,S$83)+'СЕТ СН'!$H$11+СВЦЭМ!$D$10+'СЕТ СН'!$H$5-'СЕТ СН'!$H$21</f>
        <v>3381.0888848699997</v>
      </c>
      <c r="T107" s="36">
        <f>SUMIFS(СВЦЭМ!$D$33:$D$776,СВЦЭМ!$A$33:$A$776,$A107,СВЦЭМ!$B$33:$B$776,T$83)+'СЕТ СН'!$H$11+СВЦЭМ!$D$10+'СЕТ СН'!$H$5-'СЕТ СН'!$H$21</f>
        <v>3369.7090823399999</v>
      </c>
      <c r="U107" s="36">
        <f>SUMIFS(СВЦЭМ!$D$33:$D$776,СВЦЭМ!$A$33:$A$776,$A107,СВЦЭМ!$B$33:$B$776,U$83)+'СЕТ СН'!$H$11+СВЦЭМ!$D$10+'СЕТ СН'!$H$5-'СЕТ СН'!$H$21</f>
        <v>3364.8104604699997</v>
      </c>
      <c r="V107" s="36">
        <f>SUMIFS(СВЦЭМ!$D$33:$D$776,СВЦЭМ!$A$33:$A$776,$A107,СВЦЭМ!$B$33:$B$776,V$83)+'СЕТ СН'!$H$11+СВЦЭМ!$D$10+'СЕТ СН'!$H$5-'СЕТ СН'!$H$21</f>
        <v>3373.6826772899999</v>
      </c>
      <c r="W107" s="36">
        <f>SUMIFS(СВЦЭМ!$D$33:$D$776,СВЦЭМ!$A$33:$A$776,$A107,СВЦЭМ!$B$33:$B$776,W$83)+'СЕТ СН'!$H$11+СВЦЭМ!$D$10+'СЕТ СН'!$H$5-'СЕТ СН'!$H$21</f>
        <v>3378.8692218899996</v>
      </c>
      <c r="X107" s="36">
        <f>SUMIFS(СВЦЭМ!$D$33:$D$776,СВЦЭМ!$A$33:$A$776,$A107,СВЦЭМ!$B$33:$B$776,X$83)+'СЕТ СН'!$H$11+СВЦЭМ!$D$10+'СЕТ СН'!$H$5-'СЕТ СН'!$H$21</f>
        <v>3371.8636750299997</v>
      </c>
      <c r="Y107" s="36">
        <f>SUMIFS(СВЦЭМ!$D$33:$D$776,СВЦЭМ!$A$33:$A$776,$A107,СВЦЭМ!$B$33:$B$776,Y$83)+'СЕТ СН'!$H$11+СВЦЭМ!$D$10+'СЕТ СН'!$H$5-'СЕТ СН'!$H$21</f>
        <v>3438.9828579099999</v>
      </c>
    </row>
    <row r="108" spans="1:25" ht="15.75" x14ac:dyDescent="0.2">
      <c r="A108" s="35">
        <f t="shared" si="2"/>
        <v>43702</v>
      </c>
      <c r="B108" s="36">
        <f>SUMIFS(СВЦЭМ!$D$33:$D$776,СВЦЭМ!$A$33:$A$776,$A108,СВЦЭМ!$B$33:$B$776,B$83)+'СЕТ СН'!$H$11+СВЦЭМ!$D$10+'СЕТ СН'!$H$5-'СЕТ СН'!$H$21</f>
        <v>3490.0284038199998</v>
      </c>
      <c r="C108" s="36">
        <f>SUMIFS(СВЦЭМ!$D$33:$D$776,СВЦЭМ!$A$33:$A$776,$A108,СВЦЭМ!$B$33:$B$776,C$83)+'СЕТ СН'!$H$11+СВЦЭМ!$D$10+'СЕТ СН'!$H$5-'СЕТ СН'!$H$21</f>
        <v>3524.0894048499999</v>
      </c>
      <c r="D108" s="36">
        <f>SUMIFS(СВЦЭМ!$D$33:$D$776,СВЦЭМ!$A$33:$A$776,$A108,СВЦЭМ!$B$33:$B$776,D$83)+'СЕТ СН'!$H$11+СВЦЭМ!$D$10+'СЕТ СН'!$H$5-'СЕТ СН'!$H$21</f>
        <v>3530.98415686</v>
      </c>
      <c r="E108" s="36">
        <f>SUMIFS(СВЦЭМ!$D$33:$D$776,СВЦЭМ!$A$33:$A$776,$A108,СВЦЭМ!$B$33:$B$776,E$83)+'СЕТ СН'!$H$11+СВЦЭМ!$D$10+'СЕТ СН'!$H$5-'СЕТ СН'!$H$21</f>
        <v>3534.4662822</v>
      </c>
      <c r="F108" s="36">
        <f>SUMIFS(СВЦЭМ!$D$33:$D$776,СВЦЭМ!$A$33:$A$776,$A108,СВЦЭМ!$B$33:$B$776,F$83)+'СЕТ СН'!$H$11+СВЦЭМ!$D$10+'СЕТ СН'!$H$5-'СЕТ СН'!$H$21</f>
        <v>3534.6194091299999</v>
      </c>
      <c r="G108" s="36">
        <f>SUMIFS(СВЦЭМ!$D$33:$D$776,СВЦЭМ!$A$33:$A$776,$A108,СВЦЭМ!$B$33:$B$776,G$83)+'СЕТ СН'!$H$11+СВЦЭМ!$D$10+'СЕТ СН'!$H$5-'СЕТ СН'!$H$21</f>
        <v>3533.5134230699996</v>
      </c>
      <c r="H108" s="36">
        <f>SUMIFS(СВЦЭМ!$D$33:$D$776,СВЦЭМ!$A$33:$A$776,$A108,СВЦЭМ!$B$33:$B$776,H$83)+'СЕТ СН'!$H$11+СВЦЭМ!$D$10+'СЕТ СН'!$H$5-'СЕТ СН'!$H$21</f>
        <v>3521.3323496499997</v>
      </c>
      <c r="I108" s="36">
        <f>SUMIFS(СВЦЭМ!$D$33:$D$776,СВЦЭМ!$A$33:$A$776,$A108,СВЦЭМ!$B$33:$B$776,I$83)+'СЕТ СН'!$H$11+СВЦЭМ!$D$10+'СЕТ СН'!$H$5-'СЕТ СН'!$H$21</f>
        <v>3511.4538083799998</v>
      </c>
      <c r="J108" s="36">
        <f>SUMIFS(СВЦЭМ!$D$33:$D$776,СВЦЭМ!$A$33:$A$776,$A108,СВЦЭМ!$B$33:$B$776,J$83)+'СЕТ СН'!$H$11+СВЦЭМ!$D$10+'СЕТ СН'!$H$5-'СЕТ СН'!$H$21</f>
        <v>3475.47441592</v>
      </c>
      <c r="K108" s="36">
        <f>SUMIFS(СВЦЭМ!$D$33:$D$776,СВЦЭМ!$A$33:$A$776,$A108,СВЦЭМ!$B$33:$B$776,K$83)+'СЕТ СН'!$H$11+СВЦЭМ!$D$10+'СЕТ СН'!$H$5-'СЕТ СН'!$H$21</f>
        <v>3433.9511727399999</v>
      </c>
      <c r="L108" s="36">
        <f>SUMIFS(СВЦЭМ!$D$33:$D$776,СВЦЭМ!$A$33:$A$776,$A108,СВЦЭМ!$B$33:$B$776,L$83)+'СЕТ СН'!$H$11+СВЦЭМ!$D$10+'СЕТ СН'!$H$5-'СЕТ СН'!$H$21</f>
        <v>3401.4842670499997</v>
      </c>
      <c r="M108" s="36">
        <f>SUMIFS(СВЦЭМ!$D$33:$D$776,СВЦЭМ!$A$33:$A$776,$A108,СВЦЭМ!$B$33:$B$776,M$83)+'СЕТ СН'!$H$11+СВЦЭМ!$D$10+'СЕТ СН'!$H$5-'СЕТ СН'!$H$21</f>
        <v>3402.0117891399996</v>
      </c>
      <c r="N108" s="36">
        <f>SUMIFS(СВЦЭМ!$D$33:$D$776,СВЦЭМ!$A$33:$A$776,$A108,СВЦЭМ!$B$33:$B$776,N$83)+'СЕТ СН'!$H$11+СВЦЭМ!$D$10+'СЕТ СН'!$H$5-'СЕТ СН'!$H$21</f>
        <v>3418.1702116199999</v>
      </c>
      <c r="O108" s="36">
        <f>SUMIFS(СВЦЭМ!$D$33:$D$776,СВЦЭМ!$A$33:$A$776,$A108,СВЦЭМ!$B$33:$B$776,O$83)+'СЕТ СН'!$H$11+СВЦЭМ!$D$10+'СЕТ СН'!$H$5-'СЕТ СН'!$H$21</f>
        <v>3436.5091753799998</v>
      </c>
      <c r="P108" s="36">
        <f>SUMIFS(СВЦЭМ!$D$33:$D$776,СВЦЭМ!$A$33:$A$776,$A108,СВЦЭМ!$B$33:$B$776,P$83)+'СЕТ СН'!$H$11+СВЦЭМ!$D$10+'СЕТ СН'!$H$5-'СЕТ СН'!$H$21</f>
        <v>3449.2344421299999</v>
      </c>
      <c r="Q108" s="36">
        <f>SUMIFS(СВЦЭМ!$D$33:$D$776,СВЦЭМ!$A$33:$A$776,$A108,СВЦЭМ!$B$33:$B$776,Q$83)+'СЕТ СН'!$H$11+СВЦЭМ!$D$10+'СЕТ СН'!$H$5-'СЕТ СН'!$H$21</f>
        <v>3461.61738754</v>
      </c>
      <c r="R108" s="36">
        <f>SUMIFS(СВЦЭМ!$D$33:$D$776,СВЦЭМ!$A$33:$A$776,$A108,СВЦЭМ!$B$33:$B$776,R$83)+'СЕТ СН'!$H$11+СВЦЭМ!$D$10+'СЕТ СН'!$H$5-'СЕТ СН'!$H$21</f>
        <v>3426.3875471000001</v>
      </c>
      <c r="S108" s="36">
        <f>SUMIFS(СВЦЭМ!$D$33:$D$776,СВЦЭМ!$A$33:$A$776,$A108,СВЦЭМ!$B$33:$B$776,S$83)+'СЕТ СН'!$H$11+СВЦЭМ!$D$10+'СЕТ СН'!$H$5-'СЕТ СН'!$H$21</f>
        <v>3390.03196656</v>
      </c>
      <c r="T108" s="36">
        <f>SUMIFS(СВЦЭМ!$D$33:$D$776,СВЦЭМ!$A$33:$A$776,$A108,СВЦЭМ!$B$33:$B$776,T$83)+'СЕТ СН'!$H$11+СВЦЭМ!$D$10+'СЕТ СН'!$H$5-'СЕТ СН'!$H$21</f>
        <v>3402.0674147499999</v>
      </c>
      <c r="U108" s="36">
        <f>SUMIFS(СВЦЭМ!$D$33:$D$776,СВЦЭМ!$A$33:$A$776,$A108,СВЦЭМ!$B$33:$B$776,U$83)+'СЕТ СН'!$H$11+СВЦЭМ!$D$10+'СЕТ СН'!$H$5-'СЕТ СН'!$H$21</f>
        <v>3405.6231260699997</v>
      </c>
      <c r="V108" s="36">
        <f>SUMIFS(СВЦЭМ!$D$33:$D$776,СВЦЭМ!$A$33:$A$776,$A108,СВЦЭМ!$B$33:$B$776,V$83)+'СЕТ СН'!$H$11+СВЦЭМ!$D$10+'СЕТ СН'!$H$5-'СЕТ СН'!$H$21</f>
        <v>3380.0928324199999</v>
      </c>
      <c r="W108" s="36">
        <f>SUMIFS(СВЦЭМ!$D$33:$D$776,СВЦЭМ!$A$33:$A$776,$A108,СВЦЭМ!$B$33:$B$776,W$83)+'СЕТ СН'!$H$11+СВЦЭМ!$D$10+'СЕТ СН'!$H$5-'СЕТ СН'!$H$21</f>
        <v>3384.4795049099998</v>
      </c>
      <c r="X108" s="36">
        <f>SUMIFS(СВЦЭМ!$D$33:$D$776,СВЦЭМ!$A$33:$A$776,$A108,СВЦЭМ!$B$33:$B$776,X$83)+'СЕТ СН'!$H$11+СВЦЭМ!$D$10+'СЕТ СН'!$H$5-'СЕТ СН'!$H$21</f>
        <v>3395.2287484899998</v>
      </c>
      <c r="Y108" s="36">
        <f>SUMIFS(СВЦЭМ!$D$33:$D$776,СВЦЭМ!$A$33:$A$776,$A108,СВЦЭМ!$B$33:$B$776,Y$83)+'СЕТ СН'!$H$11+СВЦЭМ!$D$10+'СЕТ СН'!$H$5-'СЕТ СН'!$H$21</f>
        <v>3467.3460606899998</v>
      </c>
    </row>
    <row r="109" spans="1:25" ht="15.75" x14ac:dyDescent="0.2">
      <c r="A109" s="35">
        <f t="shared" si="2"/>
        <v>43703</v>
      </c>
      <c r="B109" s="36">
        <f>SUMIFS(СВЦЭМ!$D$33:$D$776,СВЦЭМ!$A$33:$A$776,$A109,СВЦЭМ!$B$33:$B$776,B$83)+'СЕТ СН'!$H$11+СВЦЭМ!$D$10+'СЕТ СН'!$H$5-'СЕТ СН'!$H$21</f>
        <v>3576.43927248</v>
      </c>
      <c r="C109" s="36">
        <f>SUMIFS(СВЦЭМ!$D$33:$D$776,СВЦЭМ!$A$33:$A$776,$A109,СВЦЭМ!$B$33:$B$776,C$83)+'СЕТ СН'!$H$11+СВЦЭМ!$D$10+'СЕТ СН'!$H$5-'СЕТ СН'!$H$21</f>
        <v>3629.6049710499997</v>
      </c>
      <c r="D109" s="36">
        <f>SUMIFS(СВЦЭМ!$D$33:$D$776,СВЦЭМ!$A$33:$A$776,$A109,СВЦЭМ!$B$33:$B$776,D$83)+'СЕТ СН'!$H$11+СВЦЭМ!$D$10+'СЕТ СН'!$H$5-'СЕТ СН'!$H$21</f>
        <v>3647.2173638099998</v>
      </c>
      <c r="E109" s="36">
        <f>SUMIFS(СВЦЭМ!$D$33:$D$776,СВЦЭМ!$A$33:$A$776,$A109,СВЦЭМ!$B$33:$B$776,E$83)+'СЕТ СН'!$H$11+СВЦЭМ!$D$10+'СЕТ СН'!$H$5-'СЕТ СН'!$H$21</f>
        <v>3657.8579867199996</v>
      </c>
      <c r="F109" s="36">
        <f>SUMIFS(СВЦЭМ!$D$33:$D$776,СВЦЭМ!$A$33:$A$776,$A109,СВЦЭМ!$B$33:$B$776,F$83)+'СЕТ СН'!$H$11+СВЦЭМ!$D$10+'СЕТ СН'!$H$5-'СЕТ СН'!$H$21</f>
        <v>3644.9623540599996</v>
      </c>
      <c r="G109" s="36">
        <f>SUMIFS(СВЦЭМ!$D$33:$D$776,СВЦЭМ!$A$33:$A$776,$A109,СВЦЭМ!$B$33:$B$776,G$83)+'СЕТ СН'!$H$11+СВЦЭМ!$D$10+'СЕТ СН'!$H$5-'СЕТ СН'!$H$21</f>
        <v>3612.69627825</v>
      </c>
      <c r="H109" s="36">
        <f>SUMIFS(СВЦЭМ!$D$33:$D$776,СВЦЭМ!$A$33:$A$776,$A109,СВЦЭМ!$B$33:$B$776,H$83)+'СЕТ СН'!$H$11+СВЦЭМ!$D$10+'СЕТ СН'!$H$5-'СЕТ СН'!$H$21</f>
        <v>3585.6016612699996</v>
      </c>
      <c r="I109" s="36">
        <f>SUMIFS(СВЦЭМ!$D$33:$D$776,СВЦЭМ!$A$33:$A$776,$A109,СВЦЭМ!$B$33:$B$776,I$83)+'СЕТ СН'!$H$11+СВЦЭМ!$D$10+'СЕТ СН'!$H$5-'СЕТ СН'!$H$21</f>
        <v>3532.81526244</v>
      </c>
      <c r="J109" s="36">
        <f>SUMIFS(СВЦЭМ!$D$33:$D$776,СВЦЭМ!$A$33:$A$776,$A109,СВЦЭМ!$B$33:$B$776,J$83)+'СЕТ СН'!$H$11+СВЦЭМ!$D$10+'СЕТ СН'!$H$5-'СЕТ СН'!$H$21</f>
        <v>3490.8434329799998</v>
      </c>
      <c r="K109" s="36">
        <f>SUMIFS(СВЦЭМ!$D$33:$D$776,СВЦЭМ!$A$33:$A$776,$A109,СВЦЭМ!$B$33:$B$776,K$83)+'СЕТ СН'!$H$11+СВЦЭМ!$D$10+'СЕТ СН'!$H$5-'СЕТ СН'!$H$21</f>
        <v>3461.48143295</v>
      </c>
      <c r="L109" s="36">
        <f>SUMIFS(СВЦЭМ!$D$33:$D$776,СВЦЭМ!$A$33:$A$776,$A109,СВЦЭМ!$B$33:$B$776,L$83)+'СЕТ СН'!$H$11+СВЦЭМ!$D$10+'СЕТ СН'!$H$5-'СЕТ СН'!$H$21</f>
        <v>3444.0208617799999</v>
      </c>
      <c r="M109" s="36">
        <f>SUMIFS(СВЦЭМ!$D$33:$D$776,СВЦЭМ!$A$33:$A$776,$A109,СВЦЭМ!$B$33:$B$776,M$83)+'СЕТ СН'!$H$11+СВЦЭМ!$D$10+'СЕТ СН'!$H$5-'СЕТ СН'!$H$21</f>
        <v>3439.9411786299997</v>
      </c>
      <c r="N109" s="36">
        <f>SUMIFS(СВЦЭМ!$D$33:$D$776,СВЦЭМ!$A$33:$A$776,$A109,СВЦЭМ!$B$33:$B$776,N$83)+'СЕТ СН'!$H$11+СВЦЭМ!$D$10+'СЕТ СН'!$H$5-'СЕТ СН'!$H$21</f>
        <v>3438.3396260700001</v>
      </c>
      <c r="O109" s="36">
        <f>SUMIFS(СВЦЭМ!$D$33:$D$776,СВЦЭМ!$A$33:$A$776,$A109,СВЦЭМ!$B$33:$B$776,O$83)+'СЕТ СН'!$H$11+СВЦЭМ!$D$10+'СЕТ СН'!$H$5-'СЕТ СН'!$H$21</f>
        <v>3438.3621880599999</v>
      </c>
      <c r="P109" s="36">
        <f>SUMIFS(СВЦЭМ!$D$33:$D$776,СВЦЭМ!$A$33:$A$776,$A109,СВЦЭМ!$B$33:$B$776,P$83)+'СЕТ СН'!$H$11+СВЦЭМ!$D$10+'СЕТ СН'!$H$5-'СЕТ СН'!$H$21</f>
        <v>3434.4655907099996</v>
      </c>
      <c r="Q109" s="36">
        <f>SUMIFS(СВЦЭМ!$D$33:$D$776,СВЦЭМ!$A$33:$A$776,$A109,СВЦЭМ!$B$33:$B$776,Q$83)+'СЕТ СН'!$H$11+СВЦЭМ!$D$10+'СЕТ СН'!$H$5-'СЕТ СН'!$H$21</f>
        <v>3442.51800452</v>
      </c>
      <c r="R109" s="36">
        <f>SUMIFS(СВЦЭМ!$D$33:$D$776,СВЦЭМ!$A$33:$A$776,$A109,СВЦЭМ!$B$33:$B$776,R$83)+'СЕТ СН'!$H$11+СВЦЭМ!$D$10+'СЕТ СН'!$H$5-'СЕТ СН'!$H$21</f>
        <v>3414.2591148699998</v>
      </c>
      <c r="S109" s="36">
        <f>SUMIFS(СВЦЭМ!$D$33:$D$776,СВЦЭМ!$A$33:$A$776,$A109,СВЦЭМ!$B$33:$B$776,S$83)+'СЕТ СН'!$H$11+СВЦЭМ!$D$10+'СЕТ СН'!$H$5-'СЕТ СН'!$H$21</f>
        <v>3443.0793556999997</v>
      </c>
      <c r="T109" s="36">
        <f>SUMIFS(СВЦЭМ!$D$33:$D$776,СВЦЭМ!$A$33:$A$776,$A109,СВЦЭМ!$B$33:$B$776,T$83)+'СЕТ СН'!$H$11+СВЦЭМ!$D$10+'СЕТ СН'!$H$5-'СЕТ СН'!$H$21</f>
        <v>3447.9913775299997</v>
      </c>
      <c r="U109" s="36">
        <f>SUMIFS(СВЦЭМ!$D$33:$D$776,СВЦЭМ!$A$33:$A$776,$A109,СВЦЭМ!$B$33:$B$776,U$83)+'СЕТ СН'!$H$11+СВЦЭМ!$D$10+'СЕТ СН'!$H$5-'СЕТ СН'!$H$21</f>
        <v>3451.1685970599997</v>
      </c>
      <c r="V109" s="36">
        <f>SUMIFS(СВЦЭМ!$D$33:$D$776,СВЦЭМ!$A$33:$A$776,$A109,СВЦЭМ!$B$33:$B$776,V$83)+'СЕТ СН'!$H$11+СВЦЭМ!$D$10+'СЕТ СН'!$H$5-'СЕТ СН'!$H$21</f>
        <v>3462.4852325100001</v>
      </c>
      <c r="W109" s="36">
        <f>SUMIFS(СВЦЭМ!$D$33:$D$776,СВЦЭМ!$A$33:$A$776,$A109,СВЦЭМ!$B$33:$B$776,W$83)+'СЕТ СН'!$H$11+СВЦЭМ!$D$10+'СЕТ СН'!$H$5-'СЕТ СН'!$H$21</f>
        <v>3465.0319989699997</v>
      </c>
      <c r="X109" s="36">
        <f>SUMIFS(СВЦЭМ!$D$33:$D$776,СВЦЭМ!$A$33:$A$776,$A109,СВЦЭМ!$B$33:$B$776,X$83)+'СЕТ СН'!$H$11+СВЦЭМ!$D$10+'СЕТ СН'!$H$5-'СЕТ СН'!$H$21</f>
        <v>3427.0749388699996</v>
      </c>
      <c r="Y109" s="36">
        <f>SUMIFS(СВЦЭМ!$D$33:$D$776,СВЦЭМ!$A$33:$A$776,$A109,СВЦЭМ!$B$33:$B$776,Y$83)+'СЕТ СН'!$H$11+СВЦЭМ!$D$10+'СЕТ СН'!$H$5-'СЕТ СН'!$H$21</f>
        <v>3477.3425763699997</v>
      </c>
    </row>
    <row r="110" spans="1:25" ht="15.75" x14ac:dyDescent="0.2">
      <c r="A110" s="35">
        <f t="shared" si="2"/>
        <v>43704</v>
      </c>
      <c r="B110" s="36">
        <f>SUMIFS(СВЦЭМ!$D$33:$D$776,СВЦЭМ!$A$33:$A$776,$A110,СВЦЭМ!$B$33:$B$776,B$83)+'СЕТ СН'!$H$11+СВЦЭМ!$D$10+'СЕТ СН'!$H$5-'СЕТ СН'!$H$21</f>
        <v>3444.8287144999999</v>
      </c>
      <c r="C110" s="36">
        <f>SUMIFS(СВЦЭМ!$D$33:$D$776,СВЦЭМ!$A$33:$A$776,$A110,СВЦЭМ!$B$33:$B$776,C$83)+'СЕТ СН'!$H$11+СВЦЭМ!$D$10+'СЕТ СН'!$H$5-'СЕТ СН'!$H$21</f>
        <v>3492.5279356999999</v>
      </c>
      <c r="D110" s="36">
        <f>SUMIFS(СВЦЭМ!$D$33:$D$776,СВЦЭМ!$A$33:$A$776,$A110,СВЦЭМ!$B$33:$B$776,D$83)+'СЕТ СН'!$H$11+СВЦЭМ!$D$10+'СЕТ СН'!$H$5-'СЕТ СН'!$H$21</f>
        <v>3530.4629617699998</v>
      </c>
      <c r="E110" s="36">
        <f>SUMIFS(СВЦЭМ!$D$33:$D$776,СВЦЭМ!$A$33:$A$776,$A110,СВЦЭМ!$B$33:$B$776,E$83)+'СЕТ СН'!$H$11+СВЦЭМ!$D$10+'СЕТ СН'!$H$5-'СЕТ СН'!$H$21</f>
        <v>3539.9048972199998</v>
      </c>
      <c r="F110" s="36">
        <f>SUMIFS(СВЦЭМ!$D$33:$D$776,СВЦЭМ!$A$33:$A$776,$A110,СВЦЭМ!$B$33:$B$776,F$83)+'СЕТ СН'!$H$11+СВЦЭМ!$D$10+'СЕТ СН'!$H$5-'СЕТ СН'!$H$21</f>
        <v>3530.1092293799998</v>
      </c>
      <c r="G110" s="36">
        <f>SUMIFS(СВЦЭМ!$D$33:$D$776,СВЦЭМ!$A$33:$A$776,$A110,СВЦЭМ!$B$33:$B$776,G$83)+'СЕТ СН'!$H$11+СВЦЭМ!$D$10+'СЕТ СН'!$H$5-'СЕТ СН'!$H$21</f>
        <v>3504.5832866299997</v>
      </c>
      <c r="H110" s="36">
        <f>SUMIFS(СВЦЭМ!$D$33:$D$776,СВЦЭМ!$A$33:$A$776,$A110,СВЦЭМ!$B$33:$B$776,H$83)+'СЕТ СН'!$H$11+СВЦЭМ!$D$10+'СЕТ СН'!$H$5-'СЕТ СН'!$H$21</f>
        <v>3497.0085778599996</v>
      </c>
      <c r="I110" s="36">
        <f>SUMIFS(СВЦЭМ!$D$33:$D$776,СВЦЭМ!$A$33:$A$776,$A110,СВЦЭМ!$B$33:$B$776,I$83)+'СЕТ СН'!$H$11+СВЦЭМ!$D$10+'СЕТ СН'!$H$5-'СЕТ СН'!$H$21</f>
        <v>3453.59522457</v>
      </c>
      <c r="J110" s="36">
        <f>SUMIFS(СВЦЭМ!$D$33:$D$776,СВЦЭМ!$A$33:$A$776,$A110,СВЦЭМ!$B$33:$B$776,J$83)+'СЕТ СН'!$H$11+СВЦЭМ!$D$10+'СЕТ СН'!$H$5-'СЕТ СН'!$H$21</f>
        <v>3504.4390062799998</v>
      </c>
      <c r="K110" s="36">
        <f>SUMIFS(СВЦЭМ!$D$33:$D$776,СВЦЭМ!$A$33:$A$776,$A110,СВЦЭМ!$B$33:$B$776,K$83)+'СЕТ СН'!$H$11+СВЦЭМ!$D$10+'СЕТ СН'!$H$5-'СЕТ СН'!$H$21</f>
        <v>3527.4697495199998</v>
      </c>
      <c r="L110" s="36">
        <f>SUMIFS(СВЦЭМ!$D$33:$D$776,СВЦЭМ!$A$33:$A$776,$A110,СВЦЭМ!$B$33:$B$776,L$83)+'СЕТ СН'!$H$11+СВЦЭМ!$D$10+'СЕТ СН'!$H$5-'СЕТ СН'!$H$21</f>
        <v>3529.4287342699999</v>
      </c>
      <c r="M110" s="36">
        <f>SUMIFS(СВЦЭМ!$D$33:$D$776,СВЦЭМ!$A$33:$A$776,$A110,СВЦЭМ!$B$33:$B$776,M$83)+'СЕТ СН'!$H$11+СВЦЭМ!$D$10+'СЕТ СН'!$H$5-'СЕТ СН'!$H$21</f>
        <v>3531.5417672899998</v>
      </c>
      <c r="N110" s="36">
        <f>SUMIFS(СВЦЭМ!$D$33:$D$776,СВЦЭМ!$A$33:$A$776,$A110,СВЦЭМ!$B$33:$B$776,N$83)+'СЕТ СН'!$H$11+СВЦЭМ!$D$10+'СЕТ СН'!$H$5-'СЕТ СН'!$H$21</f>
        <v>3535.7208431399999</v>
      </c>
      <c r="O110" s="36">
        <f>SUMIFS(СВЦЭМ!$D$33:$D$776,СВЦЭМ!$A$33:$A$776,$A110,СВЦЭМ!$B$33:$B$776,O$83)+'СЕТ СН'!$H$11+СВЦЭМ!$D$10+'СЕТ СН'!$H$5-'СЕТ СН'!$H$21</f>
        <v>3535.0230953599998</v>
      </c>
      <c r="P110" s="36">
        <f>SUMIFS(СВЦЭМ!$D$33:$D$776,СВЦЭМ!$A$33:$A$776,$A110,СВЦЭМ!$B$33:$B$776,P$83)+'СЕТ СН'!$H$11+СВЦЭМ!$D$10+'СЕТ СН'!$H$5-'СЕТ СН'!$H$21</f>
        <v>3538.5966122599998</v>
      </c>
      <c r="Q110" s="36">
        <f>SUMIFS(СВЦЭМ!$D$33:$D$776,СВЦЭМ!$A$33:$A$776,$A110,СВЦЭМ!$B$33:$B$776,Q$83)+'СЕТ СН'!$H$11+СВЦЭМ!$D$10+'СЕТ СН'!$H$5-'СЕТ СН'!$H$21</f>
        <v>3540.3931138899998</v>
      </c>
      <c r="R110" s="36">
        <f>SUMIFS(СВЦЭМ!$D$33:$D$776,СВЦЭМ!$A$33:$A$776,$A110,СВЦЭМ!$B$33:$B$776,R$83)+'СЕТ СН'!$H$11+СВЦЭМ!$D$10+'СЕТ СН'!$H$5-'СЕТ СН'!$H$21</f>
        <v>3545.4126640699997</v>
      </c>
      <c r="S110" s="36">
        <f>SUMIFS(СВЦЭМ!$D$33:$D$776,СВЦЭМ!$A$33:$A$776,$A110,СВЦЭМ!$B$33:$B$776,S$83)+'СЕТ СН'!$H$11+СВЦЭМ!$D$10+'СЕТ СН'!$H$5-'СЕТ СН'!$H$21</f>
        <v>3587.0044167799997</v>
      </c>
      <c r="T110" s="36">
        <f>SUMIFS(СВЦЭМ!$D$33:$D$776,СВЦЭМ!$A$33:$A$776,$A110,СВЦЭМ!$B$33:$B$776,T$83)+'СЕТ СН'!$H$11+СВЦЭМ!$D$10+'СЕТ СН'!$H$5-'СЕТ СН'!$H$21</f>
        <v>3591.9968032399997</v>
      </c>
      <c r="U110" s="36">
        <f>SUMIFS(СВЦЭМ!$D$33:$D$776,СВЦЭМ!$A$33:$A$776,$A110,СВЦЭМ!$B$33:$B$776,U$83)+'СЕТ СН'!$H$11+СВЦЭМ!$D$10+'СЕТ СН'!$H$5-'СЕТ СН'!$H$21</f>
        <v>3595.0434186899997</v>
      </c>
      <c r="V110" s="36">
        <f>SUMIFS(СВЦЭМ!$D$33:$D$776,СВЦЭМ!$A$33:$A$776,$A110,СВЦЭМ!$B$33:$B$776,V$83)+'СЕТ СН'!$H$11+СВЦЭМ!$D$10+'СЕТ СН'!$H$5-'СЕТ СН'!$H$21</f>
        <v>3608.6865769899996</v>
      </c>
      <c r="W110" s="36">
        <f>SUMIFS(СВЦЭМ!$D$33:$D$776,СВЦЭМ!$A$33:$A$776,$A110,СВЦЭМ!$B$33:$B$776,W$83)+'СЕТ СН'!$H$11+СВЦЭМ!$D$10+'СЕТ СН'!$H$5-'СЕТ СН'!$H$21</f>
        <v>3609.2920690699998</v>
      </c>
      <c r="X110" s="36">
        <f>SUMIFS(СВЦЭМ!$D$33:$D$776,СВЦЭМ!$A$33:$A$776,$A110,СВЦЭМ!$B$33:$B$776,X$83)+'СЕТ СН'!$H$11+СВЦЭМ!$D$10+'СЕТ СН'!$H$5-'СЕТ СН'!$H$21</f>
        <v>3580.2095660799996</v>
      </c>
      <c r="Y110" s="36">
        <f>SUMIFS(СВЦЭМ!$D$33:$D$776,СВЦЭМ!$A$33:$A$776,$A110,СВЦЭМ!$B$33:$B$776,Y$83)+'СЕТ СН'!$H$11+СВЦЭМ!$D$10+'СЕТ СН'!$H$5-'СЕТ СН'!$H$21</f>
        <v>3516.1520447799999</v>
      </c>
    </row>
    <row r="111" spans="1:25" ht="15.75" x14ac:dyDescent="0.2">
      <c r="A111" s="35">
        <f t="shared" si="2"/>
        <v>43705</v>
      </c>
      <c r="B111" s="36">
        <f>SUMIFS(СВЦЭМ!$D$33:$D$776,СВЦЭМ!$A$33:$A$776,$A111,СВЦЭМ!$B$33:$B$776,B$83)+'СЕТ СН'!$H$11+СВЦЭМ!$D$10+'СЕТ СН'!$H$5-'СЕТ СН'!$H$21</f>
        <v>3486.4806208099999</v>
      </c>
      <c r="C111" s="36">
        <f>SUMIFS(СВЦЭМ!$D$33:$D$776,СВЦЭМ!$A$33:$A$776,$A111,СВЦЭМ!$B$33:$B$776,C$83)+'СЕТ СН'!$H$11+СВЦЭМ!$D$10+'СЕТ СН'!$H$5-'СЕТ СН'!$H$21</f>
        <v>3512.9781565499998</v>
      </c>
      <c r="D111" s="36">
        <f>SUMIFS(СВЦЭМ!$D$33:$D$776,СВЦЭМ!$A$33:$A$776,$A111,СВЦЭМ!$B$33:$B$776,D$83)+'СЕТ СН'!$H$11+СВЦЭМ!$D$10+'СЕТ СН'!$H$5-'СЕТ СН'!$H$21</f>
        <v>3544.0791469400001</v>
      </c>
      <c r="E111" s="36">
        <f>SUMIFS(СВЦЭМ!$D$33:$D$776,СВЦЭМ!$A$33:$A$776,$A111,СВЦЭМ!$B$33:$B$776,E$83)+'СЕТ СН'!$H$11+СВЦЭМ!$D$10+'СЕТ СН'!$H$5-'СЕТ СН'!$H$21</f>
        <v>3552.3311349599999</v>
      </c>
      <c r="F111" s="36">
        <f>SUMIFS(СВЦЭМ!$D$33:$D$776,СВЦЭМ!$A$33:$A$776,$A111,СВЦЭМ!$B$33:$B$776,F$83)+'СЕТ СН'!$H$11+СВЦЭМ!$D$10+'СЕТ СН'!$H$5-'СЕТ СН'!$H$21</f>
        <v>3552.6464833800001</v>
      </c>
      <c r="G111" s="36">
        <f>SUMIFS(СВЦЭМ!$D$33:$D$776,СВЦЭМ!$A$33:$A$776,$A111,СВЦЭМ!$B$33:$B$776,G$83)+'СЕТ СН'!$H$11+СВЦЭМ!$D$10+'СЕТ СН'!$H$5-'СЕТ СН'!$H$21</f>
        <v>3531.1335643100001</v>
      </c>
      <c r="H111" s="36">
        <f>SUMIFS(СВЦЭМ!$D$33:$D$776,СВЦЭМ!$A$33:$A$776,$A111,СВЦЭМ!$B$33:$B$776,H$83)+'СЕТ СН'!$H$11+СВЦЭМ!$D$10+'СЕТ СН'!$H$5-'СЕТ СН'!$H$21</f>
        <v>3499.0722779899997</v>
      </c>
      <c r="I111" s="36">
        <f>SUMIFS(СВЦЭМ!$D$33:$D$776,СВЦЭМ!$A$33:$A$776,$A111,СВЦЭМ!$B$33:$B$776,I$83)+'СЕТ СН'!$H$11+СВЦЭМ!$D$10+'СЕТ СН'!$H$5-'СЕТ СН'!$H$21</f>
        <v>3496.1646249099999</v>
      </c>
      <c r="J111" s="36">
        <f>SUMIFS(СВЦЭМ!$D$33:$D$776,СВЦЭМ!$A$33:$A$776,$A111,СВЦЭМ!$B$33:$B$776,J$83)+'СЕТ СН'!$H$11+СВЦЭМ!$D$10+'СЕТ СН'!$H$5-'СЕТ СН'!$H$21</f>
        <v>3492.6072331199998</v>
      </c>
      <c r="K111" s="36">
        <f>SUMIFS(СВЦЭМ!$D$33:$D$776,СВЦЭМ!$A$33:$A$776,$A111,СВЦЭМ!$B$33:$B$776,K$83)+'СЕТ СН'!$H$11+СВЦЭМ!$D$10+'СЕТ СН'!$H$5-'СЕТ СН'!$H$21</f>
        <v>3527.8874241799999</v>
      </c>
      <c r="L111" s="36">
        <f>SUMIFS(СВЦЭМ!$D$33:$D$776,СВЦЭМ!$A$33:$A$776,$A111,СВЦЭМ!$B$33:$B$776,L$83)+'СЕТ СН'!$H$11+СВЦЭМ!$D$10+'СЕТ СН'!$H$5-'СЕТ СН'!$H$21</f>
        <v>3545.5282161599998</v>
      </c>
      <c r="M111" s="36">
        <f>SUMIFS(СВЦЭМ!$D$33:$D$776,СВЦЭМ!$A$33:$A$776,$A111,СВЦЭМ!$B$33:$B$776,M$83)+'СЕТ СН'!$H$11+СВЦЭМ!$D$10+'СЕТ СН'!$H$5-'СЕТ СН'!$H$21</f>
        <v>3547.9171040399997</v>
      </c>
      <c r="N111" s="36">
        <f>SUMIFS(СВЦЭМ!$D$33:$D$776,СВЦЭМ!$A$33:$A$776,$A111,СВЦЭМ!$B$33:$B$776,N$83)+'СЕТ СН'!$H$11+СВЦЭМ!$D$10+'СЕТ СН'!$H$5-'СЕТ СН'!$H$21</f>
        <v>3538.7591889299997</v>
      </c>
      <c r="O111" s="36">
        <f>SUMIFS(СВЦЭМ!$D$33:$D$776,СВЦЭМ!$A$33:$A$776,$A111,СВЦЭМ!$B$33:$B$776,O$83)+'СЕТ СН'!$H$11+СВЦЭМ!$D$10+'СЕТ СН'!$H$5-'СЕТ СН'!$H$21</f>
        <v>3535.20956759</v>
      </c>
      <c r="P111" s="36">
        <f>SUMIFS(СВЦЭМ!$D$33:$D$776,СВЦЭМ!$A$33:$A$776,$A111,СВЦЭМ!$B$33:$B$776,P$83)+'СЕТ СН'!$H$11+СВЦЭМ!$D$10+'СЕТ СН'!$H$5-'СЕТ СН'!$H$21</f>
        <v>3535.7101299799997</v>
      </c>
      <c r="Q111" s="36">
        <f>SUMIFS(СВЦЭМ!$D$33:$D$776,СВЦЭМ!$A$33:$A$776,$A111,СВЦЭМ!$B$33:$B$776,Q$83)+'СЕТ СН'!$H$11+СВЦЭМ!$D$10+'СЕТ СН'!$H$5-'СЕТ СН'!$H$21</f>
        <v>3533.7430390199997</v>
      </c>
      <c r="R111" s="36">
        <f>SUMIFS(СВЦЭМ!$D$33:$D$776,СВЦЭМ!$A$33:$A$776,$A111,СВЦЭМ!$B$33:$B$776,R$83)+'СЕТ СН'!$H$11+СВЦЭМ!$D$10+'СЕТ СН'!$H$5-'СЕТ СН'!$H$21</f>
        <v>3567.0551249099999</v>
      </c>
      <c r="S111" s="36">
        <f>SUMIFS(СВЦЭМ!$D$33:$D$776,СВЦЭМ!$A$33:$A$776,$A111,СВЦЭМ!$B$33:$B$776,S$83)+'СЕТ СН'!$H$11+СВЦЭМ!$D$10+'СЕТ СН'!$H$5-'СЕТ СН'!$H$21</f>
        <v>3609.65404674</v>
      </c>
      <c r="T111" s="36">
        <f>SUMIFS(СВЦЭМ!$D$33:$D$776,СВЦЭМ!$A$33:$A$776,$A111,СВЦЭМ!$B$33:$B$776,T$83)+'СЕТ СН'!$H$11+СВЦЭМ!$D$10+'СЕТ СН'!$H$5-'СЕТ СН'!$H$21</f>
        <v>3612.7535612499996</v>
      </c>
      <c r="U111" s="36">
        <f>SUMIFS(СВЦЭМ!$D$33:$D$776,СВЦЭМ!$A$33:$A$776,$A111,СВЦЭМ!$B$33:$B$776,U$83)+'СЕТ СН'!$H$11+СВЦЭМ!$D$10+'СЕТ СН'!$H$5-'СЕТ СН'!$H$21</f>
        <v>3610.4459163799997</v>
      </c>
      <c r="V111" s="36">
        <f>SUMIFS(СВЦЭМ!$D$33:$D$776,СВЦЭМ!$A$33:$A$776,$A111,СВЦЭМ!$B$33:$B$776,V$83)+'СЕТ СН'!$H$11+СВЦЭМ!$D$10+'СЕТ СН'!$H$5-'СЕТ СН'!$H$21</f>
        <v>3614.43472724</v>
      </c>
      <c r="W111" s="36">
        <f>SUMIFS(СВЦЭМ!$D$33:$D$776,СВЦЭМ!$A$33:$A$776,$A111,СВЦЭМ!$B$33:$B$776,W$83)+'СЕТ СН'!$H$11+СВЦЭМ!$D$10+'СЕТ СН'!$H$5-'СЕТ СН'!$H$21</f>
        <v>3622.9956591</v>
      </c>
      <c r="X111" s="36">
        <f>SUMIFS(СВЦЭМ!$D$33:$D$776,СВЦЭМ!$A$33:$A$776,$A111,СВЦЭМ!$B$33:$B$776,X$83)+'СЕТ СН'!$H$11+СВЦЭМ!$D$10+'СЕТ СН'!$H$5-'СЕТ СН'!$H$21</f>
        <v>3597.89491636</v>
      </c>
      <c r="Y111" s="36">
        <f>SUMIFS(СВЦЭМ!$D$33:$D$776,СВЦЭМ!$A$33:$A$776,$A111,СВЦЭМ!$B$33:$B$776,Y$83)+'СЕТ СН'!$H$11+СВЦЭМ!$D$10+'СЕТ СН'!$H$5-'СЕТ СН'!$H$21</f>
        <v>3503.1243903099999</v>
      </c>
    </row>
    <row r="112" spans="1:25" ht="15.75" x14ac:dyDescent="0.2">
      <c r="A112" s="35">
        <f t="shared" si="2"/>
        <v>43706</v>
      </c>
      <c r="B112" s="36">
        <f>SUMIFS(СВЦЭМ!$D$33:$D$776,СВЦЭМ!$A$33:$A$776,$A112,СВЦЭМ!$B$33:$B$776,B$83)+'СЕТ СН'!$H$11+СВЦЭМ!$D$10+'СЕТ СН'!$H$5-'СЕТ СН'!$H$21</f>
        <v>3494.3846345100001</v>
      </c>
      <c r="C112" s="36">
        <f>SUMIFS(СВЦЭМ!$D$33:$D$776,СВЦЭМ!$A$33:$A$776,$A112,СВЦЭМ!$B$33:$B$776,C$83)+'СЕТ СН'!$H$11+СВЦЭМ!$D$10+'СЕТ СН'!$H$5-'СЕТ СН'!$H$21</f>
        <v>3523.0934710900001</v>
      </c>
      <c r="D112" s="36">
        <f>SUMIFS(СВЦЭМ!$D$33:$D$776,СВЦЭМ!$A$33:$A$776,$A112,СВЦЭМ!$B$33:$B$776,D$83)+'СЕТ СН'!$H$11+СВЦЭМ!$D$10+'СЕТ СН'!$H$5-'СЕТ СН'!$H$21</f>
        <v>3548.5511205599996</v>
      </c>
      <c r="E112" s="36">
        <f>SUMIFS(СВЦЭМ!$D$33:$D$776,СВЦЭМ!$A$33:$A$776,$A112,СВЦЭМ!$B$33:$B$776,E$83)+'СЕТ СН'!$H$11+СВЦЭМ!$D$10+'СЕТ СН'!$H$5-'СЕТ СН'!$H$21</f>
        <v>3563.6666053899999</v>
      </c>
      <c r="F112" s="36">
        <f>SUMIFS(СВЦЭМ!$D$33:$D$776,СВЦЭМ!$A$33:$A$776,$A112,СВЦЭМ!$B$33:$B$776,F$83)+'СЕТ СН'!$H$11+СВЦЭМ!$D$10+'СЕТ СН'!$H$5-'СЕТ СН'!$H$21</f>
        <v>3577.9219682899998</v>
      </c>
      <c r="G112" s="36">
        <f>SUMIFS(СВЦЭМ!$D$33:$D$776,СВЦЭМ!$A$33:$A$776,$A112,СВЦЭМ!$B$33:$B$776,G$83)+'СЕТ СН'!$H$11+СВЦЭМ!$D$10+'СЕТ СН'!$H$5-'СЕТ СН'!$H$21</f>
        <v>3558.2305765299998</v>
      </c>
      <c r="H112" s="36">
        <f>SUMIFS(СВЦЭМ!$D$33:$D$776,СВЦЭМ!$A$33:$A$776,$A112,СВЦЭМ!$B$33:$B$776,H$83)+'СЕТ СН'!$H$11+СВЦЭМ!$D$10+'СЕТ СН'!$H$5-'СЕТ СН'!$H$21</f>
        <v>3529.4109449999996</v>
      </c>
      <c r="I112" s="36">
        <f>SUMIFS(СВЦЭМ!$D$33:$D$776,СВЦЭМ!$A$33:$A$776,$A112,СВЦЭМ!$B$33:$B$776,I$83)+'СЕТ СН'!$H$11+СВЦЭМ!$D$10+'СЕТ СН'!$H$5-'СЕТ СН'!$H$21</f>
        <v>3495.5143158599999</v>
      </c>
      <c r="J112" s="36">
        <f>SUMIFS(СВЦЭМ!$D$33:$D$776,СВЦЭМ!$A$33:$A$776,$A112,СВЦЭМ!$B$33:$B$776,J$83)+'СЕТ СН'!$H$11+СВЦЭМ!$D$10+'СЕТ СН'!$H$5-'СЕТ СН'!$H$21</f>
        <v>3506.2922090699999</v>
      </c>
      <c r="K112" s="36">
        <f>SUMIFS(СВЦЭМ!$D$33:$D$776,СВЦЭМ!$A$33:$A$776,$A112,СВЦЭМ!$B$33:$B$776,K$83)+'СЕТ СН'!$H$11+СВЦЭМ!$D$10+'СЕТ СН'!$H$5-'СЕТ СН'!$H$21</f>
        <v>3519.5989548499997</v>
      </c>
      <c r="L112" s="36">
        <f>SUMIFS(СВЦЭМ!$D$33:$D$776,СВЦЭМ!$A$33:$A$776,$A112,СВЦЭМ!$B$33:$B$776,L$83)+'СЕТ СН'!$H$11+СВЦЭМ!$D$10+'СЕТ СН'!$H$5-'СЕТ СН'!$H$21</f>
        <v>3536.5573924099999</v>
      </c>
      <c r="M112" s="36">
        <f>SUMIFS(СВЦЭМ!$D$33:$D$776,СВЦЭМ!$A$33:$A$776,$A112,СВЦЭМ!$B$33:$B$776,M$83)+'СЕТ СН'!$H$11+СВЦЭМ!$D$10+'СЕТ СН'!$H$5-'СЕТ СН'!$H$21</f>
        <v>3535.9199019899997</v>
      </c>
      <c r="N112" s="36">
        <f>SUMIFS(СВЦЭМ!$D$33:$D$776,СВЦЭМ!$A$33:$A$776,$A112,СВЦЭМ!$B$33:$B$776,N$83)+'СЕТ СН'!$H$11+СВЦЭМ!$D$10+'СЕТ СН'!$H$5-'СЕТ СН'!$H$21</f>
        <v>3526.4331475999998</v>
      </c>
      <c r="O112" s="36">
        <f>SUMIFS(СВЦЭМ!$D$33:$D$776,СВЦЭМ!$A$33:$A$776,$A112,СВЦЭМ!$B$33:$B$776,O$83)+'СЕТ СН'!$H$11+СВЦЭМ!$D$10+'СЕТ СН'!$H$5-'СЕТ СН'!$H$21</f>
        <v>3526.2494171399999</v>
      </c>
      <c r="P112" s="36">
        <f>SUMIFS(СВЦЭМ!$D$33:$D$776,СВЦЭМ!$A$33:$A$776,$A112,СВЦЭМ!$B$33:$B$776,P$83)+'СЕТ СН'!$H$11+СВЦЭМ!$D$10+'СЕТ СН'!$H$5-'СЕТ СН'!$H$21</f>
        <v>3527.2524159799996</v>
      </c>
      <c r="Q112" s="36">
        <f>SUMIFS(СВЦЭМ!$D$33:$D$776,СВЦЭМ!$A$33:$A$776,$A112,СВЦЭМ!$B$33:$B$776,Q$83)+'СЕТ СН'!$H$11+СВЦЭМ!$D$10+'СЕТ СН'!$H$5-'СЕТ СН'!$H$21</f>
        <v>3526.6108238699999</v>
      </c>
      <c r="R112" s="36">
        <f>SUMIFS(СВЦЭМ!$D$33:$D$776,СВЦЭМ!$A$33:$A$776,$A112,СВЦЭМ!$B$33:$B$776,R$83)+'СЕТ СН'!$H$11+СВЦЭМ!$D$10+'СЕТ СН'!$H$5-'СЕТ СН'!$H$21</f>
        <v>3551.9188023799998</v>
      </c>
      <c r="S112" s="36">
        <f>SUMIFS(СВЦЭМ!$D$33:$D$776,СВЦЭМ!$A$33:$A$776,$A112,СВЦЭМ!$B$33:$B$776,S$83)+'СЕТ СН'!$H$11+СВЦЭМ!$D$10+'СЕТ СН'!$H$5-'СЕТ СН'!$H$21</f>
        <v>3587.2037501799996</v>
      </c>
      <c r="T112" s="36">
        <f>SUMIFS(СВЦЭМ!$D$33:$D$776,СВЦЭМ!$A$33:$A$776,$A112,СВЦЭМ!$B$33:$B$776,T$83)+'СЕТ СН'!$H$11+СВЦЭМ!$D$10+'СЕТ СН'!$H$5-'СЕТ СН'!$H$21</f>
        <v>3589.06136784</v>
      </c>
      <c r="U112" s="36">
        <f>SUMIFS(СВЦЭМ!$D$33:$D$776,СВЦЭМ!$A$33:$A$776,$A112,СВЦЭМ!$B$33:$B$776,U$83)+'СЕТ СН'!$H$11+СВЦЭМ!$D$10+'СЕТ СН'!$H$5-'СЕТ СН'!$H$21</f>
        <v>3591.0725241399996</v>
      </c>
      <c r="V112" s="36">
        <f>SUMIFS(СВЦЭМ!$D$33:$D$776,СВЦЭМ!$A$33:$A$776,$A112,СВЦЭМ!$B$33:$B$776,V$83)+'СЕТ СН'!$H$11+СВЦЭМ!$D$10+'СЕТ СН'!$H$5-'СЕТ СН'!$H$21</f>
        <v>3600.8803678999998</v>
      </c>
      <c r="W112" s="36">
        <f>SUMIFS(СВЦЭМ!$D$33:$D$776,СВЦЭМ!$A$33:$A$776,$A112,СВЦЭМ!$B$33:$B$776,W$83)+'СЕТ СН'!$H$11+СВЦЭМ!$D$10+'СЕТ СН'!$H$5-'СЕТ СН'!$H$21</f>
        <v>3602.0663869399996</v>
      </c>
      <c r="X112" s="36">
        <f>SUMIFS(СВЦЭМ!$D$33:$D$776,СВЦЭМ!$A$33:$A$776,$A112,СВЦЭМ!$B$33:$B$776,X$83)+'СЕТ СН'!$H$11+СВЦЭМ!$D$10+'СЕТ СН'!$H$5-'СЕТ СН'!$H$21</f>
        <v>3560.6659599</v>
      </c>
      <c r="Y112" s="36">
        <f>SUMIFS(СВЦЭМ!$D$33:$D$776,СВЦЭМ!$A$33:$A$776,$A112,СВЦЭМ!$B$33:$B$776,Y$83)+'СЕТ СН'!$H$11+СВЦЭМ!$D$10+'СЕТ СН'!$H$5-'СЕТ СН'!$H$21</f>
        <v>3491.3684373899996</v>
      </c>
    </row>
    <row r="113" spans="1:27" ht="15.75" x14ac:dyDescent="0.2">
      <c r="A113" s="35">
        <f t="shared" si="2"/>
        <v>43707</v>
      </c>
      <c r="B113" s="36">
        <f>SUMIFS(СВЦЭМ!$D$33:$D$776,СВЦЭМ!$A$33:$A$776,$A113,СВЦЭМ!$B$33:$B$776,B$83)+'СЕТ СН'!$H$11+СВЦЭМ!$D$10+'СЕТ СН'!$H$5-'СЕТ СН'!$H$21</f>
        <v>3548.3859883499999</v>
      </c>
      <c r="C113" s="36">
        <f>SUMIFS(СВЦЭМ!$D$33:$D$776,СВЦЭМ!$A$33:$A$776,$A113,СВЦЭМ!$B$33:$B$776,C$83)+'СЕТ СН'!$H$11+СВЦЭМ!$D$10+'СЕТ СН'!$H$5-'СЕТ СН'!$H$21</f>
        <v>3556.2968180499997</v>
      </c>
      <c r="D113" s="36">
        <f>SUMIFS(СВЦЭМ!$D$33:$D$776,СВЦЭМ!$A$33:$A$776,$A113,СВЦЭМ!$B$33:$B$776,D$83)+'СЕТ СН'!$H$11+СВЦЭМ!$D$10+'СЕТ СН'!$H$5-'СЕТ СН'!$H$21</f>
        <v>3590.06168987</v>
      </c>
      <c r="E113" s="36">
        <f>SUMIFS(СВЦЭМ!$D$33:$D$776,СВЦЭМ!$A$33:$A$776,$A113,СВЦЭМ!$B$33:$B$776,E$83)+'СЕТ СН'!$H$11+СВЦЭМ!$D$10+'СЕТ СН'!$H$5-'СЕТ СН'!$H$21</f>
        <v>3607.8683326099999</v>
      </c>
      <c r="F113" s="36">
        <f>SUMIFS(СВЦЭМ!$D$33:$D$776,СВЦЭМ!$A$33:$A$776,$A113,СВЦЭМ!$B$33:$B$776,F$83)+'СЕТ СН'!$H$11+СВЦЭМ!$D$10+'СЕТ СН'!$H$5-'СЕТ СН'!$H$21</f>
        <v>3620.5537040499999</v>
      </c>
      <c r="G113" s="36">
        <f>SUMIFS(СВЦЭМ!$D$33:$D$776,СВЦЭМ!$A$33:$A$776,$A113,СВЦЭМ!$B$33:$B$776,G$83)+'СЕТ СН'!$H$11+СВЦЭМ!$D$10+'СЕТ СН'!$H$5-'СЕТ СН'!$H$21</f>
        <v>3600.0206509599998</v>
      </c>
      <c r="H113" s="36">
        <f>SUMIFS(СВЦЭМ!$D$33:$D$776,СВЦЭМ!$A$33:$A$776,$A113,СВЦЭМ!$B$33:$B$776,H$83)+'СЕТ СН'!$H$11+СВЦЭМ!$D$10+'СЕТ СН'!$H$5-'СЕТ СН'!$H$21</f>
        <v>3552.3615007399999</v>
      </c>
      <c r="I113" s="36">
        <f>SUMIFS(СВЦЭМ!$D$33:$D$776,СВЦЭМ!$A$33:$A$776,$A113,СВЦЭМ!$B$33:$B$776,I$83)+'СЕТ СН'!$H$11+СВЦЭМ!$D$10+'СЕТ СН'!$H$5-'СЕТ СН'!$H$21</f>
        <v>3492.7868159099999</v>
      </c>
      <c r="J113" s="36">
        <f>SUMIFS(СВЦЭМ!$D$33:$D$776,СВЦЭМ!$A$33:$A$776,$A113,СВЦЭМ!$B$33:$B$776,J$83)+'СЕТ СН'!$H$11+СВЦЭМ!$D$10+'СЕТ СН'!$H$5-'СЕТ СН'!$H$21</f>
        <v>3463.14341126</v>
      </c>
      <c r="K113" s="36">
        <f>SUMIFS(СВЦЭМ!$D$33:$D$776,СВЦЭМ!$A$33:$A$776,$A113,СВЦЭМ!$B$33:$B$776,K$83)+'СЕТ СН'!$H$11+СВЦЭМ!$D$10+'СЕТ СН'!$H$5-'СЕТ СН'!$H$21</f>
        <v>3480.9799140699997</v>
      </c>
      <c r="L113" s="36">
        <f>SUMIFS(СВЦЭМ!$D$33:$D$776,СВЦЭМ!$A$33:$A$776,$A113,СВЦЭМ!$B$33:$B$776,L$83)+'СЕТ СН'!$H$11+СВЦЭМ!$D$10+'СЕТ СН'!$H$5-'СЕТ СН'!$H$21</f>
        <v>3497.64802289</v>
      </c>
      <c r="M113" s="36">
        <f>SUMIFS(СВЦЭМ!$D$33:$D$776,СВЦЭМ!$A$33:$A$776,$A113,СВЦЭМ!$B$33:$B$776,M$83)+'СЕТ СН'!$H$11+СВЦЭМ!$D$10+'СЕТ СН'!$H$5-'СЕТ СН'!$H$21</f>
        <v>3500.2372904099998</v>
      </c>
      <c r="N113" s="36">
        <f>SUMIFS(СВЦЭМ!$D$33:$D$776,СВЦЭМ!$A$33:$A$776,$A113,СВЦЭМ!$B$33:$B$776,N$83)+'СЕТ СН'!$H$11+СВЦЭМ!$D$10+'СЕТ СН'!$H$5-'СЕТ СН'!$H$21</f>
        <v>3494.1374327899998</v>
      </c>
      <c r="O113" s="36">
        <f>SUMIFS(СВЦЭМ!$D$33:$D$776,СВЦЭМ!$A$33:$A$776,$A113,СВЦЭМ!$B$33:$B$776,O$83)+'СЕТ СН'!$H$11+СВЦЭМ!$D$10+'СЕТ СН'!$H$5-'СЕТ СН'!$H$21</f>
        <v>3501.4041926599998</v>
      </c>
      <c r="P113" s="36">
        <f>SUMIFS(СВЦЭМ!$D$33:$D$776,СВЦЭМ!$A$33:$A$776,$A113,СВЦЭМ!$B$33:$B$776,P$83)+'СЕТ СН'!$H$11+СВЦЭМ!$D$10+'СЕТ СН'!$H$5-'СЕТ СН'!$H$21</f>
        <v>3506.24452896</v>
      </c>
      <c r="Q113" s="36">
        <f>SUMIFS(СВЦЭМ!$D$33:$D$776,СВЦЭМ!$A$33:$A$776,$A113,СВЦЭМ!$B$33:$B$776,Q$83)+'СЕТ СН'!$H$11+СВЦЭМ!$D$10+'СЕТ СН'!$H$5-'СЕТ СН'!$H$21</f>
        <v>3499.3928779600001</v>
      </c>
      <c r="R113" s="36">
        <f>SUMIFS(СВЦЭМ!$D$33:$D$776,СВЦЭМ!$A$33:$A$776,$A113,СВЦЭМ!$B$33:$B$776,R$83)+'СЕТ СН'!$H$11+СВЦЭМ!$D$10+'СЕТ СН'!$H$5-'СЕТ СН'!$H$21</f>
        <v>3528.0836768299996</v>
      </c>
      <c r="S113" s="36">
        <f>SUMIFS(СВЦЭМ!$D$33:$D$776,СВЦЭМ!$A$33:$A$776,$A113,СВЦЭМ!$B$33:$B$776,S$83)+'СЕТ СН'!$H$11+СВЦЭМ!$D$10+'СЕТ СН'!$H$5-'СЕТ СН'!$H$21</f>
        <v>3569.6654774799999</v>
      </c>
      <c r="T113" s="36">
        <f>SUMIFS(СВЦЭМ!$D$33:$D$776,СВЦЭМ!$A$33:$A$776,$A113,СВЦЭМ!$B$33:$B$776,T$83)+'СЕТ СН'!$H$11+СВЦЭМ!$D$10+'СЕТ СН'!$H$5-'СЕТ СН'!$H$21</f>
        <v>3569.3179098199998</v>
      </c>
      <c r="U113" s="36">
        <f>SUMIFS(СВЦЭМ!$D$33:$D$776,СВЦЭМ!$A$33:$A$776,$A113,СВЦЭМ!$B$33:$B$776,U$83)+'СЕТ СН'!$H$11+СВЦЭМ!$D$10+'СЕТ СН'!$H$5-'СЕТ СН'!$H$21</f>
        <v>3563.56746862</v>
      </c>
      <c r="V113" s="36">
        <f>SUMIFS(СВЦЭМ!$D$33:$D$776,СВЦЭМ!$A$33:$A$776,$A113,СВЦЭМ!$B$33:$B$776,V$83)+'СЕТ СН'!$H$11+СВЦЭМ!$D$10+'СЕТ СН'!$H$5-'СЕТ СН'!$H$21</f>
        <v>3567.1024931699999</v>
      </c>
      <c r="W113" s="36">
        <f>SUMIFS(СВЦЭМ!$D$33:$D$776,СВЦЭМ!$A$33:$A$776,$A113,СВЦЭМ!$B$33:$B$776,W$83)+'СЕТ СН'!$H$11+СВЦЭМ!$D$10+'СЕТ СН'!$H$5-'СЕТ СН'!$H$21</f>
        <v>3581.8726332199999</v>
      </c>
      <c r="X113" s="36">
        <f>SUMIFS(СВЦЭМ!$D$33:$D$776,СВЦЭМ!$A$33:$A$776,$A113,СВЦЭМ!$B$33:$B$776,X$83)+'СЕТ СН'!$H$11+СВЦЭМ!$D$10+'СЕТ СН'!$H$5-'СЕТ СН'!$H$21</f>
        <v>3551.1560488299997</v>
      </c>
      <c r="Y113" s="36">
        <f>SUMIFS(СВЦЭМ!$D$33:$D$776,СВЦЭМ!$A$33:$A$776,$A113,СВЦЭМ!$B$33:$B$776,Y$83)+'СЕТ СН'!$H$11+СВЦЭМ!$D$10+'СЕТ СН'!$H$5-'СЕТ СН'!$H$21</f>
        <v>3460.9488008399999</v>
      </c>
    </row>
    <row r="114" spans="1:27" ht="15.75" x14ac:dyDescent="0.2">
      <c r="A114" s="35">
        <f t="shared" si="2"/>
        <v>43708</v>
      </c>
      <c r="B114" s="36">
        <f>SUMIFS(СВЦЭМ!$D$33:$D$776,СВЦЭМ!$A$33:$A$776,$A114,СВЦЭМ!$B$33:$B$776,B$83)+'СЕТ СН'!$H$11+СВЦЭМ!$D$10+'СЕТ СН'!$H$5-'СЕТ СН'!$H$21</f>
        <v>3515.5904700299998</v>
      </c>
      <c r="C114" s="36">
        <f>SUMIFS(СВЦЭМ!$D$33:$D$776,СВЦЭМ!$A$33:$A$776,$A114,СВЦЭМ!$B$33:$B$776,C$83)+'СЕТ СН'!$H$11+СВЦЭМ!$D$10+'СЕТ СН'!$H$5-'СЕТ СН'!$H$21</f>
        <v>3555.5767640399999</v>
      </c>
      <c r="D114" s="36">
        <f>SUMIFS(СВЦЭМ!$D$33:$D$776,СВЦЭМ!$A$33:$A$776,$A114,СВЦЭМ!$B$33:$B$776,D$83)+'СЕТ СН'!$H$11+СВЦЭМ!$D$10+'СЕТ СН'!$H$5-'СЕТ СН'!$H$21</f>
        <v>3582.2266378999998</v>
      </c>
      <c r="E114" s="36">
        <f>SUMIFS(СВЦЭМ!$D$33:$D$776,СВЦЭМ!$A$33:$A$776,$A114,СВЦЭМ!$B$33:$B$776,E$83)+'СЕТ СН'!$H$11+СВЦЭМ!$D$10+'СЕТ СН'!$H$5-'СЕТ СН'!$H$21</f>
        <v>3594.3172816899996</v>
      </c>
      <c r="F114" s="36">
        <f>SUMIFS(СВЦЭМ!$D$33:$D$776,СВЦЭМ!$A$33:$A$776,$A114,СВЦЭМ!$B$33:$B$776,F$83)+'СЕТ СН'!$H$11+СВЦЭМ!$D$10+'СЕТ СН'!$H$5-'СЕТ СН'!$H$21</f>
        <v>3604.34280438</v>
      </c>
      <c r="G114" s="36">
        <f>SUMIFS(СВЦЭМ!$D$33:$D$776,СВЦЭМ!$A$33:$A$776,$A114,СВЦЭМ!$B$33:$B$776,G$83)+'СЕТ СН'!$H$11+СВЦЭМ!$D$10+'СЕТ СН'!$H$5-'СЕТ СН'!$H$21</f>
        <v>3593.67264978</v>
      </c>
      <c r="H114" s="36">
        <f>SUMIFS(СВЦЭМ!$D$33:$D$776,СВЦЭМ!$A$33:$A$776,$A114,СВЦЭМ!$B$33:$B$776,H$83)+'СЕТ СН'!$H$11+СВЦЭМ!$D$10+'СЕТ СН'!$H$5-'СЕТ СН'!$H$21</f>
        <v>3579.59260696</v>
      </c>
      <c r="I114" s="36">
        <f>SUMIFS(СВЦЭМ!$D$33:$D$776,СВЦЭМ!$A$33:$A$776,$A114,СВЦЭМ!$B$33:$B$776,I$83)+'СЕТ СН'!$H$11+СВЦЭМ!$D$10+'СЕТ СН'!$H$5-'СЕТ СН'!$H$21</f>
        <v>3530.6020426299997</v>
      </c>
      <c r="J114" s="36">
        <f>SUMIFS(СВЦЭМ!$D$33:$D$776,СВЦЭМ!$A$33:$A$776,$A114,СВЦЭМ!$B$33:$B$776,J$83)+'СЕТ СН'!$H$11+СВЦЭМ!$D$10+'СЕТ СН'!$H$5-'СЕТ СН'!$H$21</f>
        <v>3465.0111935599998</v>
      </c>
      <c r="K114" s="36">
        <f>SUMIFS(СВЦЭМ!$D$33:$D$776,СВЦЭМ!$A$33:$A$776,$A114,СВЦЭМ!$B$33:$B$776,K$83)+'СЕТ СН'!$H$11+СВЦЭМ!$D$10+'СЕТ СН'!$H$5-'СЕТ СН'!$H$21</f>
        <v>3411.3610010699999</v>
      </c>
      <c r="L114" s="36">
        <f>SUMIFS(СВЦЭМ!$D$33:$D$776,СВЦЭМ!$A$33:$A$776,$A114,СВЦЭМ!$B$33:$B$776,L$83)+'СЕТ СН'!$H$11+СВЦЭМ!$D$10+'СЕТ СН'!$H$5-'СЕТ СН'!$H$21</f>
        <v>3400.4088929099998</v>
      </c>
      <c r="M114" s="36">
        <f>SUMIFS(СВЦЭМ!$D$33:$D$776,СВЦЭМ!$A$33:$A$776,$A114,СВЦЭМ!$B$33:$B$776,M$83)+'СЕТ СН'!$H$11+СВЦЭМ!$D$10+'СЕТ СН'!$H$5-'СЕТ СН'!$H$21</f>
        <v>3396.8383483299999</v>
      </c>
      <c r="N114" s="36">
        <f>SUMIFS(СВЦЭМ!$D$33:$D$776,СВЦЭМ!$A$33:$A$776,$A114,СВЦЭМ!$B$33:$B$776,N$83)+'СЕТ СН'!$H$11+СВЦЭМ!$D$10+'СЕТ СН'!$H$5-'СЕТ СН'!$H$21</f>
        <v>3396.7384836299998</v>
      </c>
      <c r="O114" s="36">
        <f>SUMIFS(СВЦЭМ!$D$33:$D$776,СВЦЭМ!$A$33:$A$776,$A114,СВЦЭМ!$B$33:$B$776,O$83)+'СЕТ СН'!$H$11+СВЦЭМ!$D$10+'СЕТ СН'!$H$5-'СЕТ СН'!$H$21</f>
        <v>3397.5899237999997</v>
      </c>
      <c r="P114" s="36">
        <f>SUMIFS(СВЦЭМ!$D$33:$D$776,СВЦЭМ!$A$33:$A$776,$A114,СВЦЭМ!$B$33:$B$776,P$83)+'СЕТ СН'!$H$11+СВЦЭМ!$D$10+'СЕТ СН'!$H$5-'СЕТ СН'!$H$21</f>
        <v>3402.5239180199997</v>
      </c>
      <c r="Q114" s="36">
        <f>SUMIFS(СВЦЭМ!$D$33:$D$776,СВЦЭМ!$A$33:$A$776,$A114,СВЦЭМ!$B$33:$B$776,Q$83)+'СЕТ СН'!$H$11+СВЦЭМ!$D$10+'СЕТ СН'!$H$5-'СЕТ СН'!$H$21</f>
        <v>3408.9482331999998</v>
      </c>
      <c r="R114" s="36">
        <f>SUMIFS(СВЦЭМ!$D$33:$D$776,СВЦЭМ!$A$33:$A$776,$A114,СВЦЭМ!$B$33:$B$776,R$83)+'СЕТ СН'!$H$11+СВЦЭМ!$D$10+'СЕТ СН'!$H$5-'СЕТ СН'!$H$21</f>
        <v>3370.5027125099996</v>
      </c>
      <c r="S114" s="36">
        <f>SUMIFS(СВЦЭМ!$D$33:$D$776,СВЦЭМ!$A$33:$A$776,$A114,СВЦЭМ!$B$33:$B$776,S$83)+'СЕТ СН'!$H$11+СВЦЭМ!$D$10+'СЕТ СН'!$H$5-'СЕТ СН'!$H$21</f>
        <v>3331.63653372</v>
      </c>
      <c r="T114" s="36">
        <f>SUMIFS(СВЦЭМ!$D$33:$D$776,СВЦЭМ!$A$33:$A$776,$A114,СВЦЭМ!$B$33:$B$776,T$83)+'СЕТ СН'!$H$11+СВЦЭМ!$D$10+'СЕТ СН'!$H$5-'СЕТ СН'!$H$21</f>
        <v>3324.60261141</v>
      </c>
      <c r="U114" s="36">
        <f>SUMIFS(СВЦЭМ!$D$33:$D$776,СВЦЭМ!$A$33:$A$776,$A114,СВЦЭМ!$B$33:$B$776,U$83)+'СЕТ СН'!$H$11+СВЦЭМ!$D$10+'СЕТ СН'!$H$5-'СЕТ СН'!$H$21</f>
        <v>3320.497848</v>
      </c>
      <c r="V114" s="36">
        <f>SUMIFS(СВЦЭМ!$D$33:$D$776,СВЦЭМ!$A$33:$A$776,$A114,СВЦЭМ!$B$33:$B$776,V$83)+'СЕТ СН'!$H$11+СВЦЭМ!$D$10+'СЕТ СН'!$H$5-'СЕТ СН'!$H$21</f>
        <v>3320.44764166</v>
      </c>
      <c r="W114" s="36">
        <f>SUMIFS(СВЦЭМ!$D$33:$D$776,СВЦЭМ!$A$33:$A$776,$A114,СВЦЭМ!$B$33:$B$776,W$83)+'СЕТ СН'!$H$11+СВЦЭМ!$D$10+'СЕТ СН'!$H$5-'СЕТ СН'!$H$21</f>
        <v>3315.04786569</v>
      </c>
      <c r="X114" s="36">
        <f>SUMIFS(СВЦЭМ!$D$33:$D$776,СВЦЭМ!$A$33:$A$776,$A114,СВЦЭМ!$B$33:$B$776,X$83)+'СЕТ СН'!$H$11+СВЦЭМ!$D$10+'СЕТ СН'!$H$5-'СЕТ СН'!$H$21</f>
        <v>3333.3733463799999</v>
      </c>
      <c r="Y114" s="36">
        <f>SUMIFS(СВЦЭМ!$D$33:$D$776,СВЦЭМ!$A$33:$A$776,$A114,СВЦЭМ!$B$33:$B$776,Y$83)+'СЕТ СН'!$H$11+СВЦЭМ!$D$10+'СЕТ СН'!$H$5-'СЕТ СН'!$H$21</f>
        <v>3409.9352433099998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СН'!$I$11+СВЦЭМ!$D$10+'СЕТ СН'!$I$5-'СЕТ СН'!$I$21</f>
        <v>3818.0307071500001</v>
      </c>
      <c r="C120" s="36">
        <f>SUMIFS(СВЦЭМ!$D$33:$D$776,СВЦЭМ!$A$33:$A$776,$A120,СВЦЭМ!$B$33:$B$776,C$119)+'СЕТ СН'!$I$11+СВЦЭМ!$D$10+'СЕТ СН'!$I$5-'СЕТ СН'!$I$21</f>
        <v>3919.81109049</v>
      </c>
      <c r="D120" s="36">
        <f>SUMIFS(СВЦЭМ!$D$33:$D$776,СВЦЭМ!$A$33:$A$776,$A120,СВЦЭМ!$B$33:$B$776,D$119)+'СЕТ СН'!$I$11+СВЦЭМ!$D$10+'СЕТ СН'!$I$5-'СЕТ СН'!$I$21</f>
        <v>3958.7794078400002</v>
      </c>
      <c r="E120" s="36">
        <f>SUMIFS(СВЦЭМ!$D$33:$D$776,СВЦЭМ!$A$33:$A$776,$A120,СВЦЭМ!$B$33:$B$776,E$119)+'СЕТ СН'!$I$11+СВЦЭМ!$D$10+'СЕТ СН'!$I$5-'СЕТ СН'!$I$21</f>
        <v>4001.63923256</v>
      </c>
      <c r="F120" s="36">
        <f>SUMIFS(СВЦЭМ!$D$33:$D$776,СВЦЭМ!$A$33:$A$776,$A120,СВЦЭМ!$B$33:$B$776,F$119)+'СЕТ СН'!$I$11+СВЦЭМ!$D$10+'СЕТ СН'!$I$5-'СЕТ СН'!$I$21</f>
        <v>4020.3579966900002</v>
      </c>
      <c r="G120" s="36">
        <f>SUMIFS(СВЦЭМ!$D$33:$D$776,СВЦЭМ!$A$33:$A$776,$A120,СВЦЭМ!$B$33:$B$776,G$119)+'СЕТ СН'!$I$11+СВЦЭМ!$D$10+'СЕТ СН'!$I$5-'СЕТ СН'!$I$21</f>
        <v>3987.5393872</v>
      </c>
      <c r="H120" s="36">
        <f>SUMIFS(СВЦЭМ!$D$33:$D$776,СВЦЭМ!$A$33:$A$776,$A120,СВЦЭМ!$B$33:$B$776,H$119)+'СЕТ СН'!$I$11+СВЦЭМ!$D$10+'СЕТ СН'!$I$5-'СЕТ СН'!$I$21</f>
        <v>3927.3820305999998</v>
      </c>
      <c r="I120" s="36">
        <f>SUMIFS(СВЦЭМ!$D$33:$D$776,СВЦЭМ!$A$33:$A$776,$A120,СВЦЭМ!$B$33:$B$776,I$119)+'СЕТ СН'!$I$11+СВЦЭМ!$D$10+'СЕТ СН'!$I$5-'СЕТ СН'!$I$21</f>
        <v>3888.2628815600001</v>
      </c>
      <c r="J120" s="36">
        <f>SUMIFS(СВЦЭМ!$D$33:$D$776,СВЦЭМ!$A$33:$A$776,$A120,СВЦЭМ!$B$33:$B$776,J$119)+'СЕТ СН'!$I$11+СВЦЭМ!$D$10+'СЕТ СН'!$I$5-'СЕТ СН'!$I$21</f>
        <v>3925.04954847</v>
      </c>
      <c r="K120" s="36">
        <f>SUMIFS(СВЦЭМ!$D$33:$D$776,СВЦЭМ!$A$33:$A$776,$A120,СВЦЭМ!$B$33:$B$776,K$119)+'СЕТ СН'!$I$11+СВЦЭМ!$D$10+'СЕТ СН'!$I$5-'СЕТ СН'!$I$21</f>
        <v>3937.10036786</v>
      </c>
      <c r="L120" s="36">
        <f>SUMIFS(СВЦЭМ!$D$33:$D$776,СВЦЭМ!$A$33:$A$776,$A120,СВЦЭМ!$B$33:$B$776,L$119)+'СЕТ СН'!$I$11+СВЦЭМ!$D$10+'СЕТ СН'!$I$5-'СЕТ СН'!$I$21</f>
        <v>3945.6652425100001</v>
      </c>
      <c r="M120" s="36">
        <f>SUMIFS(СВЦЭМ!$D$33:$D$776,СВЦЭМ!$A$33:$A$776,$A120,СВЦЭМ!$B$33:$B$776,M$119)+'СЕТ СН'!$I$11+СВЦЭМ!$D$10+'СЕТ СН'!$I$5-'СЕТ СН'!$I$21</f>
        <v>3945.90356466</v>
      </c>
      <c r="N120" s="36">
        <f>SUMIFS(СВЦЭМ!$D$33:$D$776,СВЦЭМ!$A$33:$A$776,$A120,СВЦЭМ!$B$33:$B$776,N$119)+'СЕТ СН'!$I$11+СВЦЭМ!$D$10+'СЕТ СН'!$I$5-'СЕТ СН'!$I$21</f>
        <v>3944.0312245700002</v>
      </c>
      <c r="O120" s="36">
        <f>SUMIFS(СВЦЭМ!$D$33:$D$776,СВЦЭМ!$A$33:$A$776,$A120,СВЦЭМ!$B$33:$B$776,O$119)+'СЕТ СН'!$I$11+СВЦЭМ!$D$10+'СЕТ СН'!$I$5-'СЕТ СН'!$I$21</f>
        <v>3947.53800688</v>
      </c>
      <c r="P120" s="36">
        <f>SUMIFS(СВЦЭМ!$D$33:$D$776,СВЦЭМ!$A$33:$A$776,$A120,СВЦЭМ!$B$33:$B$776,P$119)+'СЕТ СН'!$I$11+СВЦЭМ!$D$10+'СЕТ СН'!$I$5-'СЕТ СН'!$I$21</f>
        <v>3947.3707737300001</v>
      </c>
      <c r="Q120" s="36">
        <f>SUMIFS(СВЦЭМ!$D$33:$D$776,СВЦЭМ!$A$33:$A$776,$A120,СВЦЭМ!$B$33:$B$776,Q$119)+'СЕТ СН'!$I$11+СВЦЭМ!$D$10+'СЕТ СН'!$I$5-'СЕТ СН'!$I$21</f>
        <v>3952.2254348000001</v>
      </c>
      <c r="R120" s="36">
        <f>SUMIFS(СВЦЭМ!$D$33:$D$776,СВЦЭМ!$A$33:$A$776,$A120,СВЦЭМ!$B$33:$B$776,R$119)+'СЕТ СН'!$I$11+СВЦЭМ!$D$10+'СЕТ СН'!$I$5-'СЕТ СН'!$I$21</f>
        <v>3955.9288868499998</v>
      </c>
      <c r="S120" s="36">
        <f>SUMIFS(СВЦЭМ!$D$33:$D$776,СВЦЭМ!$A$33:$A$776,$A120,СВЦЭМ!$B$33:$B$776,S$119)+'СЕТ СН'!$I$11+СВЦЭМ!$D$10+'СЕТ СН'!$I$5-'СЕТ СН'!$I$21</f>
        <v>3954.5673999999999</v>
      </c>
      <c r="T120" s="36">
        <f>SUMIFS(СВЦЭМ!$D$33:$D$776,СВЦЭМ!$A$33:$A$776,$A120,СВЦЭМ!$B$33:$B$776,T$119)+'СЕТ СН'!$I$11+СВЦЭМ!$D$10+'СЕТ СН'!$I$5-'СЕТ СН'!$I$21</f>
        <v>3946.3558044900001</v>
      </c>
      <c r="U120" s="36">
        <f>SUMIFS(СВЦЭМ!$D$33:$D$776,СВЦЭМ!$A$33:$A$776,$A120,СВЦЭМ!$B$33:$B$776,U$119)+'СЕТ СН'!$I$11+СВЦЭМ!$D$10+'СЕТ СН'!$I$5-'СЕТ СН'!$I$21</f>
        <v>3938.7600430299999</v>
      </c>
      <c r="V120" s="36">
        <f>SUMIFS(СВЦЭМ!$D$33:$D$776,СВЦЭМ!$A$33:$A$776,$A120,СВЦЭМ!$B$33:$B$776,V$119)+'СЕТ СН'!$I$11+СВЦЭМ!$D$10+'СЕТ СН'!$I$5-'СЕТ СН'!$I$21</f>
        <v>3936.6403797800003</v>
      </c>
      <c r="W120" s="36">
        <f>SUMIFS(СВЦЭМ!$D$33:$D$776,СВЦЭМ!$A$33:$A$776,$A120,СВЦЭМ!$B$33:$B$776,W$119)+'СЕТ СН'!$I$11+СВЦЭМ!$D$10+'СЕТ СН'!$I$5-'СЕТ СН'!$I$21</f>
        <v>3939.43146454</v>
      </c>
      <c r="X120" s="36">
        <f>SUMIFS(СВЦЭМ!$D$33:$D$776,СВЦЭМ!$A$33:$A$776,$A120,СВЦЭМ!$B$33:$B$776,X$119)+'СЕТ СН'!$I$11+СВЦЭМ!$D$10+'СЕТ СН'!$I$5-'СЕТ СН'!$I$21</f>
        <v>3915.8619754700003</v>
      </c>
      <c r="Y120" s="36">
        <f>SUMIFS(СВЦЭМ!$D$33:$D$776,СВЦЭМ!$A$33:$A$776,$A120,СВЦЭМ!$B$33:$B$776,Y$119)+'СЕТ СН'!$I$11+СВЦЭМ!$D$10+'СЕТ СН'!$I$5-'СЕТ СН'!$I$21</f>
        <v>3882.1282381000001</v>
      </c>
      <c r="AA120" s="45"/>
    </row>
    <row r="121" spans="1:27" ht="15.75" x14ac:dyDescent="0.2">
      <c r="A121" s="35">
        <f>A120+1</f>
        <v>43679</v>
      </c>
      <c r="B121" s="36">
        <f>SUMIFS(СВЦЭМ!$D$33:$D$776,СВЦЭМ!$A$33:$A$776,$A121,СВЦЭМ!$B$33:$B$776,B$119)+'СЕТ СН'!$I$11+СВЦЭМ!$D$10+'СЕТ СН'!$I$5-'СЕТ СН'!$I$21</f>
        <v>3863.45896167</v>
      </c>
      <c r="C121" s="36">
        <f>SUMIFS(СВЦЭМ!$D$33:$D$776,СВЦЭМ!$A$33:$A$776,$A121,СВЦЭМ!$B$33:$B$776,C$119)+'СЕТ СН'!$I$11+СВЦЭМ!$D$10+'СЕТ СН'!$I$5-'СЕТ СН'!$I$21</f>
        <v>3882.3577730500001</v>
      </c>
      <c r="D121" s="36">
        <f>SUMIFS(СВЦЭМ!$D$33:$D$776,СВЦЭМ!$A$33:$A$776,$A121,СВЦЭМ!$B$33:$B$776,D$119)+'СЕТ СН'!$I$11+СВЦЭМ!$D$10+'СЕТ СН'!$I$5-'СЕТ СН'!$I$21</f>
        <v>3906.7070372600001</v>
      </c>
      <c r="E121" s="36">
        <f>SUMIFS(СВЦЭМ!$D$33:$D$776,СВЦЭМ!$A$33:$A$776,$A121,СВЦЭМ!$B$33:$B$776,E$119)+'СЕТ СН'!$I$11+СВЦЭМ!$D$10+'СЕТ СН'!$I$5-'СЕТ СН'!$I$21</f>
        <v>3925.4762501599998</v>
      </c>
      <c r="F121" s="36">
        <f>SUMIFS(СВЦЭМ!$D$33:$D$776,СВЦЭМ!$A$33:$A$776,$A121,СВЦЭМ!$B$33:$B$776,F$119)+'СЕТ СН'!$I$11+СВЦЭМ!$D$10+'СЕТ СН'!$I$5-'СЕТ СН'!$I$21</f>
        <v>3927.0844582600002</v>
      </c>
      <c r="G121" s="36">
        <f>SUMIFS(СВЦЭМ!$D$33:$D$776,СВЦЭМ!$A$33:$A$776,$A121,СВЦЭМ!$B$33:$B$776,G$119)+'СЕТ СН'!$I$11+СВЦЭМ!$D$10+'СЕТ СН'!$I$5-'СЕТ СН'!$I$21</f>
        <v>3911.6981437899999</v>
      </c>
      <c r="H121" s="36">
        <f>SUMIFS(СВЦЭМ!$D$33:$D$776,СВЦЭМ!$A$33:$A$776,$A121,СВЦЭМ!$B$33:$B$776,H$119)+'СЕТ СН'!$I$11+СВЦЭМ!$D$10+'СЕТ СН'!$I$5-'СЕТ СН'!$I$21</f>
        <v>3873.1618715100003</v>
      </c>
      <c r="I121" s="36">
        <f>SUMIFS(СВЦЭМ!$D$33:$D$776,СВЦЭМ!$A$33:$A$776,$A121,СВЦЭМ!$B$33:$B$776,I$119)+'СЕТ СН'!$I$11+СВЦЭМ!$D$10+'СЕТ СН'!$I$5-'СЕТ СН'!$I$21</f>
        <v>3880.3196146800001</v>
      </c>
      <c r="J121" s="36">
        <f>SUMIFS(СВЦЭМ!$D$33:$D$776,СВЦЭМ!$A$33:$A$776,$A121,СВЦЭМ!$B$33:$B$776,J$119)+'СЕТ СН'!$I$11+СВЦЭМ!$D$10+'СЕТ СН'!$I$5-'СЕТ СН'!$I$21</f>
        <v>3920.0540726600002</v>
      </c>
      <c r="K121" s="36">
        <f>SUMIFS(СВЦЭМ!$D$33:$D$776,СВЦЭМ!$A$33:$A$776,$A121,СВЦЭМ!$B$33:$B$776,K$119)+'СЕТ СН'!$I$11+СВЦЭМ!$D$10+'СЕТ СН'!$I$5-'СЕТ СН'!$I$21</f>
        <v>3946.5378858100003</v>
      </c>
      <c r="L121" s="36">
        <f>SUMIFS(СВЦЭМ!$D$33:$D$776,СВЦЭМ!$A$33:$A$776,$A121,СВЦЭМ!$B$33:$B$776,L$119)+'СЕТ СН'!$I$11+СВЦЭМ!$D$10+'СЕТ СН'!$I$5-'СЕТ СН'!$I$21</f>
        <v>3935.9934122499999</v>
      </c>
      <c r="M121" s="36">
        <f>SUMIFS(СВЦЭМ!$D$33:$D$776,СВЦЭМ!$A$33:$A$776,$A121,СВЦЭМ!$B$33:$B$776,M$119)+'СЕТ СН'!$I$11+СВЦЭМ!$D$10+'СЕТ СН'!$I$5-'СЕТ СН'!$I$21</f>
        <v>3937.0164592599999</v>
      </c>
      <c r="N121" s="36">
        <f>SUMIFS(СВЦЭМ!$D$33:$D$776,СВЦЭМ!$A$33:$A$776,$A121,СВЦЭМ!$B$33:$B$776,N$119)+'СЕТ СН'!$I$11+СВЦЭМ!$D$10+'СЕТ СН'!$I$5-'СЕТ СН'!$I$21</f>
        <v>3934.5901584900002</v>
      </c>
      <c r="O121" s="36">
        <f>SUMIFS(СВЦЭМ!$D$33:$D$776,СВЦЭМ!$A$33:$A$776,$A121,СВЦЭМ!$B$33:$B$776,O$119)+'СЕТ СН'!$I$11+СВЦЭМ!$D$10+'СЕТ СН'!$I$5-'СЕТ СН'!$I$21</f>
        <v>3941.5796397100003</v>
      </c>
      <c r="P121" s="36">
        <f>SUMIFS(СВЦЭМ!$D$33:$D$776,СВЦЭМ!$A$33:$A$776,$A121,СВЦЭМ!$B$33:$B$776,P$119)+'СЕТ СН'!$I$11+СВЦЭМ!$D$10+'СЕТ СН'!$I$5-'СЕТ СН'!$I$21</f>
        <v>3939.0986928800003</v>
      </c>
      <c r="Q121" s="36">
        <f>SUMIFS(СВЦЭМ!$D$33:$D$776,СВЦЭМ!$A$33:$A$776,$A121,СВЦЭМ!$B$33:$B$776,Q$119)+'СЕТ СН'!$I$11+СВЦЭМ!$D$10+'СЕТ СН'!$I$5-'СЕТ СН'!$I$21</f>
        <v>3938.1789347100002</v>
      </c>
      <c r="R121" s="36">
        <f>SUMIFS(СВЦЭМ!$D$33:$D$776,СВЦЭМ!$A$33:$A$776,$A121,СВЦЭМ!$B$33:$B$776,R$119)+'СЕТ СН'!$I$11+СВЦЭМ!$D$10+'СЕТ СН'!$I$5-'СЕТ СН'!$I$21</f>
        <v>3931.8558616400001</v>
      </c>
      <c r="S121" s="36">
        <f>SUMIFS(СВЦЭМ!$D$33:$D$776,СВЦЭМ!$A$33:$A$776,$A121,СВЦЭМ!$B$33:$B$776,S$119)+'СЕТ СН'!$I$11+СВЦЭМ!$D$10+'СЕТ СН'!$I$5-'СЕТ СН'!$I$21</f>
        <v>3929.0389026000003</v>
      </c>
      <c r="T121" s="36">
        <f>SUMIFS(СВЦЭМ!$D$33:$D$776,СВЦЭМ!$A$33:$A$776,$A121,СВЦЭМ!$B$33:$B$776,T$119)+'СЕТ СН'!$I$11+СВЦЭМ!$D$10+'СЕТ СН'!$I$5-'СЕТ СН'!$I$21</f>
        <v>3923.50179815</v>
      </c>
      <c r="U121" s="36">
        <f>SUMIFS(СВЦЭМ!$D$33:$D$776,СВЦЭМ!$A$33:$A$776,$A121,СВЦЭМ!$B$33:$B$776,U$119)+'СЕТ СН'!$I$11+СВЦЭМ!$D$10+'СЕТ СН'!$I$5-'СЕТ СН'!$I$21</f>
        <v>3920.1850984399998</v>
      </c>
      <c r="V121" s="36">
        <f>SUMIFS(СВЦЭМ!$D$33:$D$776,СВЦЭМ!$A$33:$A$776,$A121,СВЦЭМ!$B$33:$B$776,V$119)+'СЕТ СН'!$I$11+СВЦЭМ!$D$10+'СЕТ СН'!$I$5-'СЕТ СН'!$I$21</f>
        <v>3924.48536036</v>
      </c>
      <c r="W121" s="36">
        <f>SUMIFS(СВЦЭМ!$D$33:$D$776,СВЦЭМ!$A$33:$A$776,$A121,СВЦЭМ!$B$33:$B$776,W$119)+'СЕТ СН'!$I$11+СВЦЭМ!$D$10+'СЕТ СН'!$I$5-'СЕТ СН'!$I$21</f>
        <v>3926.0609703700002</v>
      </c>
      <c r="X121" s="36">
        <f>SUMIFS(СВЦЭМ!$D$33:$D$776,СВЦЭМ!$A$33:$A$776,$A121,СВЦЭМ!$B$33:$B$776,X$119)+'СЕТ СН'!$I$11+СВЦЭМ!$D$10+'СЕТ СН'!$I$5-'СЕТ СН'!$I$21</f>
        <v>3906.3165345900002</v>
      </c>
      <c r="Y121" s="36">
        <f>SUMIFS(СВЦЭМ!$D$33:$D$776,СВЦЭМ!$A$33:$A$776,$A121,СВЦЭМ!$B$33:$B$776,Y$119)+'СЕТ СН'!$I$11+СВЦЭМ!$D$10+'СЕТ СН'!$I$5-'СЕТ СН'!$I$21</f>
        <v>3873.2897505300002</v>
      </c>
    </row>
    <row r="122" spans="1:27" ht="15.75" x14ac:dyDescent="0.2">
      <c r="A122" s="35">
        <f t="shared" ref="A122:A150" si="3">A121+1</f>
        <v>43680</v>
      </c>
      <c r="B122" s="36">
        <f>SUMIFS(СВЦЭМ!$D$33:$D$776,СВЦЭМ!$A$33:$A$776,$A122,СВЦЭМ!$B$33:$B$776,B$119)+'СЕТ СН'!$I$11+СВЦЭМ!$D$10+'СЕТ СН'!$I$5-'СЕТ СН'!$I$21</f>
        <v>3855.55154932</v>
      </c>
      <c r="C122" s="36">
        <f>SUMIFS(СВЦЭМ!$D$33:$D$776,СВЦЭМ!$A$33:$A$776,$A122,СВЦЭМ!$B$33:$B$776,C$119)+'СЕТ СН'!$I$11+СВЦЭМ!$D$10+'СЕТ СН'!$I$5-'СЕТ СН'!$I$21</f>
        <v>3874.5448618199998</v>
      </c>
      <c r="D122" s="36">
        <f>SUMIFS(СВЦЭМ!$D$33:$D$776,СВЦЭМ!$A$33:$A$776,$A122,СВЦЭМ!$B$33:$B$776,D$119)+'СЕТ СН'!$I$11+СВЦЭМ!$D$10+'СЕТ СН'!$I$5-'СЕТ СН'!$I$21</f>
        <v>3910.6555923699998</v>
      </c>
      <c r="E122" s="36">
        <f>SUMIFS(СВЦЭМ!$D$33:$D$776,СВЦЭМ!$A$33:$A$776,$A122,СВЦЭМ!$B$33:$B$776,E$119)+'СЕТ СН'!$I$11+СВЦЭМ!$D$10+'СЕТ СН'!$I$5-'СЕТ СН'!$I$21</f>
        <v>3915.1196000199998</v>
      </c>
      <c r="F122" s="36">
        <f>SUMIFS(СВЦЭМ!$D$33:$D$776,СВЦЭМ!$A$33:$A$776,$A122,СВЦЭМ!$B$33:$B$776,F$119)+'СЕТ СН'!$I$11+СВЦЭМ!$D$10+'СЕТ СН'!$I$5-'СЕТ СН'!$I$21</f>
        <v>3922.1485047599999</v>
      </c>
      <c r="G122" s="36">
        <f>SUMIFS(СВЦЭМ!$D$33:$D$776,СВЦЭМ!$A$33:$A$776,$A122,СВЦЭМ!$B$33:$B$776,G$119)+'СЕТ СН'!$I$11+СВЦЭМ!$D$10+'СЕТ СН'!$I$5-'СЕТ СН'!$I$21</f>
        <v>3909.0481135700002</v>
      </c>
      <c r="H122" s="36">
        <f>SUMIFS(СВЦЭМ!$D$33:$D$776,СВЦЭМ!$A$33:$A$776,$A122,СВЦЭМ!$B$33:$B$776,H$119)+'СЕТ СН'!$I$11+СВЦЭМ!$D$10+'СЕТ СН'!$I$5-'СЕТ СН'!$I$21</f>
        <v>3899.5674764700002</v>
      </c>
      <c r="I122" s="36">
        <f>SUMIFS(СВЦЭМ!$D$33:$D$776,СВЦЭМ!$A$33:$A$776,$A122,СВЦЭМ!$B$33:$B$776,I$119)+'СЕТ СН'!$I$11+СВЦЭМ!$D$10+'СЕТ СН'!$I$5-'СЕТ СН'!$I$21</f>
        <v>3859.33166781</v>
      </c>
      <c r="J122" s="36">
        <f>SUMIFS(СВЦЭМ!$D$33:$D$776,СВЦЭМ!$A$33:$A$776,$A122,СВЦЭМ!$B$33:$B$776,J$119)+'СЕТ СН'!$I$11+СВЦЭМ!$D$10+'СЕТ СН'!$I$5-'СЕТ СН'!$I$21</f>
        <v>3790.9890506700003</v>
      </c>
      <c r="K122" s="36">
        <f>SUMIFS(СВЦЭМ!$D$33:$D$776,СВЦЭМ!$A$33:$A$776,$A122,СВЦЭМ!$B$33:$B$776,K$119)+'СЕТ СН'!$I$11+СВЦЭМ!$D$10+'СЕТ СН'!$I$5-'СЕТ СН'!$I$21</f>
        <v>3788.8114107900001</v>
      </c>
      <c r="L122" s="36">
        <f>SUMIFS(СВЦЭМ!$D$33:$D$776,СВЦЭМ!$A$33:$A$776,$A122,СВЦЭМ!$B$33:$B$776,L$119)+'СЕТ СН'!$I$11+СВЦЭМ!$D$10+'СЕТ СН'!$I$5-'СЕТ СН'!$I$21</f>
        <v>3805.6851685000001</v>
      </c>
      <c r="M122" s="36">
        <f>SUMIFS(СВЦЭМ!$D$33:$D$776,СВЦЭМ!$A$33:$A$776,$A122,СВЦЭМ!$B$33:$B$776,M$119)+'СЕТ СН'!$I$11+СВЦЭМ!$D$10+'СЕТ СН'!$I$5-'СЕТ СН'!$I$21</f>
        <v>3806.33922966</v>
      </c>
      <c r="N122" s="36">
        <f>SUMIFS(СВЦЭМ!$D$33:$D$776,СВЦЭМ!$A$33:$A$776,$A122,СВЦЭМ!$B$33:$B$776,N$119)+'СЕТ СН'!$I$11+СВЦЭМ!$D$10+'СЕТ СН'!$I$5-'СЕТ СН'!$I$21</f>
        <v>3809.9950080500003</v>
      </c>
      <c r="O122" s="36">
        <f>SUMIFS(СВЦЭМ!$D$33:$D$776,СВЦЭМ!$A$33:$A$776,$A122,СВЦЭМ!$B$33:$B$776,O$119)+'СЕТ СН'!$I$11+СВЦЭМ!$D$10+'СЕТ СН'!$I$5-'СЕТ СН'!$I$21</f>
        <v>3810.9249433099999</v>
      </c>
      <c r="P122" s="36">
        <f>SUMIFS(СВЦЭМ!$D$33:$D$776,СВЦЭМ!$A$33:$A$776,$A122,СВЦЭМ!$B$33:$B$776,P$119)+'СЕТ СН'!$I$11+СВЦЭМ!$D$10+'СЕТ СН'!$I$5-'СЕТ СН'!$I$21</f>
        <v>3809.8418703400002</v>
      </c>
      <c r="Q122" s="36">
        <f>SUMIFS(СВЦЭМ!$D$33:$D$776,СВЦЭМ!$A$33:$A$776,$A122,СВЦЭМ!$B$33:$B$776,Q$119)+'СЕТ СН'!$I$11+СВЦЭМ!$D$10+'СЕТ СН'!$I$5-'СЕТ СН'!$I$21</f>
        <v>3814.12963545</v>
      </c>
      <c r="R122" s="36">
        <f>SUMIFS(СВЦЭМ!$D$33:$D$776,СВЦЭМ!$A$33:$A$776,$A122,СВЦЭМ!$B$33:$B$776,R$119)+'СЕТ СН'!$I$11+СВЦЭМ!$D$10+'СЕТ СН'!$I$5-'СЕТ СН'!$I$21</f>
        <v>3809.96625219</v>
      </c>
      <c r="S122" s="36">
        <f>SUMIFS(СВЦЭМ!$D$33:$D$776,СВЦЭМ!$A$33:$A$776,$A122,СВЦЭМ!$B$33:$B$776,S$119)+'СЕТ СН'!$I$11+СВЦЭМ!$D$10+'СЕТ СН'!$I$5-'СЕТ СН'!$I$21</f>
        <v>3808.5602230100003</v>
      </c>
      <c r="T122" s="36">
        <f>SUMIFS(СВЦЭМ!$D$33:$D$776,СВЦЭМ!$A$33:$A$776,$A122,СВЦЭМ!$B$33:$B$776,T$119)+'СЕТ СН'!$I$11+СВЦЭМ!$D$10+'СЕТ СН'!$I$5-'СЕТ СН'!$I$21</f>
        <v>3810.5692676899998</v>
      </c>
      <c r="U122" s="36">
        <f>SUMIFS(СВЦЭМ!$D$33:$D$776,СВЦЭМ!$A$33:$A$776,$A122,СВЦЭМ!$B$33:$B$776,U$119)+'СЕТ СН'!$I$11+СВЦЭМ!$D$10+'СЕТ СН'!$I$5-'СЕТ СН'!$I$21</f>
        <v>3808.2074713699999</v>
      </c>
      <c r="V122" s="36">
        <f>SUMIFS(СВЦЭМ!$D$33:$D$776,СВЦЭМ!$A$33:$A$776,$A122,СВЦЭМ!$B$33:$B$776,V$119)+'СЕТ СН'!$I$11+СВЦЭМ!$D$10+'СЕТ СН'!$I$5-'СЕТ СН'!$I$21</f>
        <v>3802.3389253400001</v>
      </c>
      <c r="W122" s="36">
        <f>SUMIFS(СВЦЭМ!$D$33:$D$776,СВЦЭМ!$A$33:$A$776,$A122,СВЦЭМ!$B$33:$B$776,W$119)+'СЕТ СН'!$I$11+СВЦЭМ!$D$10+'СЕТ СН'!$I$5-'СЕТ СН'!$I$21</f>
        <v>3811.5773036999999</v>
      </c>
      <c r="X122" s="36">
        <f>SUMIFS(СВЦЭМ!$D$33:$D$776,СВЦЭМ!$A$33:$A$776,$A122,СВЦЭМ!$B$33:$B$776,X$119)+'СЕТ СН'!$I$11+СВЦЭМ!$D$10+'СЕТ СН'!$I$5-'СЕТ СН'!$I$21</f>
        <v>3790.9660077399999</v>
      </c>
      <c r="Y122" s="36">
        <f>SUMIFS(СВЦЭМ!$D$33:$D$776,СВЦЭМ!$A$33:$A$776,$A122,СВЦЭМ!$B$33:$B$776,Y$119)+'СЕТ СН'!$I$11+СВЦЭМ!$D$10+'СЕТ СН'!$I$5-'СЕТ СН'!$I$21</f>
        <v>3808.2030533799998</v>
      </c>
    </row>
    <row r="123" spans="1:27" ht="15.75" x14ac:dyDescent="0.2">
      <c r="A123" s="35">
        <f t="shared" si="3"/>
        <v>43681</v>
      </c>
      <c r="B123" s="36">
        <f>SUMIFS(СВЦЭМ!$D$33:$D$776,СВЦЭМ!$A$33:$A$776,$A123,СВЦЭМ!$B$33:$B$776,B$119)+'СЕТ СН'!$I$11+СВЦЭМ!$D$10+'СЕТ СН'!$I$5-'СЕТ СН'!$I$21</f>
        <v>3810.01457867</v>
      </c>
      <c r="C123" s="36">
        <f>SUMIFS(СВЦЭМ!$D$33:$D$776,СВЦЭМ!$A$33:$A$776,$A123,СВЦЭМ!$B$33:$B$776,C$119)+'СЕТ СН'!$I$11+СВЦЭМ!$D$10+'СЕТ СН'!$I$5-'СЕТ СН'!$I$21</f>
        <v>3846.1935211999999</v>
      </c>
      <c r="D123" s="36">
        <f>SUMIFS(СВЦЭМ!$D$33:$D$776,СВЦЭМ!$A$33:$A$776,$A123,СВЦЭМ!$B$33:$B$776,D$119)+'СЕТ СН'!$I$11+СВЦЭМ!$D$10+'СЕТ СН'!$I$5-'СЕТ СН'!$I$21</f>
        <v>3864.6490146699998</v>
      </c>
      <c r="E123" s="36">
        <f>SUMIFS(СВЦЭМ!$D$33:$D$776,СВЦЭМ!$A$33:$A$776,$A123,СВЦЭМ!$B$33:$B$776,E$119)+'СЕТ СН'!$I$11+СВЦЭМ!$D$10+'СЕТ СН'!$I$5-'СЕТ СН'!$I$21</f>
        <v>3891.65969455</v>
      </c>
      <c r="F123" s="36">
        <f>SUMIFS(СВЦЭМ!$D$33:$D$776,СВЦЭМ!$A$33:$A$776,$A123,СВЦЭМ!$B$33:$B$776,F$119)+'СЕТ СН'!$I$11+СВЦЭМ!$D$10+'СЕТ СН'!$I$5-'СЕТ СН'!$I$21</f>
        <v>3893.42621904</v>
      </c>
      <c r="G123" s="36">
        <f>SUMIFS(СВЦЭМ!$D$33:$D$776,СВЦЭМ!$A$33:$A$776,$A123,СВЦЭМ!$B$33:$B$776,G$119)+'СЕТ СН'!$I$11+СВЦЭМ!$D$10+'СЕТ СН'!$I$5-'СЕТ СН'!$I$21</f>
        <v>3906.0471693500003</v>
      </c>
      <c r="H123" s="36">
        <f>SUMIFS(СВЦЭМ!$D$33:$D$776,СВЦЭМ!$A$33:$A$776,$A123,СВЦЭМ!$B$33:$B$776,H$119)+'СЕТ СН'!$I$11+СВЦЭМ!$D$10+'СЕТ СН'!$I$5-'СЕТ СН'!$I$21</f>
        <v>3881.2455194499998</v>
      </c>
      <c r="I123" s="36">
        <f>SUMIFS(СВЦЭМ!$D$33:$D$776,СВЦЭМ!$A$33:$A$776,$A123,СВЦЭМ!$B$33:$B$776,I$119)+'СЕТ СН'!$I$11+СВЦЭМ!$D$10+'СЕТ СН'!$I$5-'СЕТ СН'!$I$21</f>
        <v>3850.7585362099999</v>
      </c>
      <c r="J123" s="36">
        <f>SUMIFS(СВЦЭМ!$D$33:$D$776,СВЦЭМ!$A$33:$A$776,$A123,СВЦЭМ!$B$33:$B$776,J$119)+'СЕТ СН'!$I$11+СВЦЭМ!$D$10+'СЕТ СН'!$I$5-'СЕТ СН'!$I$21</f>
        <v>3803.1928384500002</v>
      </c>
      <c r="K123" s="36">
        <f>SUMIFS(СВЦЭМ!$D$33:$D$776,СВЦЭМ!$A$33:$A$776,$A123,СВЦЭМ!$B$33:$B$776,K$119)+'СЕТ СН'!$I$11+СВЦЭМ!$D$10+'СЕТ СН'!$I$5-'СЕТ СН'!$I$21</f>
        <v>3803.2749548900001</v>
      </c>
      <c r="L123" s="36">
        <f>SUMIFS(СВЦЭМ!$D$33:$D$776,СВЦЭМ!$A$33:$A$776,$A123,СВЦЭМ!$B$33:$B$776,L$119)+'СЕТ СН'!$I$11+СВЦЭМ!$D$10+'СЕТ СН'!$I$5-'СЕТ СН'!$I$21</f>
        <v>3827.8916955100003</v>
      </c>
      <c r="M123" s="36">
        <f>SUMIFS(СВЦЭМ!$D$33:$D$776,СВЦЭМ!$A$33:$A$776,$A123,СВЦЭМ!$B$33:$B$776,M$119)+'СЕТ СН'!$I$11+СВЦЭМ!$D$10+'СЕТ СН'!$I$5-'СЕТ СН'!$I$21</f>
        <v>3830.0410805900001</v>
      </c>
      <c r="N123" s="36">
        <f>SUMIFS(СВЦЭМ!$D$33:$D$776,СВЦЭМ!$A$33:$A$776,$A123,СВЦЭМ!$B$33:$B$776,N$119)+'СЕТ СН'!$I$11+СВЦЭМ!$D$10+'СЕТ СН'!$I$5-'СЕТ СН'!$I$21</f>
        <v>3827.7912777900001</v>
      </c>
      <c r="O123" s="36">
        <f>SUMIFS(СВЦЭМ!$D$33:$D$776,СВЦЭМ!$A$33:$A$776,$A123,СВЦЭМ!$B$33:$B$776,O$119)+'СЕТ СН'!$I$11+СВЦЭМ!$D$10+'СЕТ СН'!$I$5-'СЕТ СН'!$I$21</f>
        <v>3819.6435541000001</v>
      </c>
      <c r="P123" s="36">
        <f>SUMIFS(СВЦЭМ!$D$33:$D$776,СВЦЭМ!$A$33:$A$776,$A123,СВЦЭМ!$B$33:$B$776,P$119)+'СЕТ СН'!$I$11+СВЦЭМ!$D$10+'СЕТ СН'!$I$5-'СЕТ СН'!$I$21</f>
        <v>3820.72799012</v>
      </c>
      <c r="Q123" s="36">
        <f>SUMIFS(СВЦЭМ!$D$33:$D$776,СВЦЭМ!$A$33:$A$776,$A123,СВЦЭМ!$B$33:$B$776,Q$119)+'СЕТ СН'!$I$11+СВЦЭМ!$D$10+'СЕТ СН'!$I$5-'СЕТ СН'!$I$21</f>
        <v>3819.2902507399999</v>
      </c>
      <c r="R123" s="36">
        <f>SUMIFS(СВЦЭМ!$D$33:$D$776,СВЦЭМ!$A$33:$A$776,$A123,СВЦЭМ!$B$33:$B$776,R$119)+'СЕТ СН'!$I$11+СВЦЭМ!$D$10+'СЕТ СН'!$I$5-'СЕТ СН'!$I$21</f>
        <v>3777.0570454799999</v>
      </c>
      <c r="S123" s="36">
        <f>SUMIFS(СВЦЭМ!$D$33:$D$776,СВЦЭМ!$A$33:$A$776,$A123,СВЦЭМ!$B$33:$B$776,S$119)+'СЕТ СН'!$I$11+СВЦЭМ!$D$10+'СЕТ СН'!$I$5-'СЕТ СН'!$I$21</f>
        <v>3743.8744785099998</v>
      </c>
      <c r="T123" s="36">
        <f>SUMIFS(СВЦЭМ!$D$33:$D$776,СВЦЭМ!$A$33:$A$776,$A123,СВЦЭМ!$B$33:$B$776,T$119)+'СЕТ СН'!$I$11+СВЦЭМ!$D$10+'СЕТ СН'!$I$5-'СЕТ СН'!$I$21</f>
        <v>3737.0757848900003</v>
      </c>
      <c r="U123" s="36">
        <f>SUMIFS(СВЦЭМ!$D$33:$D$776,СВЦЭМ!$A$33:$A$776,$A123,СВЦЭМ!$B$33:$B$776,U$119)+'СЕТ СН'!$I$11+СВЦЭМ!$D$10+'СЕТ СН'!$I$5-'СЕТ СН'!$I$21</f>
        <v>3736.2072437900001</v>
      </c>
      <c r="V123" s="36">
        <f>SUMIFS(СВЦЭМ!$D$33:$D$776,СВЦЭМ!$A$33:$A$776,$A123,СВЦЭМ!$B$33:$B$776,V$119)+'СЕТ СН'!$I$11+СВЦЭМ!$D$10+'СЕТ СН'!$I$5-'СЕТ СН'!$I$21</f>
        <v>3736.0578693799998</v>
      </c>
      <c r="W123" s="36">
        <f>SUMIFS(СВЦЭМ!$D$33:$D$776,СВЦЭМ!$A$33:$A$776,$A123,СВЦЭМ!$B$33:$B$776,W$119)+'СЕТ СН'!$I$11+СВЦЭМ!$D$10+'СЕТ СН'!$I$5-'СЕТ СН'!$I$21</f>
        <v>3746.6637532499999</v>
      </c>
      <c r="X123" s="36">
        <f>SUMIFS(СВЦЭМ!$D$33:$D$776,СВЦЭМ!$A$33:$A$776,$A123,СВЦЭМ!$B$33:$B$776,X$119)+'СЕТ СН'!$I$11+СВЦЭМ!$D$10+'СЕТ СН'!$I$5-'СЕТ СН'!$I$21</f>
        <v>3720.6214665000002</v>
      </c>
      <c r="Y123" s="36">
        <f>SUMIFS(СВЦЭМ!$D$33:$D$776,СВЦЭМ!$A$33:$A$776,$A123,СВЦЭМ!$B$33:$B$776,Y$119)+'СЕТ СН'!$I$11+СВЦЭМ!$D$10+'СЕТ СН'!$I$5-'СЕТ СН'!$I$21</f>
        <v>3712.95306041</v>
      </c>
    </row>
    <row r="124" spans="1:27" ht="15.75" x14ac:dyDescent="0.2">
      <c r="A124" s="35">
        <f t="shared" si="3"/>
        <v>43682</v>
      </c>
      <c r="B124" s="36">
        <f>SUMIFS(СВЦЭМ!$D$33:$D$776,СВЦЭМ!$A$33:$A$776,$A124,СВЦЭМ!$B$33:$B$776,B$119)+'СЕТ СН'!$I$11+СВЦЭМ!$D$10+'СЕТ СН'!$I$5-'СЕТ СН'!$I$21</f>
        <v>3805.6740970700002</v>
      </c>
      <c r="C124" s="36">
        <f>SUMIFS(СВЦЭМ!$D$33:$D$776,СВЦЭМ!$A$33:$A$776,$A124,СВЦЭМ!$B$33:$B$776,C$119)+'СЕТ СН'!$I$11+СВЦЭМ!$D$10+'СЕТ СН'!$I$5-'СЕТ СН'!$I$21</f>
        <v>3838.5393417800001</v>
      </c>
      <c r="D124" s="36">
        <f>SUMIFS(СВЦЭМ!$D$33:$D$776,СВЦЭМ!$A$33:$A$776,$A124,СВЦЭМ!$B$33:$B$776,D$119)+'СЕТ СН'!$I$11+СВЦЭМ!$D$10+'СЕТ СН'!$I$5-'СЕТ СН'!$I$21</f>
        <v>3868.4425796700002</v>
      </c>
      <c r="E124" s="36">
        <f>SUMIFS(СВЦЭМ!$D$33:$D$776,СВЦЭМ!$A$33:$A$776,$A124,СВЦЭМ!$B$33:$B$776,E$119)+'СЕТ СН'!$I$11+СВЦЭМ!$D$10+'СЕТ СН'!$I$5-'СЕТ СН'!$I$21</f>
        <v>3877.4501662100001</v>
      </c>
      <c r="F124" s="36">
        <f>SUMIFS(СВЦЭМ!$D$33:$D$776,СВЦЭМ!$A$33:$A$776,$A124,СВЦЭМ!$B$33:$B$776,F$119)+'СЕТ СН'!$I$11+СВЦЭМ!$D$10+'СЕТ СН'!$I$5-'СЕТ СН'!$I$21</f>
        <v>3877.1830498300001</v>
      </c>
      <c r="G124" s="36">
        <f>SUMIFS(СВЦЭМ!$D$33:$D$776,СВЦЭМ!$A$33:$A$776,$A124,СВЦЭМ!$B$33:$B$776,G$119)+'СЕТ СН'!$I$11+СВЦЭМ!$D$10+'СЕТ СН'!$I$5-'СЕТ СН'!$I$21</f>
        <v>3862.5643020400003</v>
      </c>
      <c r="H124" s="36">
        <f>SUMIFS(СВЦЭМ!$D$33:$D$776,СВЦЭМ!$A$33:$A$776,$A124,СВЦЭМ!$B$33:$B$776,H$119)+'СЕТ СН'!$I$11+СВЦЭМ!$D$10+'СЕТ СН'!$I$5-'СЕТ СН'!$I$21</f>
        <v>3825.3486338800003</v>
      </c>
      <c r="I124" s="36">
        <f>SUMIFS(СВЦЭМ!$D$33:$D$776,СВЦЭМ!$A$33:$A$776,$A124,СВЦЭМ!$B$33:$B$776,I$119)+'СЕТ СН'!$I$11+СВЦЭМ!$D$10+'СЕТ СН'!$I$5-'СЕТ СН'!$I$21</f>
        <v>3811.69657938</v>
      </c>
      <c r="J124" s="36">
        <f>SUMIFS(СВЦЭМ!$D$33:$D$776,СВЦЭМ!$A$33:$A$776,$A124,СВЦЭМ!$B$33:$B$776,J$119)+'СЕТ СН'!$I$11+СВЦЭМ!$D$10+'СЕТ СН'!$I$5-'СЕТ СН'!$I$21</f>
        <v>3804.45317656</v>
      </c>
      <c r="K124" s="36">
        <f>SUMIFS(СВЦЭМ!$D$33:$D$776,СВЦЭМ!$A$33:$A$776,$A124,СВЦЭМ!$B$33:$B$776,K$119)+'СЕТ СН'!$I$11+СВЦЭМ!$D$10+'СЕТ СН'!$I$5-'СЕТ СН'!$I$21</f>
        <v>3826.6504396300002</v>
      </c>
      <c r="L124" s="36">
        <f>SUMIFS(СВЦЭМ!$D$33:$D$776,СВЦЭМ!$A$33:$A$776,$A124,СВЦЭМ!$B$33:$B$776,L$119)+'СЕТ СН'!$I$11+СВЦЭМ!$D$10+'СЕТ СН'!$I$5-'СЕТ СН'!$I$21</f>
        <v>3827.71721983</v>
      </c>
      <c r="M124" s="36">
        <f>SUMIFS(СВЦЭМ!$D$33:$D$776,СВЦЭМ!$A$33:$A$776,$A124,СВЦЭМ!$B$33:$B$776,M$119)+'СЕТ СН'!$I$11+СВЦЭМ!$D$10+'СЕТ СН'!$I$5-'СЕТ СН'!$I$21</f>
        <v>3835.01932962</v>
      </c>
      <c r="N124" s="36">
        <f>SUMIFS(СВЦЭМ!$D$33:$D$776,СВЦЭМ!$A$33:$A$776,$A124,СВЦЭМ!$B$33:$B$776,N$119)+'СЕТ СН'!$I$11+СВЦЭМ!$D$10+'СЕТ СН'!$I$5-'СЕТ СН'!$I$21</f>
        <v>3832.56011786</v>
      </c>
      <c r="O124" s="36">
        <f>SUMIFS(СВЦЭМ!$D$33:$D$776,СВЦЭМ!$A$33:$A$776,$A124,СВЦЭМ!$B$33:$B$776,O$119)+'СЕТ СН'!$I$11+СВЦЭМ!$D$10+'СЕТ СН'!$I$5-'СЕТ СН'!$I$21</f>
        <v>3839.0015504000003</v>
      </c>
      <c r="P124" s="36">
        <f>SUMIFS(СВЦЭМ!$D$33:$D$776,СВЦЭМ!$A$33:$A$776,$A124,СВЦЭМ!$B$33:$B$776,P$119)+'СЕТ СН'!$I$11+СВЦЭМ!$D$10+'СЕТ СН'!$I$5-'СЕТ СН'!$I$21</f>
        <v>3844.5931351999998</v>
      </c>
      <c r="Q124" s="36">
        <f>SUMIFS(СВЦЭМ!$D$33:$D$776,СВЦЭМ!$A$33:$A$776,$A124,СВЦЭМ!$B$33:$B$776,Q$119)+'СЕТ СН'!$I$11+СВЦЭМ!$D$10+'СЕТ СН'!$I$5-'СЕТ СН'!$I$21</f>
        <v>3843.2496395400003</v>
      </c>
      <c r="R124" s="36">
        <f>SUMIFS(СВЦЭМ!$D$33:$D$776,СВЦЭМ!$A$33:$A$776,$A124,СВЦЭМ!$B$33:$B$776,R$119)+'СЕТ СН'!$I$11+СВЦЭМ!$D$10+'СЕТ СН'!$I$5-'СЕТ СН'!$I$21</f>
        <v>3811.2108228000002</v>
      </c>
      <c r="S124" s="36">
        <f>SUMIFS(СВЦЭМ!$D$33:$D$776,СВЦЭМ!$A$33:$A$776,$A124,СВЦЭМ!$B$33:$B$776,S$119)+'СЕТ СН'!$I$11+СВЦЭМ!$D$10+'СЕТ СН'!$I$5-'СЕТ СН'!$I$21</f>
        <v>3767.19247339</v>
      </c>
      <c r="T124" s="36">
        <f>SUMIFS(СВЦЭМ!$D$33:$D$776,СВЦЭМ!$A$33:$A$776,$A124,СВЦЭМ!$B$33:$B$776,T$119)+'СЕТ СН'!$I$11+СВЦЭМ!$D$10+'СЕТ СН'!$I$5-'СЕТ СН'!$I$21</f>
        <v>3757.7335715700001</v>
      </c>
      <c r="U124" s="36">
        <f>SUMIFS(СВЦЭМ!$D$33:$D$776,СВЦЭМ!$A$33:$A$776,$A124,СВЦЭМ!$B$33:$B$776,U$119)+'СЕТ СН'!$I$11+СВЦЭМ!$D$10+'СЕТ СН'!$I$5-'СЕТ СН'!$I$21</f>
        <v>3752.4402768800001</v>
      </c>
      <c r="V124" s="36">
        <f>SUMIFS(СВЦЭМ!$D$33:$D$776,СВЦЭМ!$A$33:$A$776,$A124,СВЦЭМ!$B$33:$B$776,V$119)+'СЕТ СН'!$I$11+СВЦЭМ!$D$10+'СЕТ СН'!$I$5-'СЕТ СН'!$I$21</f>
        <v>3750.5737689900002</v>
      </c>
      <c r="W124" s="36">
        <f>SUMIFS(СВЦЭМ!$D$33:$D$776,СВЦЭМ!$A$33:$A$776,$A124,СВЦЭМ!$B$33:$B$776,W$119)+'СЕТ СН'!$I$11+СВЦЭМ!$D$10+'СЕТ СН'!$I$5-'СЕТ СН'!$I$21</f>
        <v>3764.3769961100002</v>
      </c>
      <c r="X124" s="36">
        <f>SUMIFS(СВЦЭМ!$D$33:$D$776,СВЦЭМ!$A$33:$A$776,$A124,СВЦЭМ!$B$33:$B$776,X$119)+'СЕТ СН'!$I$11+СВЦЭМ!$D$10+'СЕТ СН'!$I$5-'СЕТ СН'!$I$21</f>
        <v>3744.23575553</v>
      </c>
      <c r="Y124" s="36">
        <f>SUMIFS(СВЦЭМ!$D$33:$D$776,СВЦЭМ!$A$33:$A$776,$A124,СВЦЭМ!$B$33:$B$776,Y$119)+'СЕТ СН'!$I$11+СВЦЭМ!$D$10+'СЕТ СН'!$I$5-'СЕТ СН'!$I$21</f>
        <v>3750.2085009399998</v>
      </c>
    </row>
    <row r="125" spans="1:27" ht="15.75" x14ac:dyDescent="0.2">
      <c r="A125" s="35">
        <f t="shared" si="3"/>
        <v>43683</v>
      </c>
      <c r="B125" s="36">
        <f>SUMIFS(СВЦЭМ!$D$33:$D$776,СВЦЭМ!$A$33:$A$776,$A125,СВЦЭМ!$B$33:$B$776,B$119)+'СЕТ СН'!$I$11+СВЦЭМ!$D$10+'СЕТ СН'!$I$5-'СЕТ СН'!$I$21</f>
        <v>3809.5660947699998</v>
      </c>
      <c r="C125" s="36">
        <f>SUMIFS(СВЦЭМ!$D$33:$D$776,СВЦЭМ!$A$33:$A$776,$A125,СВЦЭМ!$B$33:$B$776,C$119)+'СЕТ СН'!$I$11+СВЦЭМ!$D$10+'СЕТ СН'!$I$5-'СЕТ СН'!$I$21</f>
        <v>3842.6821808300001</v>
      </c>
      <c r="D125" s="36">
        <f>SUMIFS(СВЦЭМ!$D$33:$D$776,СВЦЭМ!$A$33:$A$776,$A125,СВЦЭМ!$B$33:$B$776,D$119)+'СЕТ СН'!$I$11+СВЦЭМ!$D$10+'СЕТ СН'!$I$5-'СЕТ СН'!$I$21</f>
        <v>3865.4375216100002</v>
      </c>
      <c r="E125" s="36">
        <f>SUMIFS(СВЦЭМ!$D$33:$D$776,СВЦЭМ!$A$33:$A$776,$A125,СВЦЭМ!$B$33:$B$776,E$119)+'СЕТ СН'!$I$11+СВЦЭМ!$D$10+'СЕТ СН'!$I$5-'СЕТ СН'!$I$21</f>
        <v>3875.47733505</v>
      </c>
      <c r="F125" s="36">
        <f>SUMIFS(СВЦЭМ!$D$33:$D$776,СВЦЭМ!$A$33:$A$776,$A125,СВЦЭМ!$B$33:$B$776,F$119)+'СЕТ СН'!$I$11+СВЦЭМ!$D$10+'СЕТ СН'!$I$5-'СЕТ СН'!$I$21</f>
        <v>3884.4563634300002</v>
      </c>
      <c r="G125" s="36">
        <f>SUMIFS(СВЦЭМ!$D$33:$D$776,СВЦЭМ!$A$33:$A$776,$A125,СВЦЭМ!$B$33:$B$776,G$119)+'СЕТ СН'!$I$11+СВЦЭМ!$D$10+'СЕТ СН'!$I$5-'СЕТ СН'!$I$21</f>
        <v>3860.92632503</v>
      </c>
      <c r="H125" s="36">
        <f>SUMIFS(СВЦЭМ!$D$33:$D$776,СВЦЭМ!$A$33:$A$776,$A125,СВЦЭМ!$B$33:$B$776,H$119)+'СЕТ СН'!$I$11+СВЦЭМ!$D$10+'СЕТ СН'!$I$5-'СЕТ СН'!$I$21</f>
        <v>3826.0889646700002</v>
      </c>
      <c r="I125" s="36">
        <f>SUMIFS(СВЦЭМ!$D$33:$D$776,СВЦЭМ!$A$33:$A$776,$A125,СВЦЭМ!$B$33:$B$776,I$119)+'СЕТ СН'!$I$11+СВЦЭМ!$D$10+'СЕТ СН'!$I$5-'СЕТ СН'!$I$21</f>
        <v>3781.4470367200001</v>
      </c>
      <c r="J125" s="36">
        <f>SUMIFS(СВЦЭМ!$D$33:$D$776,СВЦЭМ!$A$33:$A$776,$A125,СВЦЭМ!$B$33:$B$776,J$119)+'СЕТ СН'!$I$11+СВЦЭМ!$D$10+'СЕТ СН'!$I$5-'СЕТ СН'!$I$21</f>
        <v>3814.735835</v>
      </c>
      <c r="K125" s="36">
        <f>SUMIFS(СВЦЭМ!$D$33:$D$776,СВЦЭМ!$A$33:$A$776,$A125,СВЦЭМ!$B$33:$B$776,K$119)+'СЕТ СН'!$I$11+СВЦЭМ!$D$10+'СЕТ СН'!$I$5-'СЕТ СН'!$I$21</f>
        <v>3849.6082931400001</v>
      </c>
      <c r="L125" s="36">
        <f>SUMIFS(СВЦЭМ!$D$33:$D$776,СВЦЭМ!$A$33:$A$776,$A125,СВЦЭМ!$B$33:$B$776,L$119)+'СЕТ СН'!$I$11+СВЦЭМ!$D$10+'СЕТ СН'!$I$5-'СЕТ СН'!$I$21</f>
        <v>3853.5559483400002</v>
      </c>
      <c r="M125" s="36">
        <f>SUMIFS(СВЦЭМ!$D$33:$D$776,СВЦЭМ!$A$33:$A$776,$A125,СВЦЭМ!$B$33:$B$776,M$119)+'СЕТ СН'!$I$11+СВЦЭМ!$D$10+'СЕТ СН'!$I$5-'СЕТ СН'!$I$21</f>
        <v>3852.52469827</v>
      </c>
      <c r="N125" s="36">
        <f>SUMIFS(СВЦЭМ!$D$33:$D$776,СВЦЭМ!$A$33:$A$776,$A125,СВЦЭМ!$B$33:$B$776,N$119)+'СЕТ СН'!$I$11+СВЦЭМ!$D$10+'СЕТ СН'!$I$5-'СЕТ СН'!$I$21</f>
        <v>3853.2581765800001</v>
      </c>
      <c r="O125" s="36">
        <f>SUMIFS(СВЦЭМ!$D$33:$D$776,СВЦЭМ!$A$33:$A$776,$A125,СВЦЭМ!$B$33:$B$776,O$119)+'СЕТ СН'!$I$11+СВЦЭМ!$D$10+'СЕТ СН'!$I$5-'СЕТ СН'!$I$21</f>
        <v>3853.29309367</v>
      </c>
      <c r="P125" s="36">
        <f>SUMIFS(СВЦЭМ!$D$33:$D$776,СВЦЭМ!$A$33:$A$776,$A125,СВЦЭМ!$B$33:$B$776,P$119)+'СЕТ СН'!$I$11+СВЦЭМ!$D$10+'СЕТ СН'!$I$5-'СЕТ СН'!$I$21</f>
        <v>3856.1100693899998</v>
      </c>
      <c r="Q125" s="36">
        <f>SUMIFS(СВЦЭМ!$D$33:$D$776,СВЦЭМ!$A$33:$A$776,$A125,СВЦЭМ!$B$33:$B$776,Q$119)+'СЕТ СН'!$I$11+СВЦЭМ!$D$10+'СЕТ СН'!$I$5-'СЕТ СН'!$I$21</f>
        <v>3858.8981580700001</v>
      </c>
      <c r="R125" s="36">
        <f>SUMIFS(СВЦЭМ!$D$33:$D$776,СВЦЭМ!$A$33:$A$776,$A125,СВЦЭМ!$B$33:$B$776,R$119)+'СЕТ СН'!$I$11+СВЦЭМ!$D$10+'СЕТ СН'!$I$5-'СЕТ СН'!$I$21</f>
        <v>3808.46953321</v>
      </c>
      <c r="S125" s="36">
        <f>SUMIFS(СВЦЭМ!$D$33:$D$776,СВЦЭМ!$A$33:$A$776,$A125,СВЦЭМ!$B$33:$B$776,S$119)+'СЕТ СН'!$I$11+СВЦЭМ!$D$10+'СЕТ СН'!$I$5-'СЕТ СН'!$I$21</f>
        <v>3763.0182660199998</v>
      </c>
      <c r="T125" s="36">
        <f>SUMIFS(СВЦЭМ!$D$33:$D$776,СВЦЭМ!$A$33:$A$776,$A125,СВЦЭМ!$B$33:$B$776,T$119)+'СЕТ СН'!$I$11+СВЦЭМ!$D$10+'СЕТ СН'!$I$5-'СЕТ СН'!$I$21</f>
        <v>3751.36253162</v>
      </c>
      <c r="U125" s="36">
        <f>SUMIFS(СВЦЭМ!$D$33:$D$776,СВЦЭМ!$A$33:$A$776,$A125,СВЦЭМ!$B$33:$B$776,U$119)+'СЕТ СН'!$I$11+СВЦЭМ!$D$10+'СЕТ СН'!$I$5-'СЕТ СН'!$I$21</f>
        <v>3755.9490564600001</v>
      </c>
      <c r="V125" s="36">
        <f>SUMIFS(СВЦЭМ!$D$33:$D$776,СВЦЭМ!$A$33:$A$776,$A125,СВЦЭМ!$B$33:$B$776,V$119)+'СЕТ СН'!$I$11+СВЦЭМ!$D$10+'СЕТ СН'!$I$5-'СЕТ СН'!$I$21</f>
        <v>3754.4185804399999</v>
      </c>
      <c r="W125" s="36">
        <f>SUMIFS(СВЦЭМ!$D$33:$D$776,СВЦЭМ!$A$33:$A$776,$A125,СВЦЭМ!$B$33:$B$776,W$119)+'СЕТ СН'!$I$11+СВЦЭМ!$D$10+'СЕТ СН'!$I$5-'СЕТ СН'!$I$21</f>
        <v>3756.29008208</v>
      </c>
      <c r="X125" s="36">
        <f>SUMIFS(СВЦЭМ!$D$33:$D$776,СВЦЭМ!$A$33:$A$776,$A125,СВЦЭМ!$B$33:$B$776,X$119)+'СЕТ СН'!$I$11+СВЦЭМ!$D$10+'СЕТ СН'!$I$5-'СЕТ СН'!$I$21</f>
        <v>3736.2105757500003</v>
      </c>
      <c r="Y125" s="36">
        <f>SUMIFS(СВЦЭМ!$D$33:$D$776,СВЦЭМ!$A$33:$A$776,$A125,СВЦЭМ!$B$33:$B$776,Y$119)+'СЕТ СН'!$I$11+СВЦЭМ!$D$10+'СЕТ СН'!$I$5-'СЕТ СН'!$I$21</f>
        <v>3744.9935155799999</v>
      </c>
    </row>
    <row r="126" spans="1:27" ht="15.75" x14ac:dyDescent="0.2">
      <c r="A126" s="35">
        <f t="shared" si="3"/>
        <v>43684</v>
      </c>
      <c r="B126" s="36">
        <f>SUMIFS(СВЦЭМ!$D$33:$D$776,СВЦЭМ!$A$33:$A$776,$A126,СВЦЭМ!$B$33:$B$776,B$119)+'СЕТ СН'!$I$11+СВЦЭМ!$D$10+'СЕТ СН'!$I$5-'СЕТ СН'!$I$21</f>
        <v>3814.1022181100002</v>
      </c>
      <c r="C126" s="36">
        <f>SUMIFS(СВЦЭМ!$D$33:$D$776,СВЦЭМ!$A$33:$A$776,$A126,СВЦЭМ!$B$33:$B$776,C$119)+'СЕТ СН'!$I$11+СВЦЭМ!$D$10+'СЕТ СН'!$I$5-'СЕТ СН'!$I$21</f>
        <v>3818.20777258</v>
      </c>
      <c r="D126" s="36">
        <f>SUMIFS(СВЦЭМ!$D$33:$D$776,СВЦЭМ!$A$33:$A$776,$A126,СВЦЭМ!$B$33:$B$776,D$119)+'СЕТ СН'!$I$11+СВЦЭМ!$D$10+'СЕТ СН'!$I$5-'СЕТ СН'!$I$21</f>
        <v>3843.1936943000001</v>
      </c>
      <c r="E126" s="36">
        <f>SUMIFS(СВЦЭМ!$D$33:$D$776,СВЦЭМ!$A$33:$A$776,$A126,СВЦЭМ!$B$33:$B$776,E$119)+'СЕТ СН'!$I$11+СВЦЭМ!$D$10+'СЕТ СН'!$I$5-'СЕТ СН'!$I$21</f>
        <v>3846.0913404299999</v>
      </c>
      <c r="F126" s="36">
        <f>SUMIFS(СВЦЭМ!$D$33:$D$776,СВЦЭМ!$A$33:$A$776,$A126,СВЦЭМ!$B$33:$B$776,F$119)+'СЕТ СН'!$I$11+СВЦЭМ!$D$10+'СЕТ СН'!$I$5-'СЕТ СН'!$I$21</f>
        <v>3853.3104359700001</v>
      </c>
      <c r="G126" s="36">
        <f>SUMIFS(СВЦЭМ!$D$33:$D$776,СВЦЭМ!$A$33:$A$776,$A126,СВЦЭМ!$B$33:$B$776,G$119)+'СЕТ СН'!$I$11+СВЦЭМ!$D$10+'СЕТ СН'!$I$5-'СЕТ СН'!$I$21</f>
        <v>3846.68144846</v>
      </c>
      <c r="H126" s="36">
        <f>SUMIFS(СВЦЭМ!$D$33:$D$776,СВЦЭМ!$A$33:$A$776,$A126,СВЦЭМ!$B$33:$B$776,H$119)+'СЕТ СН'!$I$11+СВЦЭМ!$D$10+'СЕТ СН'!$I$5-'СЕТ СН'!$I$21</f>
        <v>3810.8634423499998</v>
      </c>
      <c r="I126" s="36">
        <f>SUMIFS(СВЦЭМ!$D$33:$D$776,СВЦЭМ!$A$33:$A$776,$A126,СВЦЭМ!$B$33:$B$776,I$119)+'СЕТ СН'!$I$11+СВЦЭМ!$D$10+'СЕТ СН'!$I$5-'СЕТ СН'!$I$21</f>
        <v>3797.1601482699998</v>
      </c>
      <c r="J126" s="36">
        <f>SUMIFS(СВЦЭМ!$D$33:$D$776,СВЦЭМ!$A$33:$A$776,$A126,СВЦЭМ!$B$33:$B$776,J$119)+'СЕТ СН'!$I$11+СВЦЭМ!$D$10+'СЕТ СН'!$I$5-'СЕТ СН'!$I$21</f>
        <v>3819.96787967</v>
      </c>
      <c r="K126" s="36">
        <f>SUMIFS(СВЦЭМ!$D$33:$D$776,СВЦЭМ!$A$33:$A$776,$A126,СВЦЭМ!$B$33:$B$776,K$119)+'СЕТ СН'!$I$11+СВЦЭМ!$D$10+'СЕТ СН'!$I$5-'СЕТ СН'!$I$21</f>
        <v>3836.7982971500001</v>
      </c>
      <c r="L126" s="36">
        <f>SUMIFS(СВЦЭМ!$D$33:$D$776,СВЦЭМ!$A$33:$A$776,$A126,СВЦЭМ!$B$33:$B$776,L$119)+'СЕТ СН'!$I$11+СВЦЭМ!$D$10+'СЕТ СН'!$I$5-'СЕТ СН'!$I$21</f>
        <v>3837.5052028</v>
      </c>
      <c r="M126" s="36">
        <f>SUMIFS(СВЦЭМ!$D$33:$D$776,СВЦЭМ!$A$33:$A$776,$A126,СВЦЭМ!$B$33:$B$776,M$119)+'СЕТ СН'!$I$11+СВЦЭМ!$D$10+'СЕТ СН'!$I$5-'СЕТ СН'!$I$21</f>
        <v>3840.7116295400001</v>
      </c>
      <c r="N126" s="36">
        <f>SUMIFS(СВЦЭМ!$D$33:$D$776,СВЦЭМ!$A$33:$A$776,$A126,СВЦЭМ!$B$33:$B$776,N$119)+'СЕТ СН'!$I$11+СВЦЭМ!$D$10+'СЕТ СН'!$I$5-'СЕТ СН'!$I$21</f>
        <v>3834.1156234600003</v>
      </c>
      <c r="O126" s="36">
        <f>SUMIFS(СВЦЭМ!$D$33:$D$776,СВЦЭМ!$A$33:$A$776,$A126,СВЦЭМ!$B$33:$B$776,O$119)+'СЕТ СН'!$I$11+СВЦЭМ!$D$10+'СЕТ СН'!$I$5-'СЕТ СН'!$I$21</f>
        <v>3839.5097090300001</v>
      </c>
      <c r="P126" s="36">
        <f>SUMIFS(СВЦЭМ!$D$33:$D$776,СВЦЭМ!$A$33:$A$776,$A126,СВЦЭМ!$B$33:$B$776,P$119)+'СЕТ СН'!$I$11+СВЦЭМ!$D$10+'СЕТ СН'!$I$5-'СЕТ СН'!$I$21</f>
        <v>3843.2067861300002</v>
      </c>
      <c r="Q126" s="36">
        <f>SUMIFS(СВЦЭМ!$D$33:$D$776,СВЦЭМ!$A$33:$A$776,$A126,СВЦЭМ!$B$33:$B$776,Q$119)+'СЕТ СН'!$I$11+СВЦЭМ!$D$10+'СЕТ СН'!$I$5-'СЕТ СН'!$I$21</f>
        <v>3843.0260421500002</v>
      </c>
      <c r="R126" s="36">
        <f>SUMIFS(СВЦЭМ!$D$33:$D$776,СВЦЭМ!$A$33:$A$776,$A126,СВЦЭМ!$B$33:$B$776,R$119)+'СЕТ СН'!$I$11+СВЦЭМ!$D$10+'СЕТ СН'!$I$5-'СЕТ СН'!$I$21</f>
        <v>3803.7698940499999</v>
      </c>
      <c r="S126" s="36">
        <f>SUMIFS(СВЦЭМ!$D$33:$D$776,СВЦЭМ!$A$33:$A$776,$A126,СВЦЭМ!$B$33:$B$776,S$119)+'СЕТ СН'!$I$11+СВЦЭМ!$D$10+'СЕТ СН'!$I$5-'СЕТ СН'!$I$21</f>
        <v>3761.1610761299999</v>
      </c>
      <c r="T126" s="36">
        <f>SUMIFS(СВЦЭМ!$D$33:$D$776,СВЦЭМ!$A$33:$A$776,$A126,СВЦЭМ!$B$33:$B$776,T$119)+'СЕТ СН'!$I$11+СВЦЭМ!$D$10+'СЕТ СН'!$I$5-'СЕТ СН'!$I$21</f>
        <v>3749.3585074600001</v>
      </c>
      <c r="U126" s="36">
        <f>SUMIFS(СВЦЭМ!$D$33:$D$776,СВЦЭМ!$A$33:$A$776,$A126,СВЦЭМ!$B$33:$B$776,U$119)+'СЕТ СН'!$I$11+СВЦЭМ!$D$10+'СЕТ СН'!$I$5-'СЕТ СН'!$I$21</f>
        <v>3750.6019167200002</v>
      </c>
      <c r="V126" s="36">
        <f>SUMIFS(СВЦЭМ!$D$33:$D$776,СВЦЭМ!$A$33:$A$776,$A126,СВЦЭМ!$B$33:$B$776,V$119)+'СЕТ СН'!$I$11+СВЦЭМ!$D$10+'СЕТ СН'!$I$5-'СЕТ СН'!$I$21</f>
        <v>3746.1921212799998</v>
      </c>
      <c r="W126" s="36">
        <f>SUMIFS(СВЦЭМ!$D$33:$D$776,СВЦЭМ!$A$33:$A$776,$A126,СВЦЭМ!$B$33:$B$776,W$119)+'СЕТ СН'!$I$11+СВЦЭМ!$D$10+'СЕТ СН'!$I$5-'СЕТ СН'!$I$21</f>
        <v>3754.5989355500001</v>
      </c>
      <c r="X126" s="36">
        <f>SUMIFS(СВЦЭМ!$D$33:$D$776,СВЦЭМ!$A$33:$A$776,$A126,СВЦЭМ!$B$33:$B$776,X$119)+'СЕТ СН'!$I$11+СВЦЭМ!$D$10+'СЕТ СН'!$I$5-'СЕТ СН'!$I$21</f>
        <v>3727.7449797099998</v>
      </c>
      <c r="Y126" s="36">
        <f>SUMIFS(СВЦЭМ!$D$33:$D$776,СВЦЭМ!$A$33:$A$776,$A126,СВЦЭМ!$B$33:$B$776,Y$119)+'СЕТ СН'!$I$11+СВЦЭМ!$D$10+'СЕТ СН'!$I$5-'СЕТ СН'!$I$21</f>
        <v>3757.4300023800001</v>
      </c>
    </row>
    <row r="127" spans="1:27" ht="15.75" x14ac:dyDescent="0.2">
      <c r="A127" s="35">
        <f t="shared" si="3"/>
        <v>43685</v>
      </c>
      <c r="B127" s="36">
        <f>SUMIFS(СВЦЭМ!$D$33:$D$776,СВЦЭМ!$A$33:$A$776,$A127,СВЦЭМ!$B$33:$B$776,B$119)+'СЕТ СН'!$I$11+СВЦЭМ!$D$10+'СЕТ СН'!$I$5-'СЕТ СН'!$I$21</f>
        <v>3846.95925012</v>
      </c>
      <c r="C127" s="36">
        <f>SUMIFS(СВЦЭМ!$D$33:$D$776,СВЦЭМ!$A$33:$A$776,$A127,СВЦЭМ!$B$33:$B$776,C$119)+'СЕТ СН'!$I$11+СВЦЭМ!$D$10+'СЕТ СН'!$I$5-'СЕТ СН'!$I$21</f>
        <v>3885.6134725900001</v>
      </c>
      <c r="D127" s="36">
        <f>SUMIFS(СВЦЭМ!$D$33:$D$776,СВЦЭМ!$A$33:$A$776,$A127,СВЦЭМ!$B$33:$B$776,D$119)+'СЕТ СН'!$I$11+СВЦЭМ!$D$10+'СЕТ СН'!$I$5-'СЕТ СН'!$I$21</f>
        <v>3914.0588566500001</v>
      </c>
      <c r="E127" s="36">
        <f>SUMIFS(СВЦЭМ!$D$33:$D$776,СВЦЭМ!$A$33:$A$776,$A127,СВЦЭМ!$B$33:$B$776,E$119)+'СЕТ СН'!$I$11+СВЦЭМ!$D$10+'СЕТ СН'!$I$5-'СЕТ СН'!$I$21</f>
        <v>3935.3909204199999</v>
      </c>
      <c r="F127" s="36">
        <f>SUMIFS(СВЦЭМ!$D$33:$D$776,СВЦЭМ!$A$33:$A$776,$A127,СВЦЭМ!$B$33:$B$776,F$119)+'СЕТ СН'!$I$11+СВЦЭМ!$D$10+'СЕТ СН'!$I$5-'СЕТ СН'!$I$21</f>
        <v>3977.5353367500002</v>
      </c>
      <c r="G127" s="36">
        <f>SUMIFS(СВЦЭМ!$D$33:$D$776,СВЦЭМ!$A$33:$A$776,$A127,СВЦЭМ!$B$33:$B$776,G$119)+'СЕТ СН'!$I$11+СВЦЭМ!$D$10+'СЕТ СН'!$I$5-'СЕТ СН'!$I$21</f>
        <v>3958.7417085100001</v>
      </c>
      <c r="H127" s="36">
        <f>SUMIFS(СВЦЭМ!$D$33:$D$776,СВЦЭМ!$A$33:$A$776,$A127,СВЦЭМ!$B$33:$B$776,H$119)+'СЕТ СН'!$I$11+СВЦЭМ!$D$10+'СЕТ СН'!$I$5-'СЕТ СН'!$I$21</f>
        <v>3917.07961518</v>
      </c>
      <c r="I127" s="36">
        <f>SUMIFS(СВЦЭМ!$D$33:$D$776,СВЦЭМ!$A$33:$A$776,$A127,СВЦЭМ!$B$33:$B$776,I$119)+'СЕТ СН'!$I$11+СВЦЭМ!$D$10+'СЕТ СН'!$I$5-'СЕТ СН'!$I$21</f>
        <v>3867.1165292800001</v>
      </c>
      <c r="J127" s="36">
        <f>SUMIFS(СВЦЭМ!$D$33:$D$776,СВЦЭМ!$A$33:$A$776,$A127,СВЦЭМ!$B$33:$B$776,J$119)+'СЕТ СН'!$I$11+СВЦЭМ!$D$10+'СЕТ СН'!$I$5-'СЕТ СН'!$I$21</f>
        <v>3826.6888358699998</v>
      </c>
      <c r="K127" s="36">
        <f>SUMIFS(СВЦЭМ!$D$33:$D$776,СВЦЭМ!$A$33:$A$776,$A127,СВЦЭМ!$B$33:$B$776,K$119)+'СЕТ СН'!$I$11+СВЦЭМ!$D$10+'СЕТ СН'!$I$5-'СЕТ СН'!$I$21</f>
        <v>3857.3422761000002</v>
      </c>
      <c r="L127" s="36">
        <f>SUMIFS(СВЦЭМ!$D$33:$D$776,СВЦЭМ!$A$33:$A$776,$A127,СВЦЭМ!$B$33:$B$776,L$119)+'СЕТ СН'!$I$11+СВЦЭМ!$D$10+'СЕТ СН'!$I$5-'СЕТ СН'!$I$21</f>
        <v>3868.32156485</v>
      </c>
      <c r="M127" s="36">
        <f>SUMIFS(СВЦЭМ!$D$33:$D$776,СВЦЭМ!$A$33:$A$776,$A127,СВЦЭМ!$B$33:$B$776,M$119)+'СЕТ СН'!$I$11+СВЦЭМ!$D$10+'СЕТ СН'!$I$5-'СЕТ СН'!$I$21</f>
        <v>3866.0033343099999</v>
      </c>
      <c r="N127" s="36">
        <f>SUMIFS(СВЦЭМ!$D$33:$D$776,СВЦЭМ!$A$33:$A$776,$A127,СВЦЭМ!$B$33:$B$776,N$119)+'СЕТ СН'!$I$11+СВЦЭМ!$D$10+'СЕТ СН'!$I$5-'СЕТ СН'!$I$21</f>
        <v>3861.3719848199999</v>
      </c>
      <c r="O127" s="36">
        <f>SUMIFS(СВЦЭМ!$D$33:$D$776,СВЦЭМ!$A$33:$A$776,$A127,СВЦЭМ!$B$33:$B$776,O$119)+'СЕТ СН'!$I$11+СВЦЭМ!$D$10+'СЕТ СН'!$I$5-'СЕТ СН'!$I$21</f>
        <v>3867.5809574300001</v>
      </c>
      <c r="P127" s="36">
        <f>SUMIFS(СВЦЭМ!$D$33:$D$776,СВЦЭМ!$A$33:$A$776,$A127,СВЦЭМ!$B$33:$B$776,P$119)+'СЕТ СН'!$I$11+СВЦЭМ!$D$10+'СЕТ СН'!$I$5-'СЕТ СН'!$I$21</f>
        <v>3870.1319743499998</v>
      </c>
      <c r="Q127" s="36">
        <f>SUMIFS(СВЦЭМ!$D$33:$D$776,СВЦЭМ!$A$33:$A$776,$A127,СВЦЭМ!$B$33:$B$776,Q$119)+'СЕТ СН'!$I$11+СВЦЭМ!$D$10+'СЕТ СН'!$I$5-'СЕТ СН'!$I$21</f>
        <v>3874.44516544</v>
      </c>
      <c r="R127" s="36">
        <f>SUMIFS(СВЦЭМ!$D$33:$D$776,СВЦЭМ!$A$33:$A$776,$A127,СВЦЭМ!$B$33:$B$776,R$119)+'СЕТ СН'!$I$11+СВЦЭМ!$D$10+'СЕТ СН'!$I$5-'СЕТ СН'!$I$21</f>
        <v>3822.39469521</v>
      </c>
      <c r="S127" s="36">
        <f>SUMIFS(СВЦЭМ!$D$33:$D$776,СВЦЭМ!$A$33:$A$776,$A127,СВЦЭМ!$B$33:$B$776,S$119)+'СЕТ СН'!$I$11+СВЦЭМ!$D$10+'СЕТ СН'!$I$5-'СЕТ СН'!$I$21</f>
        <v>3805.5532328600002</v>
      </c>
      <c r="T127" s="36">
        <f>SUMIFS(СВЦЭМ!$D$33:$D$776,СВЦЭМ!$A$33:$A$776,$A127,СВЦЭМ!$B$33:$B$776,T$119)+'СЕТ СН'!$I$11+СВЦЭМ!$D$10+'СЕТ СН'!$I$5-'СЕТ СН'!$I$21</f>
        <v>3805.1590193900001</v>
      </c>
      <c r="U127" s="36">
        <f>SUMIFS(СВЦЭМ!$D$33:$D$776,СВЦЭМ!$A$33:$A$776,$A127,СВЦЭМ!$B$33:$B$776,U$119)+'СЕТ СН'!$I$11+СВЦЭМ!$D$10+'СЕТ СН'!$I$5-'СЕТ СН'!$I$21</f>
        <v>3768.74617889</v>
      </c>
      <c r="V127" s="36">
        <f>SUMIFS(СВЦЭМ!$D$33:$D$776,СВЦЭМ!$A$33:$A$776,$A127,СВЦЭМ!$B$33:$B$776,V$119)+'СЕТ СН'!$I$11+СВЦЭМ!$D$10+'СЕТ СН'!$I$5-'СЕТ СН'!$I$21</f>
        <v>3767.9781380700001</v>
      </c>
      <c r="W127" s="36">
        <f>SUMIFS(СВЦЭМ!$D$33:$D$776,СВЦЭМ!$A$33:$A$776,$A127,СВЦЭМ!$B$33:$B$776,W$119)+'СЕТ СН'!$I$11+СВЦЭМ!$D$10+'СЕТ СН'!$I$5-'СЕТ СН'!$I$21</f>
        <v>3769.5961860299999</v>
      </c>
      <c r="X127" s="36">
        <f>SUMIFS(СВЦЭМ!$D$33:$D$776,СВЦЭМ!$A$33:$A$776,$A127,СВЦЭМ!$B$33:$B$776,X$119)+'СЕТ СН'!$I$11+СВЦЭМ!$D$10+'СЕТ СН'!$I$5-'СЕТ СН'!$I$21</f>
        <v>3746.7173586700001</v>
      </c>
      <c r="Y127" s="36">
        <f>SUMIFS(СВЦЭМ!$D$33:$D$776,СВЦЭМ!$A$33:$A$776,$A127,СВЦЭМ!$B$33:$B$776,Y$119)+'СЕТ СН'!$I$11+СВЦЭМ!$D$10+'СЕТ СН'!$I$5-'СЕТ СН'!$I$21</f>
        <v>3776.3635804300002</v>
      </c>
    </row>
    <row r="128" spans="1:27" ht="15.75" x14ac:dyDescent="0.2">
      <c r="A128" s="35">
        <f t="shared" si="3"/>
        <v>43686</v>
      </c>
      <c r="B128" s="36">
        <f>SUMIFS(СВЦЭМ!$D$33:$D$776,СВЦЭМ!$A$33:$A$776,$A128,СВЦЭМ!$B$33:$B$776,B$119)+'СЕТ СН'!$I$11+СВЦЭМ!$D$10+'СЕТ СН'!$I$5-'СЕТ СН'!$I$21</f>
        <v>3868.59096017</v>
      </c>
      <c r="C128" s="36">
        <f>SUMIFS(СВЦЭМ!$D$33:$D$776,СВЦЭМ!$A$33:$A$776,$A128,СВЦЭМ!$B$33:$B$776,C$119)+'СЕТ СН'!$I$11+СВЦЭМ!$D$10+'СЕТ СН'!$I$5-'СЕТ СН'!$I$21</f>
        <v>3905.9741309199999</v>
      </c>
      <c r="D128" s="36">
        <f>SUMIFS(СВЦЭМ!$D$33:$D$776,СВЦЭМ!$A$33:$A$776,$A128,СВЦЭМ!$B$33:$B$776,D$119)+'СЕТ СН'!$I$11+СВЦЭМ!$D$10+'СЕТ СН'!$I$5-'СЕТ СН'!$I$21</f>
        <v>3930.8842496000002</v>
      </c>
      <c r="E128" s="36">
        <f>SUMIFS(СВЦЭМ!$D$33:$D$776,СВЦЭМ!$A$33:$A$776,$A128,СВЦЭМ!$B$33:$B$776,E$119)+'СЕТ СН'!$I$11+СВЦЭМ!$D$10+'СЕТ СН'!$I$5-'СЕТ СН'!$I$21</f>
        <v>3947.9782989200003</v>
      </c>
      <c r="F128" s="36">
        <f>SUMIFS(СВЦЭМ!$D$33:$D$776,СВЦЭМ!$A$33:$A$776,$A128,СВЦЭМ!$B$33:$B$776,F$119)+'СЕТ СН'!$I$11+СВЦЭМ!$D$10+'СЕТ СН'!$I$5-'СЕТ СН'!$I$21</f>
        <v>3959.2157677200003</v>
      </c>
      <c r="G128" s="36">
        <f>SUMIFS(СВЦЭМ!$D$33:$D$776,СВЦЭМ!$A$33:$A$776,$A128,СВЦЭМ!$B$33:$B$776,G$119)+'СЕТ СН'!$I$11+СВЦЭМ!$D$10+'СЕТ СН'!$I$5-'СЕТ СН'!$I$21</f>
        <v>3946.6666034300001</v>
      </c>
      <c r="H128" s="36">
        <f>SUMIFS(СВЦЭМ!$D$33:$D$776,СВЦЭМ!$A$33:$A$776,$A128,СВЦЭМ!$B$33:$B$776,H$119)+'СЕТ СН'!$I$11+СВЦЭМ!$D$10+'СЕТ СН'!$I$5-'СЕТ СН'!$I$21</f>
        <v>3919.7041722700001</v>
      </c>
      <c r="I128" s="36">
        <f>SUMIFS(СВЦЭМ!$D$33:$D$776,СВЦЭМ!$A$33:$A$776,$A128,СВЦЭМ!$B$33:$B$776,I$119)+'СЕТ СН'!$I$11+СВЦЭМ!$D$10+'СЕТ СН'!$I$5-'СЕТ СН'!$I$21</f>
        <v>3884.9282940800003</v>
      </c>
      <c r="J128" s="36">
        <f>SUMIFS(СВЦЭМ!$D$33:$D$776,СВЦЭМ!$A$33:$A$776,$A128,СВЦЭМ!$B$33:$B$776,J$119)+'СЕТ СН'!$I$11+СВЦЭМ!$D$10+'СЕТ СН'!$I$5-'СЕТ СН'!$I$21</f>
        <v>3839.9967561900003</v>
      </c>
      <c r="K128" s="36">
        <f>SUMIFS(СВЦЭМ!$D$33:$D$776,СВЦЭМ!$A$33:$A$776,$A128,СВЦЭМ!$B$33:$B$776,K$119)+'СЕТ СН'!$I$11+СВЦЭМ!$D$10+'СЕТ СН'!$I$5-'СЕТ СН'!$I$21</f>
        <v>3858.0258832899999</v>
      </c>
      <c r="L128" s="36">
        <f>SUMIFS(СВЦЭМ!$D$33:$D$776,СВЦЭМ!$A$33:$A$776,$A128,СВЦЭМ!$B$33:$B$776,L$119)+'СЕТ СН'!$I$11+СВЦЭМ!$D$10+'СЕТ СН'!$I$5-'СЕТ СН'!$I$21</f>
        <v>3868.6614014900001</v>
      </c>
      <c r="M128" s="36">
        <f>SUMIFS(СВЦЭМ!$D$33:$D$776,СВЦЭМ!$A$33:$A$776,$A128,СВЦЭМ!$B$33:$B$776,M$119)+'СЕТ СН'!$I$11+СВЦЭМ!$D$10+'СЕТ СН'!$I$5-'СЕТ СН'!$I$21</f>
        <v>3867.5131715400003</v>
      </c>
      <c r="N128" s="36">
        <f>SUMIFS(СВЦЭМ!$D$33:$D$776,СВЦЭМ!$A$33:$A$776,$A128,СВЦЭМ!$B$33:$B$776,N$119)+'СЕТ СН'!$I$11+СВЦЭМ!$D$10+'СЕТ СН'!$I$5-'СЕТ СН'!$I$21</f>
        <v>3860.9355514099998</v>
      </c>
      <c r="O128" s="36">
        <f>SUMIFS(СВЦЭМ!$D$33:$D$776,СВЦЭМ!$A$33:$A$776,$A128,СВЦЭМ!$B$33:$B$776,O$119)+'СЕТ СН'!$I$11+СВЦЭМ!$D$10+'СЕТ СН'!$I$5-'СЕТ СН'!$I$21</f>
        <v>3865.5356060499998</v>
      </c>
      <c r="P128" s="36">
        <f>SUMIFS(СВЦЭМ!$D$33:$D$776,СВЦЭМ!$A$33:$A$776,$A128,СВЦЭМ!$B$33:$B$776,P$119)+'СЕТ СН'!$I$11+СВЦЭМ!$D$10+'СЕТ СН'!$I$5-'СЕТ СН'!$I$21</f>
        <v>3889.4103042699999</v>
      </c>
      <c r="Q128" s="36">
        <f>SUMIFS(СВЦЭМ!$D$33:$D$776,СВЦЭМ!$A$33:$A$776,$A128,СВЦЭМ!$B$33:$B$776,Q$119)+'СЕТ СН'!$I$11+СВЦЭМ!$D$10+'СЕТ СН'!$I$5-'СЕТ СН'!$I$21</f>
        <v>3890.1915200200001</v>
      </c>
      <c r="R128" s="36">
        <f>SUMIFS(СВЦЭМ!$D$33:$D$776,СВЦЭМ!$A$33:$A$776,$A128,СВЦЭМ!$B$33:$B$776,R$119)+'СЕТ СН'!$I$11+СВЦЭМ!$D$10+'СЕТ СН'!$I$5-'СЕТ СН'!$I$21</f>
        <v>3848.0448928699998</v>
      </c>
      <c r="S128" s="36">
        <f>SUMIFS(СВЦЭМ!$D$33:$D$776,СВЦЭМ!$A$33:$A$776,$A128,СВЦЭМ!$B$33:$B$776,S$119)+'СЕТ СН'!$I$11+СВЦЭМ!$D$10+'СЕТ СН'!$I$5-'СЕТ СН'!$I$21</f>
        <v>3802.1113624</v>
      </c>
      <c r="T128" s="36">
        <f>SUMIFS(СВЦЭМ!$D$33:$D$776,СВЦЭМ!$A$33:$A$776,$A128,СВЦЭМ!$B$33:$B$776,T$119)+'СЕТ СН'!$I$11+СВЦЭМ!$D$10+'СЕТ СН'!$I$5-'СЕТ СН'!$I$21</f>
        <v>3791.88917692</v>
      </c>
      <c r="U128" s="36">
        <f>SUMIFS(СВЦЭМ!$D$33:$D$776,СВЦЭМ!$A$33:$A$776,$A128,СВЦЭМ!$B$33:$B$776,U$119)+'СЕТ СН'!$I$11+СВЦЭМ!$D$10+'СЕТ СН'!$I$5-'СЕТ СН'!$I$21</f>
        <v>3789.0082922299998</v>
      </c>
      <c r="V128" s="36">
        <f>SUMIFS(СВЦЭМ!$D$33:$D$776,СВЦЭМ!$A$33:$A$776,$A128,СВЦЭМ!$B$33:$B$776,V$119)+'СЕТ СН'!$I$11+СВЦЭМ!$D$10+'СЕТ СН'!$I$5-'СЕТ СН'!$I$21</f>
        <v>3765.9919440499998</v>
      </c>
      <c r="W128" s="36">
        <f>SUMIFS(СВЦЭМ!$D$33:$D$776,СВЦЭМ!$A$33:$A$776,$A128,СВЦЭМ!$B$33:$B$776,W$119)+'СЕТ СН'!$I$11+СВЦЭМ!$D$10+'СЕТ СН'!$I$5-'СЕТ СН'!$I$21</f>
        <v>3772.83335317</v>
      </c>
      <c r="X128" s="36">
        <f>SUMIFS(СВЦЭМ!$D$33:$D$776,СВЦЭМ!$A$33:$A$776,$A128,СВЦЭМ!$B$33:$B$776,X$119)+'СЕТ СН'!$I$11+СВЦЭМ!$D$10+'СЕТ СН'!$I$5-'СЕТ СН'!$I$21</f>
        <v>3749.24801596</v>
      </c>
      <c r="Y128" s="36">
        <f>SUMIFS(СВЦЭМ!$D$33:$D$776,СВЦЭМ!$A$33:$A$776,$A128,СВЦЭМ!$B$33:$B$776,Y$119)+'СЕТ СН'!$I$11+СВЦЭМ!$D$10+'СЕТ СН'!$I$5-'СЕТ СН'!$I$21</f>
        <v>3803.5203052000002</v>
      </c>
    </row>
    <row r="129" spans="1:25" ht="15.75" x14ac:dyDescent="0.2">
      <c r="A129" s="35">
        <f t="shared" si="3"/>
        <v>43687</v>
      </c>
      <c r="B129" s="36">
        <f>SUMIFS(СВЦЭМ!$D$33:$D$776,СВЦЭМ!$A$33:$A$776,$A129,СВЦЭМ!$B$33:$B$776,B$119)+'СЕТ СН'!$I$11+СВЦЭМ!$D$10+'СЕТ СН'!$I$5-'СЕТ СН'!$I$21</f>
        <v>3928.2560961500003</v>
      </c>
      <c r="C129" s="36">
        <f>SUMIFS(СВЦЭМ!$D$33:$D$776,СВЦЭМ!$A$33:$A$776,$A129,СВЦЭМ!$B$33:$B$776,C$119)+'СЕТ СН'!$I$11+СВЦЭМ!$D$10+'СЕТ СН'!$I$5-'СЕТ СН'!$I$21</f>
        <v>3937.5906202400001</v>
      </c>
      <c r="D129" s="36">
        <f>SUMIFS(СВЦЭМ!$D$33:$D$776,СВЦЭМ!$A$33:$A$776,$A129,СВЦЭМ!$B$33:$B$776,D$119)+'СЕТ СН'!$I$11+СВЦЭМ!$D$10+'СЕТ СН'!$I$5-'СЕТ СН'!$I$21</f>
        <v>3950.0167064100001</v>
      </c>
      <c r="E129" s="36">
        <f>SUMIFS(СВЦЭМ!$D$33:$D$776,СВЦЭМ!$A$33:$A$776,$A129,СВЦЭМ!$B$33:$B$776,E$119)+'СЕТ СН'!$I$11+СВЦЭМ!$D$10+'СЕТ СН'!$I$5-'СЕТ СН'!$I$21</f>
        <v>3969.6232736800002</v>
      </c>
      <c r="F129" s="36">
        <f>SUMIFS(СВЦЭМ!$D$33:$D$776,СВЦЭМ!$A$33:$A$776,$A129,СВЦЭМ!$B$33:$B$776,F$119)+'СЕТ СН'!$I$11+СВЦЭМ!$D$10+'СЕТ СН'!$I$5-'СЕТ СН'!$I$21</f>
        <v>3989.0129270900002</v>
      </c>
      <c r="G129" s="36">
        <f>SUMIFS(СВЦЭМ!$D$33:$D$776,СВЦЭМ!$A$33:$A$776,$A129,СВЦЭМ!$B$33:$B$776,G$119)+'СЕТ СН'!$I$11+СВЦЭМ!$D$10+'СЕТ СН'!$I$5-'СЕТ СН'!$I$21</f>
        <v>3962.6832195300003</v>
      </c>
      <c r="H129" s="36">
        <f>SUMIFS(СВЦЭМ!$D$33:$D$776,СВЦЭМ!$A$33:$A$776,$A129,СВЦЭМ!$B$33:$B$776,H$119)+'СЕТ СН'!$I$11+СВЦЭМ!$D$10+'СЕТ СН'!$I$5-'СЕТ СН'!$I$21</f>
        <v>3922.6175382299998</v>
      </c>
      <c r="I129" s="36">
        <f>SUMIFS(СВЦЭМ!$D$33:$D$776,СВЦЭМ!$A$33:$A$776,$A129,СВЦЭМ!$B$33:$B$776,I$119)+'СЕТ СН'!$I$11+СВЦЭМ!$D$10+'СЕТ СН'!$I$5-'СЕТ СН'!$I$21</f>
        <v>3939.1728223099999</v>
      </c>
      <c r="J129" s="36">
        <f>SUMIFS(СВЦЭМ!$D$33:$D$776,СВЦЭМ!$A$33:$A$776,$A129,СВЦЭМ!$B$33:$B$776,J$119)+'СЕТ СН'!$I$11+СВЦЭМ!$D$10+'СЕТ СН'!$I$5-'СЕТ СН'!$I$21</f>
        <v>3844.5913334500001</v>
      </c>
      <c r="K129" s="36">
        <f>SUMIFS(СВЦЭМ!$D$33:$D$776,СВЦЭМ!$A$33:$A$776,$A129,СВЦЭМ!$B$33:$B$776,K$119)+'СЕТ СН'!$I$11+СВЦЭМ!$D$10+'СЕТ СН'!$I$5-'СЕТ СН'!$I$21</f>
        <v>3864.84429456</v>
      </c>
      <c r="L129" s="36">
        <f>SUMIFS(СВЦЭМ!$D$33:$D$776,СВЦЭМ!$A$33:$A$776,$A129,СВЦЭМ!$B$33:$B$776,L$119)+'СЕТ СН'!$I$11+СВЦЭМ!$D$10+'СЕТ СН'!$I$5-'СЕТ СН'!$I$21</f>
        <v>3880.8153935800001</v>
      </c>
      <c r="M129" s="36">
        <f>SUMIFS(СВЦЭМ!$D$33:$D$776,СВЦЭМ!$A$33:$A$776,$A129,СВЦЭМ!$B$33:$B$776,M$119)+'СЕТ СН'!$I$11+СВЦЭМ!$D$10+'СЕТ СН'!$I$5-'СЕТ СН'!$I$21</f>
        <v>3875.8215368800002</v>
      </c>
      <c r="N129" s="36">
        <f>SUMIFS(СВЦЭМ!$D$33:$D$776,СВЦЭМ!$A$33:$A$776,$A129,СВЦЭМ!$B$33:$B$776,N$119)+'СЕТ СН'!$I$11+СВЦЭМ!$D$10+'СЕТ СН'!$I$5-'СЕТ СН'!$I$21</f>
        <v>3868.79173726</v>
      </c>
      <c r="O129" s="36">
        <f>SUMIFS(СВЦЭМ!$D$33:$D$776,СВЦЭМ!$A$33:$A$776,$A129,СВЦЭМ!$B$33:$B$776,O$119)+'СЕТ СН'!$I$11+СВЦЭМ!$D$10+'СЕТ СН'!$I$5-'СЕТ СН'!$I$21</f>
        <v>3869.7766132400002</v>
      </c>
      <c r="P129" s="36">
        <f>SUMIFS(СВЦЭМ!$D$33:$D$776,СВЦЭМ!$A$33:$A$776,$A129,СВЦЭМ!$B$33:$B$776,P$119)+'СЕТ СН'!$I$11+СВЦЭМ!$D$10+'СЕТ СН'!$I$5-'СЕТ СН'!$I$21</f>
        <v>3869.9761933</v>
      </c>
      <c r="Q129" s="36">
        <f>SUMIFS(СВЦЭМ!$D$33:$D$776,СВЦЭМ!$A$33:$A$776,$A129,СВЦЭМ!$B$33:$B$776,Q$119)+'СЕТ СН'!$I$11+СВЦЭМ!$D$10+'СЕТ СН'!$I$5-'СЕТ СН'!$I$21</f>
        <v>3880.28687279</v>
      </c>
      <c r="R129" s="36">
        <f>SUMIFS(СВЦЭМ!$D$33:$D$776,СВЦЭМ!$A$33:$A$776,$A129,СВЦЭМ!$B$33:$B$776,R$119)+'СЕТ СН'!$I$11+СВЦЭМ!$D$10+'СЕТ СН'!$I$5-'СЕТ СН'!$I$21</f>
        <v>3827.8640872400001</v>
      </c>
      <c r="S129" s="36">
        <f>SUMIFS(СВЦЭМ!$D$33:$D$776,СВЦЭМ!$A$33:$A$776,$A129,СВЦЭМ!$B$33:$B$776,S$119)+'СЕТ СН'!$I$11+СВЦЭМ!$D$10+'СЕТ СН'!$I$5-'СЕТ СН'!$I$21</f>
        <v>3825.22484265</v>
      </c>
      <c r="T129" s="36">
        <f>SUMIFS(СВЦЭМ!$D$33:$D$776,СВЦЭМ!$A$33:$A$776,$A129,СВЦЭМ!$B$33:$B$776,T$119)+'СЕТ СН'!$I$11+СВЦЭМ!$D$10+'СЕТ СН'!$I$5-'СЕТ СН'!$I$21</f>
        <v>3823.0844456700002</v>
      </c>
      <c r="U129" s="36">
        <f>SUMIFS(СВЦЭМ!$D$33:$D$776,СВЦЭМ!$A$33:$A$776,$A129,СВЦЭМ!$B$33:$B$776,U$119)+'СЕТ СН'!$I$11+СВЦЭМ!$D$10+'СЕТ СН'!$I$5-'СЕТ СН'!$I$21</f>
        <v>3813.5922918699998</v>
      </c>
      <c r="V129" s="36">
        <f>SUMIFS(СВЦЭМ!$D$33:$D$776,СВЦЭМ!$A$33:$A$776,$A129,СВЦЭМ!$B$33:$B$776,V$119)+'СЕТ СН'!$I$11+СВЦЭМ!$D$10+'СЕТ СН'!$I$5-'СЕТ СН'!$I$21</f>
        <v>3819.31315021</v>
      </c>
      <c r="W129" s="36">
        <f>SUMIFS(СВЦЭМ!$D$33:$D$776,СВЦЭМ!$A$33:$A$776,$A129,СВЦЭМ!$B$33:$B$776,W$119)+'СЕТ СН'!$I$11+СВЦЭМ!$D$10+'СЕТ СН'!$I$5-'СЕТ СН'!$I$21</f>
        <v>3838.9524475100002</v>
      </c>
      <c r="X129" s="36">
        <f>SUMIFS(СВЦЭМ!$D$33:$D$776,СВЦЭМ!$A$33:$A$776,$A129,СВЦЭМ!$B$33:$B$776,X$119)+'СЕТ СН'!$I$11+СВЦЭМ!$D$10+'СЕТ СН'!$I$5-'СЕТ СН'!$I$21</f>
        <v>3814.5795706700001</v>
      </c>
      <c r="Y129" s="36">
        <f>SUMIFS(СВЦЭМ!$D$33:$D$776,СВЦЭМ!$A$33:$A$776,$A129,СВЦЭМ!$B$33:$B$776,Y$119)+'СЕТ СН'!$I$11+СВЦЭМ!$D$10+'СЕТ СН'!$I$5-'СЕТ СН'!$I$21</f>
        <v>3810.5540724800003</v>
      </c>
    </row>
    <row r="130" spans="1:25" ht="15.75" x14ac:dyDescent="0.2">
      <c r="A130" s="35">
        <f t="shared" si="3"/>
        <v>43688</v>
      </c>
      <c r="B130" s="36">
        <f>SUMIFS(СВЦЭМ!$D$33:$D$776,СВЦЭМ!$A$33:$A$776,$A130,СВЦЭМ!$B$33:$B$776,B$119)+'СЕТ СН'!$I$11+СВЦЭМ!$D$10+'СЕТ СН'!$I$5-'СЕТ СН'!$I$21</f>
        <v>3915.87017199</v>
      </c>
      <c r="C130" s="36">
        <f>SUMIFS(СВЦЭМ!$D$33:$D$776,СВЦЭМ!$A$33:$A$776,$A130,СВЦЭМ!$B$33:$B$776,C$119)+'СЕТ СН'!$I$11+СВЦЭМ!$D$10+'СЕТ СН'!$I$5-'СЕТ СН'!$I$21</f>
        <v>3946.5174447600002</v>
      </c>
      <c r="D130" s="36">
        <f>SUMIFS(СВЦЭМ!$D$33:$D$776,СВЦЭМ!$A$33:$A$776,$A130,СВЦЭМ!$B$33:$B$776,D$119)+'СЕТ СН'!$I$11+СВЦЭМ!$D$10+'СЕТ СН'!$I$5-'СЕТ СН'!$I$21</f>
        <v>3971.9205357300002</v>
      </c>
      <c r="E130" s="36">
        <f>SUMIFS(СВЦЭМ!$D$33:$D$776,СВЦЭМ!$A$33:$A$776,$A130,СВЦЭМ!$B$33:$B$776,E$119)+'СЕТ СН'!$I$11+СВЦЭМ!$D$10+'СЕТ СН'!$I$5-'СЕТ СН'!$I$21</f>
        <v>3980.74742315</v>
      </c>
      <c r="F130" s="36">
        <f>SUMIFS(СВЦЭМ!$D$33:$D$776,СВЦЭМ!$A$33:$A$776,$A130,СВЦЭМ!$B$33:$B$776,F$119)+'СЕТ СН'!$I$11+СВЦЭМ!$D$10+'СЕТ СН'!$I$5-'СЕТ СН'!$I$21</f>
        <v>4000.4885422900002</v>
      </c>
      <c r="G130" s="36">
        <f>SUMIFS(СВЦЭМ!$D$33:$D$776,СВЦЭМ!$A$33:$A$776,$A130,СВЦЭМ!$B$33:$B$776,G$119)+'СЕТ СН'!$I$11+СВЦЭМ!$D$10+'СЕТ СН'!$I$5-'СЕТ СН'!$I$21</f>
        <v>3987.56785274</v>
      </c>
      <c r="H130" s="36">
        <f>SUMIFS(СВЦЭМ!$D$33:$D$776,СВЦЭМ!$A$33:$A$776,$A130,СВЦЭМ!$B$33:$B$776,H$119)+'СЕТ СН'!$I$11+СВЦЭМ!$D$10+'СЕТ СН'!$I$5-'СЕТ СН'!$I$21</f>
        <v>3972.6972227599999</v>
      </c>
      <c r="I130" s="36">
        <f>SUMIFS(СВЦЭМ!$D$33:$D$776,СВЦЭМ!$A$33:$A$776,$A130,СВЦЭМ!$B$33:$B$776,I$119)+'СЕТ СН'!$I$11+СВЦЭМ!$D$10+'СЕТ СН'!$I$5-'СЕТ СН'!$I$21</f>
        <v>3944.3215121900002</v>
      </c>
      <c r="J130" s="36">
        <f>SUMIFS(СВЦЭМ!$D$33:$D$776,СВЦЭМ!$A$33:$A$776,$A130,СВЦЭМ!$B$33:$B$776,J$119)+'СЕТ СН'!$I$11+СВЦЭМ!$D$10+'СЕТ СН'!$I$5-'СЕТ СН'!$I$21</f>
        <v>3875.0878492500001</v>
      </c>
      <c r="K130" s="36">
        <f>SUMIFS(СВЦЭМ!$D$33:$D$776,СВЦЭМ!$A$33:$A$776,$A130,СВЦЭМ!$B$33:$B$776,K$119)+'СЕТ СН'!$I$11+СВЦЭМ!$D$10+'СЕТ СН'!$I$5-'СЕТ СН'!$I$21</f>
        <v>3848.3782418999999</v>
      </c>
      <c r="L130" s="36">
        <f>SUMIFS(СВЦЭМ!$D$33:$D$776,СВЦЭМ!$A$33:$A$776,$A130,СВЦЭМ!$B$33:$B$776,L$119)+'СЕТ СН'!$I$11+СВЦЭМ!$D$10+'СЕТ СН'!$I$5-'СЕТ СН'!$I$21</f>
        <v>3864.3667523600002</v>
      </c>
      <c r="M130" s="36">
        <f>SUMIFS(СВЦЭМ!$D$33:$D$776,СВЦЭМ!$A$33:$A$776,$A130,СВЦЭМ!$B$33:$B$776,M$119)+'СЕТ СН'!$I$11+СВЦЭМ!$D$10+'СЕТ СН'!$I$5-'СЕТ СН'!$I$21</f>
        <v>3864.0523454700001</v>
      </c>
      <c r="N130" s="36">
        <f>SUMIFS(СВЦЭМ!$D$33:$D$776,СВЦЭМ!$A$33:$A$776,$A130,СВЦЭМ!$B$33:$B$776,N$119)+'СЕТ СН'!$I$11+СВЦЭМ!$D$10+'СЕТ СН'!$I$5-'СЕТ СН'!$I$21</f>
        <v>3861.5517144099999</v>
      </c>
      <c r="O130" s="36">
        <f>SUMIFS(СВЦЭМ!$D$33:$D$776,СВЦЭМ!$A$33:$A$776,$A130,СВЦЭМ!$B$33:$B$776,O$119)+'СЕТ СН'!$I$11+СВЦЭМ!$D$10+'СЕТ СН'!$I$5-'СЕТ СН'!$I$21</f>
        <v>3863.4304079900003</v>
      </c>
      <c r="P130" s="36">
        <f>SUMIFS(СВЦЭМ!$D$33:$D$776,СВЦЭМ!$A$33:$A$776,$A130,СВЦЭМ!$B$33:$B$776,P$119)+'СЕТ СН'!$I$11+СВЦЭМ!$D$10+'СЕТ СН'!$I$5-'СЕТ СН'!$I$21</f>
        <v>3864.0131794200001</v>
      </c>
      <c r="Q130" s="36">
        <f>SUMIFS(СВЦЭМ!$D$33:$D$776,СВЦЭМ!$A$33:$A$776,$A130,СВЦЭМ!$B$33:$B$776,Q$119)+'СЕТ СН'!$I$11+СВЦЭМ!$D$10+'СЕТ СН'!$I$5-'СЕТ СН'!$I$21</f>
        <v>3856.9042580700002</v>
      </c>
      <c r="R130" s="36">
        <f>SUMIFS(СВЦЭМ!$D$33:$D$776,СВЦЭМ!$A$33:$A$776,$A130,СВЦЭМ!$B$33:$B$776,R$119)+'СЕТ СН'!$I$11+СВЦЭМ!$D$10+'СЕТ СН'!$I$5-'СЕТ СН'!$I$21</f>
        <v>3823.8454928000001</v>
      </c>
      <c r="S130" s="36">
        <f>SUMIFS(СВЦЭМ!$D$33:$D$776,СВЦЭМ!$A$33:$A$776,$A130,СВЦЭМ!$B$33:$B$776,S$119)+'СЕТ СН'!$I$11+СВЦЭМ!$D$10+'СЕТ СН'!$I$5-'СЕТ СН'!$I$21</f>
        <v>3822.0912844899999</v>
      </c>
      <c r="T130" s="36">
        <f>SUMIFS(СВЦЭМ!$D$33:$D$776,СВЦЭМ!$A$33:$A$776,$A130,СВЦЭМ!$B$33:$B$776,T$119)+'СЕТ СН'!$I$11+СВЦЭМ!$D$10+'СЕТ СН'!$I$5-'СЕТ СН'!$I$21</f>
        <v>3829.7775965999999</v>
      </c>
      <c r="U130" s="36">
        <f>SUMIFS(СВЦЭМ!$D$33:$D$776,СВЦЭМ!$A$33:$A$776,$A130,СВЦЭМ!$B$33:$B$776,U$119)+'СЕТ СН'!$I$11+СВЦЭМ!$D$10+'СЕТ СН'!$I$5-'СЕТ СН'!$I$21</f>
        <v>3834.9263838400002</v>
      </c>
      <c r="V130" s="36">
        <f>SUMIFS(СВЦЭМ!$D$33:$D$776,СВЦЭМ!$A$33:$A$776,$A130,СВЦЭМ!$B$33:$B$776,V$119)+'СЕТ СН'!$I$11+СВЦЭМ!$D$10+'СЕТ СН'!$I$5-'СЕТ СН'!$I$21</f>
        <v>3842.95824189</v>
      </c>
      <c r="W130" s="36">
        <f>SUMIFS(СВЦЭМ!$D$33:$D$776,СВЦЭМ!$A$33:$A$776,$A130,СВЦЭМ!$B$33:$B$776,W$119)+'СЕТ СН'!$I$11+СВЦЭМ!$D$10+'СЕТ СН'!$I$5-'СЕТ СН'!$I$21</f>
        <v>3857.3986480499998</v>
      </c>
      <c r="X130" s="36">
        <f>SUMIFS(СВЦЭМ!$D$33:$D$776,СВЦЭМ!$A$33:$A$776,$A130,СВЦЭМ!$B$33:$B$776,X$119)+'СЕТ СН'!$I$11+СВЦЭМ!$D$10+'СЕТ СН'!$I$5-'СЕТ СН'!$I$21</f>
        <v>3823.7959626500001</v>
      </c>
      <c r="Y130" s="36">
        <f>SUMIFS(СВЦЭМ!$D$33:$D$776,СВЦЭМ!$A$33:$A$776,$A130,СВЦЭМ!$B$33:$B$776,Y$119)+'СЕТ СН'!$I$11+СВЦЭМ!$D$10+'СЕТ СН'!$I$5-'СЕТ СН'!$I$21</f>
        <v>3806.8578754099999</v>
      </c>
    </row>
    <row r="131" spans="1:25" ht="15.75" x14ac:dyDescent="0.2">
      <c r="A131" s="35">
        <f t="shared" si="3"/>
        <v>43689</v>
      </c>
      <c r="B131" s="36">
        <f>SUMIFS(СВЦЭМ!$D$33:$D$776,СВЦЭМ!$A$33:$A$776,$A131,СВЦЭМ!$B$33:$B$776,B$119)+'СЕТ СН'!$I$11+СВЦЭМ!$D$10+'СЕТ СН'!$I$5-'СЕТ СН'!$I$21</f>
        <v>3887.5092660300002</v>
      </c>
      <c r="C131" s="36">
        <f>SUMIFS(СВЦЭМ!$D$33:$D$776,СВЦЭМ!$A$33:$A$776,$A131,СВЦЭМ!$B$33:$B$776,C$119)+'СЕТ СН'!$I$11+СВЦЭМ!$D$10+'СЕТ СН'!$I$5-'СЕТ СН'!$I$21</f>
        <v>3925.6797984700002</v>
      </c>
      <c r="D131" s="36">
        <f>SUMIFS(СВЦЭМ!$D$33:$D$776,СВЦЭМ!$A$33:$A$776,$A131,СВЦЭМ!$B$33:$B$776,D$119)+'СЕТ СН'!$I$11+СВЦЭМ!$D$10+'СЕТ СН'!$I$5-'СЕТ СН'!$I$21</f>
        <v>3973.6916383600001</v>
      </c>
      <c r="E131" s="36">
        <f>SUMIFS(СВЦЭМ!$D$33:$D$776,СВЦЭМ!$A$33:$A$776,$A131,СВЦЭМ!$B$33:$B$776,E$119)+'СЕТ СН'!$I$11+СВЦЭМ!$D$10+'СЕТ СН'!$I$5-'СЕТ СН'!$I$21</f>
        <v>3984.26894348</v>
      </c>
      <c r="F131" s="36">
        <f>SUMIFS(СВЦЭМ!$D$33:$D$776,СВЦЭМ!$A$33:$A$776,$A131,СВЦЭМ!$B$33:$B$776,F$119)+'СЕТ СН'!$I$11+СВЦЭМ!$D$10+'СЕТ СН'!$I$5-'СЕТ СН'!$I$21</f>
        <v>3995.82297526</v>
      </c>
      <c r="G131" s="36">
        <f>SUMIFS(СВЦЭМ!$D$33:$D$776,СВЦЭМ!$A$33:$A$776,$A131,СВЦЭМ!$B$33:$B$776,G$119)+'СЕТ СН'!$I$11+СВЦЭМ!$D$10+'СЕТ СН'!$I$5-'СЕТ СН'!$I$21</f>
        <v>3974.7309467200002</v>
      </c>
      <c r="H131" s="36">
        <f>SUMIFS(СВЦЭМ!$D$33:$D$776,СВЦЭМ!$A$33:$A$776,$A131,СВЦЭМ!$B$33:$B$776,H$119)+'СЕТ СН'!$I$11+СВЦЭМ!$D$10+'СЕТ СН'!$I$5-'СЕТ СН'!$I$21</f>
        <v>3938.0838583700001</v>
      </c>
      <c r="I131" s="36">
        <f>SUMIFS(СВЦЭМ!$D$33:$D$776,СВЦЭМ!$A$33:$A$776,$A131,СВЦЭМ!$B$33:$B$776,I$119)+'СЕТ СН'!$I$11+СВЦЭМ!$D$10+'СЕТ СН'!$I$5-'СЕТ СН'!$I$21</f>
        <v>3894.7115924</v>
      </c>
      <c r="J131" s="36">
        <f>SUMIFS(СВЦЭМ!$D$33:$D$776,СВЦЭМ!$A$33:$A$776,$A131,СВЦЭМ!$B$33:$B$776,J$119)+'СЕТ СН'!$I$11+СВЦЭМ!$D$10+'СЕТ СН'!$I$5-'СЕТ СН'!$I$21</f>
        <v>3869.5498528400003</v>
      </c>
      <c r="K131" s="36">
        <f>SUMIFS(СВЦЭМ!$D$33:$D$776,СВЦЭМ!$A$33:$A$776,$A131,СВЦЭМ!$B$33:$B$776,K$119)+'СЕТ СН'!$I$11+СВЦЭМ!$D$10+'СЕТ СН'!$I$5-'СЕТ СН'!$I$21</f>
        <v>3889.4444822200003</v>
      </c>
      <c r="L131" s="36">
        <f>SUMIFS(СВЦЭМ!$D$33:$D$776,СВЦЭМ!$A$33:$A$776,$A131,СВЦЭМ!$B$33:$B$776,L$119)+'СЕТ СН'!$I$11+СВЦЭМ!$D$10+'СЕТ СН'!$I$5-'СЕТ СН'!$I$21</f>
        <v>3889.3037243600002</v>
      </c>
      <c r="M131" s="36">
        <f>SUMIFS(СВЦЭМ!$D$33:$D$776,СВЦЭМ!$A$33:$A$776,$A131,СВЦЭМ!$B$33:$B$776,M$119)+'СЕТ СН'!$I$11+СВЦЭМ!$D$10+'СЕТ СН'!$I$5-'СЕТ СН'!$I$21</f>
        <v>3896.6343919000001</v>
      </c>
      <c r="N131" s="36">
        <f>SUMIFS(СВЦЭМ!$D$33:$D$776,СВЦЭМ!$A$33:$A$776,$A131,СВЦЭМ!$B$33:$B$776,N$119)+'СЕТ СН'!$I$11+СВЦЭМ!$D$10+'СЕТ СН'!$I$5-'СЕТ СН'!$I$21</f>
        <v>3892.7121496300001</v>
      </c>
      <c r="O131" s="36">
        <f>SUMIFS(СВЦЭМ!$D$33:$D$776,СВЦЭМ!$A$33:$A$776,$A131,СВЦЭМ!$B$33:$B$776,O$119)+'СЕТ СН'!$I$11+СВЦЭМ!$D$10+'СЕТ СН'!$I$5-'СЕТ СН'!$I$21</f>
        <v>3892.89586783</v>
      </c>
      <c r="P131" s="36">
        <f>SUMIFS(СВЦЭМ!$D$33:$D$776,СВЦЭМ!$A$33:$A$776,$A131,СВЦЭМ!$B$33:$B$776,P$119)+'СЕТ СН'!$I$11+СВЦЭМ!$D$10+'СЕТ СН'!$I$5-'СЕТ СН'!$I$21</f>
        <v>3896.4228641999998</v>
      </c>
      <c r="Q131" s="36">
        <f>SUMIFS(СВЦЭМ!$D$33:$D$776,СВЦЭМ!$A$33:$A$776,$A131,СВЦЭМ!$B$33:$B$776,Q$119)+'СЕТ СН'!$I$11+СВЦЭМ!$D$10+'СЕТ СН'!$I$5-'СЕТ СН'!$I$21</f>
        <v>3892.1234002700003</v>
      </c>
      <c r="R131" s="36">
        <f>SUMIFS(СВЦЭМ!$D$33:$D$776,СВЦЭМ!$A$33:$A$776,$A131,СВЦЭМ!$B$33:$B$776,R$119)+'СЕТ СН'!$I$11+СВЦЭМ!$D$10+'СЕТ СН'!$I$5-'СЕТ СН'!$I$21</f>
        <v>3848.0930028299999</v>
      </c>
      <c r="S131" s="36">
        <f>SUMIFS(СВЦЭМ!$D$33:$D$776,СВЦЭМ!$A$33:$A$776,$A131,СВЦЭМ!$B$33:$B$776,S$119)+'СЕТ СН'!$I$11+СВЦЭМ!$D$10+'СЕТ СН'!$I$5-'СЕТ СН'!$I$21</f>
        <v>3839.6528226</v>
      </c>
      <c r="T131" s="36">
        <f>SUMIFS(СВЦЭМ!$D$33:$D$776,СВЦЭМ!$A$33:$A$776,$A131,СВЦЭМ!$B$33:$B$776,T$119)+'СЕТ СН'!$I$11+СВЦЭМ!$D$10+'СЕТ СН'!$I$5-'СЕТ СН'!$I$21</f>
        <v>3835.5383869699999</v>
      </c>
      <c r="U131" s="36">
        <f>SUMIFS(СВЦЭМ!$D$33:$D$776,СВЦЭМ!$A$33:$A$776,$A131,СВЦЭМ!$B$33:$B$776,U$119)+'СЕТ СН'!$I$11+СВЦЭМ!$D$10+'СЕТ СН'!$I$5-'СЕТ СН'!$I$21</f>
        <v>3831.5273658200003</v>
      </c>
      <c r="V131" s="36">
        <f>SUMIFS(СВЦЭМ!$D$33:$D$776,СВЦЭМ!$A$33:$A$776,$A131,СВЦЭМ!$B$33:$B$776,V$119)+'СЕТ СН'!$I$11+СВЦЭМ!$D$10+'СЕТ СН'!$I$5-'СЕТ СН'!$I$21</f>
        <v>3832.52116738</v>
      </c>
      <c r="W131" s="36">
        <f>SUMIFS(СВЦЭМ!$D$33:$D$776,СВЦЭМ!$A$33:$A$776,$A131,СВЦЭМ!$B$33:$B$776,W$119)+'СЕТ СН'!$I$11+СВЦЭМ!$D$10+'СЕТ СН'!$I$5-'СЕТ СН'!$I$21</f>
        <v>3839.9454633300002</v>
      </c>
      <c r="X131" s="36">
        <f>SUMIFS(СВЦЭМ!$D$33:$D$776,СВЦЭМ!$A$33:$A$776,$A131,СВЦЭМ!$B$33:$B$776,X$119)+'СЕТ СН'!$I$11+СВЦЭМ!$D$10+'СЕТ СН'!$I$5-'СЕТ СН'!$I$21</f>
        <v>3809.9839117800002</v>
      </c>
      <c r="Y131" s="36">
        <f>SUMIFS(СВЦЭМ!$D$33:$D$776,СВЦЭМ!$A$33:$A$776,$A131,СВЦЭМ!$B$33:$B$776,Y$119)+'СЕТ СН'!$I$11+СВЦЭМ!$D$10+'СЕТ СН'!$I$5-'СЕТ СН'!$I$21</f>
        <v>3835.5358810500002</v>
      </c>
    </row>
    <row r="132" spans="1:25" ht="15.75" x14ac:dyDescent="0.2">
      <c r="A132" s="35">
        <f t="shared" si="3"/>
        <v>43690</v>
      </c>
      <c r="B132" s="36">
        <f>SUMIFS(СВЦЭМ!$D$33:$D$776,СВЦЭМ!$A$33:$A$776,$A132,СВЦЭМ!$B$33:$B$776,B$119)+'СЕТ СН'!$I$11+СВЦЭМ!$D$10+'СЕТ СН'!$I$5-'СЕТ СН'!$I$21</f>
        <v>3920.7058695599999</v>
      </c>
      <c r="C132" s="36">
        <f>SUMIFS(СВЦЭМ!$D$33:$D$776,СВЦЭМ!$A$33:$A$776,$A132,СВЦЭМ!$B$33:$B$776,C$119)+'СЕТ СН'!$I$11+СВЦЭМ!$D$10+'СЕТ СН'!$I$5-'СЕТ СН'!$I$21</f>
        <v>3964.2058773099998</v>
      </c>
      <c r="D132" s="36">
        <f>SUMIFS(СВЦЭМ!$D$33:$D$776,СВЦЭМ!$A$33:$A$776,$A132,СВЦЭМ!$B$33:$B$776,D$119)+'СЕТ СН'!$I$11+СВЦЭМ!$D$10+'СЕТ СН'!$I$5-'СЕТ СН'!$I$21</f>
        <v>3987.7067122399999</v>
      </c>
      <c r="E132" s="36">
        <f>SUMIFS(СВЦЭМ!$D$33:$D$776,СВЦЭМ!$A$33:$A$776,$A132,СВЦЭМ!$B$33:$B$776,E$119)+'СЕТ СН'!$I$11+СВЦЭМ!$D$10+'СЕТ СН'!$I$5-'СЕТ СН'!$I$21</f>
        <v>3999.0145732199999</v>
      </c>
      <c r="F132" s="36">
        <f>SUMIFS(СВЦЭМ!$D$33:$D$776,СВЦЭМ!$A$33:$A$776,$A132,СВЦЭМ!$B$33:$B$776,F$119)+'СЕТ СН'!$I$11+СВЦЭМ!$D$10+'СЕТ СН'!$I$5-'СЕТ СН'!$I$21</f>
        <v>4005.7104108499998</v>
      </c>
      <c r="G132" s="36">
        <f>SUMIFS(СВЦЭМ!$D$33:$D$776,СВЦЭМ!$A$33:$A$776,$A132,СВЦЭМ!$B$33:$B$776,G$119)+'СЕТ СН'!$I$11+СВЦЭМ!$D$10+'СЕТ СН'!$I$5-'СЕТ СН'!$I$21</f>
        <v>3996.6726894000003</v>
      </c>
      <c r="H132" s="36">
        <f>SUMIFS(СВЦЭМ!$D$33:$D$776,СВЦЭМ!$A$33:$A$776,$A132,СВЦЭМ!$B$33:$B$776,H$119)+'СЕТ СН'!$I$11+СВЦЭМ!$D$10+'СЕТ СН'!$I$5-'СЕТ СН'!$I$21</f>
        <v>3960.1452857899999</v>
      </c>
      <c r="I132" s="36">
        <f>SUMIFS(СВЦЭМ!$D$33:$D$776,СВЦЭМ!$A$33:$A$776,$A132,СВЦЭМ!$B$33:$B$776,I$119)+'СЕТ СН'!$I$11+СВЦЭМ!$D$10+'СЕТ СН'!$I$5-'СЕТ СН'!$I$21</f>
        <v>3920.4268045099998</v>
      </c>
      <c r="J132" s="36">
        <f>SUMIFS(СВЦЭМ!$D$33:$D$776,СВЦЭМ!$A$33:$A$776,$A132,СВЦЭМ!$B$33:$B$776,J$119)+'СЕТ СН'!$I$11+СВЦЭМ!$D$10+'СЕТ СН'!$I$5-'СЕТ СН'!$I$21</f>
        <v>3894.3360649699998</v>
      </c>
      <c r="K132" s="36">
        <f>SUMIFS(СВЦЭМ!$D$33:$D$776,СВЦЭМ!$A$33:$A$776,$A132,СВЦЭМ!$B$33:$B$776,K$119)+'СЕТ СН'!$I$11+СВЦЭМ!$D$10+'СЕТ СН'!$I$5-'СЕТ СН'!$I$21</f>
        <v>3856.0671656100003</v>
      </c>
      <c r="L132" s="36">
        <f>SUMIFS(СВЦЭМ!$D$33:$D$776,СВЦЭМ!$A$33:$A$776,$A132,СВЦЭМ!$B$33:$B$776,L$119)+'СЕТ СН'!$I$11+СВЦЭМ!$D$10+'СЕТ СН'!$I$5-'СЕТ СН'!$I$21</f>
        <v>3860.95123276</v>
      </c>
      <c r="M132" s="36">
        <f>SUMIFS(СВЦЭМ!$D$33:$D$776,СВЦЭМ!$A$33:$A$776,$A132,СВЦЭМ!$B$33:$B$776,M$119)+'СЕТ СН'!$I$11+СВЦЭМ!$D$10+'СЕТ СН'!$I$5-'СЕТ СН'!$I$21</f>
        <v>3860.3816676000001</v>
      </c>
      <c r="N132" s="36">
        <f>SUMIFS(СВЦЭМ!$D$33:$D$776,СВЦЭМ!$A$33:$A$776,$A132,СВЦЭМ!$B$33:$B$776,N$119)+'СЕТ СН'!$I$11+СВЦЭМ!$D$10+'СЕТ СН'!$I$5-'СЕТ СН'!$I$21</f>
        <v>3851.2887535200002</v>
      </c>
      <c r="O132" s="36">
        <f>SUMIFS(СВЦЭМ!$D$33:$D$776,СВЦЭМ!$A$33:$A$776,$A132,СВЦЭМ!$B$33:$B$776,O$119)+'СЕТ СН'!$I$11+СВЦЭМ!$D$10+'СЕТ СН'!$I$5-'СЕТ СН'!$I$21</f>
        <v>3861.5042044800002</v>
      </c>
      <c r="P132" s="36">
        <f>SUMIFS(СВЦЭМ!$D$33:$D$776,СВЦЭМ!$A$33:$A$776,$A132,СВЦЭМ!$B$33:$B$776,P$119)+'СЕТ СН'!$I$11+СВЦЭМ!$D$10+'СЕТ СН'!$I$5-'СЕТ СН'!$I$21</f>
        <v>3860.3232172200001</v>
      </c>
      <c r="Q132" s="36">
        <f>SUMIFS(СВЦЭМ!$D$33:$D$776,СВЦЭМ!$A$33:$A$776,$A132,СВЦЭМ!$B$33:$B$776,Q$119)+'СЕТ СН'!$I$11+СВЦЭМ!$D$10+'СЕТ СН'!$I$5-'СЕТ СН'!$I$21</f>
        <v>3857.5863190600003</v>
      </c>
      <c r="R132" s="36">
        <f>SUMIFS(СВЦЭМ!$D$33:$D$776,СВЦЭМ!$A$33:$A$776,$A132,СВЦЭМ!$B$33:$B$776,R$119)+'СЕТ СН'!$I$11+СВЦЭМ!$D$10+'СЕТ СН'!$I$5-'СЕТ СН'!$I$21</f>
        <v>3813.10804014</v>
      </c>
      <c r="S132" s="36">
        <f>SUMIFS(СВЦЭМ!$D$33:$D$776,СВЦЭМ!$A$33:$A$776,$A132,СВЦЭМ!$B$33:$B$776,S$119)+'СЕТ СН'!$I$11+СВЦЭМ!$D$10+'СЕТ СН'!$I$5-'СЕТ СН'!$I$21</f>
        <v>3811.4970610800001</v>
      </c>
      <c r="T132" s="36">
        <f>SUMIFS(СВЦЭМ!$D$33:$D$776,СВЦЭМ!$A$33:$A$776,$A132,СВЦЭМ!$B$33:$B$776,T$119)+'СЕТ СН'!$I$11+СВЦЭМ!$D$10+'СЕТ СН'!$I$5-'СЕТ СН'!$I$21</f>
        <v>3817.30095467</v>
      </c>
      <c r="U132" s="36">
        <f>SUMIFS(СВЦЭМ!$D$33:$D$776,СВЦЭМ!$A$33:$A$776,$A132,СВЦЭМ!$B$33:$B$776,U$119)+'СЕТ СН'!$I$11+СВЦЭМ!$D$10+'СЕТ СН'!$I$5-'СЕТ СН'!$I$21</f>
        <v>3814.5232609599998</v>
      </c>
      <c r="V132" s="36">
        <f>SUMIFS(СВЦЭМ!$D$33:$D$776,СВЦЭМ!$A$33:$A$776,$A132,СВЦЭМ!$B$33:$B$776,V$119)+'СЕТ СН'!$I$11+СВЦЭМ!$D$10+'СЕТ СН'!$I$5-'СЕТ СН'!$I$21</f>
        <v>3819.3955745200001</v>
      </c>
      <c r="W132" s="36">
        <f>SUMIFS(СВЦЭМ!$D$33:$D$776,СВЦЭМ!$A$33:$A$776,$A132,СВЦЭМ!$B$33:$B$776,W$119)+'СЕТ СН'!$I$11+СВЦЭМ!$D$10+'СЕТ СН'!$I$5-'СЕТ СН'!$I$21</f>
        <v>3820.7939119600001</v>
      </c>
      <c r="X132" s="36">
        <f>SUMIFS(СВЦЭМ!$D$33:$D$776,СВЦЭМ!$A$33:$A$776,$A132,СВЦЭМ!$B$33:$B$776,X$119)+'СЕТ СН'!$I$11+СВЦЭМ!$D$10+'СЕТ СН'!$I$5-'СЕТ СН'!$I$21</f>
        <v>3787.9812112899999</v>
      </c>
      <c r="Y132" s="36">
        <f>SUMIFS(СВЦЭМ!$D$33:$D$776,СВЦЭМ!$A$33:$A$776,$A132,СВЦЭМ!$B$33:$B$776,Y$119)+'СЕТ СН'!$I$11+СВЦЭМ!$D$10+'СЕТ СН'!$I$5-'СЕТ СН'!$I$21</f>
        <v>3813.79671616</v>
      </c>
    </row>
    <row r="133" spans="1:25" ht="15.75" x14ac:dyDescent="0.2">
      <c r="A133" s="35">
        <f t="shared" si="3"/>
        <v>43691</v>
      </c>
      <c r="B133" s="36">
        <f>SUMIFS(СВЦЭМ!$D$33:$D$776,СВЦЭМ!$A$33:$A$776,$A133,СВЦЭМ!$B$33:$B$776,B$119)+'СЕТ СН'!$I$11+СВЦЭМ!$D$10+'СЕТ СН'!$I$5-'СЕТ СН'!$I$21</f>
        <v>3908.62055487</v>
      </c>
      <c r="C133" s="36">
        <f>SUMIFS(СВЦЭМ!$D$33:$D$776,СВЦЭМ!$A$33:$A$776,$A133,СВЦЭМ!$B$33:$B$776,C$119)+'СЕТ СН'!$I$11+СВЦЭМ!$D$10+'СЕТ СН'!$I$5-'СЕТ СН'!$I$21</f>
        <v>3921.9260529799999</v>
      </c>
      <c r="D133" s="36">
        <f>SUMIFS(СВЦЭМ!$D$33:$D$776,СВЦЭМ!$A$33:$A$776,$A133,СВЦЭМ!$B$33:$B$776,D$119)+'СЕТ СН'!$I$11+СВЦЭМ!$D$10+'СЕТ СН'!$I$5-'СЕТ СН'!$I$21</f>
        <v>3918.7994002999999</v>
      </c>
      <c r="E133" s="36">
        <f>SUMIFS(СВЦЭМ!$D$33:$D$776,СВЦЭМ!$A$33:$A$776,$A133,СВЦЭМ!$B$33:$B$776,E$119)+'СЕТ СН'!$I$11+СВЦЭМ!$D$10+'СЕТ СН'!$I$5-'СЕТ СН'!$I$21</f>
        <v>3923.8637340700002</v>
      </c>
      <c r="F133" s="36">
        <f>SUMIFS(СВЦЭМ!$D$33:$D$776,СВЦЭМ!$A$33:$A$776,$A133,СВЦЭМ!$B$33:$B$776,F$119)+'СЕТ СН'!$I$11+СВЦЭМ!$D$10+'СЕТ СН'!$I$5-'СЕТ СН'!$I$21</f>
        <v>3921.5374212900001</v>
      </c>
      <c r="G133" s="36">
        <f>SUMIFS(СВЦЭМ!$D$33:$D$776,СВЦЭМ!$A$33:$A$776,$A133,СВЦЭМ!$B$33:$B$776,G$119)+'СЕТ СН'!$I$11+СВЦЭМ!$D$10+'СЕТ СН'!$I$5-'СЕТ СН'!$I$21</f>
        <v>3905.6769589599999</v>
      </c>
      <c r="H133" s="36">
        <f>SUMIFS(СВЦЭМ!$D$33:$D$776,СВЦЭМ!$A$33:$A$776,$A133,СВЦЭМ!$B$33:$B$776,H$119)+'СЕТ СН'!$I$11+СВЦЭМ!$D$10+'СЕТ СН'!$I$5-'СЕТ СН'!$I$21</f>
        <v>3884.3989562100001</v>
      </c>
      <c r="I133" s="36">
        <f>SUMIFS(СВЦЭМ!$D$33:$D$776,СВЦЭМ!$A$33:$A$776,$A133,СВЦЭМ!$B$33:$B$776,I$119)+'СЕТ СН'!$I$11+СВЦЭМ!$D$10+'СЕТ СН'!$I$5-'СЕТ СН'!$I$21</f>
        <v>3829.0892438400001</v>
      </c>
      <c r="J133" s="36">
        <f>SUMIFS(СВЦЭМ!$D$33:$D$776,СВЦЭМ!$A$33:$A$776,$A133,СВЦЭМ!$B$33:$B$776,J$119)+'СЕТ СН'!$I$11+СВЦЭМ!$D$10+'СЕТ СН'!$I$5-'СЕТ СН'!$I$21</f>
        <v>3822.06500263</v>
      </c>
      <c r="K133" s="36">
        <f>SUMIFS(СВЦЭМ!$D$33:$D$776,СВЦЭМ!$A$33:$A$776,$A133,СВЦЭМ!$B$33:$B$776,K$119)+'СЕТ СН'!$I$11+СВЦЭМ!$D$10+'СЕТ СН'!$I$5-'СЕТ СН'!$I$21</f>
        <v>3846.2335978800002</v>
      </c>
      <c r="L133" s="36">
        <f>SUMIFS(СВЦЭМ!$D$33:$D$776,СВЦЭМ!$A$33:$A$776,$A133,СВЦЭМ!$B$33:$B$776,L$119)+'СЕТ СН'!$I$11+СВЦЭМ!$D$10+'СЕТ СН'!$I$5-'СЕТ СН'!$I$21</f>
        <v>3847.3061585400001</v>
      </c>
      <c r="M133" s="36">
        <f>SUMIFS(СВЦЭМ!$D$33:$D$776,СВЦЭМ!$A$33:$A$776,$A133,СВЦЭМ!$B$33:$B$776,M$119)+'СЕТ СН'!$I$11+СВЦЭМ!$D$10+'СЕТ СН'!$I$5-'СЕТ СН'!$I$21</f>
        <v>3854.5636947800003</v>
      </c>
      <c r="N133" s="36">
        <f>SUMIFS(СВЦЭМ!$D$33:$D$776,СВЦЭМ!$A$33:$A$776,$A133,СВЦЭМ!$B$33:$B$776,N$119)+'СЕТ СН'!$I$11+СВЦЭМ!$D$10+'СЕТ СН'!$I$5-'СЕТ СН'!$I$21</f>
        <v>3835.3261185900001</v>
      </c>
      <c r="O133" s="36">
        <f>SUMIFS(СВЦЭМ!$D$33:$D$776,СВЦЭМ!$A$33:$A$776,$A133,СВЦЭМ!$B$33:$B$776,O$119)+'СЕТ СН'!$I$11+СВЦЭМ!$D$10+'СЕТ СН'!$I$5-'СЕТ СН'!$I$21</f>
        <v>3861.1824427500001</v>
      </c>
      <c r="P133" s="36">
        <f>SUMIFS(СВЦЭМ!$D$33:$D$776,СВЦЭМ!$A$33:$A$776,$A133,СВЦЭМ!$B$33:$B$776,P$119)+'СЕТ СН'!$I$11+СВЦЭМ!$D$10+'СЕТ СН'!$I$5-'СЕТ СН'!$I$21</f>
        <v>3836.8192910500002</v>
      </c>
      <c r="Q133" s="36">
        <f>SUMIFS(СВЦЭМ!$D$33:$D$776,СВЦЭМ!$A$33:$A$776,$A133,СВЦЭМ!$B$33:$B$776,Q$119)+'СЕТ СН'!$I$11+СВЦЭМ!$D$10+'СЕТ СН'!$I$5-'СЕТ СН'!$I$21</f>
        <v>3840.8413000199998</v>
      </c>
      <c r="R133" s="36">
        <f>SUMIFS(СВЦЭМ!$D$33:$D$776,СВЦЭМ!$A$33:$A$776,$A133,СВЦЭМ!$B$33:$B$776,R$119)+'СЕТ СН'!$I$11+СВЦЭМ!$D$10+'СЕТ СН'!$I$5-'СЕТ СН'!$I$21</f>
        <v>3805.2929343300002</v>
      </c>
      <c r="S133" s="36">
        <f>SUMIFS(СВЦЭМ!$D$33:$D$776,СВЦЭМ!$A$33:$A$776,$A133,СВЦЭМ!$B$33:$B$776,S$119)+'СЕТ СН'!$I$11+СВЦЭМ!$D$10+'СЕТ СН'!$I$5-'СЕТ СН'!$I$21</f>
        <v>3813.360905</v>
      </c>
      <c r="T133" s="36">
        <f>SUMIFS(СВЦЭМ!$D$33:$D$776,СВЦЭМ!$A$33:$A$776,$A133,СВЦЭМ!$B$33:$B$776,T$119)+'СЕТ СН'!$I$11+СВЦЭМ!$D$10+'СЕТ СН'!$I$5-'СЕТ СН'!$I$21</f>
        <v>3817.6631181100001</v>
      </c>
      <c r="U133" s="36">
        <f>SUMIFS(СВЦЭМ!$D$33:$D$776,СВЦЭМ!$A$33:$A$776,$A133,СВЦЭМ!$B$33:$B$776,U$119)+'СЕТ СН'!$I$11+СВЦЭМ!$D$10+'СЕТ СН'!$I$5-'СЕТ СН'!$I$21</f>
        <v>3811.86341171</v>
      </c>
      <c r="V133" s="36">
        <f>SUMIFS(СВЦЭМ!$D$33:$D$776,СВЦЭМ!$A$33:$A$776,$A133,СВЦЭМ!$B$33:$B$776,V$119)+'СЕТ СН'!$I$11+СВЦЭМ!$D$10+'СЕТ СН'!$I$5-'СЕТ СН'!$I$21</f>
        <v>3824.6473574400002</v>
      </c>
      <c r="W133" s="36">
        <f>SUMIFS(СВЦЭМ!$D$33:$D$776,СВЦЭМ!$A$33:$A$776,$A133,СВЦЭМ!$B$33:$B$776,W$119)+'СЕТ СН'!$I$11+СВЦЭМ!$D$10+'СЕТ СН'!$I$5-'СЕТ СН'!$I$21</f>
        <v>3837.1570105599999</v>
      </c>
      <c r="X133" s="36">
        <f>SUMIFS(СВЦЭМ!$D$33:$D$776,СВЦЭМ!$A$33:$A$776,$A133,СВЦЭМ!$B$33:$B$776,X$119)+'СЕТ СН'!$I$11+СВЦЭМ!$D$10+'СЕТ СН'!$I$5-'СЕТ СН'!$I$21</f>
        <v>3800.56562519</v>
      </c>
      <c r="Y133" s="36">
        <f>SUMIFS(СВЦЭМ!$D$33:$D$776,СВЦЭМ!$A$33:$A$776,$A133,СВЦЭМ!$B$33:$B$776,Y$119)+'СЕТ СН'!$I$11+СВЦЭМ!$D$10+'СЕТ СН'!$I$5-'СЕТ СН'!$I$21</f>
        <v>3781.39727283</v>
      </c>
    </row>
    <row r="134" spans="1:25" ht="15.75" x14ac:dyDescent="0.2">
      <c r="A134" s="35">
        <f t="shared" si="3"/>
        <v>43692</v>
      </c>
      <c r="B134" s="36">
        <f>SUMIFS(СВЦЭМ!$D$33:$D$776,СВЦЭМ!$A$33:$A$776,$A134,СВЦЭМ!$B$33:$B$776,B$119)+'СЕТ СН'!$I$11+СВЦЭМ!$D$10+'СЕТ СН'!$I$5-'СЕТ СН'!$I$21</f>
        <v>3798.1577532299998</v>
      </c>
      <c r="C134" s="36">
        <f>SUMIFS(СВЦЭМ!$D$33:$D$776,СВЦЭМ!$A$33:$A$776,$A134,СВЦЭМ!$B$33:$B$776,C$119)+'СЕТ СН'!$I$11+СВЦЭМ!$D$10+'СЕТ СН'!$I$5-'СЕТ СН'!$I$21</f>
        <v>3846.1707729200002</v>
      </c>
      <c r="D134" s="36">
        <f>SUMIFS(СВЦЭМ!$D$33:$D$776,СВЦЭМ!$A$33:$A$776,$A134,СВЦЭМ!$B$33:$B$776,D$119)+'СЕТ СН'!$I$11+СВЦЭМ!$D$10+'СЕТ СН'!$I$5-'СЕТ СН'!$I$21</f>
        <v>3863.62217981</v>
      </c>
      <c r="E134" s="36">
        <f>SUMIFS(СВЦЭМ!$D$33:$D$776,СВЦЭМ!$A$33:$A$776,$A134,СВЦЭМ!$B$33:$B$776,E$119)+'СЕТ СН'!$I$11+СВЦЭМ!$D$10+'СЕТ СН'!$I$5-'СЕТ СН'!$I$21</f>
        <v>3873.8801921899999</v>
      </c>
      <c r="F134" s="36">
        <f>SUMIFS(СВЦЭМ!$D$33:$D$776,СВЦЭМ!$A$33:$A$776,$A134,СВЦЭМ!$B$33:$B$776,F$119)+'СЕТ СН'!$I$11+СВЦЭМ!$D$10+'СЕТ СН'!$I$5-'СЕТ СН'!$I$21</f>
        <v>3875.6986257799999</v>
      </c>
      <c r="G134" s="36">
        <f>SUMIFS(СВЦЭМ!$D$33:$D$776,СВЦЭМ!$A$33:$A$776,$A134,СВЦЭМ!$B$33:$B$776,G$119)+'СЕТ СН'!$I$11+СВЦЭМ!$D$10+'СЕТ СН'!$I$5-'СЕТ СН'!$I$21</f>
        <v>3863.0556901800001</v>
      </c>
      <c r="H134" s="36">
        <f>SUMIFS(СВЦЭМ!$D$33:$D$776,СВЦЭМ!$A$33:$A$776,$A134,СВЦЭМ!$B$33:$B$776,H$119)+'СЕТ СН'!$I$11+СВЦЭМ!$D$10+'СЕТ СН'!$I$5-'СЕТ СН'!$I$21</f>
        <v>3830.7538634100001</v>
      </c>
      <c r="I134" s="36">
        <f>SUMIFS(СВЦЭМ!$D$33:$D$776,СВЦЭМ!$A$33:$A$776,$A134,СВЦЭМ!$B$33:$B$776,I$119)+'СЕТ СН'!$I$11+СВЦЭМ!$D$10+'СЕТ СН'!$I$5-'СЕТ СН'!$I$21</f>
        <v>3800.51759855</v>
      </c>
      <c r="J134" s="36">
        <f>SUMIFS(СВЦЭМ!$D$33:$D$776,СВЦЭМ!$A$33:$A$776,$A134,СВЦЭМ!$B$33:$B$776,J$119)+'СЕТ СН'!$I$11+СВЦЭМ!$D$10+'СЕТ СН'!$I$5-'СЕТ СН'!$I$21</f>
        <v>3808.5115041700001</v>
      </c>
      <c r="K134" s="36">
        <f>SUMIFS(СВЦЭМ!$D$33:$D$776,СВЦЭМ!$A$33:$A$776,$A134,СВЦЭМ!$B$33:$B$776,K$119)+'СЕТ СН'!$I$11+СВЦЭМ!$D$10+'СЕТ СН'!$I$5-'СЕТ СН'!$I$21</f>
        <v>3819.6081967600003</v>
      </c>
      <c r="L134" s="36">
        <f>SUMIFS(СВЦЭМ!$D$33:$D$776,СВЦЭМ!$A$33:$A$776,$A134,СВЦЭМ!$B$33:$B$776,L$119)+'СЕТ СН'!$I$11+СВЦЭМ!$D$10+'СЕТ СН'!$I$5-'СЕТ СН'!$I$21</f>
        <v>3822.57218947</v>
      </c>
      <c r="M134" s="36">
        <f>SUMIFS(СВЦЭМ!$D$33:$D$776,СВЦЭМ!$A$33:$A$776,$A134,СВЦЭМ!$B$33:$B$776,M$119)+'СЕТ СН'!$I$11+СВЦЭМ!$D$10+'СЕТ СН'!$I$5-'СЕТ СН'!$I$21</f>
        <v>3817.7941965800001</v>
      </c>
      <c r="N134" s="36">
        <f>SUMIFS(СВЦЭМ!$D$33:$D$776,СВЦЭМ!$A$33:$A$776,$A134,СВЦЭМ!$B$33:$B$776,N$119)+'СЕТ СН'!$I$11+СВЦЭМ!$D$10+'СЕТ СН'!$I$5-'СЕТ СН'!$I$21</f>
        <v>3811.5817480699998</v>
      </c>
      <c r="O134" s="36">
        <f>SUMIFS(СВЦЭМ!$D$33:$D$776,СВЦЭМ!$A$33:$A$776,$A134,СВЦЭМ!$B$33:$B$776,O$119)+'СЕТ СН'!$I$11+СВЦЭМ!$D$10+'СЕТ СН'!$I$5-'СЕТ СН'!$I$21</f>
        <v>3827.9713524600002</v>
      </c>
      <c r="P134" s="36">
        <f>SUMIFS(СВЦЭМ!$D$33:$D$776,СВЦЭМ!$A$33:$A$776,$A134,СВЦЭМ!$B$33:$B$776,P$119)+'СЕТ СН'!$I$11+СВЦЭМ!$D$10+'СЕТ СН'!$I$5-'СЕТ СН'!$I$21</f>
        <v>3832.5153651600003</v>
      </c>
      <c r="Q134" s="36">
        <f>SUMIFS(СВЦЭМ!$D$33:$D$776,СВЦЭМ!$A$33:$A$776,$A134,СВЦЭМ!$B$33:$B$776,Q$119)+'СЕТ СН'!$I$11+СВЦЭМ!$D$10+'СЕТ СН'!$I$5-'СЕТ СН'!$I$21</f>
        <v>3837.1361305400001</v>
      </c>
      <c r="R134" s="36">
        <f>SUMIFS(СВЦЭМ!$D$33:$D$776,СВЦЭМ!$A$33:$A$776,$A134,СВЦЭМ!$B$33:$B$776,R$119)+'СЕТ СН'!$I$11+СВЦЭМ!$D$10+'СЕТ СН'!$I$5-'СЕТ СН'!$I$21</f>
        <v>3845.5845395000001</v>
      </c>
      <c r="S134" s="36">
        <f>SUMIFS(СВЦЭМ!$D$33:$D$776,СВЦЭМ!$A$33:$A$776,$A134,СВЦЭМ!$B$33:$B$776,S$119)+'СЕТ СН'!$I$11+СВЦЭМ!$D$10+'СЕТ СН'!$I$5-'СЕТ СН'!$I$21</f>
        <v>3856.2559664199998</v>
      </c>
      <c r="T134" s="36">
        <f>SUMIFS(СВЦЭМ!$D$33:$D$776,СВЦЭМ!$A$33:$A$776,$A134,СВЦЭМ!$B$33:$B$776,T$119)+'СЕТ СН'!$I$11+СВЦЭМ!$D$10+'СЕТ СН'!$I$5-'СЕТ СН'!$I$21</f>
        <v>3859.85755062</v>
      </c>
      <c r="U134" s="36">
        <f>SUMIFS(СВЦЭМ!$D$33:$D$776,СВЦЭМ!$A$33:$A$776,$A134,СВЦЭМ!$B$33:$B$776,U$119)+'СЕТ СН'!$I$11+СВЦЭМ!$D$10+'СЕТ СН'!$I$5-'СЕТ СН'!$I$21</f>
        <v>3861.3608616299998</v>
      </c>
      <c r="V134" s="36">
        <f>SUMIFS(СВЦЭМ!$D$33:$D$776,СВЦЭМ!$A$33:$A$776,$A134,СВЦЭМ!$B$33:$B$776,V$119)+'СЕТ СН'!$I$11+СВЦЭМ!$D$10+'СЕТ СН'!$I$5-'СЕТ СН'!$I$21</f>
        <v>3870.0064939600002</v>
      </c>
      <c r="W134" s="36">
        <f>SUMIFS(СВЦЭМ!$D$33:$D$776,СВЦЭМ!$A$33:$A$776,$A134,СВЦЭМ!$B$33:$B$776,W$119)+'СЕТ СН'!$I$11+СВЦЭМ!$D$10+'СЕТ СН'!$I$5-'СЕТ СН'!$I$21</f>
        <v>3874.6287789500002</v>
      </c>
      <c r="X134" s="36">
        <f>SUMIFS(СВЦЭМ!$D$33:$D$776,СВЦЭМ!$A$33:$A$776,$A134,СВЦЭМ!$B$33:$B$776,X$119)+'СЕТ СН'!$I$11+СВЦЭМ!$D$10+'СЕТ СН'!$I$5-'СЕТ СН'!$I$21</f>
        <v>3837.7442484000003</v>
      </c>
      <c r="Y134" s="36">
        <f>SUMIFS(СВЦЭМ!$D$33:$D$776,СВЦЭМ!$A$33:$A$776,$A134,СВЦЭМ!$B$33:$B$776,Y$119)+'СЕТ СН'!$I$11+СВЦЭМ!$D$10+'СЕТ СН'!$I$5-'СЕТ СН'!$I$21</f>
        <v>3779.8234963300001</v>
      </c>
    </row>
    <row r="135" spans="1:25" ht="15.75" x14ac:dyDescent="0.2">
      <c r="A135" s="35">
        <f t="shared" si="3"/>
        <v>43693</v>
      </c>
      <c r="B135" s="36">
        <f>SUMIFS(СВЦЭМ!$D$33:$D$776,СВЦЭМ!$A$33:$A$776,$A135,СВЦЭМ!$B$33:$B$776,B$119)+'СЕТ СН'!$I$11+СВЦЭМ!$D$10+'СЕТ СН'!$I$5-'СЕТ СН'!$I$21</f>
        <v>3888.1549892100002</v>
      </c>
      <c r="C135" s="36">
        <f>SUMIFS(СВЦЭМ!$D$33:$D$776,СВЦЭМ!$A$33:$A$776,$A135,СВЦЭМ!$B$33:$B$776,C$119)+'СЕТ СН'!$I$11+СВЦЭМ!$D$10+'СЕТ СН'!$I$5-'СЕТ СН'!$I$21</f>
        <v>3932.4203304900002</v>
      </c>
      <c r="D135" s="36">
        <f>SUMIFS(СВЦЭМ!$D$33:$D$776,СВЦЭМ!$A$33:$A$776,$A135,СВЦЭМ!$B$33:$B$776,D$119)+'СЕТ СН'!$I$11+СВЦЭМ!$D$10+'СЕТ СН'!$I$5-'СЕТ СН'!$I$21</f>
        <v>3962.5022955600002</v>
      </c>
      <c r="E135" s="36">
        <f>SUMIFS(СВЦЭМ!$D$33:$D$776,СВЦЭМ!$A$33:$A$776,$A135,СВЦЭМ!$B$33:$B$776,E$119)+'СЕТ СН'!$I$11+СВЦЭМ!$D$10+'СЕТ СН'!$I$5-'СЕТ СН'!$I$21</f>
        <v>3973.4808392</v>
      </c>
      <c r="F135" s="36">
        <f>SUMIFS(СВЦЭМ!$D$33:$D$776,СВЦЭМ!$A$33:$A$776,$A135,СВЦЭМ!$B$33:$B$776,F$119)+'СЕТ СН'!$I$11+СВЦЭМ!$D$10+'СЕТ СН'!$I$5-'СЕТ СН'!$I$21</f>
        <v>3966.6079738600001</v>
      </c>
      <c r="G135" s="36">
        <f>SUMIFS(СВЦЭМ!$D$33:$D$776,СВЦЭМ!$A$33:$A$776,$A135,СВЦЭМ!$B$33:$B$776,G$119)+'СЕТ СН'!$I$11+СВЦЭМ!$D$10+'СЕТ СН'!$I$5-'СЕТ СН'!$I$21</f>
        <v>3939.01944297</v>
      </c>
      <c r="H135" s="36">
        <f>SUMIFS(СВЦЭМ!$D$33:$D$776,СВЦЭМ!$A$33:$A$776,$A135,СВЦЭМ!$B$33:$B$776,H$119)+'СЕТ СН'!$I$11+СВЦЭМ!$D$10+'СЕТ СН'!$I$5-'СЕТ СН'!$I$21</f>
        <v>3909.4916569300003</v>
      </c>
      <c r="I135" s="36">
        <f>SUMIFS(СВЦЭМ!$D$33:$D$776,СВЦЭМ!$A$33:$A$776,$A135,СВЦЭМ!$B$33:$B$776,I$119)+'СЕТ СН'!$I$11+СВЦЭМ!$D$10+'СЕТ СН'!$I$5-'СЕТ СН'!$I$21</f>
        <v>3848.1019409700002</v>
      </c>
      <c r="J135" s="36">
        <f>SUMIFS(СВЦЭМ!$D$33:$D$776,СВЦЭМ!$A$33:$A$776,$A135,СВЦЭМ!$B$33:$B$776,J$119)+'СЕТ СН'!$I$11+СВЦЭМ!$D$10+'СЕТ СН'!$I$5-'СЕТ СН'!$I$21</f>
        <v>3828.0985864499999</v>
      </c>
      <c r="K135" s="36">
        <f>SUMIFS(СВЦЭМ!$D$33:$D$776,СВЦЭМ!$A$33:$A$776,$A135,СВЦЭМ!$B$33:$B$776,K$119)+'СЕТ СН'!$I$11+СВЦЭМ!$D$10+'СЕТ СН'!$I$5-'СЕТ СН'!$I$21</f>
        <v>3847.8462392000001</v>
      </c>
      <c r="L135" s="36">
        <f>SUMIFS(СВЦЭМ!$D$33:$D$776,СВЦЭМ!$A$33:$A$776,$A135,СВЦЭМ!$B$33:$B$776,L$119)+'СЕТ СН'!$I$11+СВЦЭМ!$D$10+'СЕТ СН'!$I$5-'СЕТ СН'!$I$21</f>
        <v>3846.40633174</v>
      </c>
      <c r="M135" s="36">
        <f>SUMIFS(СВЦЭМ!$D$33:$D$776,СВЦЭМ!$A$33:$A$776,$A135,СВЦЭМ!$B$33:$B$776,M$119)+'СЕТ СН'!$I$11+СВЦЭМ!$D$10+'СЕТ СН'!$I$5-'СЕТ СН'!$I$21</f>
        <v>3834.46138264</v>
      </c>
      <c r="N135" s="36">
        <f>SUMIFS(СВЦЭМ!$D$33:$D$776,СВЦЭМ!$A$33:$A$776,$A135,СВЦЭМ!$B$33:$B$776,N$119)+'СЕТ СН'!$I$11+СВЦЭМ!$D$10+'СЕТ СН'!$I$5-'СЕТ СН'!$I$21</f>
        <v>3824.7496358200001</v>
      </c>
      <c r="O135" s="36">
        <f>SUMIFS(СВЦЭМ!$D$33:$D$776,СВЦЭМ!$A$33:$A$776,$A135,СВЦЭМ!$B$33:$B$776,O$119)+'СЕТ СН'!$I$11+СВЦЭМ!$D$10+'СЕТ СН'!$I$5-'СЕТ СН'!$I$21</f>
        <v>3834.0317409999998</v>
      </c>
      <c r="P135" s="36">
        <f>SUMIFS(СВЦЭМ!$D$33:$D$776,СВЦЭМ!$A$33:$A$776,$A135,СВЦЭМ!$B$33:$B$776,P$119)+'СЕТ СН'!$I$11+СВЦЭМ!$D$10+'СЕТ СН'!$I$5-'СЕТ СН'!$I$21</f>
        <v>3847.7014236300001</v>
      </c>
      <c r="Q135" s="36">
        <f>SUMIFS(СВЦЭМ!$D$33:$D$776,СВЦЭМ!$A$33:$A$776,$A135,СВЦЭМ!$B$33:$B$776,Q$119)+'СЕТ СН'!$I$11+СВЦЭМ!$D$10+'СЕТ СН'!$I$5-'СЕТ СН'!$I$21</f>
        <v>3847.7134009000001</v>
      </c>
      <c r="R135" s="36">
        <f>SUMIFS(СВЦЭМ!$D$33:$D$776,СВЦЭМ!$A$33:$A$776,$A135,СВЦЭМ!$B$33:$B$776,R$119)+'СЕТ СН'!$I$11+СВЦЭМ!$D$10+'СЕТ СН'!$I$5-'СЕТ СН'!$I$21</f>
        <v>3815.70148152</v>
      </c>
      <c r="S135" s="36">
        <f>SUMIFS(СВЦЭМ!$D$33:$D$776,СВЦЭМ!$A$33:$A$776,$A135,СВЦЭМ!$B$33:$B$776,S$119)+'СЕТ СН'!$I$11+СВЦЭМ!$D$10+'СЕТ СН'!$I$5-'СЕТ СН'!$I$21</f>
        <v>3803.37089371</v>
      </c>
      <c r="T135" s="36">
        <f>SUMIFS(СВЦЭМ!$D$33:$D$776,СВЦЭМ!$A$33:$A$776,$A135,СВЦЭМ!$B$33:$B$776,T$119)+'СЕТ СН'!$I$11+СВЦЭМ!$D$10+'СЕТ СН'!$I$5-'СЕТ СН'!$I$21</f>
        <v>3811.5050580000002</v>
      </c>
      <c r="U135" s="36">
        <f>SUMIFS(СВЦЭМ!$D$33:$D$776,СВЦЭМ!$A$33:$A$776,$A135,СВЦЭМ!$B$33:$B$776,U$119)+'СЕТ СН'!$I$11+СВЦЭМ!$D$10+'СЕТ СН'!$I$5-'СЕТ СН'!$I$21</f>
        <v>3810.6658621000001</v>
      </c>
      <c r="V135" s="36">
        <f>SUMIFS(СВЦЭМ!$D$33:$D$776,СВЦЭМ!$A$33:$A$776,$A135,СВЦЭМ!$B$33:$B$776,V$119)+'СЕТ СН'!$I$11+СВЦЭМ!$D$10+'СЕТ СН'!$I$5-'СЕТ СН'!$I$21</f>
        <v>3818.1085346099999</v>
      </c>
      <c r="W135" s="36">
        <f>SUMIFS(СВЦЭМ!$D$33:$D$776,СВЦЭМ!$A$33:$A$776,$A135,СВЦЭМ!$B$33:$B$776,W$119)+'СЕТ СН'!$I$11+СВЦЭМ!$D$10+'СЕТ СН'!$I$5-'СЕТ СН'!$I$21</f>
        <v>3816.0165389900003</v>
      </c>
      <c r="X135" s="36">
        <f>SUMIFS(СВЦЭМ!$D$33:$D$776,СВЦЭМ!$A$33:$A$776,$A135,СВЦЭМ!$B$33:$B$776,X$119)+'СЕТ СН'!$I$11+СВЦЭМ!$D$10+'СЕТ СН'!$I$5-'СЕТ СН'!$I$21</f>
        <v>3788.2443615900002</v>
      </c>
      <c r="Y135" s="36">
        <f>SUMIFS(СВЦЭМ!$D$33:$D$776,СВЦЭМ!$A$33:$A$776,$A135,СВЦЭМ!$B$33:$B$776,Y$119)+'СЕТ СН'!$I$11+СВЦЭМ!$D$10+'СЕТ СН'!$I$5-'СЕТ СН'!$I$21</f>
        <v>3768.29562068</v>
      </c>
    </row>
    <row r="136" spans="1:25" ht="15.75" x14ac:dyDescent="0.2">
      <c r="A136" s="35">
        <f t="shared" si="3"/>
        <v>43694</v>
      </c>
      <c r="B136" s="36">
        <f>SUMIFS(СВЦЭМ!$D$33:$D$776,СВЦЭМ!$A$33:$A$776,$A136,СВЦЭМ!$B$33:$B$776,B$119)+'СЕТ СН'!$I$11+СВЦЭМ!$D$10+'СЕТ СН'!$I$5-'СЕТ СН'!$I$21</f>
        <v>3936.8966150900001</v>
      </c>
      <c r="C136" s="36">
        <f>SUMIFS(СВЦЭМ!$D$33:$D$776,СВЦЭМ!$A$33:$A$776,$A136,СВЦЭМ!$B$33:$B$776,C$119)+'СЕТ СН'!$I$11+СВЦЭМ!$D$10+'СЕТ СН'!$I$5-'СЕТ СН'!$I$21</f>
        <v>4022.4778354600003</v>
      </c>
      <c r="D136" s="36">
        <f>SUMIFS(СВЦЭМ!$D$33:$D$776,СВЦЭМ!$A$33:$A$776,$A136,СВЦЭМ!$B$33:$B$776,D$119)+'СЕТ СН'!$I$11+СВЦЭМ!$D$10+'СЕТ СН'!$I$5-'СЕТ СН'!$I$21</f>
        <v>4037.8521242800002</v>
      </c>
      <c r="E136" s="36">
        <f>SUMIFS(СВЦЭМ!$D$33:$D$776,СВЦЭМ!$A$33:$A$776,$A136,СВЦЭМ!$B$33:$B$776,E$119)+'СЕТ СН'!$I$11+СВЦЭМ!$D$10+'СЕТ СН'!$I$5-'СЕТ СН'!$I$21</f>
        <v>4070.4518750300003</v>
      </c>
      <c r="F136" s="36">
        <f>SUMIFS(СВЦЭМ!$D$33:$D$776,СВЦЭМ!$A$33:$A$776,$A136,СВЦЭМ!$B$33:$B$776,F$119)+'СЕТ СН'!$I$11+СВЦЭМ!$D$10+'СЕТ СН'!$I$5-'СЕТ СН'!$I$21</f>
        <v>4066.6321461799998</v>
      </c>
      <c r="G136" s="36">
        <f>SUMIFS(СВЦЭМ!$D$33:$D$776,СВЦЭМ!$A$33:$A$776,$A136,СВЦЭМ!$B$33:$B$776,G$119)+'СЕТ СН'!$I$11+СВЦЭМ!$D$10+'СЕТ СН'!$I$5-'СЕТ СН'!$I$21</f>
        <v>4041.7759814599999</v>
      </c>
      <c r="H136" s="36">
        <f>SUMIFS(СВЦЭМ!$D$33:$D$776,СВЦЭМ!$A$33:$A$776,$A136,СВЦЭМ!$B$33:$B$776,H$119)+'СЕТ СН'!$I$11+СВЦЭМ!$D$10+'СЕТ СН'!$I$5-'СЕТ СН'!$I$21</f>
        <v>4007.3993363500003</v>
      </c>
      <c r="I136" s="36">
        <f>SUMIFS(СВЦЭМ!$D$33:$D$776,СВЦЭМ!$A$33:$A$776,$A136,СВЦЭМ!$B$33:$B$776,I$119)+'СЕТ СН'!$I$11+СВЦЭМ!$D$10+'СЕТ СН'!$I$5-'СЕТ СН'!$I$21</f>
        <v>3930.5524411400002</v>
      </c>
      <c r="J136" s="36">
        <f>SUMIFS(СВЦЭМ!$D$33:$D$776,СВЦЭМ!$A$33:$A$776,$A136,СВЦЭМ!$B$33:$B$776,J$119)+'СЕТ СН'!$I$11+СВЦЭМ!$D$10+'СЕТ СН'!$I$5-'СЕТ СН'!$I$21</f>
        <v>3845.71047821</v>
      </c>
      <c r="K136" s="36">
        <f>SUMIFS(СВЦЭМ!$D$33:$D$776,СВЦЭМ!$A$33:$A$776,$A136,СВЦЭМ!$B$33:$B$776,K$119)+'СЕТ СН'!$I$11+СВЦЭМ!$D$10+'СЕТ СН'!$I$5-'СЕТ СН'!$I$21</f>
        <v>3803.0097272000003</v>
      </c>
      <c r="L136" s="36">
        <f>SUMIFS(СВЦЭМ!$D$33:$D$776,СВЦЭМ!$A$33:$A$776,$A136,СВЦЭМ!$B$33:$B$776,L$119)+'СЕТ СН'!$I$11+СВЦЭМ!$D$10+'СЕТ СН'!$I$5-'СЕТ СН'!$I$21</f>
        <v>3809.7308506999998</v>
      </c>
      <c r="M136" s="36">
        <f>SUMIFS(СВЦЭМ!$D$33:$D$776,СВЦЭМ!$A$33:$A$776,$A136,СВЦЭМ!$B$33:$B$776,M$119)+'СЕТ СН'!$I$11+СВЦЭМ!$D$10+'СЕТ СН'!$I$5-'СЕТ СН'!$I$21</f>
        <v>3808.8108049699999</v>
      </c>
      <c r="N136" s="36">
        <f>SUMIFS(СВЦЭМ!$D$33:$D$776,СВЦЭМ!$A$33:$A$776,$A136,СВЦЭМ!$B$33:$B$776,N$119)+'СЕТ СН'!$I$11+СВЦЭМ!$D$10+'СЕТ СН'!$I$5-'СЕТ СН'!$I$21</f>
        <v>3801.5672546000001</v>
      </c>
      <c r="O136" s="36">
        <f>SUMIFS(СВЦЭМ!$D$33:$D$776,СВЦЭМ!$A$33:$A$776,$A136,СВЦЭМ!$B$33:$B$776,O$119)+'СЕТ СН'!$I$11+СВЦЭМ!$D$10+'СЕТ СН'!$I$5-'СЕТ СН'!$I$21</f>
        <v>3806.5805588500002</v>
      </c>
      <c r="P136" s="36">
        <f>SUMIFS(СВЦЭМ!$D$33:$D$776,СВЦЭМ!$A$33:$A$776,$A136,СВЦЭМ!$B$33:$B$776,P$119)+'СЕТ СН'!$I$11+СВЦЭМ!$D$10+'СЕТ СН'!$I$5-'СЕТ СН'!$I$21</f>
        <v>3803.9929591800001</v>
      </c>
      <c r="Q136" s="36">
        <f>SUMIFS(СВЦЭМ!$D$33:$D$776,СВЦЭМ!$A$33:$A$776,$A136,СВЦЭМ!$B$33:$B$776,Q$119)+'СЕТ СН'!$I$11+СВЦЭМ!$D$10+'СЕТ СН'!$I$5-'СЕТ СН'!$I$21</f>
        <v>3811.3254106499999</v>
      </c>
      <c r="R136" s="36">
        <f>SUMIFS(СВЦЭМ!$D$33:$D$776,СВЦЭМ!$A$33:$A$776,$A136,СВЦЭМ!$B$33:$B$776,R$119)+'СЕТ СН'!$I$11+СВЦЭМ!$D$10+'СЕТ СН'!$I$5-'СЕТ СН'!$I$21</f>
        <v>3764.6573123200001</v>
      </c>
      <c r="S136" s="36">
        <f>SUMIFS(СВЦЭМ!$D$33:$D$776,СВЦЭМ!$A$33:$A$776,$A136,СВЦЭМ!$B$33:$B$776,S$119)+'СЕТ СН'!$I$11+СВЦЭМ!$D$10+'СЕТ СН'!$I$5-'СЕТ СН'!$I$21</f>
        <v>3763.7453596099999</v>
      </c>
      <c r="T136" s="36">
        <f>SUMIFS(СВЦЭМ!$D$33:$D$776,СВЦЭМ!$A$33:$A$776,$A136,СВЦЭМ!$B$33:$B$776,T$119)+'СЕТ СН'!$I$11+СВЦЭМ!$D$10+'СЕТ СН'!$I$5-'СЕТ СН'!$I$21</f>
        <v>3772.6850127400003</v>
      </c>
      <c r="U136" s="36">
        <f>SUMIFS(СВЦЭМ!$D$33:$D$776,СВЦЭМ!$A$33:$A$776,$A136,СВЦЭМ!$B$33:$B$776,U$119)+'СЕТ СН'!$I$11+СВЦЭМ!$D$10+'СЕТ СН'!$I$5-'СЕТ СН'!$I$21</f>
        <v>3773.5641836499999</v>
      </c>
      <c r="V136" s="36">
        <f>SUMIFS(СВЦЭМ!$D$33:$D$776,СВЦЭМ!$A$33:$A$776,$A136,СВЦЭМ!$B$33:$B$776,V$119)+'СЕТ СН'!$I$11+СВЦЭМ!$D$10+'СЕТ СН'!$I$5-'СЕТ СН'!$I$21</f>
        <v>3783.6306907600001</v>
      </c>
      <c r="W136" s="36">
        <f>SUMIFS(СВЦЭМ!$D$33:$D$776,СВЦЭМ!$A$33:$A$776,$A136,СВЦЭМ!$B$33:$B$776,W$119)+'СЕТ СН'!$I$11+СВЦЭМ!$D$10+'СЕТ СН'!$I$5-'СЕТ СН'!$I$21</f>
        <v>3790.0234998200003</v>
      </c>
      <c r="X136" s="36">
        <f>SUMIFS(СВЦЭМ!$D$33:$D$776,СВЦЭМ!$A$33:$A$776,$A136,СВЦЭМ!$B$33:$B$776,X$119)+'СЕТ СН'!$I$11+СВЦЭМ!$D$10+'СЕТ СН'!$I$5-'СЕТ СН'!$I$21</f>
        <v>3751.2884181700001</v>
      </c>
      <c r="Y136" s="36">
        <f>SUMIFS(СВЦЭМ!$D$33:$D$776,СВЦЭМ!$A$33:$A$776,$A136,СВЦЭМ!$B$33:$B$776,Y$119)+'СЕТ СН'!$I$11+СВЦЭМ!$D$10+'СЕТ СН'!$I$5-'СЕТ СН'!$I$21</f>
        <v>3739.4567087</v>
      </c>
    </row>
    <row r="137" spans="1:25" ht="15.75" x14ac:dyDescent="0.2">
      <c r="A137" s="35">
        <f t="shared" si="3"/>
        <v>43695</v>
      </c>
      <c r="B137" s="36">
        <f>SUMIFS(СВЦЭМ!$D$33:$D$776,СВЦЭМ!$A$33:$A$776,$A137,СВЦЭМ!$B$33:$B$776,B$119)+'СЕТ СН'!$I$11+СВЦЭМ!$D$10+'СЕТ СН'!$I$5-'СЕТ СН'!$I$21</f>
        <v>3807.5952263500003</v>
      </c>
      <c r="C137" s="36">
        <f>SUMIFS(СВЦЭМ!$D$33:$D$776,СВЦЭМ!$A$33:$A$776,$A137,СВЦЭМ!$B$33:$B$776,C$119)+'СЕТ СН'!$I$11+СВЦЭМ!$D$10+'СЕТ СН'!$I$5-'СЕТ СН'!$I$21</f>
        <v>3838.4092282199999</v>
      </c>
      <c r="D137" s="36">
        <f>SUMIFS(СВЦЭМ!$D$33:$D$776,СВЦЭМ!$A$33:$A$776,$A137,СВЦЭМ!$B$33:$B$776,D$119)+'СЕТ СН'!$I$11+СВЦЭМ!$D$10+'СЕТ СН'!$I$5-'СЕТ СН'!$I$21</f>
        <v>3881.1137805200001</v>
      </c>
      <c r="E137" s="36">
        <f>SUMIFS(СВЦЭМ!$D$33:$D$776,СВЦЭМ!$A$33:$A$776,$A137,СВЦЭМ!$B$33:$B$776,E$119)+'СЕТ СН'!$I$11+СВЦЭМ!$D$10+'СЕТ СН'!$I$5-'СЕТ СН'!$I$21</f>
        <v>3888.5124976799998</v>
      </c>
      <c r="F137" s="36">
        <f>SUMIFS(СВЦЭМ!$D$33:$D$776,СВЦЭМ!$A$33:$A$776,$A137,СВЦЭМ!$B$33:$B$776,F$119)+'СЕТ СН'!$I$11+СВЦЭМ!$D$10+'СЕТ СН'!$I$5-'СЕТ СН'!$I$21</f>
        <v>3889.2602632400003</v>
      </c>
      <c r="G137" s="36">
        <f>SUMIFS(СВЦЭМ!$D$33:$D$776,СВЦЭМ!$A$33:$A$776,$A137,СВЦЭМ!$B$33:$B$776,G$119)+'СЕТ СН'!$I$11+СВЦЭМ!$D$10+'СЕТ СН'!$I$5-'СЕТ СН'!$I$21</f>
        <v>3885.78122566</v>
      </c>
      <c r="H137" s="36">
        <f>SUMIFS(СВЦЭМ!$D$33:$D$776,СВЦЭМ!$A$33:$A$776,$A137,СВЦЭМ!$B$33:$B$776,H$119)+'СЕТ СН'!$I$11+СВЦЭМ!$D$10+'СЕТ СН'!$I$5-'СЕТ СН'!$I$21</f>
        <v>3881.9021154100001</v>
      </c>
      <c r="I137" s="36">
        <f>SUMIFS(СВЦЭМ!$D$33:$D$776,СВЦЭМ!$A$33:$A$776,$A137,СВЦЭМ!$B$33:$B$776,I$119)+'СЕТ СН'!$I$11+СВЦЭМ!$D$10+'СЕТ СН'!$I$5-'СЕТ СН'!$I$21</f>
        <v>3866.50556185</v>
      </c>
      <c r="J137" s="36">
        <f>SUMIFS(СВЦЭМ!$D$33:$D$776,СВЦЭМ!$A$33:$A$776,$A137,СВЦЭМ!$B$33:$B$776,J$119)+'СЕТ СН'!$I$11+СВЦЭМ!$D$10+'СЕТ СН'!$I$5-'СЕТ СН'!$I$21</f>
        <v>3854.8828075900001</v>
      </c>
      <c r="K137" s="36">
        <f>SUMIFS(СВЦЭМ!$D$33:$D$776,СВЦЭМ!$A$33:$A$776,$A137,СВЦЭМ!$B$33:$B$776,K$119)+'СЕТ СН'!$I$11+СВЦЭМ!$D$10+'СЕТ СН'!$I$5-'СЕТ СН'!$I$21</f>
        <v>3808.23549817</v>
      </c>
      <c r="L137" s="36">
        <f>SUMIFS(СВЦЭМ!$D$33:$D$776,СВЦЭМ!$A$33:$A$776,$A137,СВЦЭМ!$B$33:$B$776,L$119)+'СЕТ СН'!$I$11+СВЦЭМ!$D$10+'СЕТ СН'!$I$5-'СЕТ СН'!$I$21</f>
        <v>3810.2077244900001</v>
      </c>
      <c r="M137" s="36">
        <f>SUMIFS(СВЦЭМ!$D$33:$D$776,СВЦЭМ!$A$33:$A$776,$A137,СВЦЭМ!$B$33:$B$776,M$119)+'СЕТ СН'!$I$11+СВЦЭМ!$D$10+'СЕТ СН'!$I$5-'СЕТ СН'!$I$21</f>
        <v>3808.9560381599999</v>
      </c>
      <c r="N137" s="36">
        <f>SUMIFS(СВЦЭМ!$D$33:$D$776,СВЦЭМ!$A$33:$A$776,$A137,СВЦЭМ!$B$33:$B$776,N$119)+'СЕТ СН'!$I$11+СВЦЭМ!$D$10+'СЕТ СН'!$I$5-'СЕТ СН'!$I$21</f>
        <v>3797.5721239</v>
      </c>
      <c r="O137" s="36">
        <f>SUMIFS(СВЦЭМ!$D$33:$D$776,СВЦЭМ!$A$33:$A$776,$A137,СВЦЭМ!$B$33:$B$776,O$119)+'СЕТ СН'!$I$11+СВЦЭМ!$D$10+'СЕТ СН'!$I$5-'СЕТ СН'!$I$21</f>
        <v>3796.8806242800001</v>
      </c>
      <c r="P137" s="36">
        <f>SUMIFS(СВЦЭМ!$D$33:$D$776,СВЦЭМ!$A$33:$A$776,$A137,СВЦЭМ!$B$33:$B$776,P$119)+'СЕТ СН'!$I$11+СВЦЭМ!$D$10+'СЕТ СН'!$I$5-'СЕТ СН'!$I$21</f>
        <v>3786.5752087400001</v>
      </c>
      <c r="Q137" s="36">
        <f>SUMIFS(СВЦЭМ!$D$33:$D$776,СВЦЭМ!$A$33:$A$776,$A137,СВЦЭМ!$B$33:$B$776,Q$119)+'СЕТ СН'!$I$11+СВЦЭМ!$D$10+'СЕТ СН'!$I$5-'СЕТ СН'!$I$21</f>
        <v>3791.0714423500003</v>
      </c>
      <c r="R137" s="36">
        <f>SUMIFS(СВЦЭМ!$D$33:$D$776,СВЦЭМ!$A$33:$A$776,$A137,СВЦЭМ!$B$33:$B$776,R$119)+'СЕТ СН'!$I$11+СВЦЭМ!$D$10+'СЕТ СН'!$I$5-'СЕТ СН'!$I$21</f>
        <v>3759.3660705100001</v>
      </c>
      <c r="S137" s="36">
        <f>SUMIFS(СВЦЭМ!$D$33:$D$776,СВЦЭМ!$A$33:$A$776,$A137,СВЦЭМ!$B$33:$B$776,S$119)+'СЕТ СН'!$I$11+СВЦЭМ!$D$10+'СЕТ СН'!$I$5-'СЕТ СН'!$I$21</f>
        <v>3771.9570592499999</v>
      </c>
      <c r="T137" s="36">
        <f>SUMIFS(СВЦЭМ!$D$33:$D$776,СВЦЭМ!$A$33:$A$776,$A137,СВЦЭМ!$B$33:$B$776,T$119)+'СЕТ СН'!$I$11+СВЦЭМ!$D$10+'СЕТ СН'!$I$5-'СЕТ СН'!$I$21</f>
        <v>3785.0614232600001</v>
      </c>
      <c r="U137" s="36">
        <f>SUMIFS(СВЦЭМ!$D$33:$D$776,СВЦЭМ!$A$33:$A$776,$A137,СВЦЭМ!$B$33:$B$776,U$119)+'СЕТ СН'!$I$11+СВЦЭМ!$D$10+'СЕТ СН'!$I$5-'СЕТ СН'!$I$21</f>
        <v>3788.7518209999998</v>
      </c>
      <c r="V137" s="36">
        <f>SUMIFS(СВЦЭМ!$D$33:$D$776,СВЦЭМ!$A$33:$A$776,$A137,СВЦЭМ!$B$33:$B$776,V$119)+'СЕТ СН'!$I$11+СВЦЭМ!$D$10+'СЕТ СН'!$I$5-'СЕТ СН'!$I$21</f>
        <v>3795.2367739299998</v>
      </c>
      <c r="W137" s="36">
        <f>SUMIFS(СВЦЭМ!$D$33:$D$776,СВЦЭМ!$A$33:$A$776,$A137,СВЦЭМ!$B$33:$B$776,W$119)+'СЕТ СН'!$I$11+СВЦЭМ!$D$10+'СЕТ СН'!$I$5-'СЕТ СН'!$I$21</f>
        <v>3807.53699908</v>
      </c>
      <c r="X137" s="36">
        <f>SUMIFS(СВЦЭМ!$D$33:$D$776,СВЦЭМ!$A$33:$A$776,$A137,СВЦЭМ!$B$33:$B$776,X$119)+'СЕТ СН'!$I$11+СВЦЭМ!$D$10+'СЕТ СН'!$I$5-'СЕТ СН'!$I$21</f>
        <v>3776.6910705600003</v>
      </c>
      <c r="Y137" s="36">
        <f>SUMIFS(СВЦЭМ!$D$33:$D$776,СВЦЭМ!$A$33:$A$776,$A137,СВЦЭМ!$B$33:$B$776,Y$119)+'СЕТ СН'!$I$11+СВЦЭМ!$D$10+'СЕТ СН'!$I$5-'СЕТ СН'!$I$21</f>
        <v>3807.4442131300002</v>
      </c>
    </row>
    <row r="138" spans="1:25" ht="15.75" x14ac:dyDescent="0.2">
      <c r="A138" s="35">
        <f t="shared" si="3"/>
        <v>43696</v>
      </c>
      <c r="B138" s="36">
        <f>SUMIFS(СВЦЭМ!$D$33:$D$776,СВЦЭМ!$A$33:$A$776,$A138,СВЦЭМ!$B$33:$B$776,B$119)+'СЕТ СН'!$I$11+СВЦЭМ!$D$10+'СЕТ СН'!$I$5-'СЕТ СН'!$I$21</f>
        <v>3849.6569778900002</v>
      </c>
      <c r="C138" s="36">
        <f>SUMIFS(СВЦЭМ!$D$33:$D$776,СВЦЭМ!$A$33:$A$776,$A138,СВЦЭМ!$B$33:$B$776,C$119)+'СЕТ СН'!$I$11+СВЦЭМ!$D$10+'СЕТ СН'!$I$5-'СЕТ СН'!$I$21</f>
        <v>3891.58584389</v>
      </c>
      <c r="D138" s="36">
        <f>SUMIFS(СВЦЭМ!$D$33:$D$776,СВЦЭМ!$A$33:$A$776,$A138,СВЦЭМ!$B$33:$B$776,D$119)+'СЕТ СН'!$I$11+СВЦЭМ!$D$10+'СЕТ СН'!$I$5-'СЕТ СН'!$I$21</f>
        <v>3923.2121584400002</v>
      </c>
      <c r="E138" s="36">
        <f>SUMIFS(СВЦЭМ!$D$33:$D$776,СВЦЭМ!$A$33:$A$776,$A138,СВЦЭМ!$B$33:$B$776,E$119)+'СЕТ СН'!$I$11+СВЦЭМ!$D$10+'СЕТ СН'!$I$5-'СЕТ СН'!$I$21</f>
        <v>3937.6711558400002</v>
      </c>
      <c r="F138" s="36">
        <f>SUMIFS(СВЦЭМ!$D$33:$D$776,СВЦЭМ!$A$33:$A$776,$A138,СВЦЭМ!$B$33:$B$776,F$119)+'СЕТ СН'!$I$11+СВЦЭМ!$D$10+'СЕТ СН'!$I$5-'СЕТ СН'!$I$21</f>
        <v>3938.2183546400001</v>
      </c>
      <c r="G138" s="36">
        <f>SUMIFS(СВЦЭМ!$D$33:$D$776,СВЦЭМ!$A$33:$A$776,$A138,СВЦЭМ!$B$33:$B$776,G$119)+'СЕТ СН'!$I$11+СВЦЭМ!$D$10+'СЕТ СН'!$I$5-'СЕТ СН'!$I$21</f>
        <v>3915.3537410200001</v>
      </c>
      <c r="H138" s="36">
        <f>SUMIFS(СВЦЭМ!$D$33:$D$776,СВЦЭМ!$A$33:$A$776,$A138,СВЦЭМ!$B$33:$B$776,H$119)+'СЕТ СН'!$I$11+СВЦЭМ!$D$10+'СЕТ СН'!$I$5-'СЕТ СН'!$I$21</f>
        <v>3874.0319753900003</v>
      </c>
      <c r="I138" s="36">
        <f>SUMIFS(СВЦЭМ!$D$33:$D$776,СВЦЭМ!$A$33:$A$776,$A138,СВЦЭМ!$B$33:$B$776,I$119)+'СЕТ СН'!$I$11+СВЦЭМ!$D$10+'СЕТ СН'!$I$5-'СЕТ СН'!$I$21</f>
        <v>3824.0378242199999</v>
      </c>
      <c r="J138" s="36">
        <f>SUMIFS(СВЦЭМ!$D$33:$D$776,СВЦЭМ!$A$33:$A$776,$A138,СВЦЭМ!$B$33:$B$776,J$119)+'СЕТ СН'!$I$11+СВЦЭМ!$D$10+'СЕТ СН'!$I$5-'СЕТ СН'!$I$21</f>
        <v>3856.3182019400001</v>
      </c>
      <c r="K138" s="36">
        <f>SUMIFS(СВЦЭМ!$D$33:$D$776,СВЦЭМ!$A$33:$A$776,$A138,СВЦЭМ!$B$33:$B$776,K$119)+'СЕТ СН'!$I$11+СВЦЭМ!$D$10+'СЕТ СН'!$I$5-'СЕТ СН'!$I$21</f>
        <v>3899.0729771300003</v>
      </c>
      <c r="L138" s="36">
        <f>SUMIFS(СВЦЭМ!$D$33:$D$776,СВЦЭМ!$A$33:$A$776,$A138,СВЦЭМ!$B$33:$B$776,L$119)+'СЕТ СН'!$I$11+СВЦЭМ!$D$10+'СЕТ СН'!$I$5-'СЕТ СН'!$I$21</f>
        <v>3897.7257450500001</v>
      </c>
      <c r="M138" s="36">
        <f>SUMIFS(СВЦЭМ!$D$33:$D$776,СВЦЭМ!$A$33:$A$776,$A138,СВЦЭМ!$B$33:$B$776,M$119)+'СЕТ СН'!$I$11+СВЦЭМ!$D$10+'СЕТ СН'!$I$5-'СЕТ СН'!$I$21</f>
        <v>3892.8517078100003</v>
      </c>
      <c r="N138" s="36">
        <f>SUMIFS(СВЦЭМ!$D$33:$D$776,СВЦЭМ!$A$33:$A$776,$A138,СВЦЭМ!$B$33:$B$776,N$119)+'СЕТ СН'!$I$11+СВЦЭМ!$D$10+'СЕТ СН'!$I$5-'СЕТ СН'!$I$21</f>
        <v>3890.1752616499998</v>
      </c>
      <c r="O138" s="36">
        <f>SUMIFS(СВЦЭМ!$D$33:$D$776,СВЦЭМ!$A$33:$A$776,$A138,СВЦЭМ!$B$33:$B$776,O$119)+'СЕТ СН'!$I$11+СВЦЭМ!$D$10+'СЕТ СН'!$I$5-'СЕТ СН'!$I$21</f>
        <v>3900.6802894900002</v>
      </c>
      <c r="P138" s="36">
        <f>SUMIFS(СВЦЭМ!$D$33:$D$776,СВЦЭМ!$A$33:$A$776,$A138,СВЦЭМ!$B$33:$B$776,P$119)+'СЕТ СН'!$I$11+СВЦЭМ!$D$10+'СЕТ СН'!$I$5-'СЕТ СН'!$I$21</f>
        <v>3903.40429765</v>
      </c>
      <c r="Q138" s="36">
        <f>SUMIFS(СВЦЭМ!$D$33:$D$776,СВЦЭМ!$A$33:$A$776,$A138,СВЦЭМ!$B$33:$B$776,Q$119)+'СЕТ СН'!$I$11+СВЦЭМ!$D$10+'СЕТ СН'!$I$5-'СЕТ СН'!$I$21</f>
        <v>3895.4802659500001</v>
      </c>
      <c r="R138" s="36">
        <f>SUMIFS(СВЦЭМ!$D$33:$D$776,СВЦЭМ!$A$33:$A$776,$A138,СВЦЭМ!$B$33:$B$776,R$119)+'СЕТ СН'!$I$11+СВЦЭМ!$D$10+'СЕТ СН'!$I$5-'СЕТ СН'!$I$21</f>
        <v>3922.42994649</v>
      </c>
      <c r="S138" s="36">
        <f>SUMIFS(СВЦЭМ!$D$33:$D$776,СВЦЭМ!$A$33:$A$776,$A138,СВЦЭМ!$B$33:$B$776,S$119)+'СЕТ СН'!$I$11+СВЦЭМ!$D$10+'СЕТ СН'!$I$5-'СЕТ СН'!$I$21</f>
        <v>3962.0828759000001</v>
      </c>
      <c r="T138" s="36">
        <f>SUMIFS(СВЦЭМ!$D$33:$D$776,СВЦЭМ!$A$33:$A$776,$A138,СВЦЭМ!$B$33:$B$776,T$119)+'СЕТ СН'!$I$11+СВЦЭМ!$D$10+'СЕТ СН'!$I$5-'СЕТ СН'!$I$21</f>
        <v>3961.8084927999998</v>
      </c>
      <c r="U138" s="36">
        <f>SUMIFS(СВЦЭМ!$D$33:$D$776,СВЦЭМ!$A$33:$A$776,$A138,СВЦЭМ!$B$33:$B$776,U$119)+'СЕТ СН'!$I$11+СВЦЭМ!$D$10+'СЕТ СН'!$I$5-'СЕТ СН'!$I$21</f>
        <v>3957.89710513</v>
      </c>
      <c r="V138" s="36">
        <f>SUMIFS(СВЦЭМ!$D$33:$D$776,СВЦЭМ!$A$33:$A$776,$A138,СВЦЭМ!$B$33:$B$776,V$119)+'СЕТ СН'!$I$11+СВЦЭМ!$D$10+'СЕТ СН'!$I$5-'СЕТ СН'!$I$21</f>
        <v>3952.2243851100002</v>
      </c>
      <c r="W138" s="36">
        <f>SUMIFS(СВЦЭМ!$D$33:$D$776,СВЦЭМ!$A$33:$A$776,$A138,СВЦЭМ!$B$33:$B$776,W$119)+'СЕТ СН'!$I$11+СВЦЭМ!$D$10+'СЕТ СН'!$I$5-'СЕТ СН'!$I$21</f>
        <v>3963.87642009</v>
      </c>
      <c r="X138" s="36">
        <f>SUMIFS(СВЦЭМ!$D$33:$D$776,СВЦЭМ!$A$33:$A$776,$A138,СВЦЭМ!$B$33:$B$776,X$119)+'СЕТ СН'!$I$11+СВЦЭМ!$D$10+'СЕТ СН'!$I$5-'СЕТ СН'!$I$21</f>
        <v>4032.8866132000003</v>
      </c>
      <c r="Y138" s="36">
        <f>SUMIFS(СВЦЭМ!$D$33:$D$776,СВЦЭМ!$A$33:$A$776,$A138,СВЦЭМ!$B$33:$B$776,Y$119)+'СЕТ СН'!$I$11+СВЦЭМ!$D$10+'СЕТ СН'!$I$5-'СЕТ СН'!$I$21</f>
        <v>3955.6727600700001</v>
      </c>
    </row>
    <row r="139" spans="1:25" ht="15.75" x14ac:dyDescent="0.2">
      <c r="A139" s="35">
        <f t="shared" si="3"/>
        <v>43697</v>
      </c>
      <c r="B139" s="36">
        <f>SUMIFS(СВЦЭМ!$D$33:$D$776,СВЦЭМ!$A$33:$A$776,$A139,СВЦЭМ!$B$33:$B$776,B$119)+'СЕТ СН'!$I$11+СВЦЭМ!$D$10+'СЕТ СН'!$I$5-'СЕТ СН'!$I$21</f>
        <v>3816.4889889599999</v>
      </c>
      <c r="C139" s="36">
        <f>SUMIFS(СВЦЭМ!$D$33:$D$776,СВЦЭМ!$A$33:$A$776,$A139,СВЦЭМ!$B$33:$B$776,C$119)+'СЕТ СН'!$I$11+СВЦЭМ!$D$10+'СЕТ СН'!$I$5-'СЕТ СН'!$I$21</f>
        <v>3848.0618971200001</v>
      </c>
      <c r="D139" s="36">
        <f>SUMIFS(СВЦЭМ!$D$33:$D$776,СВЦЭМ!$A$33:$A$776,$A139,СВЦЭМ!$B$33:$B$776,D$119)+'СЕТ СН'!$I$11+СВЦЭМ!$D$10+'СЕТ СН'!$I$5-'СЕТ СН'!$I$21</f>
        <v>3883.9818797200001</v>
      </c>
      <c r="E139" s="36">
        <f>SUMIFS(СВЦЭМ!$D$33:$D$776,СВЦЭМ!$A$33:$A$776,$A139,СВЦЭМ!$B$33:$B$776,E$119)+'СЕТ СН'!$I$11+СВЦЭМ!$D$10+'СЕТ СН'!$I$5-'СЕТ СН'!$I$21</f>
        <v>3898.7669375999999</v>
      </c>
      <c r="F139" s="36">
        <f>SUMIFS(СВЦЭМ!$D$33:$D$776,СВЦЭМ!$A$33:$A$776,$A139,СВЦЭМ!$B$33:$B$776,F$119)+'СЕТ СН'!$I$11+СВЦЭМ!$D$10+'СЕТ СН'!$I$5-'СЕТ СН'!$I$21</f>
        <v>3907.4066170599999</v>
      </c>
      <c r="G139" s="36">
        <f>SUMIFS(СВЦЭМ!$D$33:$D$776,СВЦЭМ!$A$33:$A$776,$A139,СВЦЭМ!$B$33:$B$776,G$119)+'СЕТ СН'!$I$11+СВЦЭМ!$D$10+'СЕТ СН'!$I$5-'СЕТ СН'!$I$21</f>
        <v>3885.6693207200001</v>
      </c>
      <c r="H139" s="36">
        <f>SUMIFS(СВЦЭМ!$D$33:$D$776,СВЦЭМ!$A$33:$A$776,$A139,СВЦЭМ!$B$33:$B$776,H$119)+'СЕТ СН'!$I$11+СВЦЭМ!$D$10+'СЕТ СН'!$I$5-'СЕТ СН'!$I$21</f>
        <v>3849.46255238</v>
      </c>
      <c r="I139" s="36">
        <f>SUMIFS(СВЦЭМ!$D$33:$D$776,СВЦЭМ!$A$33:$A$776,$A139,СВЦЭМ!$B$33:$B$776,I$119)+'СЕТ СН'!$I$11+СВЦЭМ!$D$10+'СЕТ СН'!$I$5-'СЕТ СН'!$I$21</f>
        <v>3801.51630914</v>
      </c>
      <c r="J139" s="36">
        <f>SUMIFS(СВЦЭМ!$D$33:$D$776,СВЦЭМ!$A$33:$A$776,$A139,СВЦЭМ!$B$33:$B$776,J$119)+'СЕТ СН'!$I$11+СВЦЭМ!$D$10+'СЕТ СН'!$I$5-'СЕТ СН'!$I$21</f>
        <v>3793.7058909299999</v>
      </c>
      <c r="K139" s="36">
        <f>SUMIFS(СВЦЭМ!$D$33:$D$776,СВЦЭМ!$A$33:$A$776,$A139,СВЦЭМ!$B$33:$B$776,K$119)+'СЕТ СН'!$I$11+СВЦЭМ!$D$10+'СЕТ СН'!$I$5-'СЕТ СН'!$I$21</f>
        <v>3816.02927993</v>
      </c>
      <c r="L139" s="36">
        <f>SUMIFS(СВЦЭМ!$D$33:$D$776,СВЦЭМ!$A$33:$A$776,$A139,СВЦЭМ!$B$33:$B$776,L$119)+'СЕТ СН'!$I$11+СВЦЭМ!$D$10+'СЕТ СН'!$I$5-'СЕТ СН'!$I$21</f>
        <v>3812.5843297900001</v>
      </c>
      <c r="M139" s="36">
        <f>SUMIFS(СВЦЭМ!$D$33:$D$776,СВЦЭМ!$A$33:$A$776,$A139,СВЦЭМ!$B$33:$B$776,M$119)+'СЕТ СН'!$I$11+СВЦЭМ!$D$10+'СЕТ СН'!$I$5-'СЕТ СН'!$I$21</f>
        <v>3810.6471321200002</v>
      </c>
      <c r="N139" s="36">
        <f>SUMIFS(СВЦЭМ!$D$33:$D$776,СВЦЭМ!$A$33:$A$776,$A139,СВЦЭМ!$B$33:$B$776,N$119)+'СЕТ СН'!$I$11+СВЦЭМ!$D$10+'СЕТ СН'!$I$5-'СЕТ СН'!$I$21</f>
        <v>3800.3754012600002</v>
      </c>
      <c r="O139" s="36">
        <f>SUMIFS(СВЦЭМ!$D$33:$D$776,СВЦЭМ!$A$33:$A$776,$A139,СВЦЭМ!$B$33:$B$776,O$119)+'СЕТ СН'!$I$11+СВЦЭМ!$D$10+'СЕТ СН'!$I$5-'СЕТ СН'!$I$21</f>
        <v>3803.3231999999998</v>
      </c>
      <c r="P139" s="36">
        <f>SUMIFS(СВЦЭМ!$D$33:$D$776,СВЦЭМ!$A$33:$A$776,$A139,СВЦЭМ!$B$33:$B$776,P$119)+'СЕТ СН'!$I$11+СВЦЭМ!$D$10+'СЕТ СН'!$I$5-'СЕТ СН'!$I$21</f>
        <v>3811.6721949100001</v>
      </c>
      <c r="Q139" s="36">
        <f>SUMIFS(СВЦЭМ!$D$33:$D$776,СВЦЭМ!$A$33:$A$776,$A139,СВЦЭМ!$B$33:$B$776,Q$119)+'СЕТ СН'!$I$11+СВЦЭМ!$D$10+'СЕТ СН'!$I$5-'СЕТ СН'!$I$21</f>
        <v>3813.93738854</v>
      </c>
      <c r="R139" s="36">
        <f>SUMIFS(СВЦЭМ!$D$33:$D$776,СВЦЭМ!$A$33:$A$776,$A139,СВЦЭМ!$B$33:$B$776,R$119)+'СЕТ СН'!$I$11+СВЦЭМ!$D$10+'СЕТ СН'!$I$5-'СЕТ СН'!$I$21</f>
        <v>3879.4614854000001</v>
      </c>
      <c r="S139" s="36">
        <f>SUMIFS(СВЦЭМ!$D$33:$D$776,СВЦЭМ!$A$33:$A$776,$A139,СВЦЭМ!$B$33:$B$776,S$119)+'СЕТ СН'!$I$11+СВЦЭМ!$D$10+'СЕТ СН'!$I$5-'СЕТ СН'!$I$21</f>
        <v>3793.3707869499999</v>
      </c>
      <c r="T139" s="36">
        <f>SUMIFS(СВЦЭМ!$D$33:$D$776,СВЦЭМ!$A$33:$A$776,$A139,СВЦЭМ!$B$33:$B$776,T$119)+'СЕТ СН'!$I$11+СВЦЭМ!$D$10+'СЕТ СН'!$I$5-'СЕТ СН'!$I$21</f>
        <v>3799.3431681900001</v>
      </c>
      <c r="U139" s="36">
        <f>SUMIFS(СВЦЭМ!$D$33:$D$776,СВЦЭМ!$A$33:$A$776,$A139,СВЦЭМ!$B$33:$B$776,U$119)+'СЕТ СН'!$I$11+СВЦЭМ!$D$10+'СЕТ СН'!$I$5-'СЕТ СН'!$I$21</f>
        <v>3801.26058388</v>
      </c>
      <c r="V139" s="36">
        <f>SUMIFS(СВЦЭМ!$D$33:$D$776,СВЦЭМ!$A$33:$A$776,$A139,СВЦЭМ!$B$33:$B$776,V$119)+'СЕТ СН'!$I$11+СВЦЭМ!$D$10+'СЕТ СН'!$I$5-'СЕТ СН'!$I$21</f>
        <v>3812.9617416299998</v>
      </c>
      <c r="W139" s="36">
        <f>SUMIFS(СВЦЭМ!$D$33:$D$776,СВЦЭМ!$A$33:$A$776,$A139,СВЦЭМ!$B$33:$B$776,W$119)+'СЕТ СН'!$I$11+СВЦЭМ!$D$10+'СЕТ СН'!$I$5-'СЕТ СН'!$I$21</f>
        <v>3823.6326866300001</v>
      </c>
      <c r="X139" s="36">
        <f>SUMIFS(СВЦЭМ!$D$33:$D$776,СВЦЭМ!$A$33:$A$776,$A139,СВЦЭМ!$B$33:$B$776,X$119)+'СЕТ СН'!$I$11+СВЦЭМ!$D$10+'СЕТ СН'!$I$5-'СЕТ СН'!$I$21</f>
        <v>3787.4125749700002</v>
      </c>
      <c r="Y139" s="36">
        <f>SUMIFS(СВЦЭМ!$D$33:$D$776,СВЦЭМ!$A$33:$A$776,$A139,СВЦЭМ!$B$33:$B$776,Y$119)+'СЕТ СН'!$I$11+СВЦЭМ!$D$10+'СЕТ СН'!$I$5-'СЕТ СН'!$I$21</f>
        <v>3737.5426180499999</v>
      </c>
    </row>
    <row r="140" spans="1:25" ht="15.75" x14ac:dyDescent="0.2">
      <c r="A140" s="35">
        <f t="shared" si="3"/>
        <v>43698</v>
      </c>
      <c r="B140" s="36">
        <f>SUMIFS(СВЦЭМ!$D$33:$D$776,СВЦЭМ!$A$33:$A$776,$A140,СВЦЭМ!$B$33:$B$776,B$119)+'СЕТ СН'!$I$11+СВЦЭМ!$D$10+'СЕТ СН'!$I$5-'СЕТ СН'!$I$21</f>
        <v>3802.1840567500003</v>
      </c>
      <c r="C140" s="36">
        <f>SUMIFS(СВЦЭМ!$D$33:$D$776,СВЦЭМ!$A$33:$A$776,$A140,СВЦЭМ!$B$33:$B$776,C$119)+'СЕТ СН'!$I$11+СВЦЭМ!$D$10+'СЕТ СН'!$I$5-'СЕТ СН'!$I$21</f>
        <v>3849.2596961600002</v>
      </c>
      <c r="D140" s="36">
        <f>SUMIFS(СВЦЭМ!$D$33:$D$776,СВЦЭМ!$A$33:$A$776,$A140,СВЦЭМ!$B$33:$B$776,D$119)+'СЕТ СН'!$I$11+СВЦЭМ!$D$10+'СЕТ СН'!$I$5-'СЕТ СН'!$I$21</f>
        <v>3867.3128025999999</v>
      </c>
      <c r="E140" s="36">
        <f>SUMIFS(СВЦЭМ!$D$33:$D$776,СВЦЭМ!$A$33:$A$776,$A140,СВЦЭМ!$B$33:$B$776,E$119)+'СЕТ СН'!$I$11+СВЦЭМ!$D$10+'СЕТ СН'!$I$5-'СЕТ СН'!$I$21</f>
        <v>3875.2993908799999</v>
      </c>
      <c r="F140" s="36">
        <f>SUMIFS(СВЦЭМ!$D$33:$D$776,СВЦЭМ!$A$33:$A$776,$A140,СВЦЭМ!$B$33:$B$776,F$119)+'СЕТ СН'!$I$11+СВЦЭМ!$D$10+'СЕТ СН'!$I$5-'СЕТ СН'!$I$21</f>
        <v>3880.8041988300001</v>
      </c>
      <c r="G140" s="36">
        <f>SUMIFS(СВЦЭМ!$D$33:$D$776,СВЦЭМ!$A$33:$A$776,$A140,СВЦЭМ!$B$33:$B$776,G$119)+'СЕТ СН'!$I$11+СВЦЭМ!$D$10+'СЕТ СН'!$I$5-'СЕТ СН'!$I$21</f>
        <v>3850.6492352800001</v>
      </c>
      <c r="H140" s="36">
        <f>SUMIFS(СВЦЭМ!$D$33:$D$776,СВЦЭМ!$A$33:$A$776,$A140,СВЦЭМ!$B$33:$B$776,H$119)+'СЕТ СН'!$I$11+СВЦЭМ!$D$10+'СЕТ СН'!$I$5-'СЕТ СН'!$I$21</f>
        <v>3803.7223256500001</v>
      </c>
      <c r="I140" s="36">
        <f>SUMIFS(СВЦЭМ!$D$33:$D$776,СВЦЭМ!$A$33:$A$776,$A140,СВЦЭМ!$B$33:$B$776,I$119)+'СЕТ СН'!$I$11+СВЦЭМ!$D$10+'СЕТ СН'!$I$5-'СЕТ СН'!$I$21</f>
        <v>3747.1574550099999</v>
      </c>
      <c r="J140" s="36">
        <f>SUMIFS(СВЦЭМ!$D$33:$D$776,СВЦЭМ!$A$33:$A$776,$A140,СВЦЭМ!$B$33:$B$776,J$119)+'СЕТ СН'!$I$11+СВЦЭМ!$D$10+'СЕТ СН'!$I$5-'СЕТ СН'!$I$21</f>
        <v>3758.8391852499999</v>
      </c>
      <c r="K140" s="36">
        <f>SUMIFS(СВЦЭМ!$D$33:$D$776,СВЦЭМ!$A$33:$A$776,$A140,СВЦЭМ!$B$33:$B$776,K$119)+'СЕТ СН'!$I$11+СВЦЭМ!$D$10+'СЕТ СН'!$I$5-'СЕТ СН'!$I$21</f>
        <v>3786.8869405700002</v>
      </c>
      <c r="L140" s="36">
        <f>SUMIFS(СВЦЭМ!$D$33:$D$776,СВЦЭМ!$A$33:$A$776,$A140,СВЦЭМ!$B$33:$B$776,L$119)+'СЕТ СН'!$I$11+СВЦЭМ!$D$10+'СЕТ СН'!$I$5-'СЕТ СН'!$I$21</f>
        <v>3796.9665997000002</v>
      </c>
      <c r="M140" s="36">
        <f>SUMIFS(СВЦЭМ!$D$33:$D$776,СВЦЭМ!$A$33:$A$776,$A140,СВЦЭМ!$B$33:$B$776,M$119)+'СЕТ СН'!$I$11+СВЦЭМ!$D$10+'СЕТ СН'!$I$5-'СЕТ СН'!$I$21</f>
        <v>3794.0120132699999</v>
      </c>
      <c r="N140" s="36">
        <f>SUMIFS(СВЦЭМ!$D$33:$D$776,СВЦЭМ!$A$33:$A$776,$A140,СВЦЭМ!$B$33:$B$776,N$119)+'СЕТ СН'!$I$11+СВЦЭМ!$D$10+'СЕТ СН'!$I$5-'СЕТ СН'!$I$21</f>
        <v>3788.0754547000001</v>
      </c>
      <c r="O140" s="36">
        <f>SUMIFS(СВЦЭМ!$D$33:$D$776,СВЦЭМ!$A$33:$A$776,$A140,СВЦЭМ!$B$33:$B$776,O$119)+'СЕТ СН'!$I$11+СВЦЭМ!$D$10+'СЕТ СН'!$I$5-'СЕТ СН'!$I$21</f>
        <v>3789.6553096500002</v>
      </c>
      <c r="P140" s="36">
        <f>SUMIFS(СВЦЭМ!$D$33:$D$776,СВЦЭМ!$A$33:$A$776,$A140,СВЦЭМ!$B$33:$B$776,P$119)+'СЕТ СН'!$I$11+СВЦЭМ!$D$10+'СЕТ СН'!$I$5-'СЕТ СН'!$I$21</f>
        <v>3792.3615570400002</v>
      </c>
      <c r="Q140" s="36">
        <f>SUMIFS(СВЦЭМ!$D$33:$D$776,СВЦЭМ!$A$33:$A$776,$A140,СВЦЭМ!$B$33:$B$776,Q$119)+'СЕТ СН'!$I$11+СВЦЭМ!$D$10+'СЕТ СН'!$I$5-'СЕТ СН'!$I$21</f>
        <v>3799.3284531200002</v>
      </c>
      <c r="R140" s="36">
        <f>SUMIFS(СВЦЭМ!$D$33:$D$776,СВЦЭМ!$A$33:$A$776,$A140,СВЦЭМ!$B$33:$B$776,R$119)+'СЕТ СН'!$I$11+СВЦЭМ!$D$10+'СЕТ СН'!$I$5-'СЕТ СН'!$I$21</f>
        <v>3805.0058051200003</v>
      </c>
      <c r="S140" s="36">
        <f>SUMIFS(СВЦЭМ!$D$33:$D$776,СВЦЭМ!$A$33:$A$776,$A140,СВЦЭМ!$B$33:$B$776,S$119)+'СЕТ СН'!$I$11+СВЦЭМ!$D$10+'СЕТ СН'!$I$5-'СЕТ СН'!$I$21</f>
        <v>3837.4504303000003</v>
      </c>
      <c r="T140" s="36">
        <f>SUMIFS(СВЦЭМ!$D$33:$D$776,СВЦЭМ!$A$33:$A$776,$A140,СВЦЭМ!$B$33:$B$776,T$119)+'СЕТ СН'!$I$11+СВЦЭМ!$D$10+'СЕТ СН'!$I$5-'СЕТ СН'!$I$21</f>
        <v>3806.3074937000001</v>
      </c>
      <c r="U140" s="36">
        <f>SUMIFS(СВЦЭМ!$D$33:$D$776,СВЦЭМ!$A$33:$A$776,$A140,СВЦЭМ!$B$33:$B$776,U$119)+'СЕТ СН'!$I$11+СВЦЭМ!$D$10+'СЕТ СН'!$I$5-'СЕТ СН'!$I$21</f>
        <v>3733.3936856</v>
      </c>
      <c r="V140" s="36">
        <f>SUMIFS(СВЦЭМ!$D$33:$D$776,СВЦЭМ!$A$33:$A$776,$A140,СВЦЭМ!$B$33:$B$776,V$119)+'СЕТ СН'!$I$11+СВЦЭМ!$D$10+'СЕТ СН'!$I$5-'СЕТ СН'!$I$21</f>
        <v>3747.6175793900002</v>
      </c>
      <c r="W140" s="36">
        <f>SUMIFS(СВЦЭМ!$D$33:$D$776,СВЦЭМ!$A$33:$A$776,$A140,СВЦЭМ!$B$33:$B$776,W$119)+'СЕТ СН'!$I$11+СВЦЭМ!$D$10+'СЕТ СН'!$I$5-'СЕТ СН'!$I$21</f>
        <v>3749.2031470500001</v>
      </c>
      <c r="X140" s="36">
        <f>SUMIFS(СВЦЭМ!$D$33:$D$776,СВЦЭМ!$A$33:$A$776,$A140,СВЦЭМ!$B$33:$B$776,X$119)+'СЕТ СН'!$I$11+СВЦЭМ!$D$10+'СЕТ СН'!$I$5-'СЕТ СН'!$I$21</f>
        <v>3704.7977762700002</v>
      </c>
      <c r="Y140" s="36">
        <f>SUMIFS(СВЦЭМ!$D$33:$D$776,СВЦЭМ!$A$33:$A$776,$A140,СВЦЭМ!$B$33:$B$776,Y$119)+'СЕТ СН'!$I$11+СВЦЭМ!$D$10+'СЕТ СН'!$I$5-'СЕТ СН'!$I$21</f>
        <v>3711.5848074099999</v>
      </c>
    </row>
    <row r="141" spans="1:25" ht="15.75" x14ac:dyDescent="0.2">
      <c r="A141" s="35">
        <f t="shared" si="3"/>
        <v>43699</v>
      </c>
      <c r="B141" s="36">
        <f>SUMIFS(СВЦЭМ!$D$33:$D$776,СВЦЭМ!$A$33:$A$776,$A141,СВЦЭМ!$B$33:$B$776,B$119)+'СЕТ СН'!$I$11+СВЦЭМ!$D$10+'СЕТ СН'!$I$5-'СЕТ СН'!$I$21</f>
        <v>3833.2256889700002</v>
      </c>
      <c r="C141" s="36">
        <f>SUMIFS(СВЦЭМ!$D$33:$D$776,СВЦЭМ!$A$33:$A$776,$A141,СВЦЭМ!$B$33:$B$776,C$119)+'СЕТ СН'!$I$11+СВЦЭМ!$D$10+'СЕТ СН'!$I$5-'СЕТ СН'!$I$21</f>
        <v>3867.7729450400002</v>
      </c>
      <c r="D141" s="36">
        <f>SUMIFS(СВЦЭМ!$D$33:$D$776,СВЦЭМ!$A$33:$A$776,$A141,СВЦЭМ!$B$33:$B$776,D$119)+'СЕТ СН'!$I$11+СВЦЭМ!$D$10+'СЕТ СН'!$I$5-'СЕТ СН'!$I$21</f>
        <v>3884.0633263600002</v>
      </c>
      <c r="E141" s="36">
        <f>SUMIFS(СВЦЭМ!$D$33:$D$776,СВЦЭМ!$A$33:$A$776,$A141,СВЦЭМ!$B$33:$B$776,E$119)+'СЕТ СН'!$I$11+СВЦЭМ!$D$10+'СЕТ СН'!$I$5-'СЕТ СН'!$I$21</f>
        <v>3895.4114773000001</v>
      </c>
      <c r="F141" s="36">
        <f>SUMIFS(СВЦЭМ!$D$33:$D$776,СВЦЭМ!$A$33:$A$776,$A141,СВЦЭМ!$B$33:$B$776,F$119)+'СЕТ СН'!$I$11+СВЦЭМ!$D$10+'СЕТ СН'!$I$5-'СЕТ СН'!$I$21</f>
        <v>3901.9877112100003</v>
      </c>
      <c r="G141" s="36">
        <f>SUMIFS(СВЦЭМ!$D$33:$D$776,СВЦЭМ!$A$33:$A$776,$A141,СВЦЭМ!$B$33:$B$776,G$119)+'СЕТ СН'!$I$11+СВЦЭМ!$D$10+'СЕТ СН'!$I$5-'СЕТ СН'!$I$21</f>
        <v>3878.92341197</v>
      </c>
      <c r="H141" s="36">
        <f>SUMIFS(СВЦЭМ!$D$33:$D$776,СВЦЭМ!$A$33:$A$776,$A141,СВЦЭМ!$B$33:$B$776,H$119)+'СЕТ СН'!$I$11+СВЦЭМ!$D$10+'СЕТ СН'!$I$5-'СЕТ СН'!$I$21</f>
        <v>3847.27998458</v>
      </c>
      <c r="I141" s="36">
        <f>SUMIFS(СВЦЭМ!$D$33:$D$776,СВЦЭМ!$A$33:$A$776,$A141,СВЦЭМ!$B$33:$B$776,I$119)+'СЕТ СН'!$I$11+СВЦЭМ!$D$10+'СЕТ СН'!$I$5-'СЕТ СН'!$I$21</f>
        <v>3797.9082272200003</v>
      </c>
      <c r="J141" s="36">
        <f>SUMIFS(СВЦЭМ!$D$33:$D$776,СВЦЭМ!$A$33:$A$776,$A141,СВЦЭМ!$B$33:$B$776,J$119)+'СЕТ СН'!$I$11+СВЦЭМ!$D$10+'СЕТ СН'!$I$5-'СЕТ СН'!$I$21</f>
        <v>3774.7167841300002</v>
      </c>
      <c r="K141" s="36">
        <f>SUMIFS(СВЦЭМ!$D$33:$D$776,СВЦЭМ!$A$33:$A$776,$A141,СВЦЭМ!$B$33:$B$776,K$119)+'СЕТ СН'!$I$11+СВЦЭМ!$D$10+'СЕТ СН'!$I$5-'СЕТ СН'!$I$21</f>
        <v>3783.8628267499998</v>
      </c>
      <c r="L141" s="36">
        <f>SUMIFS(СВЦЭМ!$D$33:$D$776,СВЦЭМ!$A$33:$A$776,$A141,СВЦЭМ!$B$33:$B$776,L$119)+'СЕТ СН'!$I$11+СВЦЭМ!$D$10+'СЕТ СН'!$I$5-'СЕТ СН'!$I$21</f>
        <v>3790.99791598</v>
      </c>
      <c r="M141" s="36">
        <f>SUMIFS(СВЦЭМ!$D$33:$D$776,СВЦЭМ!$A$33:$A$776,$A141,СВЦЭМ!$B$33:$B$776,M$119)+'СЕТ СН'!$I$11+СВЦЭМ!$D$10+'СЕТ СН'!$I$5-'СЕТ СН'!$I$21</f>
        <v>3791.96628491</v>
      </c>
      <c r="N141" s="36">
        <f>SUMIFS(СВЦЭМ!$D$33:$D$776,СВЦЭМ!$A$33:$A$776,$A141,СВЦЭМ!$B$33:$B$776,N$119)+'СЕТ СН'!$I$11+СВЦЭМ!$D$10+'СЕТ СН'!$I$5-'СЕТ СН'!$I$21</f>
        <v>3777.97257107</v>
      </c>
      <c r="O141" s="36">
        <f>SUMIFS(СВЦЭМ!$D$33:$D$776,СВЦЭМ!$A$33:$A$776,$A141,СВЦЭМ!$B$33:$B$776,O$119)+'СЕТ СН'!$I$11+СВЦЭМ!$D$10+'СЕТ СН'!$I$5-'СЕТ СН'!$I$21</f>
        <v>3783.66856461</v>
      </c>
      <c r="P141" s="36">
        <f>SUMIFS(СВЦЭМ!$D$33:$D$776,СВЦЭМ!$A$33:$A$776,$A141,СВЦЭМ!$B$33:$B$776,P$119)+'СЕТ СН'!$I$11+СВЦЭМ!$D$10+'СЕТ СН'!$I$5-'СЕТ СН'!$I$21</f>
        <v>3783.6526197799999</v>
      </c>
      <c r="Q141" s="36">
        <f>SUMIFS(СВЦЭМ!$D$33:$D$776,СВЦЭМ!$A$33:$A$776,$A141,СВЦЭМ!$B$33:$B$776,Q$119)+'СЕТ СН'!$I$11+СВЦЭМ!$D$10+'СЕТ СН'!$I$5-'СЕТ СН'!$I$21</f>
        <v>3779.0924112299999</v>
      </c>
      <c r="R141" s="36">
        <f>SUMIFS(СВЦЭМ!$D$33:$D$776,СВЦЭМ!$A$33:$A$776,$A141,СВЦЭМ!$B$33:$B$776,R$119)+'СЕТ СН'!$I$11+СВЦЭМ!$D$10+'СЕТ СН'!$I$5-'СЕТ СН'!$I$21</f>
        <v>3735.3675284800001</v>
      </c>
      <c r="S141" s="36">
        <f>SUMIFS(СВЦЭМ!$D$33:$D$776,СВЦЭМ!$A$33:$A$776,$A141,СВЦЭМ!$B$33:$B$776,S$119)+'СЕТ СН'!$I$11+СВЦЭМ!$D$10+'СЕТ СН'!$I$5-'СЕТ СН'!$I$21</f>
        <v>3707.3699982100002</v>
      </c>
      <c r="T141" s="36">
        <f>SUMIFS(СВЦЭМ!$D$33:$D$776,СВЦЭМ!$A$33:$A$776,$A141,СВЦЭМ!$B$33:$B$776,T$119)+'СЕТ СН'!$I$11+СВЦЭМ!$D$10+'СЕТ СН'!$I$5-'СЕТ СН'!$I$21</f>
        <v>3700.90666392</v>
      </c>
      <c r="U141" s="36">
        <f>SUMIFS(СВЦЭМ!$D$33:$D$776,СВЦЭМ!$A$33:$A$776,$A141,СВЦЭМ!$B$33:$B$776,U$119)+'СЕТ СН'!$I$11+СВЦЭМ!$D$10+'СЕТ СН'!$I$5-'СЕТ СН'!$I$21</f>
        <v>3702.5183283400002</v>
      </c>
      <c r="V141" s="36">
        <f>SUMIFS(СВЦЭМ!$D$33:$D$776,СВЦЭМ!$A$33:$A$776,$A141,СВЦЭМ!$B$33:$B$776,V$119)+'СЕТ СН'!$I$11+СВЦЭМ!$D$10+'СЕТ СН'!$I$5-'СЕТ СН'!$I$21</f>
        <v>3718.9307187100003</v>
      </c>
      <c r="W141" s="36">
        <f>SUMIFS(СВЦЭМ!$D$33:$D$776,СВЦЭМ!$A$33:$A$776,$A141,СВЦЭМ!$B$33:$B$776,W$119)+'СЕТ СН'!$I$11+СВЦЭМ!$D$10+'СЕТ СН'!$I$5-'СЕТ СН'!$I$21</f>
        <v>3722.74307606</v>
      </c>
      <c r="X141" s="36">
        <f>SUMIFS(СВЦЭМ!$D$33:$D$776,СВЦЭМ!$A$33:$A$776,$A141,СВЦЭМ!$B$33:$B$776,X$119)+'СЕТ СН'!$I$11+СВЦЭМ!$D$10+'СЕТ СН'!$I$5-'СЕТ СН'!$I$21</f>
        <v>3674.5792104500001</v>
      </c>
      <c r="Y141" s="36">
        <f>SUMIFS(СВЦЭМ!$D$33:$D$776,СВЦЭМ!$A$33:$A$776,$A141,СВЦЭМ!$B$33:$B$776,Y$119)+'СЕТ СН'!$I$11+СВЦЭМ!$D$10+'СЕТ СН'!$I$5-'СЕТ СН'!$I$21</f>
        <v>3700.7726631599999</v>
      </c>
    </row>
    <row r="142" spans="1:25" ht="15.75" x14ac:dyDescent="0.2">
      <c r="A142" s="35">
        <f t="shared" si="3"/>
        <v>43700</v>
      </c>
      <c r="B142" s="36">
        <f>SUMIFS(СВЦЭМ!$D$33:$D$776,СВЦЭМ!$A$33:$A$776,$A142,СВЦЭМ!$B$33:$B$776,B$119)+'СЕТ СН'!$I$11+СВЦЭМ!$D$10+'СЕТ СН'!$I$5-'СЕТ СН'!$I$21</f>
        <v>3783.11412277</v>
      </c>
      <c r="C142" s="36">
        <f>SUMIFS(СВЦЭМ!$D$33:$D$776,СВЦЭМ!$A$33:$A$776,$A142,СВЦЭМ!$B$33:$B$776,C$119)+'СЕТ СН'!$I$11+СВЦЭМ!$D$10+'СЕТ СН'!$I$5-'СЕТ СН'!$I$21</f>
        <v>3818.1004085</v>
      </c>
      <c r="D142" s="36">
        <f>SUMIFS(СВЦЭМ!$D$33:$D$776,СВЦЭМ!$A$33:$A$776,$A142,СВЦЭМ!$B$33:$B$776,D$119)+'СЕТ СН'!$I$11+СВЦЭМ!$D$10+'СЕТ СН'!$I$5-'СЕТ СН'!$I$21</f>
        <v>3801.4590732300003</v>
      </c>
      <c r="E142" s="36">
        <f>SUMIFS(СВЦЭМ!$D$33:$D$776,СВЦЭМ!$A$33:$A$776,$A142,СВЦЭМ!$B$33:$B$776,E$119)+'СЕТ СН'!$I$11+СВЦЭМ!$D$10+'СЕТ СН'!$I$5-'СЕТ СН'!$I$21</f>
        <v>3790.46039892</v>
      </c>
      <c r="F142" s="36">
        <f>SUMIFS(СВЦЭМ!$D$33:$D$776,СВЦЭМ!$A$33:$A$776,$A142,СВЦЭМ!$B$33:$B$776,F$119)+'СЕТ СН'!$I$11+СВЦЭМ!$D$10+'СЕТ СН'!$I$5-'СЕТ СН'!$I$21</f>
        <v>3791.4337886200001</v>
      </c>
      <c r="G142" s="36">
        <f>SUMIFS(СВЦЭМ!$D$33:$D$776,СВЦЭМ!$A$33:$A$776,$A142,СВЦЭМ!$B$33:$B$776,G$119)+'СЕТ СН'!$I$11+СВЦЭМ!$D$10+'СЕТ СН'!$I$5-'СЕТ СН'!$I$21</f>
        <v>3800.4739569000003</v>
      </c>
      <c r="H142" s="36">
        <f>SUMIFS(СВЦЭМ!$D$33:$D$776,СВЦЭМ!$A$33:$A$776,$A142,СВЦЭМ!$B$33:$B$776,H$119)+'СЕТ СН'!$I$11+СВЦЭМ!$D$10+'СЕТ СН'!$I$5-'СЕТ СН'!$I$21</f>
        <v>3769.7975946400002</v>
      </c>
      <c r="I142" s="36">
        <f>SUMIFS(СВЦЭМ!$D$33:$D$776,СВЦЭМ!$A$33:$A$776,$A142,СВЦЭМ!$B$33:$B$776,I$119)+'СЕТ СН'!$I$11+СВЦЭМ!$D$10+'СЕТ СН'!$I$5-'СЕТ СН'!$I$21</f>
        <v>3763.3925171300002</v>
      </c>
      <c r="J142" s="36">
        <f>SUMIFS(СВЦЭМ!$D$33:$D$776,СВЦЭМ!$A$33:$A$776,$A142,СВЦЭМ!$B$33:$B$776,J$119)+'СЕТ СН'!$I$11+СВЦЭМ!$D$10+'СЕТ СН'!$I$5-'СЕТ СН'!$I$21</f>
        <v>3799.7547487500001</v>
      </c>
      <c r="K142" s="36">
        <f>SUMIFS(СВЦЭМ!$D$33:$D$776,СВЦЭМ!$A$33:$A$776,$A142,СВЦЭМ!$B$33:$B$776,K$119)+'СЕТ СН'!$I$11+СВЦЭМ!$D$10+'СЕТ СН'!$I$5-'СЕТ СН'!$I$21</f>
        <v>3822.2904138700001</v>
      </c>
      <c r="L142" s="36">
        <f>SUMIFS(СВЦЭМ!$D$33:$D$776,СВЦЭМ!$A$33:$A$776,$A142,СВЦЭМ!$B$33:$B$776,L$119)+'СЕТ СН'!$I$11+СВЦЭМ!$D$10+'СЕТ СН'!$I$5-'СЕТ СН'!$I$21</f>
        <v>3809.5536756900001</v>
      </c>
      <c r="M142" s="36">
        <f>SUMIFS(СВЦЭМ!$D$33:$D$776,СВЦЭМ!$A$33:$A$776,$A142,СВЦЭМ!$B$33:$B$776,M$119)+'СЕТ СН'!$I$11+СВЦЭМ!$D$10+'СЕТ СН'!$I$5-'СЕТ СН'!$I$21</f>
        <v>3806.8462009700002</v>
      </c>
      <c r="N142" s="36">
        <f>SUMIFS(СВЦЭМ!$D$33:$D$776,СВЦЭМ!$A$33:$A$776,$A142,СВЦЭМ!$B$33:$B$776,N$119)+'СЕТ СН'!$I$11+СВЦЭМ!$D$10+'СЕТ СН'!$I$5-'СЕТ СН'!$I$21</f>
        <v>3807.9981304900002</v>
      </c>
      <c r="O142" s="36">
        <f>SUMIFS(СВЦЭМ!$D$33:$D$776,СВЦЭМ!$A$33:$A$776,$A142,СВЦЭМ!$B$33:$B$776,O$119)+'СЕТ СН'!$I$11+СВЦЭМ!$D$10+'СЕТ СН'!$I$5-'СЕТ СН'!$I$21</f>
        <v>3825.3312302200002</v>
      </c>
      <c r="P142" s="36">
        <f>SUMIFS(СВЦЭМ!$D$33:$D$776,СВЦЭМ!$A$33:$A$776,$A142,СВЦЭМ!$B$33:$B$776,P$119)+'СЕТ СН'!$I$11+СВЦЭМ!$D$10+'СЕТ СН'!$I$5-'СЕТ СН'!$I$21</f>
        <v>3833.9045239699999</v>
      </c>
      <c r="Q142" s="36">
        <f>SUMIFS(СВЦЭМ!$D$33:$D$776,СВЦЭМ!$A$33:$A$776,$A142,СВЦЭМ!$B$33:$B$776,Q$119)+'СЕТ СН'!$I$11+СВЦЭМ!$D$10+'СЕТ СН'!$I$5-'СЕТ СН'!$I$21</f>
        <v>3830.9856612100002</v>
      </c>
      <c r="R142" s="36">
        <f>SUMIFS(СВЦЭМ!$D$33:$D$776,СВЦЭМ!$A$33:$A$776,$A142,СВЦЭМ!$B$33:$B$776,R$119)+'СЕТ СН'!$I$11+СВЦЭМ!$D$10+'СЕТ СН'!$I$5-'СЕТ СН'!$I$21</f>
        <v>3812.3246826499999</v>
      </c>
      <c r="S142" s="36">
        <f>SUMIFS(СВЦЭМ!$D$33:$D$776,СВЦЭМ!$A$33:$A$776,$A142,СВЦЭМ!$B$33:$B$776,S$119)+'СЕТ СН'!$I$11+СВЦЭМ!$D$10+'СЕТ СН'!$I$5-'СЕТ СН'!$I$21</f>
        <v>3794.57834078</v>
      </c>
      <c r="T142" s="36">
        <f>SUMIFS(СВЦЭМ!$D$33:$D$776,СВЦЭМ!$A$33:$A$776,$A142,СВЦЭМ!$B$33:$B$776,T$119)+'СЕТ СН'!$I$11+СВЦЭМ!$D$10+'СЕТ СН'!$I$5-'СЕТ СН'!$I$21</f>
        <v>3785.7837400600001</v>
      </c>
      <c r="U142" s="36">
        <f>SUMIFS(СВЦЭМ!$D$33:$D$776,СВЦЭМ!$A$33:$A$776,$A142,СВЦЭМ!$B$33:$B$776,U$119)+'СЕТ СН'!$I$11+СВЦЭМ!$D$10+'СЕТ СН'!$I$5-'СЕТ СН'!$I$21</f>
        <v>3772.7795656200001</v>
      </c>
      <c r="V142" s="36">
        <f>SUMIFS(СВЦЭМ!$D$33:$D$776,СВЦЭМ!$A$33:$A$776,$A142,СВЦЭМ!$B$33:$B$776,V$119)+'СЕТ СН'!$I$11+СВЦЭМ!$D$10+'СЕТ СН'!$I$5-'СЕТ СН'!$I$21</f>
        <v>3755.9132481900001</v>
      </c>
      <c r="W142" s="36">
        <f>SUMIFS(СВЦЭМ!$D$33:$D$776,СВЦЭМ!$A$33:$A$776,$A142,СВЦЭМ!$B$33:$B$776,W$119)+'СЕТ СН'!$I$11+СВЦЭМ!$D$10+'СЕТ СН'!$I$5-'СЕТ СН'!$I$21</f>
        <v>3761.0157651300001</v>
      </c>
      <c r="X142" s="36">
        <f>SUMIFS(СВЦЭМ!$D$33:$D$776,СВЦЭМ!$A$33:$A$776,$A142,СВЦЭМ!$B$33:$B$776,X$119)+'СЕТ СН'!$I$11+СВЦЭМ!$D$10+'СЕТ СН'!$I$5-'СЕТ СН'!$I$21</f>
        <v>3766.9195288400001</v>
      </c>
      <c r="Y142" s="36">
        <f>SUMIFS(СВЦЭМ!$D$33:$D$776,СВЦЭМ!$A$33:$A$776,$A142,СВЦЭМ!$B$33:$B$776,Y$119)+'СЕТ СН'!$I$11+СВЦЭМ!$D$10+'СЕТ СН'!$I$5-'СЕТ СН'!$I$21</f>
        <v>3810.5428777300003</v>
      </c>
    </row>
    <row r="143" spans="1:25" ht="15.75" x14ac:dyDescent="0.2">
      <c r="A143" s="35">
        <f t="shared" si="3"/>
        <v>43701</v>
      </c>
      <c r="B143" s="36">
        <f>SUMIFS(СВЦЭМ!$D$33:$D$776,СВЦЭМ!$A$33:$A$776,$A143,СВЦЭМ!$B$33:$B$776,B$119)+'СЕТ СН'!$I$11+СВЦЭМ!$D$10+'СЕТ СН'!$I$5-'СЕТ СН'!$I$21</f>
        <v>3819.8850582599998</v>
      </c>
      <c r="C143" s="36">
        <f>SUMIFS(СВЦЭМ!$D$33:$D$776,СВЦЭМ!$A$33:$A$776,$A143,СВЦЭМ!$B$33:$B$776,C$119)+'СЕТ СН'!$I$11+СВЦЭМ!$D$10+'СЕТ СН'!$I$5-'СЕТ СН'!$I$21</f>
        <v>3858.6546023999999</v>
      </c>
      <c r="D143" s="36">
        <f>SUMIFS(СВЦЭМ!$D$33:$D$776,СВЦЭМ!$A$33:$A$776,$A143,СВЦЭМ!$B$33:$B$776,D$119)+'СЕТ СН'!$I$11+СВЦЭМ!$D$10+'СЕТ СН'!$I$5-'СЕТ СН'!$I$21</f>
        <v>3880.88024086</v>
      </c>
      <c r="E143" s="36">
        <f>SUMIFS(СВЦЭМ!$D$33:$D$776,СВЦЭМ!$A$33:$A$776,$A143,СВЦЭМ!$B$33:$B$776,E$119)+'СЕТ СН'!$I$11+СВЦЭМ!$D$10+'СЕТ СН'!$I$5-'СЕТ СН'!$I$21</f>
        <v>3902.3592332799999</v>
      </c>
      <c r="F143" s="36">
        <f>SUMIFS(СВЦЭМ!$D$33:$D$776,СВЦЭМ!$A$33:$A$776,$A143,СВЦЭМ!$B$33:$B$776,F$119)+'СЕТ СН'!$I$11+СВЦЭМ!$D$10+'СЕТ СН'!$I$5-'СЕТ СН'!$I$21</f>
        <v>3903.9966936599999</v>
      </c>
      <c r="G143" s="36">
        <f>SUMIFS(СВЦЭМ!$D$33:$D$776,СВЦЭМ!$A$33:$A$776,$A143,СВЦЭМ!$B$33:$B$776,G$119)+'СЕТ СН'!$I$11+СВЦЭМ!$D$10+'СЕТ СН'!$I$5-'СЕТ СН'!$I$21</f>
        <v>3898.7657278800002</v>
      </c>
      <c r="H143" s="36">
        <f>SUMIFS(СВЦЭМ!$D$33:$D$776,СВЦЭМ!$A$33:$A$776,$A143,СВЦЭМ!$B$33:$B$776,H$119)+'СЕТ СН'!$I$11+СВЦЭМ!$D$10+'СЕТ СН'!$I$5-'СЕТ СН'!$I$21</f>
        <v>3871.57252806</v>
      </c>
      <c r="I143" s="36">
        <f>SUMIFS(СВЦЭМ!$D$33:$D$776,СВЦЭМ!$A$33:$A$776,$A143,СВЦЭМ!$B$33:$B$776,I$119)+'СЕТ СН'!$I$11+СВЦЭМ!$D$10+'СЕТ СН'!$I$5-'СЕТ СН'!$I$21</f>
        <v>3831.3339857400001</v>
      </c>
      <c r="J143" s="36">
        <f>SUMIFS(СВЦЭМ!$D$33:$D$776,СВЦЭМ!$A$33:$A$776,$A143,СВЦЭМ!$B$33:$B$776,J$119)+'СЕТ СН'!$I$11+СВЦЭМ!$D$10+'СЕТ СН'!$I$5-'СЕТ СН'!$I$21</f>
        <v>3776.5279305200002</v>
      </c>
      <c r="K143" s="36">
        <f>SUMIFS(СВЦЭМ!$D$33:$D$776,СВЦЭМ!$A$33:$A$776,$A143,СВЦЭМ!$B$33:$B$776,K$119)+'СЕТ СН'!$I$11+СВЦЭМ!$D$10+'СЕТ СН'!$I$5-'СЕТ СН'!$I$21</f>
        <v>3726.7227585600003</v>
      </c>
      <c r="L143" s="36">
        <f>SUMIFS(СВЦЭМ!$D$33:$D$776,СВЦЭМ!$A$33:$A$776,$A143,СВЦЭМ!$B$33:$B$776,L$119)+'СЕТ СН'!$I$11+СВЦЭМ!$D$10+'СЕТ СН'!$I$5-'СЕТ СН'!$I$21</f>
        <v>3719.4720001300002</v>
      </c>
      <c r="M143" s="36">
        <f>SUMIFS(СВЦЭМ!$D$33:$D$776,СВЦЭМ!$A$33:$A$776,$A143,СВЦЭМ!$B$33:$B$776,M$119)+'СЕТ СН'!$I$11+СВЦЭМ!$D$10+'СЕТ СН'!$I$5-'СЕТ СН'!$I$21</f>
        <v>3715.8378152300002</v>
      </c>
      <c r="N143" s="36">
        <f>SUMIFS(СВЦЭМ!$D$33:$D$776,СВЦЭМ!$A$33:$A$776,$A143,СВЦЭМ!$B$33:$B$776,N$119)+'СЕТ СН'!$I$11+СВЦЭМ!$D$10+'СЕТ СН'!$I$5-'СЕТ СН'!$I$21</f>
        <v>3732.2339028000001</v>
      </c>
      <c r="O143" s="36">
        <f>SUMIFS(СВЦЭМ!$D$33:$D$776,СВЦЭМ!$A$33:$A$776,$A143,СВЦЭМ!$B$33:$B$776,O$119)+'СЕТ СН'!$I$11+СВЦЭМ!$D$10+'СЕТ СН'!$I$5-'СЕТ СН'!$I$21</f>
        <v>3745.0592047199998</v>
      </c>
      <c r="P143" s="36">
        <f>SUMIFS(СВЦЭМ!$D$33:$D$776,СВЦЭМ!$A$33:$A$776,$A143,СВЦЭМ!$B$33:$B$776,P$119)+'СЕТ СН'!$I$11+СВЦЭМ!$D$10+'СЕТ СН'!$I$5-'СЕТ СН'!$I$21</f>
        <v>3753.1941674499999</v>
      </c>
      <c r="Q143" s="36">
        <f>SUMIFS(СВЦЭМ!$D$33:$D$776,СВЦЭМ!$A$33:$A$776,$A143,СВЦЭМ!$B$33:$B$776,Q$119)+'СЕТ СН'!$I$11+СВЦЭМ!$D$10+'СЕТ СН'!$I$5-'СЕТ СН'!$I$21</f>
        <v>3761.4424832499999</v>
      </c>
      <c r="R143" s="36">
        <f>SUMIFS(СВЦЭМ!$D$33:$D$776,СВЦЭМ!$A$33:$A$776,$A143,СВЦЭМ!$B$33:$B$776,R$119)+'СЕТ СН'!$I$11+СВЦЭМ!$D$10+'СЕТ СН'!$I$5-'СЕТ СН'!$I$21</f>
        <v>3730.1749097500001</v>
      </c>
      <c r="S143" s="36">
        <f>SUMIFS(СВЦЭМ!$D$33:$D$776,СВЦЭМ!$A$33:$A$776,$A143,СВЦЭМ!$B$33:$B$776,S$119)+'СЕТ СН'!$I$11+СВЦЭМ!$D$10+'СЕТ СН'!$I$5-'СЕТ СН'!$I$21</f>
        <v>3694.3488848699999</v>
      </c>
      <c r="T143" s="36">
        <f>SUMIFS(СВЦЭМ!$D$33:$D$776,СВЦЭМ!$A$33:$A$776,$A143,СВЦЭМ!$B$33:$B$776,T$119)+'СЕТ СН'!$I$11+СВЦЭМ!$D$10+'СЕТ СН'!$I$5-'СЕТ СН'!$I$21</f>
        <v>3682.9690823400001</v>
      </c>
      <c r="U143" s="36">
        <f>SUMIFS(СВЦЭМ!$D$33:$D$776,СВЦЭМ!$A$33:$A$776,$A143,СВЦЭМ!$B$33:$B$776,U$119)+'СЕТ СН'!$I$11+СВЦЭМ!$D$10+'СЕТ СН'!$I$5-'СЕТ СН'!$I$21</f>
        <v>3678.0704604699999</v>
      </c>
      <c r="V143" s="36">
        <f>SUMIFS(СВЦЭМ!$D$33:$D$776,СВЦЭМ!$A$33:$A$776,$A143,СВЦЭМ!$B$33:$B$776,V$119)+'СЕТ СН'!$I$11+СВЦЭМ!$D$10+'СЕТ СН'!$I$5-'СЕТ СН'!$I$21</f>
        <v>3686.9426772900001</v>
      </c>
      <c r="W143" s="36">
        <f>SUMIFS(СВЦЭМ!$D$33:$D$776,СВЦЭМ!$A$33:$A$776,$A143,СВЦЭМ!$B$33:$B$776,W$119)+'СЕТ СН'!$I$11+СВЦЭМ!$D$10+'СЕТ СН'!$I$5-'СЕТ СН'!$I$21</f>
        <v>3692.1292218899998</v>
      </c>
      <c r="X143" s="36">
        <f>SUMIFS(СВЦЭМ!$D$33:$D$776,СВЦЭМ!$A$33:$A$776,$A143,СВЦЭМ!$B$33:$B$776,X$119)+'СЕТ СН'!$I$11+СВЦЭМ!$D$10+'СЕТ СН'!$I$5-'СЕТ СН'!$I$21</f>
        <v>3685.12367503</v>
      </c>
      <c r="Y143" s="36">
        <f>SUMIFS(СВЦЭМ!$D$33:$D$776,СВЦЭМ!$A$33:$A$776,$A143,СВЦЭМ!$B$33:$B$776,Y$119)+'СЕТ СН'!$I$11+СВЦЭМ!$D$10+'СЕТ СН'!$I$5-'СЕТ СН'!$I$21</f>
        <v>3752.2428579100001</v>
      </c>
    </row>
    <row r="144" spans="1:25" ht="15.75" x14ac:dyDescent="0.2">
      <c r="A144" s="35">
        <f t="shared" si="3"/>
        <v>43702</v>
      </c>
      <c r="B144" s="36">
        <f>SUMIFS(СВЦЭМ!$D$33:$D$776,СВЦЭМ!$A$33:$A$776,$A144,СВЦЭМ!$B$33:$B$776,B$119)+'СЕТ СН'!$I$11+СВЦЭМ!$D$10+'СЕТ СН'!$I$5-'СЕТ СН'!$I$21</f>
        <v>3803.28840382</v>
      </c>
      <c r="C144" s="36">
        <f>SUMIFS(СВЦЭМ!$D$33:$D$776,СВЦЭМ!$A$33:$A$776,$A144,СВЦЭМ!$B$33:$B$776,C$119)+'СЕТ СН'!$I$11+СВЦЭМ!$D$10+'СЕТ СН'!$I$5-'СЕТ СН'!$I$21</f>
        <v>3837.3494048500002</v>
      </c>
      <c r="D144" s="36">
        <f>SUMIFS(СВЦЭМ!$D$33:$D$776,СВЦЭМ!$A$33:$A$776,$A144,СВЦЭМ!$B$33:$B$776,D$119)+'СЕТ СН'!$I$11+СВЦЭМ!$D$10+'СЕТ СН'!$I$5-'СЕТ СН'!$I$21</f>
        <v>3844.2441568600002</v>
      </c>
      <c r="E144" s="36">
        <f>SUMIFS(СВЦЭМ!$D$33:$D$776,СВЦЭМ!$A$33:$A$776,$A144,СВЦЭМ!$B$33:$B$776,E$119)+'СЕТ СН'!$I$11+СВЦЭМ!$D$10+'СЕТ СН'!$I$5-'СЕТ СН'!$I$21</f>
        <v>3847.7262822000002</v>
      </c>
      <c r="F144" s="36">
        <f>SUMIFS(СВЦЭМ!$D$33:$D$776,СВЦЭМ!$A$33:$A$776,$A144,СВЦЭМ!$B$33:$B$776,F$119)+'СЕТ СН'!$I$11+СВЦЭМ!$D$10+'СЕТ СН'!$I$5-'СЕТ СН'!$I$21</f>
        <v>3847.8794091300001</v>
      </c>
      <c r="G144" s="36">
        <f>SUMIFS(СВЦЭМ!$D$33:$D$776,СВЦЭМ!$A$33:$A$776,$A144,СВЦЭМ!$B$33:$B$776,G$119)+'СЕТ СН'!$I$11+СВЦЭМ!$D$10+'СЕТ СН'!$I$5-'СЕТ СН'!$I$21</f>
        <v>3846.7734230699998</v>
      </c>
      <c r="H144" s="36">
        <f>SUMIFS(СВЦЭМ!$D$33:$D$776,СВЦЭМ!$A$33:$A$776,$A144,СВЦЭМ!$B$33:$B$776,H$119)+'СЕТ СН'!$I$11+СВЦЭМ!$D$10+'СЕТ СН'!$I$5-'СЕТ СН'!$I$21</f>
        <v>3834.59234965</v>
      </c>
      <c r="I144" s="36">
        <f>SUMIFS(СВЦЭМ!$D$33:$D$776,СВЦЭМ!$A$33:$A$776,$A144,СВЦЭМ!$B$33:$B$776,I$119)+'СЕТ СН'!$I$11+СВЦЭМ!$D$10+'СЕТ СН'!$I$5-'СЕТ СН'!$I$21</f>
        <v>3824.71380838</v>
      </c>
      <c r="J144" s="36">
        <f>SUMIFS(СВЦЭМ!$D$33:$D$776,СВЦЭМ!$A$33:$A$776,$A144,СВЦЭМ!$B$33:$B$776,J$119)+'СЕТ СН'!$I$11+СВЦЭМ!$D$10+'СЕТ СН'!$I$5-'СЕТ СН'!$I$21</f>
        <v>3788.7344159200002</v>
      </c>
      <c r="K144" s="36">
        <f>SUMIFS(СВЦЭМ!$D$33:$D$776,СВЦЭМ!$A$33:$A$776,$A144,СВЦЭМ!$B$33:$B$776,K$119)+'СЕТ СН'!$I$11+СВЦЭМ!$D$10+'СЕТ СН'!$I$5-'СЕТ СН'!$I$21</f>
        <v>3747.2111727400002</v>
      </c>
      <c r="L144" s="36">
        <f>SUMIFS(СВЦЭМ!$D$33:$D$776,СВЦЭМ!$A$33:$A$776,$A144,СВЦЭМ!$B$33:$B$776,L$119)+'СЕТ СН'!$I$11+СВЦЭМ!$D$10+'СЕТ СН'!$I$5-'СЕТ СН'!$I$21</f>
        <v>3714.74426705</v>
      </c>
      <c r="M144" s="36">
        <f>SUMIFS(СВЦЭМ!$D$33:$D$776,СВЦЭМ!$A$33:$A$776,$A144,СВЦЭМ!$B$33:$B$776,M$119)+'СЕТ СН'!$I$11+СВЦЭМ!$D$10+'СЕТ СН'!$I$5-'СЕТ СН'!$I$21</f>
        <v>3715.2717891399998</v>
      </c>
      <c r="N144" s="36">
        <f>SUMIFS(СВЦЭМ!$D$33:$D$776,СВЦЭМ!$A$33:$A$776,$A144,СВЦЭМ!$B$33:$B$776,N$119)+'СЕТ СН'!$I$11+СВЦЭМ!$D$10+'СЕТ СН'!$I$5-'СЕТ СН'!$I$21</f>
        <v>3731.4302116200001</v>
      </c>
      <c r="O144" s="36">
        <f>SUMIFS(СВЦЭМ!$D$33:$D$776,СВЦЭМ!$A$33:$A$776,$A144,СВЦЭМ!$B$33:$B$776,O$119)+'СЕТ СН'!$I$11+СВЦЭМ!$D$10+'СЕТ СН'!$I$5-'СЕТ СН'!$I$21</f>
        <v>3749.76917538</v>
      </c>
      <c r="P144" s="36">
        <f>SUMIFS(СВЦЭМ!$D$33:$D$776,СВЦЭМ!$A$33:$A$776,$A144,СВЦЭМ!$B$33:$B$776,P$119)+'СЕТ СН'!$I$11+СВЦЭМ!$D$10+'СЕТ СН'!$I$5-'СЕТ СН'!$I$21</f>
        <v>3762.4944421300002</v>
      </c>
      <c r="Q144" s="36">
        <f>SUMIFS(СВЦЭМ!$D$33:$D$776,СВЦЭМ!$A$33:$A$776,$A144,СВЦЭМ!$B$33:$B$776,Q$119)+'СЕТ СН'!$I$11+СВЦЭМ!$D$10+'СЕТ СН'!$I$5-'СЕТ СН'!$I$21</f>
        <v>3774.8773875400002</v>
      </c>
      <c r="R144" s="36">
        <f>SUMIFS(СВЦЭМ!$D$33:$D$776,СВЦЭМ!$A$33:$A$776,$A144,СВЦЭМ!$B$33:$B$776,R$119)+'СЕТ СН'!$I$11+СВЦЭМ!$D$10+'СЕТ СН'!$I$5-'СЕТ СН'!$I$21</f>
        <v>3739.6475471000003</v>
      </c>
      <c r="S144" s="36">
        <f>SUMIFS(СВЦЭМ!$D$33:$D$776,СВЦЭМ!$A$33:$A$776,$A144,СВЦЭМ!$B$33:$B$776,S$119)+'СЕТ СН'!$I$11+СВЦЭМ!$D$10+'СЕТ СН'!$I$5-'СЕТ СН'!$I$21</f>
        <v>3703.2919665600002</v>
      </c>
      <c r="T144" s="36">
        <f>SUMIFS(СВЦЭМ!$D$33:$D$776,СВЦЭМ!$A$33:$A$776,$A144,СВЦЭМ!$B$33:$B$776,T$119)+'СЕТ СН'!$I$11+СВЦЭМ!$D$10+'СЕТ СН'!$I$5-'СЕТ СН'!$I$21</f>
        <v>3715.3274147500001</v>
      </c>
      <c r="U144" s="36">
        <f>SUMIFS(СВЦЭМ!$D$33:$D$776,СВЦЭМ!$A$33:$A$776,$A144,СВЦЭМ!$B$33:$B$776,U$119)+'СЕТ СН'!$I$11+СВЦЭМ!$D$10+'СЕТ СН'!$I$5-'СЕТ СН'!$I$21</f>
        <v>3718.8831260699999</v>
      </c>
      <c r="V144" s="36">
        <f>SUMIFS(СВЦЭМ!$D$33:$D$776,СВЦЭМ!$A$33:$A$776,$A144,СВЦЭМ!$B$33:$B$776,V$119)+'СЕТ СН'!$I$11+СВЦЭМ!$D$10+'СЕТ СН'!$I$5-'СЕТ СН'!$I$21</f>
        <v>3693.3528324200001</v>
      </c>
      <c r="W144" s="36">
        <f>SUMIFS(СВЦЭМ!$D$33:$D$776,СВЦЭМ!$A$33:$A$776,$A144,СВЦЭМ!$B$33:$B$776,W$119)+'СЕТ СН'!$I$11+СВЦЭМ!$D$10+'СЕТ СН'!$I$5-'СЕТ СН'!$I$21</f>
        <v>3697.7395049100001</v>
      </c>
      <c r="X144" s="36">
        <f>SUMIFS(СВЦЭМ!$D$33:$D$776,СВЦЭМ!$A$33:$A$776,$A144,СВЦЭМ!$B$33:$B$776,X$119)+'СЕТ СН'!$I$11+СВЦЭМ!$D$10+'СЕТ СН'!$I$5-'СЕТ СН'!$I$21</f>
        <v>3708.48874849</v>
      </c>
      <c r="Y144" s="36">
        <f>SUMIFS(СВЦЭМ!$D$33:$D$776,СВЦЭМ!$A$33:$A$776,$A144,СВЦЭМ!$B$33:$B$776,Y$119)+'СЕТ СН'!$I$11+СВЦЭМ!$D$10+'СЕТ СН'!$I$5-'СЕТ СН'!$I$21</f>
        <v>3780.60606069</v>
      </c>
    </row>
    <row r="145" spans="1:27" ht="15.75" x14ac:dyDescent="0.2">
      <c r="A145" s="35">
        <f t="shared" si="3"/>
        <v>43703</v>
      </c>
      <c r="B145" s="36">
        <f>SUMIFS(СВЦЭМ!$D$33:$D$776,СВЦЭМ!$A$33:$A$776,$A145,СВЦЭМ!$B$33:$B$776,B$119)+'СЕТ СН'!$I$11+СВЦЭМ!$D$10+'СЕТ СН'!$I$5-'СЕТ СН'!$I$21</f>
        <v>3889.6992724800002</v>
      </c>
      <c r="C145" s="36">
        <f>SUMIFS(СВЦЭМ!$D$33:$D$776,СВЦЭМ!$A$33:$A$776,$A145,СВЦЭМ!$B$33:$B$776,C$119)+'СЕТ СН'!$I$11+СВЦЭМ!$D$10+'СЕТ СН'!$I$5-'СЕТ СН'!$I$21</f>
        <v>3942.8649710499999</v>
      </c>
      <c r="D145" s="36">
        <f>SUMIFS(СВЦЭМ!$D$33:$D$776,СВЦЭМ!$A$33:$A$776,$A145,СВЦЭМ!$B$33:$B$776,D$119)+'СЕТ СН'!$I$11+СВЦЭМ!$D$10+'СЕТ СН'!$I$5-'СЕТ СН'!$I$21</f>
        <v>3960.47736381</v>
      </c>
      <c r="E145" s="36">
        <f>SUMIFS(СВЦЭМ!$D$33:$D$776,СВЦЭМ!$A$33:$A$776,$A145,СВЦЭМ!$B$33:$B$776,E$119)+'СЕТ СН'!$I$11+СВЦЭМ!$D$10+'СЕТ СН'!$I$5-'СЕТ СН'!$I$21</f>
        <v>3971.1179867199999</v>
      </c>
      <c r="F145" s="36">
        <f>SUMIFS(СВЦЭМ!$D$33:$D$776,СВЦЭМ!$A$33:$A$776,$A145,СВЦЭМ!$B$33:$B$776,F$119)+'СЕТ СН'!$I$11+СВЦЭМ!$D$10+'СЕТ СН'!$I$5-'СЕТ СН'!$I$21</f>
        <v>3958.2223540599998</v>
      </c>
      <c r="G145" s="36">
        <f>SUMIFS(СВЦЭМ!$D$33:$D$776,СВЦЭМ!$A$33:$A$776,$A145,СВЦЭМ!$B$33:$B$776,G$119)+'СЕТ СН'!$I$11+СВЦЭМ!$D$10+'СЕТ СН'!$I$5-'СЕТ СН'!$I$21</f>
        <v>3925.9562782500002</v>
      </c>
      <c r="H145" s="36">
        <f>SUMIFS(СВЦЭМ!$D$33:$D$776,СВЦЭМ!$A$33:$A$776,$A145,СВЦЭМ!$B$33:$B$776,H$119)+'СЕТ СН'!$I$11+СВЦЭМ!$D$10+'СЕТ СН'!$I$5-'СЕТ СН'!$I$21</f>
        <v>3898.8616612699998</v>
      </c>
      <c r="I145" s="36">
        <f>SUMIFS(СВЦЭМ!$D$33:$D$776,СВЦЭМ!$A$33:$A$776,$A145,СВЦЭМ!$B$33:$B$776,I$119)+'СЕТ СН'!$I$11+СВЦЭМ!$D$10+'СЕТ СН'!$I$5-'СЕТ СН'!$I$21</f>
        <v>3846.0752624400002</v>
      </c>
      <c r="J145" s="36">
        <f>SUMIFS(СВЦЭМ!$D$33:$D$776,СВЦЭМ!$A$33:$A$776,$A145,СВЦЭМ!$B$33:$B$776,J$119)+'СЕТ СН'!$I$11+СВЦЭМ!$D$10+'СЕТ СН'!$I$5-'СЕТ СН'!$I$21</f>
        <v>3804.10343298</v>
      </c>
      <c r="K145" s="36">
        <f>SUMIFS(СВЦЭМ!$D$33:$D$776,СВЦЭМ!$A$33:$A$776,$A145,СВЦЭМ!$B$33:$B$776,K$119)+'СЕТ СН'!$I$11+СВЦЭМ!$D$10+'СЕТ СН'!$I$5-'СЕТ СН'!$I$21</f>
        <v>3774.7414329500002</v>
      </c>
      <c r="L145" s="36">
        <f>SUMIFS(СВЦЭМ!$D$33:$D$776,СВЦЭМ!$A$33:$A$776,$A145,СВЦЭМ!$B$33:$B$776,L$119)+'СЕТ СН'!$I$11+СВЦЭМ!$D$10+'СЕТ СН'!$I$5-'СЕТ СН'!$I$21</f>
        <v>3757.2808617800001</v>
      </c>
      <c r="M145" s="36">
        <f>SUMIFS(СВЦЭМ!$D$33:$D$776,СВЦЭМ!$A$33:$A$776,$A145,СВЦЭМ!$B$33:$B$776,M$119)+'СЕТ СН'!$I$11+СВЦЭМ!$D$10+'СЕТ СН'!$I$5-'СЕТ СН'!$I$21</f>
        <v>3753.20117863</v>
      </c>
      <c r="N145" s="36">
        <f>SUMIFS(СВЦЭМ!$D$33:$D$776,СВЦЭМ!$A$33:$A$776,$A145,СВЦЭМ!$B$33:$B$776,N$119)+'СЕТ СН'!$I$11+СВЦЭМ!$D$10+'СЕТ СН'!$I$5-'СЕТ СН'!$I$21</f>
        <v>3751.5996260700003</v>
      </c>
      <c r="O145" s="36">
        <f>SUMIFS(СВЦЭМ!$D$33:$D$776,СВЦЭМ!$A$33:$A$776,$A145,СВЦЭМ!$B$33:$B$776,O$119)+'СЕТ СН'!$I$11+СВЦЭМ!$D$10+'СЕТ СН'!$I$5-'СЕТ СН'!$I$21</f>
        <v>3751.6221880600001</v>
      </c>
      <c r="P145" s="36">
        <f>SUMIFS(СВЦЭМ!$D$33:$D$776,СВЦЭМ!$A$33:$A$776,$A145,СВЦЭМ!$B$33:$B$776,P$119)+'СЕТ СН'!$I$11+СВЦЭМ!$D$10+'СЕТ СН'!$I$5-'СЕТ СН'!$I$21</f>
        <v>3747.7255907099998</v>
      </c>
      <c r="Q145" s="36">
        <f>SUMIFS(СВЦЭМ!$D$33:$D$776,СВЦЭМ!$A$33:$A$776,$A145,СВЦЭМ!$B$33:$B$776,Q$119)+'СЕТ СН'!$I$11+СВЦЭМ!$D$10+'СЕТ СН'!$I$5-'СЕТ СН'!$I$21</f>
        <v>3755.7780045200002</v>
      </c>
      <c r="R145" s="36">
        <f>SUMIFS(СВЦЭМ!$D$33:$D$776,СВЦЭМ!$A$33:$A$776,$A145,СВЦЭМ!$B$33:$B$776,R$119)+'СЕТ СН'!$I$11+СВЦЭМ!$D$10+'СЕТ СН'!$I$5-'СЕТ СН'!$I$21</f>
        <v>3727.5191148700001</v>
      </c>
      <c r="S145" s="36">
        <f>SUMIFS(СВЦЭМ!$D$33:$D$776,СВЦЭМ!$A$33:$A$776,$A145,СВЦЭМ!$B$33:$B$776,S$119)+'СЕТ СН'!$I$11+СВЦЭМ!$D$10+'СЕТ СН'!$I$5-'СЕТ СН'!$I$21</f>
        <v>3756.3393556999999</v>
      </c>
      <c r="T145" s="36">
        <f>SUMIFS(СВЦЭМ!$D$33:$D$776,СВЦЭМ!$A$33:$A$776,$A145,СВЦЭМ!$B$33:$B$776,T$119)+'СЕТ СН'!$I$11+СВЦЭМ!$D$10+'СЕТ СН'!$I$5-'СЕТ СН'!$I$21</f>
        <v>3761.2513775299999</v>
      </c>
      <c r="U145" s="36">
        <f>SUMIFS(СВЦЭМ!$D$33:$D$776,СВЦЭМ!$A$33:$A$776,$A145,СВЦЭМ!$B$33:$B$776,U$119)+'СЕТ СН'!$I$11+СВЦЭМ!$D$10+'СЕТ СН'!$I$5-'СЕТ СН'!$I$21</f>
        <v>3764.4285970599999</v>
      </c>
      <c r="V145" s="36">
        <f>SUMIFS(СВЦЭМ!$D$33:$D$776,СВЦЭМ!$A$33:$A$776,$A145,СВЦЭМ!$B$33:$B$776,V$119)+'СЕТ СН'!$I$11+СВЦЭМ!$D$10+'СЕТ СН'!$I$5-'СЕТ СН'!$I$21</f>
        <v>3775.7452325100003</v>
      </c>
      <c r="W145" s="36">
        <f>SUMIFS(СВЦЭМ!$D$33:$D$776,СВЦЭМ!$A$33:$A$776,$A145,СВЦЭМ!$B$33:$B$776,W$119)+'СЕТ СН'!$I$11+СВЦЭМ!$D$10+'СЕТ СН'!$I$5-'СЕТ СН'!$I$21</f>
        <v>3778.2919989699999</v>
      </c>
      <c r="X145" s="36">
        <f>SUMIFS(СВЦЭМ!$D$33:$D$776,СВЦЭМ!$A$33:$A$776,$A145,СВЦЭМ!$B$33:$B$776,X$119)+'СЕТ СН'!$I$11+СВЦЭМ!$D$10+'СЕТ СН'!$I$5-'СЕТ СН'!$I$21</f>
        <v>3740.3349388699999</v>
      </c>
      <c r="Y145" s="36">
        <f>SUMIFS(СВЦЭМ!$D$33:$D$776,СВЦЭМ!$A$33:$A$776,$A145,СВЦЭМ!$B$33:$B$776,Y$119)+'СЕТ СН'!$I$11+СВЦЭМ!$D$10+'СЕТ СН'!$I$5-'СЕТ СН'!$I$21</f>
        <v>3790.60257637</v>
      </c>
    </row>
    <row r="146" spans="1:27" ht="15.75" x14ac:dyDescent="0.2">
      <c r="A146" s="35">
        <f t="shared" si="3"/>
        <v>43704</v>
      </c>
      <c r="B146" s="36">
        <f>SUMIFS(СВЦЭМ!$D$33:$D$776,СВЦЭМ!$A$33:$A$776,$A146,СВЦЭМ!$B$33:$B$776,B$119)+'СЕТ СН'!$I$11+СВЦЭМ!$D$10+'СЕТ СН'!$I$5-'СЕТ СН'!$I$21</f>
        <v>3758.0887145000002</v>
      </c>
      <c r="C146" s="36">
        <f>SUMIFS(СВЦЭМ!$D$33:$D$776,СВЦЭМ!$A$33:$A$776,$A146,СВЦЭМ!$B$33:$B$776,C$119)+'СЕТ СН'!$I$11+СВЦЭМ!$D$10+'СЕТ СН'!$I$5-'СЕТ СН'!$I$21</f>
        <v>3805.7879357000002</v>
      </c>
      <c r="D146" s="36">
        <f>SUMIFS(СВЦЭМ!$D$33:$D$776,СВЦЭМ!$A$33:$A$776,$A146,СВЦЭМ!$B$33:$B$776,D$119)+'СЕТ СН'!$I$11+СВЦЭМ!$D$10+'СЕТ СН'!$I$5-'СЕТ СН'!$I$21</f>
        <v>3843.72296177</v>
      </c>
      <c r="E146" s="36">
        <f>SUMIFS(СВЦЭМ!$D$33:$D$776,СВЦЭМ!$A$33:$A$776,$A146,СВЦЭМ!$B$33:$B$776,E$119)+'СЕТ СН'!$I$11+СВЦЭМ!$D$10+'СЕТ СН'!$I$5-'СЕТ СН'!$I$21</f>
        <v>3853.1648972200001</v>
      </c>
      <c r="F146" s="36">
        <f>SUMIFS(СВЦЭМ!$D$33:$D$776,СВЦЭМ!$A$33:$A$776,$A146,СВЦЭМ!$B$33:$B$776,F$119)+'СЕТ СН'!$I$11+СВЦЭМ!$D$10+'СЕТ СН'!$I$5-'СЕТ СН'!$I$21</f>
        <v>3843.36922938</v>
      </c>
      <c r="G146" s="36">
        <f>SUMIFS(СВЦЭМ!$D$33:$D$776,СВЦЭМ!$A$33:$A$776,$A146,СВЦЭМ!$B$33:$B$776,G$119)+'СЕТ СН'!$I$11+СВЦЭМ!$D$10+'СЕТ СН'!$I$5-'СЕТ СН'!$I$21</f>
        <v>3817.84328663</v>
      </c>
      <c r="H146" s="36">
        <f>SUMIFS(СВЦЭМ!$D$33:$D$776,СВЦЭМ!$A$33:$A$776,$A146,СВЦЭМ!$B$33:$B$776,H$119)+'СЕТ СН'!$I$11+СВЦЭМ!$D$10+'СЕТ СН'!$I$5-'СЕТ СН'!$I$21</f>
        <v>3810.2685778599998</v>
      </c>
      <c r="I146" s="36">
        <f>SUMIFS(СВЦЭМ!$D$33:$D$776,СВЦЭМ!$A$33:$A$776,$A146,СВЦЭМ!$B$33:$B$776,I$119)+'СЕТ СН'!$I$11+СВЦЭМ!$D$10+'СЕТ СН'!$I$5-'СЕТ СН'!$I$21</f>
        <v>3766.8552245700002</v>
      </c>
      <c r="J146" s="36">
        <f>SUMIFS(СВЦЭМ!$D$33:$D$776,СВЦЭМ!$A$33:$A$776,$A146,СВЦЭМ!$B$33:$B$776,J$119)+'СЕТ СН'!$I$11+СВЦЭМ!$D$10+'СЕТ СН'!$I$5-'СЕТ СН'!$I$21</f>
        <v>3817.69900628</v>
      </c>
      <c r="K146" s="36">
        <f>SUMIFS(СВЦЭМ!$D$33:$D$776,СВЦЭМ!$A$33:$A$776,$A146,СВЦЭМ!$B$33:$B$776,K$119)+'СЕТ СН'!$I$11+СВЦЭМ!$D$10+'СЕТ СН'!$I$5-'СЕТ СН'!$I$21</f>
        <v>3840.72974952</v>
      </c>
      <c r="L146" s="36">
        <f>SUMIFS(СВЦЭМ!$D$33:$D$776,СВЦЭМ!$A$33:$A$776,$A146,СВЦЭМ!$B$33:$B$776,L$119)+'СЕТ СН'!$I$11+СВЦЭМ!$D$10+'СЕТ СН'!$I$5-'СЕТ СН'!$I$21</f>
        <v>3842.6887342700002</v>
      </c>
      <c r="M146" s="36">
        <f>SUMIFS(СВЦЭМ!$D$33:$D$776,СВЦЭМ!$A$33:$A$776,$A146,СВЦЭМ!$B$33:$B$776,M$119)+'СЕТ СН'!$I$11+СВЦЭМ!$D$10+'СЕТ СН'!$I$5-'СЕТ СН'!$I$21</f>
        <v>3844.80176729</v>
      </c>
      <c r="N146" s="36">
        <f>SUMIFS(СВЦЭМ!$D$33:$D$776,СВЦЭМ!$A$33:$A$776,$A146,СВЦЭМ!$B$33:$B$776,N$119)+'СЕТ СН'!$I$11+СВЦЭМ!$D$10+'СЕТ СН'!$I$5-'СЕТ СН'!$I$21</f>
        <v>3848.9808431400002</v>
      </c>
      <c r="O146" s="36">
        <f>SUMIFS(СВЦЭМ!$D$33:$D$776,СВЦЭМ!$A$33:$A$776,$A146,СВЦЭМ!$B$33:$B$776,O$119)+'СЕТ СН'!$I$11+СВЦЭМ!$D$10+'СЕТ СН'!$I$5-'СЕТ СН'!$I$21</f>
        <v>3848.2830953600001</v>
      </c>
      <c r="P146" s="36">
        <f>SUMIFS(СВЦЭМ!$D$33:$D$776,СВЦЭМ!$A$33:$A$776,$A146,СВЦЭМ!$B$33:$B$776,P$119)+'СЕТ СН'!$I$11+СВЦЭМ!$D$10+'СЕТ СН'!$I$5-'СЕТ СН'!$I$21</f>
        <v>3851.85661226</v>
      </c>
      <c r="Q146" s="36">
        <f>SUMIFS(СВЦЭМ!$D$33:$D$776,СВЦЭМ!$A$33:$A$776,$A146,СВЦЭМ!$B$33:$B$776,Q$119)+'СЕТ СН'!$I$11+СВЦЭМ!$D$10+'СЕТ СН'!$I$5-'СЕТ СН'!$I$21</f>
        <v>3853.65311389</v>
      </c>
      <c r="R146" s="36">
        <f>SUMIFS(СВЦЭМ!$D$33:$D$776,СВЦЭМ!$A$33:$A$776,$A146,СВЦЭМ!$B$33:$B$776,R$119)+'СЕТ СН'!$I$11+СВЦЭМ!$D$10+'СЕТ СН'!$I$5-'СЕТ СН'!$I$21</f>
        <v>3858.6726640699999</v>
      </c>
      <c r="S146" s="36">
        <f>SUMIFS(СВЦЭМ!$D$33:$D$776,СВЦЭМ!$A$33:$A$776,$A146,СВЦЭМ!$B$33:$B$776,S$119)+'СЕТ СН'!$I$11+СВЦЭМ!$D$10+'СЕТ СН'!$I$5-'СЕТ СН'!$I$21</f>
        <v>3900.2644167799999</v>
      </c>
      <c r="T146" s="36">
        <f>SUMIFS(СВЦЭМ!$D$33:$D$776,СВЦЭМ!$A$33:$A$776,$A146,СВЦЭМ!$B$33:$B$776,T$119)+'СЕТ СН'!$I$11+СВЦЭМ!$D$10+'СЕТ СН'!$I$5-'СЕТ СН'!$I$21</f>
        <v>3905.25680324</v>
      </c>
      <c r="U146" s="36">
        <f>SUMIFS(СВЦЭМ!$D$33:$D$776,СВЦЭМ!$A$33:$A$776,$A146,СВЦЭМ!$B$33:$B$776,U$119)+'СЕТ СН'!$I$11+СВЦЭМ!$D$10+'СЕТ СН'!$I$5-'СЕТ СН'!$I$21</f>
        <v>3908.3034186899999</v>
      </c>
      <c r="V146" s="36">
        <f>SUMIFS(СВЦЭМ!$D$33:$D$776,СВЦЭМ!$A$33:$A$776,$A146,СВЦЭМ!$B$33:$B$776,V$119)+'СЕТ СН'!$I$11+СВЦЭМ!$D$10+'СЕТ СН'!$I$5-'СЕТ СН'!$I$21</f>
        <v>3921.9465769899998</v>
      </c>
      <c r="W146" s="36">
        <f>SUMIFS(СВЦЭМ!$D$33:$D$776,СВЦЭМ!$A$33:$A$776,$A146,СВЦЭМ!$B$33:$B$776,W$119)+'СЕТ СН'!$I$11+СВЦЭМ!$D$10+'СЕТ СН'!$I$5-'СЕТ СН'!$I$21</f>
        <v>3922.55206907</v>
      </c>
      <c r="X146" s="36">
        <f>SUMIFS(СВЦЭМ!$D$33:$D$776,СВЦЭМ!$A$33:$A$776,$A146,СВЦЭМ!$B$33:$B$776,X$119)+'СЕТ СН'!$I$11+СВЦЭМ!$D$10+'СЕТ СН'!$I$5-'СЕТ СН'!$I$21</f>
        <v>3893.4695660799998</v>
      </c>
      <c r="Y146" s="36">
        <f>SUMIFS(СВЦЭМ!$D$33:$D$776,СВЦЭМ!$A$33:$A$776,$A146,СВЦЭМ!$B$33:$B$776,Y$119)+'СЕТ СН'!$I$11+СВЦЭМ!$D$10+'СЕТ СН'!$I$5-'СЕТ СН'!$I$21</f>
        <v>3829.4120447800001</v>
      </c>
    </row>
    <row r="147" spans="1:27" ht="15.75" x14ac:dyDescent="0.2">
      <c r="A147" s="35">
        <f t="shared" si="3"/>
        <v>43705</v>
      </c>
      <c r="B147" s="36">
        <f>SUMIFS(СВЦЭМ!$D$33:$D$776,СВЦЭМ!$A$33:$A$776,$A147,СВЦЭМ!$B$33:$B$776,B$119)+'СЕТ СН'!$I$11+СВЦЭМ!$D$10+'СЕТ СН'!$I$5-'СЕТ СН'!$I$21</f>
        <v>3799.7406208100001</v>
      </c>
      <c r="C147" s="36">
        <f>SUMIFS(СВЦЭМ!$D$33:$D$776,СВЦЭМ!$A$33:$A$776,$A147,СВЦЭМ!$B$33:$B$776,C$119)+'СЕТ СН'!$I$11+СВЦЭМ!$D$10+'СЕТ СН'!$I$5-'СЕТ СН'!$I$21</f>
        <v>3826.23815655</v>
      </c>
      <c r="D147" s="36">
        <f>SUMIFS(СВЦЭМ!$D$33:$D$776,СВЦЭМ!$A$33:$A$776,$A147,СВЦЭМ!$B$33:$B$776,D$119)+'СЕТ СН'!$I$11+СВЦЭМ!$D$10+'СЕТ СН'!$I$5-'СЕТ СН'!$I$21</f>
        <v>3857.3391469400003</v>
      </c>
      <c r="E147" s="36">
        <f>SUMIFS(СВЦЭМ!$D$33:$D$776,СВЦЭМ!$A$33:$A$776,$A147,СВЦЭМ!$B$33:$B$776,E$119)+'СЕТ СН'!$I$11+СВЦЭМ!$D$10+'СЕТ СН'!$I$5-'СЕТ СН'!$I$21</f>
        <v>3865.5911349600001</v>
      </c>
      <c r="F147" s="36">
        <f>SUMIFS(СВЦЭМ!$D$33:$D$776,СВЦЭМ!$A$33:$A$776,$A147,СВЦЭМ!$B$33:$B$776,F$119)+'СЕТ СН'!$I$11+СВЦЭМ!$D$10+'СЕТ СН'!$I$5-'СЕТ СН'!$I$21</f>
        <v>3865.9064833800003</v>
      </c>
      <c r="G147" s="36">
        <f>SUMIFS(СВЦЭМ!$D$33:$D$776,СВЦЭМ!$A$33:$A$776,$A147,СВЦЭМ!$B$33:$B$776,G$119)+'СЕТ СН'!$I$11+СВЦЭМ!$D$10+'СЕТ СН'!$I$5-'СЕТ СН'!$I$21</f>
        <v>3844.3935643100003</v>
      </c>
      <c r="H147" s="36">
        <f>SUMIFS(СВЦЭМ!$D$33:$D$776,СВЦЭМ!$A$33:$A$776,$A147,СВЦЭМ!$B$33:$B$776,H$119)+'СЕТ СН'!$I$11+СВЦЭМ!$D$10+'СЕТ СН'!$I$5-'СЕТ СН'!$I$21</f>
        <v>3812.33227799</v>
      </c>
      <c r="I147" s="36">
        <f>SUMIFS(СВЦЭМ!$D$33:$D$776,СВЦЭМ!$A$33:$A$776,$A147,СВЦЭМ!$B$33:$B$776,I$119)+'СЕТ СН'!$I$11+СВЦЭМ!$D$10+'СЕТ СН'!$I$5-'СЕТ СН'!$I$21</f>
        <v>3809.4246249100001</v>
      </c>
      <c r="J147" s="36">
        <f>SUMIFS(СВЦЭМ!$D$33:$D$776,СВЦЭМ!$A$33:$A$776,$A147,СВЦЭМ!$B$33:$B$776,J$119)+'СЕТ СН'!$I$11+СВЦЭМ!$D$10+'СЕТ СН'!$I$5-'СЕТ СН'!$I$21</f>
        <v>3805.86723312</v>
      </c>
      <c r="K147" s="36">
        <f>SUMIFS(СВЦЭМ!$D$33:$D$776,СВЦЭМ!$A$33:$A$776,$A147,СВЦЭМ!$B$33:$B$776,K$119)+'СЕТ СН'!$I$11+СВЦЭМ!$D$10+'СЕТ СН'!$I$5-'СЕТ СН'!$I$21</f>
        <v>3841.1474241800001</v>
      </c>
      <c r="L147" s="36">
        <f>SUMIFS(СВЦЭМ!$D$33:$D$776,СВЦЭМ!$A$33:$A$776,$A147,СВЦЭМ!$B$33:$B$776,L$119)+'СЕТ СН'!$I$11+СВЦЭМ!$D$10+'СЕТ СН'!$I$5-'СЕТ СН'!$I$21</f>
        <v>3858.78821616</v>
      </c>
      <c r="M147" s="36">
        <f>SUMIFS(СВЦЭМ!$D$33:$D$776,СВЦЭМ!$A$33:$A$776,$A147,СВЦЭМ!$B$33:$B$776,M$119)+'СЕТ СН'!$I$11+СВЦЭМ!$D$10+'СЕТ СН'!$I$5-'СЕТ СН'!$I$21</f>
        <v>3861.1771040399999</v>
      </c>
      <c r="N147" s="36">
        <f>SUMIFS(СВЦЭМ!$D$33:$D$776,СВЦЭМ!$A$33:$A$776,$A147,СВЦЭМ!$B$33:$B$776,N$119)+'СЕТ СН'!$I$11+СВЦЭМ!$D$10+'СЕТ СН'!$I$5-'СЕТ СН'!$I$21</f>
        <v>3852.0191889299999</v>
      </c>
      <c r="O147" s="36">
        <f>SUMIFS(СВЦЭМ!$D$33:$D$776,СВЦЭМ!$A$33:$A$776,$A147,СВЦЭМ!$B$33:$B$776,O$119)+'СЕТ СН'!$I$11+СВЦЭМ!$D$10+'СЕТ СН'!$I$5-'СЕТ СН'!$I$21</f>
        <v>3848.4695675900002</v>
      </c>
      <c r="P147" s="36">
        <f>SUMIFS(СВЦЭМ!$D$33:$D$776,СВЦЭМ!$A$33:$A$776,$A147,СВЦЭМ!$B$33:$B$776,P$119)+'СЕТ СН'!$I$11+СВЦЭМ!$D$10+'СЕТ СН'!$I$5-'СЕТ СН'!$I$21</f>
        <v>3848.9701299799999</v>
      </c>
      <c r="Q147" s="36">
        <f>SUMIFS(СВЦЭМ!$D$33:$D$776,СВЦЭМ!$A$33:$A$776,$A147,СВЦЭМ!$B$33:$B$776,Q$119)+'СЕТ СН'!$I$11+СВЦЭМ!$D$10+'СЕТ СН'!$I$5-'СЕТ СН'!$I$21</f>
        <v>3847.00303902</v>
      </c>
      <c r="R147" s="36">
        <f>SUMIFS(СВЦЭМ!$D$33:$D$776,СВЦЭМ!$A$33:$A$776,$A147,СВЦЭМ!$B$33:$B$776,R$119)+'СЕТ СН'!$I$11+СВЦЭМ!$D$10+'СЕТ СН'!$I$5-'СЕТ СН'!$I$21</f>
        <v>3880.3151249100001</v>
      </c>
      <c r="S147" s="36">
        <f>SUMIFS(СВЦЭМ!$D$33:$D$776,СВЦЭМ!$A$33:$A$776,$A147,СВЦЭМ!$B$33:$B$776,S$119)+'СЕТ СН'!$I$11+СВЦЭМ!$D$10+'СЕТ СН'!$I$5-'СЕТ СН'!$I$21</f>
        <v>3922.9140467400002</v>
      </c>
      <c r="T147" s="36">
        <f>SUMIFS(СВЦЭМ!$D$33:$D$776,СВЦЭМ!$A$33:$A$776,$A147,СВЦЭМ!$B$33:$B$776,T$119)+'СЕТ СН'!$I$11+СВЦЭМ!$D$10+'СЕТ СН'!$I$5-'СЕТ СН'!$I$21</f>
        <v>3926.0135612499998</v>
      </c>
      <c r="U147" s="36">
        <f>SUMIFS(СВЦЭМ!$D$33:$D$776,СВЦЭМ!$A$33:$A$776,$A147,СВЦЭМ!$B$33:$B$776,U$119)+'СЕТ СН'!$I$11+СВЦЭМ!$D$10+'СЕТ СН'!$I$5-'СЕТ СН'!$I$21</f>
        <v>3923.70591638</v>
      </c>
      <c r="V147" s="36">
        <f>SUMIFS(СВЦЭМ!$D$33:$D$776,СВЦЭМ!$A$33:$A$776,$A147,СВЦЭМ!$B$33:$B$776,V$119)+'СЕТ СН'!$I$11+СВЦЭМ!$D$10+'СЕТ СН'!$I$5-'СЕТ СН'!$I$21</f>
        <v>3927.6947272400002</v>
      </c>
      <c r="W147" s="36">
        <f>SUMIFS(СВЦЭМ!$D$33:$D$776,СВЦЭМ!$A$33:$A$776,$A147,СВЦЭМ!$B$33:$B$776,W$119)+'СЕТ СН'!$I$11+СВЦЭМ!$D$10+'СЕТ СН'!$I$5-'СЕТ СН'!$I$21</f>
        <v>3936.2556591000002</v>
      </c>
      <c r="X147" s="36">
        <f>SUMIFS(СВЦЭМ!$D$33:$D$776,СВЦЭМ!$A$33:$A$776,$A147,СВЦЭМ!$B$33:$B$776,X$119)+'СЕТ СН'!$I$11+СВЦЭМ!$D$10+'СЕТ СН'!$I$5-'СЕТ СН'!$I$21</f>
        <v>3911.1549163600002</v>
      </c>
      <c r="Y147" s="36">
        <f>SUMIFS(СВЦЭМ!$D$33:$D$776,СВЦЭМ!$A$33:$A$776,$A147,СВЦЭМ!$B$33:$B$776,Y$119)+'СЕТ СН'!$I$11+СВЦЭМ!$D$10+'СЕТ СН'!$I$5-'СЕТ СН'!$I$21</f>
        <v>3816.3843903100001</v>
      </c>
    </row>
    <row r="148" spans="1:27" ht="15.75" x14ac:dyDescent="0.2">
      <c r="A148" s="35">
        <f t="shared" si="3"/>
        <v>43706</v>
      </c>
      <c r="B148" s="36">
        <f>SUMIFS(СВЦЭМ!$D$33:$D$776,СВЦЭМ!$A$33:$A$776,$A148,СВЦЭМ!$B$33:$B$776,B$119)+'СЕТ СН'!$I$11+СВЦЭМ!$D$10+'СЕТ СН'!$I$5-'СЕТ СН'!$I$21</f>
        <v>3807.6446345100003</v>
      </c>
      <c r="C148" s="36">
        <f>SUMIFS(СВЦЭМ!$D$33:$D$776,СВЦЭМ!$A$33:$A$776,$A148,СВЦЭМ!$B$33:$B$776,C$119)+'СЕТ СН'!$I$11+СВЦЭМ!$D$10+'СЕТ СН'!$I$5-'СЕТ СН'!$I$21</f>
        <v>3836.3534710900003</v>
      </c>
      <c r="D148" s="36">
        <f>SUMIFS(СВЦЭМ!$D$33:$D$776,СВЦЭМ!$A$33:$A$776,$A148,СВЦЭМ!$B$33:$B$776,D$119)+'СЕТ СН'!$I$11+СВЦЭМ!$D$10+'СЕТ СН'!$I$5-'СЕТ СН'!$I$21</f>
        <v>3861.8111205599998</v>
      </c>
      <c r="E148" s="36">
        <f>SUMIFS(СВЦЭМ!$D$33:$D$776,СВЦЭМ!$A$33:$A$776,$A148,СВЦЭМ!$B$33:$B$776,E$119)+'СЕТ СН'!$I$11+СВЦЭМ!$D$10+'СЕТ СН'!$I$5-'СЕТ СН'!$I$21</f>
        <v>3876.9266053900001</v>
      </c>
      <c r="F148" s="36">
        <f>SUMIFS(СВЦЭМ!$D$33:$D$776,СВЦЭМ!$A$33:$A$776,$A148,СВЦЭМ!$B$33:$B$776,F$119)+'СЕТ СН'!$I$11+СВЦЭМ!$D$10+'СЕТ СН'!$I$5-'СЕТ СН'!$I$21</f>
        <v>3891.18196829</v>
      </c>
      <c r="G148" s="36">
        <f>SUMIFS(СВЦЭМ!$D$33:$D$776,СВЦЭМ!$A$33:$A$776,$A148,СВЦЭМ!$B$33:$B$776,G$119)+'СЕТ СН'!$I$11+СВЦЭМ!$D$10+'СЕТ СН'!$I$5-'СЕТ СН'!$I$21</f>
        <v>3871.49057653</v>
      </c>
      <c r="H148" s="36">
        <f>SUMIFS(СВЦЭМ!$D$33:$D$776,СВЦЭМ!$A$33:$A$776,$A148,СВЦЭМ!$B$33:$B$776,H$119)+'СЕТ СН'!$I$11+СВЦЭМ!$D$10+'СЕТ СН'!$I$5-'СЕТ СН'!$I$21</f>
        <v>3842.6709449999998</v>
      </c>
      <c r="I148" s="36">
        <f>SUMIFS(СВЦЭМ!$D$33:$D$776,СВЦЭМ!$A$33:$A$776,$A148,СВЦЭМ!$B$33:$B$776,I$119)+'СЕТ СН'!$I$11+СВЦЭМ!$D$10+'СЕТ СН'!$I$5-'СЕТ СН'!$I$21</f>
        <v>3808.7743158600001</v>
      </c>
      <c r="J148" s="36">
        <f>SUMIFS(СВЦЭМ!$D$33:$D$776,СВЦЭМ!$A$33:$A$776,$A148,СВЦЭМ!$B$33:$B$776,J$119)+'СЕТ СН'!$I$11+СВЦЭМ!$D$10+'СЕТ СН'!$I$5-'СЕТ СН'!$I$21</f>
        <v>3819.5522090700001</v>
      </c>
      <c r="K148" s="36">
        <f>SUMIFS(СВЦЭМ!$D$33:$D$776,СВЦЭМ!$A$33:$A$776,$A148,СВЦЭМ!$B$33:$B$776,K$119)+'СЕТ СН'!$I$11+СВЦЭМ!$D$10+'СЕТ СН'!$I$5-'СЕТ СН'!$I$21</f>
        <v>3832.8589548499999</v>
      </c>
      <c r="L148" s="36">
        <f>SUMIFS(СВЦЭМ!$D$33:$D$776,СВЦЭМ!$A$33:$A$776,$A148,СВЦЭМ!$B$33:$B$776,L$119)+'СЕТ СН'!$I$11+СВЦЭМ!$D$10+'СЕТ СН'!$I$5-'СЕТ СН'!$I$21</f>
        <v>3849.8173924100001</v>
      </c>
      <c r="M148" s="36">
        <f>SUMIFS(СВЦЭМ!$D$33:$D$776,СВЦЭМ!$A$33:$A$776,$A148,СВЦЭМ!$B$33:$B$776,M$119)+'СЕТ СН'!$I$11+СВЦЭМ!$D$10+'СЕТ СН'!$I$5-'СЕТ СН'!$I$21</f>
        <v>3849.17990199</v>
      </c>
      <c r="N148" s="36">
        <f>SUMIFS(СВЦЭМ!$D$33:$D$776,СВЦЭМ!$A$33:$A$776,$A148,СВЦЭМ!$B$33:$B$776,N$119)+'СЕТ СН'!$I$11+СВЦЭМ!$D$10+'СЕТ СН'!$I$5-'СЕТ СН'!$I$21</f>
        <v>3839.6931476</v>
      </c>
      <c r="O148" s="36">
        <f>SUMIFS(СВЦЭМ!$D$33:$D$776,СВЦЭМ!$A$33:$A$776,$A148,СВЦЭМ!$B$33:$B$776,O$119)+'СЕТ СН'!$I$11+СВЦЭМ!$D$10+'СЕТ СН'!$I$5-'СЕТ СН'!$I$21</f>
        <v>3839.5094171400001</v>
      </c>
      <c r="P148" s="36">
        <f>SUMIFS(СВЦЭМ!$D$33:$D$776,СВЦЭМ!$A$33:$A$776,$A148,СВЦЭМ!$B$33:$B$776,P$119)+'СЕТ СН'!$I$11+СВЦЭМ!$D$10+'СЕТ СН'!$I$5-'СЕТ СН'!$I$21</f>
        <v>3840.5124159799998</v>
      </c>
      <c r="Q148" s="36">
        <f>SUMIFS(СВЦЭМ!$D$33:$D$776,СВЦЭМ!$A$33:$A$776,$A148,СВЦЭМ!$B$33:$B$776,Q$119)+'СЕТ СН'!$I$11+СВЦЭМ!$D$10+'СЕТ СН'!$I$5-'СЕТ СН'!$I$21</f>
        <v>3839.8708238700001</v>
      </c>
      <c r="R148" s="36">
        <f>SUMIFS(СВЦЭМ!$D$33:$D$776,СВЦЭМ!$A$33:$A$776,$A148,СВЦЭМ!$B$33:$B$776,R$119)+'СЕТ СН'!$I$11+СВЦЭМ!$D$10+'СЕТ СН'!$I$5-'СЕТ СН'!$I$21</f>
        <v>3865.17880238</v>
      </c>
      <c r="S148" s="36">
        <f>SUMIFS(СВЦЭМ!$D$33:$D$776,СВЦЭМ!$A$33:$A$776,$A148,СВЦЭМ!$B$33:$B$776,S$119)+'СЕТ СН'!$I$11+СВЦЭМ!$D$10+'СЕТ СН'!$I$5-'СЕТ СН'!$I$21</f>
        <v>3900.4637501799998</v>
      </c>
      <c r="T148" s="36">
        <f>SUMIFS(СВЦЭМ!$D$33:$D$776,СВЦЭМ!$A$33:$A$776,$A148,СВЦЭМ!$B$33:$B$776,T$119)+'СЕТ СН'!$I$11+СВЦЭМ!$D$10+'СЕТ СН'!$I$5-'СЕТ СН'!$I$21</f>
        <v>3902.3213678400002</v>
      </c>
      <c r="U148" s="36">
        <f>SUMIFS(СВЦЭМ!$D$33:$D$776,СВЦЭМ!$A$33:$A$776,$A148,СВЦЭМ!$B$33:$B$776,U$119)+'СЕТ СН'!$I$11+СВЦЭМ!$D$10+'СЕТ СН'!$I$5-'СЕТ СН'!$I$21</f>
        <v>3904.3325241399998</v>
      </c>
      <c r="V148" s="36">
        <f>SUMIFS(СВЦЭМ!$D$33:$D$776,СВЦЭМ!$A$33:$A$776,$A148,СВЦЭМ!$B$33:$B$776,V$119)+'СЕТ СН'!$I$11+СВЦЭМ!$D$10+'СЕТ СН'!$I$5-'СЕТ СН'!$I$21</f>
        <v>3914.1403679</v>
      </c>
      <c r="W148" s="36">
        <f>SUMIFS(СВЦЭМ!$D$33:$D$776,СВЦЭМ!$A$33:$A$776,$A148,СВЦЭМ!$B$33:$B$776,W$119)+'СЕТ СН'!$I$11+СВЦЭМ!$D$10+'СЕТ СН'!$I$5-'СЕТ СН'!$I$21</f>
        <v>3915.3263869399998</v>
      </c>
      <c r="X148" s="36">
        <f>SUMIFS(СВЦЭМ!$D$33:$D$776,СВЦЭМ!$A$33:$A$776,$A148,СВЦЭМ!$B$33:$B$776,X$119)+'СЕТ СН'!$I$11+СВЦЭМ!$D$10+'СЕТ СН'!$I$5-'СЕТ СН'!$I$21</f>
        <v>3873.9259599000002</v>
      </c>
      <c r="Y148" s="36">
        <f>SUMIFS(СВЦЭМ!$D$33:$D$776,СВЦЭМ!$A$33:$A$776,$A148,СВЦЭМ!$B$33:$B$776,Y$119)+'СЕТ СН'!$I$11+СВЦЭМ!$D$10+'СЕТ СН'!$I$5-'СЕТ СН'!$I$21</f>
        <v>3804.6284373899998</v>
      </c>
    </row>
    <row r="149" spans="1:27" ht="15.75" x14ac:dyDescent="0.2">
      <c r="A149" s="35">
        <f t="shared" si="3"/>
        <v>43707</v>
      </c>
      <c r="B149" s="36">
        <f>SUMIFS(СВЦЭМ!$D$33:$D$776,СВЦЭМ!$A$33:$A$776,$A149,СВЦЭМ!$B$33:$B$776,B$119)+'СЕТ СН'!$I$11+СВЦЭМ!$D$10+'СЕТ СН'!$I$5-'СЕТ СН'!$I$21</f>
        <v>3861.6459883500002</v>
      </c>
      <c r="C149" s="36">
        <f>SUMIFS(СВЦЭМ!$D$33:$D$776,СВЦЭМ!$A$33:$A$776,$A149,СВЦЭМ!$B$33:$B$776,C$119)+'СЕТ СН'!$I$11+СВЦЭМ!$D$10+'СЕТ СН'!$I$5-'СЕТ СН'!$I$21</f>
        <v>3869.5568180499999</v>
      </c>
      <c r="D149" s="36">
        <f>SUMIFS(СВЦЭМ!$D$33:$D$776,СВЦЭМ!$A$33:$A$776,$A149,СВЦЭМ!$B$33:$B$776,D$119)+'СЕТ СН'!$I$11+СВЦЭМ!$D$10+'СЕТ СН'!$I$5-'СЕТ СН'!$I$21</f>
        <v>3903.3216898700002</v>
      </c>
      <c r="E149" s="36">
        <f>SUMIFS(СВЦЭМ!$D$33:$D$776,СВЦЭМ!$A$33:$A$776,$A149,СВЦЭМ!$B$33:$B$776,E$119)+'СЕТ СН'!$I$11+СВЦЭМ!$D$10+'СЕТ СН'!$I$5-'СЕТ СН'!$I$21</f>
        <v>3921.1283326100001</v>
      </c>
      <c r="F149" s="36">
        <f>SUMIFS(СВЦЭМ!$D$33:$D$776,СВЦЭМ!$A$33:$A$776,$A149,СВЦЭМ!$B$33:$B$776,F$119)+'СЕТ СН'!$I$11+СВЦЭМ!$D$10+'СЕТ СН'!$I$5-'СЕТ СН'!$I$21</f>
        <v>3933.8137040500001</v>
      </c>
      <c r="G149" s="36">
        <f>SUMIFS(СВЦЭМ!$D$33:$D$776,СВЦЭМ!$A$33:$A$776,$A149,СВЦЭМ!$B$33:$B$776,G$119)+'СЕТ СН'!$I$11+СВЦЭМ!$D$10+'СЕТ СН'!$I$5-'СЕТ СН'!$I$21</f>
        <v>3913.28065096</v>
      </c>
      <c r="H149" s="36">
        <f>SUMIFS(СВЦЭМ!$D$33:$D$776,СВЦЭМ!$A$33:$A$776,$A149,СВЦЭМ!$B$33:$B$776,H$119)+'СЕТ СН'!$I$11+СВЦЭМ!$D$10+'СЕТ СН'!$I$5-'СЕТ СН'!$I$21</f>
        <v>3865.6215007400001</v>
      </c>
      <c r="I149" s="36">
        <f>SUMIFS(СВЦЭМ!$D$33:$D$776,СВЦЭМ!$A$33:$A$776,$A149,СВЦЭМ!$B$33:$B$776,I$119)+'СЕТ СН'!$I$11+СВЦЭМ!$D$10+'СЕТ СН'!$I$5-'СЕТ СН'!$I$21</f>
        <v>3806.0468159100001</v>
      </c>
      <c r="J149" s="36">
        <f>SUMIFS(СВЦЭМ!$D$33:$D$776,СВЦЭМ!$A$33:$A$776,$A149,СВЦЭМ!$B$33:$B$776,J$119)+'СЕТ СН'!$I$11+СВЦЭМ!$D$10+'СЕТ СН'!$I$5-'СЕТ СН'!$I$21</f>
        <v>3776.4034112600002</v>
      </c>
      <c r="K149" s="36">
        <f>SUMIFS(СВЦЭМ!$D$33:$D$776,СВЦЭМ!$A$33:$A$776,$A149,СВЦЭМ!$B$33:$B$776,K$119)+'СЕТ СН'!$I$11+СВЦЭМ!$D$10+'СЕТ СН'!$I$5-'СЕТ СН'!$I$21</f>
        <v>3794.2399140699999</v>
      </c>
      <c r="L149" s="36">
        <f>SUMIFS(СВЦЭМ!$D$33:$D$776,СВЦЭМ!$A$33:$A$776,$A149,СВЦЭМ!$B$33:$B$776,L$119)+'СЕТ СН'!$I$11+СВЦЭМ!$D$10+'СЕТ СН'!$I$5-'СЕТ СН'!$I$21</f>
        <v>3810.9080228900002</v>
      </c>
      <c r="M149" s="36">
        <f>SUMIFS(СВЦЭМ!$D$33:$D$776,СВЦЭМ!$A$33:$A$776,$A149,СВЦЭМ!$B$33:$B$776,M$119)+'СЕТ СН'!$I$11+СВЦЭМ!$D$10+'СЕТ СН'!$I$5-'СЕТ СН'!$I$21</f>
        <v>3813.49729041</v>
      </c>
      <c r="N149" s="36">
        <f>SUMIFS(СВЦЭМ!$D$33:$D$776,СВЦЭМ!$A$33:$A$776,$A149,СВЦЭМ!$B$33:$B$776,N$119)+'СЕТ СН'!$I$11+СВЦЭМ!$D$10+'СЕТ СН'!$I$5-'СЕТ СН'!$I$21</f>
        <v>3807.39743279</v>
      </c>
      <c r="O149" s="36">
        <f>SUMIFS(СВЦЭМ!$D$33:$D$776,СВЦЭМ!$A$33:$A$776,$A149,СВЦЭМ!$B$33:$B$776,O$119)+'СЕТ СН'!$I$11+СВЦЭМ!$D$10+'СЕТ СН'!$I$5-'СЕТ СН'!$I$21</f>
        <v>3814.66419266</v>
      </c>
      <c r="P149" s="36">
        <f>SUMIFS(СВЦЭМ!$D$33:$D$776,СВЦЭМ!$A$33:$A$776,$A149,СВЦЭМ!$B$33:$B$776,P$119)+'СЕТ СН'!$I$11+СВЦЭМ!$D$10+'СЕТ СН'!$I$5-'СЕТ СН'!$I$21</f>
        <v>3819.5045289600002</v>
      </c>
      <c r="Q149" s="36">
        <f>SUMIFS(СВЦЭМ!$D$33:$D$776,СВЦЭМ!$A$33:$A$776,$A149,СВЦЭМ!$B$33:$B$776,Q$119)+'СЕТ СН'!$I$11+СВЦЭМ!$D$10+'СЕТ СН'!$I$5-'СЕТ СН'!$I$21</f>
        <v>3812.6528779600003</v>
      </c>
      <c r="R149" s="36">
        <f>SUMIFS(СВЦЭМ!$D$33:$D$776,СВЦЭМ!$A$33:$A$776,$A149,СВЦЭМ!$B$33:$B$776,R$119)+'СЕТ СН'!$I$11+СВЦЭМ!$D$10+'СЕТ СН'!$I$5-'СЕТ СН'!$I$21</f>
        <v>3841.3436768299998</v>
      </c>
      <c r="S149" s="36">
        <f>SUMIFS(СВЦЭМ!$D$33:$D$776,СВЦЭМ!$A$33:$A$776,$A149,СВЦЭМ!$B$33:$B$776,S$119)+'СЕТ СН'!$I$11+СВЦЭМ!$D$10+'СЕТ СН'!$I$5-'СЕТ СН'!$I$21</f>
        <v>3882.9254774800002</v>
      </c>
      <c r="T149" s="36">
        <f>SUMIFS(СВЦЭМ!$D$33:$D$776,СВЦЭМ!$A$33:$A$776,$A149,СВЦЭМ!$B$33:$B$776,T$119)+'СЕТ СН'!$I$11+СВЦЭМ!$D$10+'СЕТ СН'!$I$5-'СЕТ СН'!$I$21</f>
        <v>3882.5779098200001</v>
      </c>
      <c r="U149" s="36">
        <f>SUMIFS(СВЦЭМ!$D$33:$D$776,СВЦЭМ!$A$33:$A$776,$A149,СВЦЭМ!$B$33:$B$776,U$119)+'СЕТ СН'!$I$11+СВЦЭМ!$D$10+'СЕТ СН'!$I$5-'СЕТ СН'!$I$21</f>
        <v>3876.8274686200002</v>
      </c>
      <c r="V149" s="36">
        <f>SUMIFS(СВЦЭМ!$D$33:$D$776,СВЦЭМ!$A$33:$A$776,$A149,СВЦЭМ!$B$33:$B$776,V$119)+'СЕТ СН'!$I$11+СВЦЭМ!$D$10+'СЕТ СН'!$I$5-'СЕТ СН'!$I$21</f>
        <v>3880.3624931700001</v>
      </c>
      <c r="W149" s="36">
        <f>SUMIFS(СВЦЭМ!$D$33:$D$776,СВЦЭМ!$A$33:$A$776,$A149,СВЦЭМ!$B$33:$B$776,W$119)+'СЕТ СН'!$I$11+СВЦЭМ!$D$10+'СЕТ СН'!$I$5-'СЕТ СН'!$I$21</f>
        <v>3895.1326332200001</v>
      </c>
      <c r="X149" s="36">
        <f>SUMIFS(СВЦЭМ!$D$33:$D$776,СВЦЭМ!$A$33:$A$776,$A149,СВЦЭМ!$B$33:$B$776,X$119)+'СЕТ СН'!$I$11+СВЦЭМ!$D$10+'СЕТ СН'!$I$5-'СЕТ СН'!$I$21</f>
        <v>3864.4160488299999</v>
      </c>
      <c r="Y149" s="36">
        <f>SUMIFS(СВЦЭМ!$D$33:$D$776,СВЦЭМ!$A$33:$A$776,$A149,СВЦЭМ!$B$33:$B$776,Y$119)+'СЕТ СН'!$I$11+СВЦЭМ!$D$10+'СЕТ СН'!$I$5-'СЕТ СН'!$I$21</f>
        <v>3774.2088008400001</v>
      </c>
    </row>
    <row r="150" spans="1:27" ht="15.75" x14ac:dyDescent="0.2">
      <c r="A150" s="35">
        <f t="shared" si="3"/>
        <v>43708</v>
      </c>
      <c r="B150" s="36">
        <f>SUMIFS(СВЦЭМ!$D$33:$D$776,СВЦЭМ!$A$33:$A$776,$A150,СВЦЭМ!$B$33:$B$776,B$119)+'СЕТ СН'!$I$11+СВЦЭМ!$D$10+'СЕТ СН'!$I$5-'СЕТ СН'!$I$21</f>
        <v>3828.85047003</v>
      </c>
      <c r="C150" s="36">
        <f>SUMIFS(СВЦЭМ!$D$33:$D$776,СВЦЭМ!$A$33:$A$776,$A150,СВЦЭМ!$B$33:$B$776,C$119)+'СЕТ СН'!$I$11+СВЦЭМ!$D$10+'СЕТ СН'!$I$5-'СЕТ СН'!$I$21</f>
        <v>3868.8367640400002</v>
      </c>
      <c r="D150" s="36">
        <f>SUMIFS(СВЦЭМ!$D$33:$D$776,СВЦЭМ!$A$33:$A$776,$A150,СВЦЭМ!$B$33:$B$776,D$119)+'СЕТ СН'!$I$11+СВЦЭМ!$D$10+'СЕТ СН'!$I$5-'СЕТ СН'!$I$21</f>
        <v>3895.4866379</v>
      </c>
      <c r="E150" s="36">
        <f>SUMIFS(СВЦЭМ!$D$33:$D$776,СВЦЭМ!$A$33:$A$776,$A150,СВЦЭМ!$B$33:$B$776,E$119)+'СЕТ СН'!$I$11+СВЦЭМ!$D$10+'СЕТ СН'!$I$5-'СЕТ СН'!$I$21</f>
        <v>3907.5772816899998</v>
      </c>
      <c r="F150" s="36">
        <f>SUMIFS(СВЦЭМ!$D$33:$D$776,СВЦЭМ!$A$33:$A$776,$A150,СВЦЭМ!$B$33:$B$776,F$119)+'СЕТ СН'!$I$11+СВЦЭМ!$D$10+'СЕТ СН'!$I$5-'СЕТ СН'!$I$21</f>
        <v>3917.6028043800002</v>
      </c>
      <c r="G150" s="36">
        <f>SUMIFS(СВЦЭМ!$D$33:$D$776,СВЦЭМ!$A$33:$A$776,$A150,СВЦЭМ!$B$33:$B$776,G$119)+'СЕТ СН'!$I$11+СВЦЭМ!$D$10+'СЕТ СН'!$I$5-'СЕТ СН'!$I$21</f>
        <v>3906.9326497800002</v>
      </c>
      <c r="H150" s="36">
        <f>SUMIFS(СВЦЭМ!$D$33:$D$776,СВЦЭМ!$A$33:$A$776,$A150,СВЦЭМ!$B$33:$B$776,H$119)+'СЕТ СН'!$I$11+СВЦЭМ!$D$10+'СЕТ СН'!$I$5-'СЕТ СН'!$I$21</f>
        <v>3892.8526069600002</v>
      </c>
      <c r="I150" s="36">
        <f>SUMIFS(СВЦЭМ!$D$33:$D$776,СВЦЭМ!$A$33:$A$776,$A150,СВЦЭМ!$B$33:$B$776,I$119)+'СЕТ СН'!$I$11+СВЦЭМ!$D$10+'СЕТ СН'!$I$5-'СЕТ СН'!$I$21</f>
        <v>3843.8620426299999</v>
      </c>
      <c r="J150" s="36">
        <f>SUMIFS(СВЦЭМ!$D$33:$D$776,СВЦЭМ!$A$33:$A$776,$A150,СВЦЭМ!$B$33:$B$776,J$119)+'СЕТ СН'!$I$11+СВЦЭМ!$D$10+'СЕТ СН'!$I$5-'СЕТ СН'!$I$21</f>
        <v>3778.27119356</v>
      </c>
      <c r="K150" s="36">
        <f>SUMIFS(СВЦЭМ!$D$33:$D$776,СВЦЭМ!$A$33:$A$776,$A150,СВЦЭМ!$B$33:$B$776,K$119)+'СЕТ СН'!$I$11+СВЦЭМ!$D$10+'СЕТ СН'!$I$5-'СЕТ СН'!$I$21</f>
        <v>3724.6210010700001</v>
      </c>
      <c r="L150" s="36">
        <f>SUMIFS(СВЦЭМ!$D$33:$D$776,СВЦЭМ!$A$33:$A$776,$A150,СВЦЭМ!$B$33:$B$776,L$119)+'СЕТ СН'!$I$11+СВЦЭМ!$D$10+'СЕТ СН'!$I$5-'СЕТ СН'!$I$21</f>
        <v>3713.6688929100001</v>
      </c>
      <c r="M150" s="36">
        <f>SUMIFS(СВЦЭМ!$D$33:$D$776,СВЦЭМ!$A$33:$A$776,$A150,СВЦЭМ!$B$33:$B$776,M$119)+'СЕТ СН'!$I$11+СВЦЭМ!$D$10+'СЕТ СН'!$I$5-'СЕТ СН'!$I$21</f>
        <v>3710.0983483300001</v>
      </c>
      <c r="N150" s="36">
        <f>SUMIFS(СВЦЭМ!$D$33:$D$776,СВЦЭМ!$A$33:$A$776,$A150,СВЦЭМ!$B$33:$B$776,N$119)+'СЕТ СН'!$I$11+СВЦЭМ!$D$10+'СЕТ СН'!$I$5-'СЕТ СН'!$I$21</f>
        <v>3709.99848363</v>
      </c>
      <c r="O150" s="36">
        <f>SUMIFS(СВЦЭМ!$D$33:$D$776,СВЦЭМ!$A$33:$A$776,$A150,СВЦЭМ!$B$33:$B$776,O$119)+'СЕТ СН'!$I$11+СВЦЭМ!$D$10+'СЕТ СН'!$I$5-'СЕТ СН'!$I$21</f>
        <v>3710.8499237999999</v>
      </c>
      <c r="P150" s="36">
        <f>SUMIFS(СВЦЭМ!$D$33:$D$776,СВЦЭМ!$A$33:$A$776,$A150,СВЦЭМ!$B$33:$B$776,P$119)+'СЕТ СН'!$I$11+СВЦЭМ!$D$10+'СЕТ СН'!$I$5-'СЕТ СН'!$I$21</f>
        <v>3715.7839180199999</v>
      </c>
      <c r="Q150" s="36">
        <f>SUMIFS(СВЦЭМ!$D$33:$D$776,СВЦЭМ!$A$33:$A$776,$A150,СВЦЭМ!$B$33:$B$776,Q$119)+'СЕТ СН'!$I$11+СВЦЭМ!$D$10+'СЕТ СН'!$I$5-'СЕТ СН'!$I$21</f>
        <v>3722.2082332</v>
      </c>
      <c r="R150" s="36">
        <f>SUMIFS(СВЦЭМ!$D$33:$D$776,СВЦЭМ!$A$33:$A$776,$A150,СВЦЭМ!$B$33:$B$776,R$119)+'СЕТ СН'!$I$11+СВЦЭМ!$D$10+'СЕТ СН'!$I$5-'СЕТ СН'!$I$21</f>
        <v>3683.7627125099998</v>
      </c>
      <c r="S150" s="36">
        <f>SUMIFS(СВЦЭМ!$D$33:$D$776,СВЦЭМ!$A$33:$A$776,$A150,СВЦЭМ!$B$33:$B$776,S$119)+'СЕТ СН'!$I$11+СВЦЭМ!$D$10+'СЕТ СН'!$I$5-'СЕТ СН'!$I$21</f>
        <v>3644.8965337200002</v>
      </c>
      <c r="T150" s="36">
        <f>SUMIFS(СВЦЭМ!$D$33:$D$776,СВЦЭМ!$A$33:$A$776,$A150,СВЦЭМ!$B$33:$B$776,T$119)+'СЕТ СН'!$I$11+СВЦЭМ!$D$10+'СЕТ СН'!$I$5-'СЕТ СН'!$I$21</f>
        <v>3637.8626114100002</v>
      </c>
      <c r="U150" s="36">
        <f>SUMIFS(СВЦЭМ!$D$33:$D$776,СВЦЭМ!$A$33:$A$776,$A150,СВЦЭМ!$B$33:$B$776,U$119)+'СЕТ СН'!$I$11+СВЦЭМ!$D$10+'СЕТ СН'!$I$5-'СЕТ СН'!$I$21</f>
        <v>3633.7578480000002</v>
      </c>
      <c r="V150" s="36">
        <f>SUMIFS(СВЦЭМ!$D$33:$D$776,СВЦЭМ!$A$33:$A$776,$A150,СВЦЭМ!$B$33:$B$776,V$119)+'СЕТ СН'!$I$11+СВЦЭМ!$D$10+'СЕТ СН'!$I$5-'СЕТ СН'!$I$21</f>
        <v>3633.7076416600003</v>
      </c>
      <c r="W150" s="36">
        <f>SUMIFS(СВЦЭМ!$D$33:$D$776,СВЦЭМ!$A$33:$A$776,$A150,СВЦЭМ!$B$33:$B$776,W$119)+'СЕТ СН'!$I$11+СВЦЭМ!$D$10+'СЕТ СН'!$I$5-'СЕТ СН'!$I$21</f>
        <v>3628.3078656900002</v>
      </c>
      <c r="X150" s="36">
        <f>SUMIFS(СВЦЭМ!$D$33:$D$776,СВЦЭМ!$A$33:$A$776,$A150,СВЦЭМ!$B$33:$B$776,X$119)+'СЕТ СН'!$I$11+СВЦЭМ!$D$10+'СЕТ СН'!$I$5-'СЕТ СН'!$I$21</f>
        <v>3646.6333463800001</v>
      </c>
      <c r="Y150" s="36">
        <f>SUMIFS(СВЦЭМ!$D$33:$D$776,СВЦЭМ!$A$33:$A$776,$A150,СВЦЭМ!$B$33:$B$776,Y$119)+'СЕТ СН'!$I$11+СВЦЭМ!$D$10+'СЕТ СН'!$I$5-'СЕТ СН'!$I$21</f>
        <v>3723.19524331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140</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SUMIFS(СВЦЭМ!$E$33:$E$776,СВЦЭМ!$A$33:$A$776,$A156,СВЦЭМ!$B$33:$B$776,B$155)+'СЕТ СН'!$F$12</f>
        <v>127.59214292999999</v>
      </c>
      <c r="C156" s="36">
        <f>SUMIFS(СВЦЭМ!$E$33:$E$776,СВЦЭМ!$A$33:$A$776,$A156,СВЦЭМ!$B$33:$B$776,C$155)+'СЕТ СН'!$F$12</f>
        <v>146.86533556000001</v>
      </c>
      <c r="D156" s="36">
        <f>SUMIFS(СВЦЭМ!$E$33:$E$776,СВЦЭМ!$A$33:$A$776,$A156,СВЦЭМ!$B$33:$B$776,D$155)+'СЕТ СН'!$F$12</f>
        <v>154.24439881999999</v>
      </c>
      <c r="E156" s="36">
        <f>SUMIFS(СВЦЭМ!$E$33:$E$776,СВЦЭМ!$A$33:$A$776,$A156,СВЦЭМ!$B$33:$B$776,E$155)+'СЕТ СН'!$F$12</f>
        <v>162.36036017000001</v>
      </c>
      <c r="F156" s="36">
        <f>SUMIFS(СВЦЭМ!$E$33:$E$776,СВЦЭМ!$A$33:$A$776,$A156,СВЦЭМ!$B$33:$B$776,F$155)+'СЕТ СН'!$F$12</f>
        <v>165.90495623999999</v>
      </c>
      <c r="G156" s="36">
        <f>SUMIFS(СВЦЭМ!$E$33:$E$776,СВЦЭМ!$A$33:$A$776,$A156,СВЦЭМ!$B$33:$B$776,G$155)+'СЕТ СН'!$F$12</f>
        <v>159.69040525</v>
      </c>
      <c r="H156" s="36">
        <f>SUMIFS(СВЦЭМ!$E$33:$E$776,СВЦЭМ!$A$33:$A$776,$A156,СВЦЭМ!$B$33:$B$776,H$155)+'СЕТ СН'!$F$12</f>
        <v>148.29897319</v>
      </c>
      <c r="I156" s="36">
        <f>SUMIFS(СВЦЭМ!$E$33:$E$776,СВЦЭМ!$A$33:$A$776,$A156,СВЦЭМ!$B$33:$B$776,I$155)+'СЕТ СН'!$F$12</f>
        <v>140.89134834999999</v>
      </c>
      <c r="J156" s="36">
        <f>SUMIFS(СВЦЭМ!$E$33:$E$776,СВЦЭМ!$A$33:$A$776,$A156,СВЦЭМ!$B$33:$B$776,J$155)+'СЕТ СН'!$F$12</f>
        <v>147.85729301000001</v>
      </c>
      <c r="K156" s="36">
        <f>SUMIFS(СВЦЭМ!$E$33:$E$776,СВЦЭМ!$A$33:$A$776,$A156,СВЦЭМ!$B$33:$B$776,K$155)+'СЕТ СН'!$F$12</f>
        <v>150.13924319</v>
      </c>
      <c r="L156" s="36">
        <f>SUMIFS(СВЦЭМ!$E$33:$E$776,СВЦЭМ!$A$33:$A$776,$A156,СВЦЭМ!$B$33:$B$776,L$155)+'СЕТ СН'!$F$12</f>
        <v>151.76109284</v>
      </c>
      <c r="M156" s="36">
        <f>SUMIFS(СВЦЭМ!$E$33:$E$776,СВЦЭМ!$A$33:$A$776,$A156,СВЦЭМ!$B$33:$B$776,M$155)+'СЕТ СН'!$F$12</f>
        <v>151.80622166000001</v>
      </c>
      <c r="N156" s="36">
        <f>SUMIFS(СВЦЭМ!$E$33:$E$776,СВЦЭМ!$A$33:$A$776,$A156,СВЦЭМ!$B$33:$B$776,N$155)+'СЕТ СН'!$F$12</f>
        <v>151.45167425</v>
      </c>
      <c r="O156" s="36">
        <f>SUMIFS(СВЦЭМ!$E$33:$E$776,СВЦЭМ!$A$33:$A$776,$A156,СВЦЭМ!$B$33:$B$776,O$155)+'СЕТ СН'!$F$12</f>
        <v>152.11572059</v>
      </c>
      <c r="P156" s="36">
        <f>SUMIFS(СВЦЭМ!$E$33:$E$776,СВЦЭМ!$A$33:$A$776,$A156,СВЦЭМ!$B$33:$B$776,P$155)+'СЕТ СН'!$F$12</f>
        <v>152.08405321999999</v>
      </c>
      <c r="Q156" s="36">
        <f>SUMIFS(СВЦЭМ!$E$33:$E$776,СВЦЭМ!$A$33:$A$776,$A156,СВЦЭМ!$B$33:$B$776,Q$155)+'СЕТ СН'!$F$12</f>
        <v>153.00333466999999</v>
      </c>
      <c r="R156" s="36">
        <f>SUMIFS(СВЦЭМ!$E$33:$E$776,СВЦЭМ!$A$33:$A$776,$A156,СВЦЭМ!$B$33:$B$776,R$155)+'СЕТ СН'!$F$12</f>
        <v>153.7046225</v>
      </c>
      <c r="S156" s="36">
        <f>SUMIFS(СВЦЭМ!$E$33:$E$776,СВЦЭМ!$A$33:$A$776,$A156,СВЦЭМ!$B$33:$B$776,S$155)+'СЕТ СН'!$F$12</f>
        <v>153.44681055999999</v>
      </c>
      <c r="T156" s="36">
        <f>SUMIFS(СВЦЭМ!$E$33:$E$776,СВЦЭМ!$A$33:$A$776,$A156,СВЦЭМ!$B$33:$B$776,T$155)+'СЕТ СН'!$F$12</f>
        <v>151.89185805</v>
      </c>
      <c r="U156" s="36">
        <f>SUMIFS(СВЦЭМ!$E$33:$E$776,СВЦЭМ!$A$33:$A$776,$A156,СВЦЭМ!$B$33:$B$776,U$155)+'СЕТ СН'!$F$12</f>
        <v>150.45352023999999</v>
      </c>
      <c r="V156" s="36">
        <f>SUMIFS(СВЦЭМ!$E$33:$E$776,СВЦЭМ!$A$33:$A$776,$A156,СВЦЭМ!$B$33:$B$776,V$155)+'СЕТ СН'!$F$12</f>
        <v>150.05213957999999</v>
      </c>
      <c r="W156" s="36">
        <f>SUMIFS(СВЦЭМ!$E$33:$E$776,СВЦЭМ!$A$33:$A$776,$A156,СВЦЭМ!$B$33:$B$776,W$155)+'СЕТ СН'!$F$12</f>
        <v>150.58066101</v>
      </c>
      <c r="X156" s="36">
        <f>SUMIFS(СВЦЭМ!$E$33:$E$776,СВЦЭМ!$A$33:$A$776,$A156,СВЦЭМ!$B$33:$B$776,X$155)+'СЕТ СН'!$F$12</f>
        <v>146.11752884000001</v>
      </c>
      <c r="Y156" s="36">
        <f>SUMIFS(СВЦЭМ!$E$33:$E$776,СВЦЭМ!$A$33:$A$776,$A156,СВЦЭМ!$B$33:$B$776,Y$155)+'СЕТ СН'!$F$12</f>
        <v>139.7296887</v>
      </c>
      <c r="AA156" s="45"/>
    </row>
    <row r="157" spans="1:27" ht="15.75" x14ac:dyDescent="0.2">
      <c r="A157" s="35">
        <f>A156+1</f>
        <v>43679</v>
      </c>
      <c r="B157" s="36">
        <f>SUMIFS(СВЦЭМ!$E$33:$E$776,СВЦЭМ!$A$33:$A$776,$A157,СВЦЭМ!$B$33:$B$776,B$155)+'СЕТ СН'!$F$12</f>
        <v>136.19446364999999</v>
      </c>
      <c r="C157" s="36">
        <f>SUMIFS(СВЦЭМ!$E$33:$E$776,СВЦЭМ!$A$33:$A$776,$A157,СВЦЭМ!$B$33:$B$776,C$155)+'СЕТ СН'!$F$12</f>
        <v>139.77315357000001</v>
      </c>
      <c r="D157" s="36">
        <f>SUMIFS(СВЦЭМ!$E$33:$E$776,СВЦЭМ!$A$33:$A$776,$A157,СВЦЭМ!$B$33:$B$776,D$155)+'СЕТ СН'!$F$12</f>
        <v>144.38394441</v>
      </c>
      <c r="E157" s="36">
        <f>SUMIFS(СВЦЭМ!$E$33:$E$776,СВЦЭМ!$A$33:$A$776,$A157,СВЦЭМ!$B$33:$B$776,E$155)+'СЕТ СН'!$F$12</f>
        <v>147.93809349</v>
      </c>
      <c r="F157" s="36">
        <f>SUMIFS(СВЦЭМ!$E$33:$E$776,СВЦЭМ!$A$33:$A$776,$A157,СВЦЭМ!$B$33:$B$776,F$155)+'СЕТ СН'!$F$12</f>
        <v>148.24262472000001</v>
      </c>
      <c r="G157" s="36">
        <f>SUMIFS(СВЦЭМ!$E$33:$E$776,СВЦЭМ!$A$33:$A$776,$A157,СВЦЭМ!$B$33:$B$776,G$155)+'СЕТ СН'!$F$12</f>
        <v>145.32906324999999</v>
      </c>
      <c r="H157" s="36">
        <f>SUMIFS(СВЦЭМ!$E$33:$E$776,СВЦЭМ!$A$33:$A$776,$A157,СВЦЭМ!$B$33:$B$776,H$155)+'СЕТ СН'!$F$12</f>
        <v>138.03181230000001</v>
      </c>
      <c r="I157" s="36">
        <f>SUMIFS(СВЦЭМ!$E$33:$E$776,СВЦЭМ!$A$33:$A$776,$A157,СВЦЭМ!$B$33:$B$776,I$155)+'СЕТ СН'!$F$12</f>
        <v>139.38720671999999</v>
      </c>
      <c r="J157" s="36">
        <f>SUMIFS(СВЦЭМ!$E$33:$E$776,СВЦЭМ!$A$33:$A$776,$A157,СВЦЭМ!$B$33:$B$776,J$155)+'СЕТ СН'!$F$12</f>
        <v>146.91134681</v>
      </c>
      <c r="K157" s="36">
        <f>SUMIFS(СВЦЭМ!$E$33:$E$776,СВЦЭМ!$A$33:$A$776,$A157,СВЦЭМ!$B$33:$B$776,K$155)+'СЕТ СН'!$F$12</f>
        <v>151.92633708</v>
      </c>
      <c r="L157" s="36">
        <f>SUMIFS(СВЦЭМ!$E$33:$E$776,СВЦЭМ!$A$33:$A$776,$A157,СВЦЭМ!$B$33:$B$776,L$155)+'СЕТ СН'!$F$12</f>
        <v>149.92962943000001</v>
      </c>
      <c r="M157" s="36">
        <f>SUMIFS(СВЦЭМ!$E$33:$E$776,СВЦЭМ!$A$33:$A$776,$A157,СВЦЭМ!$B$33:$B$776,M$155)+'СЕТ СН'!$F$12</f>
        <v>150.12335421</v>
      </c>
      <c r="N157" s="36">
        <f>SUMIFS(СВЦЭМ!$E$33:$E$776,СВЦЭМ!$A$33:$A$776,$A157,СВЦЭМ!$B$33:$B$776,N$155)+'СЕТ СН'!$F$12</f>
        <v>149.66390848</v>
      </c>
      <c r="O157" s="36">
        <f>SUMIFS(СВЦЭМ!$E$33:$E$776,СВЦЭМ!$A$33:$A$776,$A157,СВЦЭМ!$B$33:$B$776,O$155)+'СЕТ СН'!$F$12</f>
        <v>150.98744070999999</v>
      </c>
      <c r="P157" s="36">
        <f>SUMIFS(СВЦЭМ!$E$33:$E$776,СВЦЭМ!$A$33:$A$776,$A157,СВЦЭМ!$B$33:$B$776,P$155)+'СЕТ СН'!$F$12</f>
        <v>150.51764718000001</v>
      </c>
      <c r="Q157" s="36">
        <f>SUMIFS(СВЦЭМ!$E$33:$E$776,СВЦЭМ!$A$33:$A$776,$A157,СВЦЭМ!$B$33:$B$776,Q$155)+'СЕТ СН'!$F$12</f>
        <v>150.34348123000001</v>
      </c>
      <c r="R157" s="36">
        <f>SUMIFS(СВЦЭМ!$E$33:$E$776,СВЦЭМ!$A$33:$A$776,$A157,СВЦЭМ!$B$33:$B$776,R$155)+'СЕТ СН'!$F$12</f>
        <v>149.14614044000001</v>
      </c>
      <c r="S157" s="36">
        <f>SUMIFS(СВЦЭМ!$E$33:$E$776,СВЦЭМ!$A$33:$A$776,$A157,СВЦЭМ!$B$33:$B$776,S$155)+'СЕТ СН'!$F$12</f>
        <v>148.61271943</v>
      </c>
      <c r="T157" s="36">
        <f>SUMIFS(СВЦЭМ!$E$33:$E$776,СВЦЭМ!$A$33:$A$776,$A157,СВЦЭМ!$B$33:$B$776,T$155)+'СЕТ СН'!$F$12</f>
        <v>147.56421011</v>
      </c>
      <c r="U157" s="36">
        <f>SUMIFS(СВЦЭМ!$E$33:$E$776,СВЦЭМ!$A$33:$A$776,$A157,СВЦЭМ!$B$33:$B$776,U$155)+'СЕТ СН'!$F$12</f>
        <v>146.93615792</v>
      </c>
      <c r="V157" s="36">
        <f>SUMIFS(СВЦЭМ!$E$33:$E$776,СВЦЭМ!$A$33:$A$776,$A157,СВЦЭМ!$B$33:$B$776,V$155)+'СЕТ СН'!$F$12</f>
        <v>147.75045802</v>
      </c>
      <c r="W157" s="36">
        <f>SUMIFS(СВЦЭМ!$E$33:$E$776,СВЦЭМ!$A$33:$A$776,$A157,СВЦЭМ!$B$33:$B$776,W$155)+'СЕТ СН'!$F$12</f>
        <v>148.04881645</v>
      </c>
      <c r="X157" s="36">
        <f>SUMIFS(СВЦЭМ!$E$33:$E$776,СВЦЭМ!$A$33:$A$776,$A157,СВЦЭМ!$B$33:$B$776,X$155)+'СЕТ СН'!$F$12</f>
        <v>144.3099986</v>
      </c>
      <c r="Y157" s="36">
        <f>SUMIFS(СВЦЭМ!$E$33:$E$776,СВЦЭМ!$A$33:$A$776,$A157,СВЦЭМ!$B$33:$B$776,Y$155)+'СЕТ СН'!$F$12</f>
        <v>138.05602755000001</v>
      </c>
    </row>
    <row r="158" spans="1:27" ht="15.75" x14ac:dyDescent="0.2">
      <c r="A158" s="35">
        <f t="shared" ref="A158:A186" si="4">A157+1</f>
        <v>43680</v>
      </c>
      <c r="B158" s="36">
        <f>SUMIFS(СВЦЭМ!$E$33:$E$776,СВЦЭМ!$A$33:$A$776,$A158,СВЦЭМ!$B$33:$B$776,B$155)+'СЕТ СН'!$F$12</f>
        <v>134.69711143999999</v>
      </c>
      <c r="C158" s="36">
        <f>SUMIFS(СВЦЭМ!$E$33:$E$776,СВЦЭМ!$A$33:$A$776,$A158,СВЦЭМ!$B$33:$B$776,C$155)+'СЕТ СН'!$F$12</f>
        <v>138.29369614999999</v>
      </c>
      <c r="D158" s="36">
        <f>SUMIFS(СВЦЭМ!$E$33:$E$776,СВЦЭМ!$A$33:$A$776,$A158,СВЦЭМ!$B$33:$B$776,D$155)+'СЕТ СН'!$F$12</f>
        <v>145.13164510999999</v>
      </c>
      <c r="E158" s="36">
        <f>SUMIFS(СВЦЭМ!$E$33:$E$776,СВЦЭМ!$A$33:$A$776,$A158,СВЦЭМ!$B$33:$B$776,E$155)+'СЕТ СН'!$F$12</f>
        <v>145.97695218999999</v>
      </c>
      <c r="F158" s="36">
        <f>SUMIFS(СВЦЭМ!$E$33:$E$776,СВЦЭМ!$A$33:$A$776,$A158,СВЦЭМ!$B$33:$B$776,F$155)+'СЕТ СН'!$F$12</f>
        <v>147.30794968999999</v>
      </c>
      <c r="G158" s="36">
        <f>SUMIFS(СВЦЭМ!$E$33:$E$776,СВЦЭМ!$A$33:$A$776,$A158,СВЦЭМ!$B$33:$B$776,G$155)+'СЕТ СН'!$F$12</f>
        <v>144.82725199000001</v>
      </c>
      <c r="H158" s="36">
        <f>SUMIFS(СВЦЭМ!$E$33:$E$776,СВЦЭМ!$A$33:$A$776,$A158,СВЦЭМ!$B$33:$B$776,H$155)+'СЕТ СН'!$F$12</f>
        <v>143.03199303</v>
      </c>
      <c r="I158" s="36">
        <f>SUMIFS(СВЦЭМ!$E$33:$E$776,СВЦЭМ!$A$33:$A$776,$A158,СВЦЭМ!$B$33:$B$776,I$155)+'СЕТ СН'!$F$12</f>
        <v>135.41291688000001</v>
      </c>
      <c r="J158" s="36">
        <f>SUMIFS(СВЦЭМ!$E$33:$E$776,СВЦЭМ!$A$33:$A$776,$A158,СВЦЭМ!$B$33:$B$776,J$155)+'СЕТ СН'!$F$12</f>
        <v>122.47151912</v>
      </c>
      <c r="K158" s="36">
        <f>SUMIFS(СВЦЭМ!$E$33:$E$776,СВЦЭМ!$A$33:$A$776,$A158,СВЦЭМ!$B$33:$B$776,K$155)+'СЕТ СН'!$F$12</f>
        <v>122.05915996</v>
      </c>
      <c r="L158" s="36">
        <f>SUMIFS(СВЦЭМ!$E$33:$E$776,СВЦЭМ!$A$33:$A$776,$A158,СВЦЭМ!$B$33:$B$776,L$155)+'СЕТ СН'!$F$12</f>
        <v>125.25438454</v>
      </c>
      <c r="M158" s="36">
        <f>SUMIFS(СВЦЭМ!$E$33:$E$776,СВЦЭМ!$A$33:$A$776,$A158,СВЦЭМ!$B$33:$B$776,M$155)+'СЕТ СН'!$F$12</f>
        <v>125.37823795</v>
      </c>
      <c r="N158" s="36">
        <f>SUMIFS(СВЦЭМ!$E$33:$E$776,СВЦЭМ!$A$33:$A$776,$A158,СВЦЭМ!$B$33:$B$776,N$155)+'СЕТ СН'!$F$12</f>
        <v>126.07049827</v>
      </c>
      <c r="O158" s="36">
        <f>SUMIFS(СВЦЭМ!$E$33:$E$776,СВЦЭМ!$A$33:$A$776,$A158,СВЦЭМ!$B$33:$B$776,O$155)+'СЕТ СН'!$F$12</f>
        <v>126.24659135</v>
      </c>
      <c r="P158" s="36">
        <f>SUMIFS(СВЦЭМ!$E$33:$E$776,СВЦЭМ!$A$33:$A$776,$A158,СВЦЭМ!$B$33:$B$776,P$155)+'СЕТ СН'!$F$12</f>
        <v>126.04150002</v>
      </c>
      <c r="Q158" s="36">
        <f>SUMIFS(СВЦЭМ!$E$33:$E$776,СВЦЭМ!$A$33:$A$776,$A158,СВЦЭМ!$B$33:$B$776,Q$155)+'СЕТ СН'!$F$12</f>
        <v>126.85343372</v>
      </c>
      <c r="R158" s="36">
        <f>SUMIFS(СВЦЭМ!$E$33:$E$776,СВЦЭМ!$A$33:$A$776,$A158,СВЦЭМ!$B$33:$B$776,R$155)+'СЕТ СН'!$F$12</f>
        <v>126.06505304</v>
      </c>
      <c r="S158" s="36">
        <f>SUMIFS(СВЦЭМ!$E$33:$E$776,СВЦЭМ!$A$33:$A$776,$A158,СВЦЭМ!$B$33:$B$776,S$155)+'СЕТ СН'!$F$12</f>
        <v>125.79880654</v>
      </c>
      <c r="T158" s="36">
        <f>SUMIFS(СВЦЭМ!$E$33:$E$776,СВЦЭМ!$A$33:$A$776,$A158,СВЦЭМ!$B$33:$B$776,T$155)+'СЕТ СН'!$F$12</f>
        <v>126.17924041000001</v>
      </c>
      <c r="U158" s="36">
        <f>SUMIFS(СВЦЭМ!$E$33:$E$776,СВЦЭМ!$A$33:$A$776,$A158,СВЦЭМ!$B$33:$B$776,U$155)+'СЕТ СН'!$F$12</f>
        <v>125.73200928</v>
      </c>
      <c r="V158" s="36">
        <f>SUMIFS(СВЦЭМ!$E$33:$E$776,СВЦЭМ!$A$33:$A$776,$A158,СВЦЭМ!$B$33:$B$776,V$155)+'СЕТ СН'!$F$12</f>
        <v>124.62073798999999</v>
      </c>
      <c r="W158" s="36">
        <f>SUMIFS(СВЦЭМ!$E$33:$E$776,СВЦЭМ!$A$33:$A$776,$A158,СВЦЭМ!$B$33:$B$776,W$155)+'СЕТ СН'!$F$12</f>
        <v>126.3701227</v>
      </c>
      <c r="X158" s="36">
        <f>SUMIFS(СВЦЭМ!$E$33:$E$776,СВЦЭМ!$A$33:$A$776,$A158,СВЦЭМ!$B$33:$B$776,X$155)+'СЕТ СН'!$F$12</f>
        <v>122.46715570000001</v>
      </c>
      <c r="Y158" s="36">
        <f>SUMIFS(СВЦЭМ!$E$33:$E$776,СВЦЭМ!$A$33:$A$776,$A158,СВЦЭМ!$B$33:$B$776,Y$155)+'СЕТ СН'!$F$12</f>
        <v>125.73117268999999</v>
      </c>
    </row>
    <row r="159" spans="1:27" ht="15.75" x14ac:dyDescent="0.2">
      <c r="A159" s="35">
        <f t="shared" si="4"/>
        <v>43681</v>
      </c>
      <c r="B159" s="36">
        <f>SUMIFS(СВЦЭМ!$E$33:$E$776,СВЦЭМ!$A$33:$A$776,$A159,СВЦЭМ!$B$33:$B$776,B$155)+'СЕТ СН'!$F$12</f>
        <v>126.07420417</v>
      </c>
      <c r="C159" s="36">
        <f>SUMIFS(СВЦЭМ!$E$33:$E$776,СВЦЭМ!$A$33:$A$776,$A159,СВЦЭМ!$B$33:$B$776,C$155)+'СЕТ СН'!$F$12</f>
        <v>132.92506979000001</v>
      </c>
      <c r="D159" s="36">
        <f>SUMIFS(СВЦЭМ!$E$33:$E$776,СВЦЭМ!$A$33:$A$776,$A159,СВЦЭМ!$B$33:$B$776,D$155)+'СЕТ СН'!$F$12</f>
        <v>136.41981278</v>
      </c>
      <c r="E159" s="36">
        <f>SUMIFS(СВЦЭМ!$E$33:$E$776,СВЦЭМ!$A$33:$A$776,$A159,СВЦЭМ!$B$33:$B$776,E$155)+'СЕТ СН'!$F$12</f>
        <v>141.53457083999999</v>
      </c>
      <c r="F159" s="36">
        <f>SUMIFS(СВЦЭМ!$E$33:$E$776,СВЦЭМ!$A$33:$A$776,$A159,СВЦЭМ!$B$33:$B$776,F$155)+'СЕТ СН'!$F$12</f>
        <v>141.86908095000001</v>
      </c>
      <c r="G159" s="36">
        <f>SUMIFS(СВЦЭМ!$E$33:$E$776,СВЦЭМ!$A$33:$A$776,$A159,СВЦЭМ!$B$33:$B$776,G$155)+'СЕТ СН'!$F$12</f>
        <v>144.25899143999999</v>
      </c>
      <c r="H159" s="36">
        <f>SUMIFS(СВЦЭМ!$E$33:$E$776,СВЦЭМ!$A$33:$A$776,$A159,СВЦЭМ!$B$33:$B$776,H$155)+'СЕТ СН'!$F$12</f>
        <v>139.56253658</v>
      </c>
      <c r="I159" s="36">
        <f>SUMIFS(СВЦЭМ!$E$33:$E$776,СВЦЭМ!$A$33:$A$776,$A159,СВЦЭМ!$B$33:$B$776,I$155)+'СЕТ СН'!$F$12</f>
        <v>133.78950369</v>
      </c>
      <c r="J159" s="36">
        <f>SUMIFS(СВЦЭМ!$E$33:$E$776,СВЦЭМ!$A$33:$A$776,$A159,СВЦЭМ!$B$33:$B$776,J$155)+'СЕТ СН'!$F$12</f>
        <v>124.78243548</v>
      </c>
      <c r="K159" s="36">
        <f>SUMIFS(СВЦЭМ!$E$33:$E$776,СВЦЭМ!$A$33:$A$776,$A159,СВЦЭМ!$B$33:$B$776,K$155)+'СЕТ СН'!$F$12</f>
        <v>124.79798509</v>
      </c>
      <c r="L159" s="36">
        <f>SUMIFS(СВЦЭМ!$E$33:$E$776,СВЦЭМ!$A$33:$A$776,$A159,СВЦЭМ!$B$33:$B$776,L$155)+'СЕТ СН'!$F$12</f>
        <v>129.45942542</v>
      </c>
      <c r="M159" s="36">
        <f>SUMIFS(СВЦЭМ!$E$33:$E$776,СВЦЭМ!$A$33:$A$776,$A159,СВЦЭМ!$B$33:$B$776,M$155)+'СЕТ СН'!$F$12</f>
        <v>129.86643423000001</v>
      </c>
      <c r="N159" s="36">
        <f>SUMIFS(СВЦЭМ!$E$33:$E$776,СВЦЭМ!$A$33:$A$776,$A159,СВЦЭМ!$B$33:$B$776,N$155)+'СЕТ СН'!$F$12</f>
        <v>129.44041027</v>
      </c>
      <c r="O159" s="36">
        <f>SUMIFS(СВЦЭМ!$E$33:$E$776,СВЦЭМ!$A$33:$A$776,$A159,СВЦЭМ!$B$33:$B$776,O$155)+'СЕТ СН'!$F$12</f>
        <v>127.89755257</v>
      </c>
      <c r="P159" s="36">
        <f>SUMIFS(СВЦЭМ!$E$33:$E$776,СВЦЭМ!$A$33:$A$776,$A159,СВЦЭМ!$B$33:$B$776,P$155)+'СЕТ СН'!$F$12</f>
        <v>128.102902</v>
      </c>
      <c r="Q159" s="36">
        <f>SUMIFS(СВЦЭМ!$E$33:$E$776,СВЦЭМ!$A$33:$A$776,$A159,СВЦЭМ!$B$33:$B$776,Q$155)+'СЕТ СН'!$F$12</f>
        <v>127.83065084</v>
      </c>
      <c r="R159" s="36">
        <f>SUMIFS(СВЦЭМ!$E$33:$E$776,СВЦЭМ!$A$33:$A$776,$A159,СВЦЭМ!$B$33:$B$776,R$155)+'СЕТ СН'!$F$12</f>
        <v>119.83334651</v>
      </c>
      <c r="S159" s="36">
        <f>SUMIFS(СВЦЭМ!$E$33:$E$776,СВЦЭМ!$A$33:$A$776,$A159,СВЦЭМ!$B$33:$B$776,S$155)+'СЕТ СН'!$F$12</f>
        <v>113.54987631</v>
      </c>
      <c r="T159" s="36">
        <f>SUMIFS(СВЦЭМ!$E$33:$E$776,СВЦЭМ!$A$33:$A$776,$A159,СВЦЭМ!$B$33:$B$776,T$155)+'СЕТ СН'!$F$12</f>
        <v>112.26247173</v>
      </c>
      <c r="U159" s="36">
        <f>SUMIFS(СВЦЭМ!$E$33:$E$776,СВЦЭМ!$A$33:$A$776,$A159,СВЦЭМ!$B$33:$B$776,U$155)+'СЕТ СН'!$F$12</f>
        <v>112.09800428</v>
      </c>
      <c r="V159" s="36">
        <f>SUMIFS(СВЦЭМ!$E$33:$E$776,СВЦЭМ!$A$33:$A$776,$A159,СВЦЭМ!$B$33:$B$776,V$155)+'СЕТ СН'!$F$12</f>
        <v>112.06971866000001</v>
      </c>
      <c r="W159" s="36">
        <f>SUMIFS(СВЦЭМ!$E$33:$E$776,СВЦЭМ!$A$33:$A$776,$A159,СВЦЭМ!$B$33:$B$776,W$155)+'СЕТ СН'!$F$12</f>
        <v>114.07805500000001</v>
      </c>
      <c r="X159" s="36">
        <f>SUMIFS(СВЦЭМ!$E$33:$E$776,СВЦЭМ!$A$33:$A$776,$A159,СВЦЭМ!$B$33:$B$776,X$155)+'СЕТ СН'!$F$12</f>
        <v>109.14667242</v>
      </c>
      <c r="Y159" s="36">
        <f>SUMIFS(СВЦЭМ!$E$33:$E$776,СВЦЭМ!$A$33:$A$776,$A159,СВЦЭМ!$B$33:$B$776,Y$155)+'СЕТ СН'!$F$12</f>
        <v>107.69457858</v>
      </c>
    </row>
    <row r="160" spans="1:27" ht="15.75" x14ac:dyDescent="0.2">
      <c r="A160" s="35">
        <f t="shared" si="4"/>
        <v>43682</v>
      </c>
      <c r="B160" s="36">
        <f>SUMIFS(СВЦЭМ!$E$33:$E$776,СВЦЭМ!$A$33:$A$776,$A160,СВЦЭМ!$B$33:$B$776,B$155)+'СЕТ СН'!$F$12</f>
        <v>125.25228805</v>
      </c>
      <c r="C160" s="36">
        <f>SUMIFS(СВЦЭМ!$E$33:$E$776,СВЦЭМ!$A$33:$A$776,$A160,СВЦЭМ!$B$33:$B$776,C$155)+'СЕТ СН'!$F$12</f>
        <v>131.47566992</v>
      </c>
      <c r="D160" s="36">
        <f>SUMIFS(СВЦЭМ!$E$33:$E$776,СВЦЭМ!$A$33:$A$776,$A160,СВЦЭМ!$B$33:$B$776,D$155)+'СЕТ СН'!$F$12</f>
        <v>137.13816445</v>
      </c>
      <c r="E160" s="36">
        <f>SUMIFS(СВЦЭМ!$E$33:$E$776,СВЦЭМ!$A$33:$A$776,$A160,СВЦЭМ!$B$33:$B$776,E$155)+'СЕТ СН'!$F$12</f>
        <v>138.84384628000001</v>
      </c>
      <c r="F160" s="36">
        <f>SUMIFS(СВЦЭМ!$E$33:$E$776,СВЦЭМ!$A$33:$A$776,$A160,СВЦЭМ!$B$33:$B$776,F$155)+'СЕТ СН'!$F$12</f>
        <v>138.79326497</v>
      </c>
      <c r="G160" s="36">
        <f>SUMIFS(СВЦЭМ!$E$33:$E$776,СВЦЭМ!$A$33:$A$776,$A160,СВЦЭМ!$B$33:$B$776,G$155)+'СЕТ СН'!$F$12</f>
        <v>136.02505038000001</v>
      </c>
      <c r="H160" s="36">
        <f>SUMIFS(СВЦЭМ!$E$33:$E$776,СВЦЭМ!$A$33:$A$776,$A160,СВЦЭМ!$B$33:$B$776,H$155)+'СЕТ СН'!$F$12</f>
        <v>128.97786979</v>
      </c>
      <c r="I160" s="36">
        <f>SUMIFS(СВЦЭМ!$E$33:$E$776,СВЦЭМ!$A$33:$A$776,$A160,СВЦЭМ!$B$33:$B$776,I$155)+'СЕТ СН'!$F$12</f>
        <v>126.39270881</v>
      </c>
      <c r="J160" s="36">
        <f>SUMIFS(СВЦЭМ!$E$33:$E$776,СВЦЭМ!$A$33:$A$776,$A160,СВЦЭМ!$B$33:$B$776,J$155)+'СЕТ СН'!$F$12</f>
        <v>125.02109383</v>
      </c>
      <c r="K160" s="36">
        <f>SUMIFS(СВЦЭМ!$E$33:$E$776,СВЦЭМ!$A$33:$A$776,$A160,СВЦЭМ!$B$33:$B$776,K$155)+'СЕТ СН'!$F$12</f>
        <v>129.22438048999999</v>
      </c>
      <c r="L160" s="36">
        <f>SUMIFS(СВЦЭМ!$E$33:$E$776,СВЦЭМ!$A$33:$A$776,$A160,СВЦЭМ!$B$33:$B$776,L$155)+'СЕТ СН'!$F$12</f>
        <v>129.42638661000001</v>
      </c>
      <c r="M160" s="36">
        <f>SUMIFS(СВЦЭМ!$E$33:$E$776,СВЦЭМ!$A$33:$A$776,$A160,СВЦЭМ!$B$33:$B$776,M$155)+'СЕТ СН'!$F$12</f>
        <v>130.80911836999999</v>
      </c>
      <c r="N160" s="36">
        <f>SUMIFS(СВЦЭМ!$E$33:$E$776,СВЦЭМ!$A$33:$A$776,$A160,СВЦЭМ!$B$33:$B$776,N$155)+'СЕТ СН'!$F$12</f>
        <v>130.34344060000001</v>
      </c>
      <c r="O160" s="36">
        <f>SUMIFS(СВЦЭМ!$E$33:$E$776,СВЦЭМ!$A$33:$A$776,$A160,СВЦЭМ!$B$33:$B$776,O$155)+'СЕТ СН'!$F$12</f>
        <v>131.56319400999999</v>
      </c>
      <c r="P160" s="36">
        <f>SUMIFS(СВЦЭМ!$E$33:$E$776,СВЦЭМ!$A$33:$A$776,$A160,СВЦЭМ!$B$33:$B$776,P$155)+'СЕТ СН'!$F$12</f>
        <v>132.62201977000001</v>
      </c>
      <c r="Q160" s="36">
        <f>SUMIFS(СВЦЭМ!$E$33:$E$776,СВЦЭМ!$A$33:$A$776,$A160,СВЦЭМ!$B$33:$B$776,Q$155)+'СЕТ СН'!$F$12</f>
        <v>132.36761465000001</v>
      </c>
      <c r="R160" s="36">
        <f>SUMIFS(СВЦЭМ!$E$33:$E$776,СВЦЭМ!$A$33:$A$776,$A160,СВЦЭМ!$B$33:$B$776,R$155)+'СЕТ СН'!$F$12</f>
        <v>126.30072566</v>
      </c>
      <c r="S160" s="36">
        <f>SUMIFS(СВЦЭМ!$E$33:$E$776,СВЦЭМ!$A$33:$A$776,$A160,СВЦЭМ!$B$33:$B$776,S$155)+'СЕТ СН'!$F$12</f>
        <v>117.96538538999999</v>
      </c>
      <c r="T160" s="36">
        <f>SUMIFS(СВЦЭМ!$E$33:$E$776,СВЦЭМ!$A$33:$A$776,$A160,СВЦЭМ!$B$33:$B$776,T$155)+'СЕТ СН'!$F$12</f>
        <v>116.17424224</v>
      </c>
      <c r="U160" s="36">
        <f>SUMIFS(СВЦЭМ!$E$33:$E$776,СВЦЭМ!$A$33:$A$776,$A160,СВЦЭМ!$B$33:$B$776,U$155)+'СЕТ СН'!$F$12</f>
        <v>115.17190088</v>
      </c>
      <c r="V160" s="36">
        <f>SUMIFS(СВЦЭМ!$E$33:$E$776,СВЦЭМ!$A$33:$A$776,$A160,СВЦЭМ!$B$33:$B$776,V$155)+'СЕТ СН'!$F$12</f>
        <v>114.81845785</v>
      </c>
      <c r="W160" s="36">
        <f>SUMIFS(СВЦЭМ!$E$33:$E$776,СВЦЭМ!$A$33:$A$776,$A160,СВЦЭМ!$B$33:$B$776,W$155)+'СЕТ СН'!$F$12</f>
        <v>117.43224497999999</v>
      </c>
      <c r="X160" s="36">
        <f>SUMIFS(СВЦЭМ!$E$33:$E$776,СВЦЭМ!$A$33:$A$776,$A160,СВЦЭМ!$B$33:$B$776,X$155)+'СЕТ СН'!$F$12</f>
        <v>113.61828794</v>
      </c>
      <c r="Y160" s="36">
        <f>SUMIFS(СВЦЭМ!$E$33:$E$776,СВЦЭМ!$A$33:$A$776,$A160,СВЦЭМ!$B$33:$B$776,Y$155)+'СЕТ СН'!$F$12</f>
        <v>114.74929048</v>
      </c>
    </row>
    <row r="161" spans="1:25" ht="15.75" x14ac:dyDescent="0.2">
      <c r="A161" s="35">
        <f t="shared" si="4"/>
        <v>43683</v>
      </c>
      <c r="B161" s="36">
        <f>SUMIFS(СВЦЭМ!$E$33:$E$776,СВЦЭМ!$A$33:$A$776,$A161,СВЦЭМ!$B$33:$B$776,B$155)+'СЕТ СН'!$F$12</f>
        <v>125.989279</v>
      </c>
      <c r="C161" s="36">
        <f>SUMIFS(СВЦЭМ!$E$33:$E$776,СВЦЭМ!$A$33:$A$776,$A161,СВЦЭМ!$B$33:$B$776,C$155)+'СЕТ СН'!$F$12</f>
        <v>132.26016032999999</v>
      </c>
      <c r="D161" s="36">
        <f>SUMIFS(СВЦЭМ!$E$33:$E$776,СВЦЭМ!$A$33:$A$776,$A161,СВЦЭМ!$B$33:$B$776,D$155)+'СЕТ СН'!$F$12</f>
        <v>136.56912491</v>
      </c>
      <c r="E161" s="36">
        <f>SUMIFS(СВЦЭМ!$E$33:$E$776,СВЦЭМ!$A$33:$A$776,$A161,СВЦЭМ!$B$33:$B$776,E$155)+'СЕТ СН'!$F$12</f>
        <v>138.47026983000001</v>
      </c>
      <c r="F161" s="36">
        <f>SUMIFS(СВЦЭМ!$E$33:$E$776,СВЦЭМ!$A$33:$A$776,$A161,СВЦЭМ!$B$33:$B$776,F$155)+'СЕТ СН'!$F$12</f>
        <v>140.17054386999999</v>
      </c>
      <c r="G161" s="36">
        <f>SUMIFS(СВЦЭМ!$E$33:$E$776,СВЦЭМ!$A$33:$A$776,$A161,СВЦЭМ!$B$33:$B$776,G$155)+'СЕТ СН'!$F$12</f>
        <v>135.71488210000001</v>
      </c>
      <c r="H161" s="36">
        <f>SUMIFS(СВЦЭМ!$E$33:$E$776,СВЦЭМ!$A$33:$A$776,$A161,СВЦЭМ!$B$33:$B$776,H$155)+'СЕТ СН'!$F$12</f>
        <v>129.11805926</v>
      </c>
      <c r="I161" s="36">
        <f>SUMIFS(СВЦЭМ!$E$33:$E$776,СВЦЭМ!$A$33:$A$776,$A161,СВЦЭМ!$B$33:$B$776,I$155)+'СЕТ СН'!$F$12</f>
        <v>120.66463779999999</v>
      </c>
      <c r="J161" s="36">
        <f>SUMIFS(СВЦЭМ!$E$33:$E$776,СВЦЭМ!$A$33:$A$776,$A161,СВЦЭМ!$B$33:$B$776,J$155)+'СЕТ СН'!$F$12</f>
        <v>126.96822401999999</v>
      </c>
      <c r="K161" s="36">
        <f>SUMIFS(СВЦЭМ!$E$33:$E$776,СВЦЭМ!$A$33:$A$776,$A161,СВЦЭМ!$B$33:$B$776,K$155)+'СЕТ СН'!$F$12</f>
        <v>133.57169299</v>
      </c>
      <c r="L161" s="36">
        <f>SUMIFS(СВЦЭМ!$E$33:$E$776,СВЦЭМ!$A$33:$A$776,$A161,СВЦЭМ!$B$33:$B$776,L$155)+'СЕТ СН'!$F$12</f>
        <v>134.31922327999999</v>
      </c>
      <c r="M161" s="36">
        <f>SUMIFS(СВЦЭМ!$E$33:$E$776,СВЦЭМ!$A$33:$A$776,$A161,СВЦЭМ!$B$33:$B$776,M$155)+'СЕТ СН'!$F$12</f>
        <v>134.12394517000001</v>
      </c>
      <c r="N161" s="36">
        <f>SUMIFS(СВЦЭМ!$E$33:$E$776,СВЦЭМ!$A$33:$A$776,$A161,СВЦЭМ!$B$33:$B$776,N$155)+'СЕТ СН'!$F$12</f>
        <v>134.26283703999999</v>
      </c>
      <c r="O161" s="36">
        <f>SUMIFS(СВЦЭМ!$E$33:$E$776,СВЦЭМ!$A$33:$A$776,$A161,СВЦЭМ!$B$33:$B$776,O$155)+'СЕТ СН'!$F$12</f>
        <v>134.26944897000001</v>
      </c>
      <c r="P161" s="36">
        <f>SUMIFS(СВЦЭМ!$E$33:$E$776,СВЦЭМ!$A$33:$A$776,$A161,СВЦЭМ!$B$33:$B$776,P$155)+'СЕТ СН'!$F$12</f>
        <v>134.80287312999999</v>
      </c>
      <c r="Q161" s="36">
        <f>SUMIFS(СВЦЭМ!$E$33:$E$776,СВЦЭМ!$A$33:$A$776,$A161,СВЦЭМ!$B$33:$B$776,Q$155)+'СЕТ СН'!$F$12</f>
        <v>135.33082722</v>
      </c>
      <c r="R161" s="36">
        <f>SUMIFS(СВЦЭМ!$E$33:$E$776,СВЦЭМ!$A$33:$A$776,$A161,СВЦЭМ!$B$33:$B$776,R$155)+'СЕТ СН'!$F$12</f>
        <v>125.78163347</v>
      </c>
      <c r="S161" s="36">
        <f>SUMIFS(СВЦЭМ!$E$33:$E$776,СВЦЭМ!$A$33:$A$776,$A161,СВЦЭМ!$B$33:$B$776,S$155)+'СЕТ СН'!$F$12</f>
        <v>117.17495506</v>
      </c>
      <c r="T161" s="36">
        <f>SUMIFS(СВЦЭМ!$E$33:$E$776,СВЦЭМ!$A$33:$A$776,$A161,СВЦЭМ!$B$33:$B$776,T$155)+'СЕТ СН'!$F$12</f>
        <v>114.96781841000001</v>
      </c>
      <c r="U161" s="36">
        <f>SUMIFS(СВЦЭМ!$E$33:$E$776,СВЦЭМ!$A$33:$A$776,$A161,СВЦЭМ!$B$33:$B$776,U$155)+'СЕТ СН'!$F$12</f>
        <v>115.83632541999999</v>
      </c>
      <c r="V161" s="36">
        <f>SUMIFS(СВЦЭМ!$E$33:$E$776,СВЦЭМ!$A$33:$A$776,$A161,СВЦЭМ!$B$33:$B$776,V$155)+'СЕТ СН'!$F$12</f>
        <v>115.54651359</v>
      </c>
      <c r="W161" s="36">
        <f>SUMIFS(СВЦЭМ!$E$33:$E$776,СВЦЭМ!$A$33:$A$776,$A161,СВЦЭМ!$B$33:$B$776,W$155)+'СЕТ СН'!$F$12</f>
        <v>115.90090223</v>
      </c>
      <c r="X161" s="36">
        <f>SUMIFS(СВЦЭМ!$E$33:$E$776,СВЦЭМ!$A$33:$A$776,$A161,СВЦЭМ!$B$33:$B$776,X$155)+'СЕТ СН'!$F$12</f>
        <v>112.09863522000001</v>
      </c>
      <c r="Y161" s="36">
        <f>SUMIFS(СВЦЭМ!$E$33:$E$776,СВЦЭМ!$A$33:$A$776,$A161,СВЦЭМ!$B$33:$B$776,Y$155)+'СЕТ СН'!$F$12</f>
        <v>113.76177782000001</v>
      </c>
    </row>
    <row r="162" spans="1:25" ht="15.75" x14ac:dyDescent="0.2">
      <c r="A162" s="35">
        <f t="shared" si="4"/>
        <v>43684</v>
      </c>
      <c r="B162" s="36">
        <f>SUMIFS(СВЦЭМ!$E$33:$E$776,СВЦЭМ!$A$33:$A$776,$A162,СВЦЭМ!$B$33:$B$776,B$155)+'СЕТ СН'!$F$12</f>
        <v>126.84824196</v>
      </c>
      <c r="C162" s="36">
        <f>SUMIFS(СВЦЭМ!$E$33:$E$776,СВЦЭМ!$A$33:$A$776,$A162,СВЦЭМ!$B$33:$B$776,C$155)+'СЕТ СН'!$F$12</f>
        <v>127.62567214000001</v>
      </c>
      <c r="D162" s="36">
        <f>SUMIFS(СВЦЭМ!$E$33:$E$776,СВЦЭМ!$A$33:$A$776,$A162,СВЦЭМ!$B$33:$B$776,D$155)+'СЕТ СН'!$F$12</f>
        <v>132.35702082</v>
      </c>
      <c r="E162" s="36">
        <f>SUMIFS(СВЦЭМ!$E$33:$E$776,СВЦЭМ!$A$33:$A$776,$A162,СВЦЭМ!$B$33:$B$776,E$155)+'СЕТ СН'!$F$12</f>
        <v>132.90572078</v>
      </c>
      <c r="F162" s="36">
        <f>SUMIFS(СВЦЭМ!$E$33:$E$776,СВЦЭМ!$A$33:$A$776,$A162,СВЦЭМ!$B$33:$B$776,F$155)+'СЕТ СН'!$F$12</f>
        <v>134.27273291</v>
      </c>
      <c r="G162" s="36">
        <f>SUMIFS(СВЦЭМ!$E$33:$E$776,СВЦЭМ!$A$33:$A$776,$A162,СВЦЭМ!$B$33:$B$776,G$155)+'СЕТ СН'!$F$12</f>
        <v>133.01746398</v>
      </c>
      <c r="H162" s="36">
        <f>SUMIFS(СВЦЭМ!$E$33:$E$776,СВЦЭМ!$A$33:$A$776,$A162,СВЦЭМ!$B$33:$B$776,H$155)+'СЕТ СН'!$F$12</f>
        <v>126.23494549</v>
      </c>
      <c r="I162" s="36">
        <f>SUMIFS(СВЦЭМ!$E$33:$E$776,СВЦЭМ!$A$33:$A$776,$A162,СВЦЭМ!$B$33:$B$776,I$155)+'СЕТ СН'!$F$12</f>
        <v>123.64008174999999</v>
      </c>
      <c r="J162" s="36">
        <f>SUMIFS(СВЦЭМ!$E$33:$E$776,СВЦЭМ!$A$33:$A$776,$A162,СВЦЭМ!$B$33:$B$776,J$155)+'СЕТ СН'!$F$12</f>
        <v>127.95896704</v>
      </c>
      <c r="K162" s="36">
        <f>SUMIFS(СВЦЭМ!$E$33:$E$776,СВЦЭМ!$A$33:$A$776,$A162,СВЦЭМ!$B$33:$B$776,K$155)+'СЕТ СН'!$F$12</f>
        <v>131.14598470000001</v>
      </c>
      <c r="L162" s="36">
        <f>SUMIFS(СВЦЭМ!$E$33:$E$776,СВЦЭМ!$A$33:$A$776,$A162,СВЦЭМ!$B$33:$B$776,L$155)+'СЕТ СН'!$F$12</f>
        <v>131.27984476</v>
      </c>
      <c r="M162" s="36">
        <f>SUMIFS(СВЦЭМ!$E$33:$E$776,СВЦЭМ!$A$33:$A$776,$A162,СВЦЭМ!$B$33:$B$776,M$155)+'СЕТ СН'!$F$12</f>
        <v>131.88701559</v>
      </c>
      <c r="N162" s="36">
        <f>SUMIFS(СВЦЭМ!$E$33:$E$776,СВЦЭМ!$A$33:$A$776,$A162,СВЦЭМ!$B$33:$B$776,N$155)+'СЕТ СН'!$F$12</f>
        <v>130.63799204</v>
      </c>
      <c r="O162" s="36">
        <f>SUMIFS(СВЦЭМ!$E$33:$E$776,СВЦЭМ!$A$33:$A$776,$A162,СВЦЭМ!$B$33:$B$776,O$155)+'СЕТ СН'!$F$12</f>
        <v>131.65941923</v>
      </c>
      <c r="P162" s="36">
        <f>SUMIFS(СВЦЭМ!$E$33:$E$776,СВЦЭМ!$A$33:$A$776,$A162,СВЦЭМ!$B$33:$B$776,P$155)+'СЕТ СН'!$F$12</f>
        <v>132.3594999</v>
      </c>
      <c r="Q162" s="36">
        <f>SUMIFS(СВЦЭМ!$E$33:$E$776,СВЦЭМ!$A$33:$A$776,$A162,СВЦЭМ!$B$33:$B$776,Q$155)+'СЕТ СН'!$F$12</f>
        <v>132.32527411000001</v>
      </c>
      <c r="R162" s="36">
        <f>SUMIFS(СВЦЭМ!$E$33:$E$776,СВЦЭМ!$A$33:$A$776,$A162,СВЦЭМ!$B$33:$B$776,R$155)+'СЕТ СН'!$F$12</f>
        <v>124.89170706</v>
      </c>
      <c r="S162" s="36">
        <f>SUMIFS(СВЦЭМ!$E$33:$E$776,СВЦЭМ!$A$33:$A$776,$A162,СВЦЭМ!$B$33:$B$776,S$155)+'СЕТ СН'!$F$12</f>
        <v>116.82327650000001</v>
      </c>
      <c r="T162" s="36">
        <f>SUMIFS(СВЦЭМ!$E$33:$E$776,СВЦЭМ!$A$33:$A$776,$A162,СВЦЭМ!$B$33:$B$776,T$155)+'СЕТ СН'!$F$12</f>
        <v>114.58833522</v>
      </c>
      <c r="U162" s="36">
        <f>SUMIFS(СВЦЭМ!$E$33:$E$776,СВЦЭМ!$A$33:$A$776,$A162,СВЦЭМ!$B$33:$B$776,U$155)+'СЕТ СН'!$F$12</f>
        <v>114.82378792999999</v>
      </c>
      <c r="V162" s="36">
        <f>SUMIFS(СВЦЭМ!$E$33:$E$776,СВЦЭМ!$A$33:$A$776,$A162,СВЦЭМ!$B$33:$B$776,V$155)+'СЕТ СН'!$F$12</f>
        <v>113.98874649</v>
      </c>
      <c r="W162" s="36">
        <f>SUMIFS(СВЦЭМ!$E$33:$E$776,СВЦЭМ!$A$33:$A$776,$A162,СВЦЭМ!$B$33:$B$776,W$155)+'СЕТ СН'!$F$12</f>
        <v>115.58066574</v>
      </c>
      <c r="X162" s="36">
        <f>SUMIFS(СВЦЭМ!$E$33:$E$776,СВЦЭМ!$A$33:$A$776,$A162,СВЦЭМ!$B$33:$B$776,X$155)+'СЕТ СН'!$F$12</f>
        <v>110.49558503</v>
      </c>
      <c r="Y162" s="36">
        <f>SUMIFS(СВЦЭМ!$E$33:$E$776,СВЦЭМ!$A$33:$A$776,$A162,СВЦЭМ!$B$33:$B$776,Y$155)+'СЕТ СН'!$F$12</f>
        <v>116.11675820000001</v>
      </c>
    </row>
    <row r="163" spans="1:25" ht="15.75" x14ac:dyDescent="0.2">
      <c r="A163" s="35">
        <f t="shared" si="4"/>
        <v>43685</v>
      </c>
      <c r="B163" s="36">
        <f>SUMIFS(СВЦЭМ!$E$33:$E$776,СВЦЭМ!$A$33:$A$776,$A163,СВЦЭМ!$B$33:$B$776,B$155)+'СЕТ СН'!$F$12</f>
        <v>133.07006866</v>
      </c>
      <c r="C163" s="36">
        <f>SUMIFS(СВЦЭМ!$E$33:$E$776,СВЦЭМ!$A$33:$A$776,$A163,СВЦЭМ!$B$33:$B$776,C$155)+'СЕТ СН'!$F$12</f>
        <v>140.38965472999999</v>
      </c>
      <c r="D163" s="36">
        <f>SUMIFS(СВЦЭМ!$E$33:$E$776,СВЦЭМ!$A$33:$A$776,$A163,СВЦЭМ!$B$33:$B$776,D$155)+'СЕТ СН'!$F$12</f>
        <v>145.77608921000001</v>
      </c>
      <c r="E163" s="36">
        <f>SUMIFS(СВЦЭМ!$E$33:$E$776,СВЦЭМ!$A$33:$A$776,$A163,СВЦЭМ!$B$33:$B$776,E$155)+'СЕТ СН'!$F$12</f>
        <v>149.81554122</v>
      </c>
      <c r="F163" s="36">
        <f>SUMIFS(СВЦЭМ!$E$33:$E$776,СВЦЭМ!$A$33:$A$776,$A163,СВЦЭМ!$B$33:$B$776,F$155)+'СЕТ СН'!$F$12</f>
        <v>157.79603243</v>
      </c>
      <c r="G163" s="36">
        <f>SUMIFS(СВЦЭМ!$E$33:$E$776,СВЦЭМ!$A$33:$A$776,$A163,СВЦЭМ!$B$33:$B$776,G$155)+'СЕТ СН'!$F$12</f>
        <v>154.23726005</v>
      </c>
      <c r="H163" s="36">
        <f>SUMIFS(СВЦЭМ!$E$33:$E$776,СВЦЭМ!$A$33:$A$776,$A163,СВЦЭМ!$B$33:$B$776,H$155)+'СЕТ СН'!$F$12</f>
        <v>146.34810181</v>
      </c>
      <c r="I163" s="36">
        <f>SUMIFS(СВЦЭМ!$E$33:$E$776,СВЦЭМ!$A$33:$A$776,$A163,СВЦЭМ!$B$33:$B$776,I$155)+'СЕТ СН'!$F$12</f>
        <v>136.88706278000001</v>
      </c>
      <c r="J163" s="36">
        <f>SUMIFS(СВЦЭМ!$E$33:$E$776,СВЦЭМ!$A$33:$A$776,$A163,СВЦЭМ!$B$33:$B$776,J$155)+'СЕТ СН'!$F$12</f>
        <v>129.23165122</v>
      </c>
      <c r="K163" s="36">
        <f>SUMIFS(СВЦЭМ!$E$33:$E$776,СВЦЭМ!$A$33:$A$776,$A163,СВЦЭМ!$B$33:$B$776,K$155)+'СЕТ СН'!$F$12</f>
        <v>135.03620451</v>
      </c>
      <c r="L163" s="36">
        <f>SUMIFS(СВЦЭМ!$E$33:$E$776,СВЦЭМ!$A$33:$A$776,$A163,СВЦЭМ!$B$33:$B$776,L$155)+'СЕТ СН'!$F$12</f>
        <v>137.11524901999999</v>
      </c>
      <c r="M163" s="36">
        <f>SUMIFS(СВЦЭМ!$E$33:$E$776,СВЦЭМ!$A$33:$A$776,$A163,СВЦЭМ!$B$33:$B$776,M$155)+'СЕТ СН'!$F$12</f>
        <v>136.67626752999999</v>
      </c>
      <c r="N163" s="36">
        <f>SUMIFS(СВЦЭМ!$E$33:$E$776,СВЦЭМ!$A$33:$A$776,$A163,СВЦЭМ!$B$33:$B$776,N$155)+'СЕТ СН'!$F$12</f>
        <v>135.7992725</v>
      </c>
      <c r="O163" s="36">
        <f>SUMIFS(СВЦЭМ!$E$33:$E$776,СВЦЭМ!$A$33:$A$776,$A163,СВЦЭМ!$B$33:$B$776,O$155)+'СЕТ СН'!$F$12</f>
        <v>136.97500715999999</v>
      </c>
      <c r="P163" s="36">
        <f>SUMIFS(СВЦЭМ!$E$33:$E$776,СВЦЭМ!$A$33:$A$776,$A163,СВЦЭМ!$B$33:$B$776,P$155)+'СЕТ СН'!$F$12</f>
        <v>137.45806920999999</v>
      </c>
      <c r="Q163" s="36">
        <f>SUMIFS(СВЦЭМ!$E$33:$E$776,СВЦЭМ!$A$33:$A$776,$A163,СВЦЭМ!$B$33:$B$776,Q$155)+'СЕТ СН'!$F$12</f>
        <v>138.27481759</v>
      </c>
      <c r="R163" s="36">
        <f>SUMIFS(СВЦЭМ!$E$33:$E$776,СВЦЭМ!$A$33:$A$776,$A163,СВЦЭМ!$B$33:$B$776,R$155)+'СЕТ СН'!$F$12</f>
        <v>128.41851025</v>
      </c>
      <c r="S163" s="36">
        <f>SUMIFS(СВЦЭМ!$E$33:$E$776,СВЦЭМ!$A$33:$A$776,$A163,СВЦЭМ!$B$33:$B$776,S$155)+'СЕТ СН'!$F$12</f>
        <v>125.22940113</v>
      </c>
      <c r="T163" s="36">
        <f>SUMIFS(СВЦЭМ!$E$33:$E$776,СВЦЭМ!$A$33:$A$776,$A163,СВЦЭМ!$B$33:$B$776,T$155)+'СЕТ СН'!$F$12</f>
        <v>125.15475264</v>
      </c>
      <c r="U163" s="36">
        <f>SUMIFS(СВЦЭМ!$E$33:$E$776,СВЦЭМ!$A$33:$A$776,$A163,СВЦЭМ!$B$33:$B$776,U$155)+'СЕТ СН'!$F$12</f>
        <v>118.25959597000001</v>
      </c>
      <c r="V163" s="36">
        <f>SUMIFS(СВЦЭМ!$E$33:$E$776,СВЦЭМ!$A$33:$A$776,$A163,СВЦЭМ!$B$33:$B$776,V$155)+'СЕТ СН'!$F$12</f>
        <v>118.11415931000001</v>
      </c>
      <c r="W163" s="36">
        <f>SUMIFS(СВЦЭМ!$E$33:$E$776,СВЦЭМ!$A$33:$A$776,$A163,СВЦЭМ!$B$33:$B$776,W$155)+'СЕТ СН'!$F$12</f>
        <v>118.42055381999999</v>
      </c>
      <c r="X163" s="36">
        <f>SUMIFS(СВЦЭМ!$E$33:$E$776,СВЦЭМ!$A$33:$A$776,$A163,СВЦЭМ!$B$33:$B$776,X$155)+'СЕТ СН'!$F$12</f>
        <v>114.08820575</v>
      </c>
      <c r="Y163" s="36">
        <f>SUMIFS(СВЦЭМ!$E$33:$E$776,СВЦЭМ!$A$33:$A$776,$A163,СВЦЭМ!$B$33:$B$776,Y$155)+'СЕТ СН'!$F$12</f>
        <v>119.70203155999999</v>
      </c>
    </row>
    <row r="164" spans="1:25" ht="15.75" x14ac:dyDescent="0.2">
      <c r="A164" s="35">
        <f t="shared" si="4"/>
        <v>43686</v>
      </c>
      <c r="B164" s="36">
        <f>SUMIFS(СВЦЭМ!$E$33:$E$776,СВЦЭМ!$A$33:$A$776,$A164,СВЦЭМ!$B$33:$B$776,B$155)+'СЕТ СН'!$F$12</f>
        <v>137.16626187</v>
      </c>
      <c r="C164" s="36">
        <f>SUMIFS(СВЦЭМ!$E$33:$E$776,СВЦЭМ!$A$33:$A$776,$A164,СВЦЭМ!$B$33:$B$776,C$155)+'СЕТ СН'!$F$12</f>
        <v>144.24516084000001</v>
      </c>
      <c r="D164" s="36">
        <f>SUMIFS(СВЦЭМ!$E$33:$E$776,СВЦЭМ!$A$33:$A$776,$A164,СВЦЭМ!$B$33:$B$776,D$155)+'СЕТ СН'!$F$12</f>
        <v>148.96215541999999</v>
      </c>
      <c r="E164" s="36">
        <f>SUMIFS(СВЦЭМ!$E$33:$E$776,СВЦЭМ!$A$33:$A$776,$A164,СВЦЭМ!$B$33:$B$776,E$155)+'СЕТ СН'!$F$12</f>
        <v>152.19909454</v>
      </c>
      <c r="F164" s="36">
        <f>SUMIFS(СВЦЭМ!$E$33:$E$776,СВЦЭМ!$A$33:$A$776,$A164,СВЦЭМ!$B$33:$B$776,F$155)+'СЕТ СН'!$F$12</f>
        <v>154.32702818000001</v>
      </c>
      <c r="G164" s="36">
        <f>SUMIFS(СВЦЭМ!$E$33:$E$776,СВЦЭМ!$A$33:$A$776,$A164,СВЦЭМ!$B$33:$B$776,G$155)+'СЕТ СН'!$F$12</f>
        <v>151.95071111999999</v>
      </c>
      <c r="H164" s="36">
        <f>SUMIFS(СВЦЭМ!$E$33:$E$776,СВЦЭМ!$A$33:$A$776,$A164,СВЦЭМ!$B$33:$B$776,H$155)+'СЕТ СН'!$F$12</f>
        <v>146.84508946</v>
      </c>
      <c r="I164" s="36">
        <f>SUMIFS(СВЦЭМ!$E$33:$E$776,СВЦЭМ!$A$33:$A$776,$A164,СВЦЭМ!$B$33:$B$776,I$155)+'СЕТ СН'!$F$12</f>
        <v>140.25990892999999</v>
      </c>
      <c r="J164" s="36">
        <f>SUMIFS(СВЦЭМ!$E$33:$E$776,СВЦЭМ!$A$33:$A$776,$A164,СВЦЭМ!$B$33:$B$776,J$155)+'СЕТ СН'!$F$12</f>
        <v>131.75164676</v>
      </c>
      <c r="K164" s="36">
        <f>SUMIFS(СВЦЭМ!$E$33:$E$776,СВЦЭМ!$A$33:$A$776,$A164,СВЦЭМ!$B$33:$B$776,K$155)+'СЕТ СН'!$F$12</f>
        <v>135.16565276</v>
      </c>
      <c r="L164" s="36">
        <f>SUMIFS(СВЦЭМ!$E$33:$E$776,СВЦЭМ!$A$33:$A$776,$A164,СВЦЭМ!$B$33:$B$776,L$155)+'СЕТ СН'!$F$12</f>
        <v>137.17960067999999</v>
      </c>
      <c r="M164" s="36">
        <f>SUMIFS(СВЦЭМ!$E$33:$E$776,СВЦЭМ!$A$33:$A$776,$A164,СВЦЭМ!$B$33:$B$776,M$155)+'СЕТ СН'!$F$12</f>
        <v>136.96217118999999</v>
      </c>
      <c r="N164" s="36">
        <f>SUMIFS(СВЦЭМ!$E$33:$E$776,СВЦЭМ!$A$33:$A$776,$A164,СВЦЭМ!$B$33:$B$776,N$155)+'СЕТ СН'!$F$12</f>
        <v>135.71662921000001</v>
      </c>
      <c r="O164" s="36">
        <f>SUMIFS(СВЦЭМ!$E$33:$E$776,СВЦЭМ!$A$33:$A$776,$A164,СВЦЭМ!$B$33:$B$776,O$155)+'СЕТ СН'!$F$12</f>
        <v>136.58769824000001</v>
      </c>
      <c r="P164" s="36">
        <f>SUMIFS(СВЦЭМ!$E$33:$E$776,СВЦЭМ!$A$33:$A$776,$A164,СВЦЭМ!$B$33:$B$776,P$155)+'СЕТ СН'!$F$12</f>
        <v>141.10862499000001</v>
      </c>
      <c r="Q164" s="36">
        <f>SUMIFS(СВЦЭМ!$E$33:$E$776,СВЦЭМ!$A$33:$A$776,$A164,СВЦЭМ!$B$33:$B$776,Q$155)+'СЕТ СН'!$F$12</f>
        <v>141.25655646000001</v>
      </c>
      <c r="R164" s="36">
        <f>SUMIFS(СВЦЭМ!$E$33:$E$776,СВЦЭМ!$A$33:$A$776,$A164,СВЦЭМ!$B$33:$B$776,R$155)+'СЕТ СН'!$F$12</f>
        <v>133.27564661</v>
      </c>
      <c r="S164" s="36">
        <f>SUMIFS(СВЦЭМ!$E$33:$E$776,СВЦЭМ!$A$33:$A$776,$A164,СВЦЭМ!$B$33:$B$776,S$155)+'СЕТ СН'!$F$12</f>
        <v>124.57764654</v>
      </c>
      <c r="T164" s="36">
        <f>SUMIFS(СВЦЭМ!$E$33:$E$776,СВЦЭМ!$A$33:$A$776,$A164,СВЦЭМ!$B$33:$B$776,T$155)+'СЕТ СН'!$F$12</f>
        <v>122.64196755</v>
      </c>
      <c r="U164" s="36">
        <f>SUMIFS(СВЦЭМ!$E$33:$E$776,СВЦЭМ!$A$33:$A$776,$A164,СВЦЭМ!$B$33:$B$776,U$155)+'СЕТ СН'!$F$12</f>
        <v>122.09644154999999</v>
      </c>
      <c r="V164" s="36">
        <f>SUMIFS(СВЦЭМ!$E$33:$E$776,СВЦЭМ!$A$33:$A$776,$A164,СВЦЭМ!$B$33:$B$776,V$155)+'СЕТ СН'!$F$12</f>
        <v>117.73805246000001</v>
      </c>
      <c r="W164" s="36">
        <f>SUMIFS(СВЦЭМ!$E$33:$E$776,СВЦЭМ!$A$33:$A$776,$A164,СВЦЭМ!$B$33:$B$776,W$155)+'СЕТ СН'!$F$12</f>
        <v>119.03354567</v>
      </c>
      <c r="X164" s="36">
        <f>SUMIFS(СВЦЭМ!$E$33:$E$776,СВЦЭМ!$A$33:$A$776,$A164,СВЦЭМ!$B$33:$B$776,X$155)+'СЕТ СН'!$F$12</f>
        <v>114.56741249</v>
      </c>
      <c r="Y164" s="36">
        <f>SUMIFS(СВЦЭМ!$E$33:$E$776,СВЦЭМ!$A$33:$A$776,$A164,СВЦЭМ!$B$33:$B$776,Y$155)+'СЕТ СН'!$F$12</f>
        <v>124.84444477</v>
      </c>
    </row>
    <row r="165" spans="1:25" ht="15.75" x14ac:dyDescent="0.2">
      <c r="A165" s="35">
        <f t="shared" si="4"/>
        <v>43687</v>
      </c>
      <c r="B165" s="36">
        <f>SUMIFS(СВЦЭМ!$E$33:$E$776,СВЦЭМ!$A$33:$A$776,$A165,СВЦЭМ!$B$33:$B$776,B$155)+'СЕТ СН'!$F$12</f>
        <v>148.46448674999999</v>
      </c>
      <c r="C165" s="36">
        <f>SUMIFS(СВЦЭМ!$E$33:$E$776,СВЦЭМ!$A$33:$A$776,$A165,СВЦЭМ!$B$33:$B$776,C$155)+'СЕТ СН'!$F$12</f>
        <v>150.23207765999999</v>
      </c>
      <c r="D165" s="36">
        <f>SUMIFS(СВЦЭМ!$E$33:$E$776,СВЦЭМ!$A$33:$A$776,$A165,СВЦЭМ!$B$33:$B$776,D$155)+'СЕТ СН'!$F$12</f>
        <v>152.58508857000001</v>
      </c>
      <c r="E165" s="36">
        <f>SUMIFS(СВЦЭМ!$E$33:$E$776,СВЦЭМ!$A$33:$A$776,$A165,СВЦЭМ!$B$33:$B$776,E$155)+'СЕТ СН'!$F$12</f>
        <v>156.29779955999999</v>
      </c>
      <c r="F165" s="36">
        <f>SUMIFS(СВЦЭМ!$E$33:$E$776,СВЦЭМ!$A$33:$A$776,$A165,СВЦЭМ!$B$33:$B$776,F$155)+'СЕТ СН'!$F$12</f>
        <v>159.96943562000001</v>
      </c>
      <c r="G165" s="36">
        <f>SUMIFS(СВЦЭМ!$E$33:$E$776,СВЦЭМ!$A$33:$A$776,$A165,СВЦЭМ!$B$33:$B$776,G$155)+'СЕТ СН'!$F$12</f>
        <v>154.98362686999999</v>
      </c>
      <c r="H165" s="36">
        <f>SUMIFS(СВЦЭМ!$E$33:$E$776,СВЦЭМ!$A$33:$A$776,$A165,СВЦЭМ!$B$33:$B$776,H$155)+'СЕТ СН'!$F$12</f>
        <v>147.39676614000001</v>
      </c>
      <c r="I165" s="36">
        <f>SUMIFS(СВЦЭМ!$E$33:$E$776,СВЦЭМ!$A$33:$A$776,$A165,СВЦЭМ!$B$33:$B$776,I$155)+'СЕТ СН'!$F$12</f>
        <v>150.53168436999999</v>
      </c>
      <c r="J165" s="36">
        <f>SUMIFS(СВЦЭМ!$E$33:$E$776,СВЦЭМ!$A$33:$A$776,$A165,СВЦЭМ!$B$33:$B$776,J$155)+'СЕТ СН'!$F$12</f>
        <v>132.62167858999999</v>
      </c>
      <c r="K165" s="36">
        <f>SUMIFS(СВЦЭМ!$E$33:$E$776,СВЦЭМ!$A$33:$A$776,$A165,СВЦЭМ!$B$33:$B$776,K$155)+'СЕТ СН'!$F$12</f>
        <v>136.45679109</v>
      </c>
      <c r="L165" s="36">
        <f>SUMIFS(СВЦЭМ!$E$33:$E$776,СВЦЭМ!$A$33:$A$776,$A165,СВЦЭМ!$B$33:$B$776,L$155)+'СЕТ СН'!$F$12</f>
        <v>139.48108769999999</v>
      </c>
      <c r="M165" s="36">
        <f>SUMIFS(СВЦЭМ!$E$33:$E$776,СВЦЭМ!$A$33:$A$776,$A165,СВЦЭМ!$B$33:$B$776,M$155)+'СЕТ СН'!$F$12</f>
        <v>138.53544808000001</v>
      </c>
      <c r="N165" s="36">
        <f>SUMIFS(СВЦЭМ!$E$33:$E$776,СВЦЭМ!$A$33:$A$776,$A165,СВЦЭМ!$B$33:$B$776,N$155)+'СЕТ СН'!$F$12</f>
        <v>137.20428114000001</v>
      </c>
      <c r="O165" s="36">
        <f>SUMIFS(СВЦЭМ!$E$33:$E$776,СВЦЭМ!$A$33:$A$776,$A165,СВЦЭМ!$B$33:$B$776,O$155)+'СЕТ СН'!$F$12</f>
        <v>137.39077782999999</v>
      </c>
      <c r="P165" s="36">
        <f>SUMIFS(СВЦЭМ!$E$33:$E$776,СВЦЭМ!$A$33:$A$776,$A165,СВЦЭМ!$B$33:$B$776,P$155)+'СЕТ СН'!$F$12</f>
        <v>137.42857042</v>
      </c>
      <c r="Q165" s="36">
        <f>SUMIFS(СВЦЭМ!$E$33:$E$776,СВЦЭМ!$A$33:$A$776,$A165,СВЦЭМ!$B$33:$B$776,Q$155)+'СЕТ СН'!$F$12</f>
        <v>139.38100668999999</v>
      </c>
      <c r="R165" s="36">
        <f>SUMIFS(СВЦЭМ!$E$33:$E$776,СВЦЭМ!$A$33:$A$776,$A165,СВЦЭМ!$B$33:$B$776,R$155)+'СЕТ СН'!$F$12</f>
        <v>129.45419751</v>
      </c>
      <c r="S165" s="36">
        <f>SUMIFS(СВЦЭМ!$E$33:$E$776,СВЦЭМ!$A$33:$A$776,$A165,СВЦЭМ!$B$33:$B$776,S$155)+'СЕТ СН'!$F$12</f>
        <v>128.95442861000001</v>
      </c>
      <c r="T165" s="36">
        <f>SUMIFS(СВЦЭМ!$E$33:$E$776,СВЦЭМ!$A$33:$A$776,$A165,СВЦЭМ!$B$33:$B$776,T$155)+'СЕТ СН'!$F$12</f>
        <v>128.54912179999999</v>
      </c>
      <c r="U165" s="36">
        <f>SUMIFS(СВЦЭМ!$E$33:$E$776,СВЦЭМ!$A$33:$A$776,$A165,СВЦЭМ!$B$33:$B$776,U$155)+'СЕТ СН'!$F$12</f>
        <v>126.75168203</v>
      </c>
      <c r="V165" s="36">
        <f>SUMIFS(СВЦЭМ!$E$33:$E$776,СВЦЭМ!$A$33:$A$776,$A165,СВЦЭМ!$B$33:$B$776,V$155)+'СЕТ СН'!$F$12</f>
        <v>127.83498709</v>
      </c>
      <c r="W165" s="36">
        <f>SUMIFS(СВЦЭМ!$E$33:$E$776,СВЦЭМ!$A$33:$A$776,$A165,СВЦЭМ!$B$33:$B$776,W$155)+'СЕТ СН'!$F$12</f>
        <v>131.55389586000001</v>
      </c>
      <c r="X165" s="36">
        <f>SUMIFS(СВЦЭМ!$E$33:$E$776,СВЦЭМ!$A$33:$A$776,$A165,СВЦЭМ!$B$33:$B$776,X$155)+'СЕТ СН'!$F$12</f>
        <v>126.93863372</v>
      </c>
      <c r="Y165" s="36">
        <f>SUMIFS(СВЦЭМ!$E$33:$E$776,СВЦЭМ!$A$33:$A$776,$A165,СВЦЭМ!$B$33:$B$776,Y$155)+'СЕТ СН'!$F$12</f>
        <v>126.17636304</v>
      </c>
    </row>
    <row r="166" spans="1:25" ht="15.75" x14ac:dyDescent="0.2">
      <c r="A166" s="35">
        <f t="shared" si="4"/>
        <v>43688</v>
      </c>
      <c r="B166" s="36">
        <f>SUMIFS(СВЦЭМ!$E$33:$E$776,СВЦЭМ!$A$33:$A$776,$A166,СВЦЭМ!$B$33:$B$776,B$155)+'СЕТ СН'!$F$12</f>
        <v>146.11908094</v>
      </c>
      <c r="C166" s="36">
        <f>SUMIFS(СВЦЭМ!$E$33:$E$776,СВЦЭМ!$A$33:$A$776,$A166,СВЦЭМ!$B$33:$B$776,C$155)+'СЕТ СН'!$F$12</f>
        <v>151.92246635000001</v>
      </c>
      <c r="D166" s="36">
        <f>SUMIFS(СВЦЭМ!$E$33:$E$776,СВЦЭМ!$A$33:$A$776,$A166,СВЦЭМ!$B$33:$B$776,D$155)+'СЕТ СН'!$F$12</f>
        <v>156.73281044000001</v>
      </c>
      <c r="E166" s="36">
        <f>SUMIFS(СВЦЭМ!$E$33:$E$776,СВЦЭМ!$A$33:$A$776,$A166,СВЦЭМ!$B$33:$B$776,E$155)+'СЕТ СН'!$F$12</f>
        <v>158.40427498</v>
      </c>
      <c r="F166" s="36">
        <f>SUMIFS(СВЦЭМ!$E$33:$E$776,СВЦЭМ!$A$33:$A$776,$A166,СВЦЭМ!$B$33:$B$776,F$155)+'СЕТ СН'!$F$12</f>
        <v>162.14246478999999</v>
      </c>
      <c r="G166" s="36">
        <f>SUMIFS(СВЦЭМ!$E$33:$E$776,СВЦЭМ!$A$33:$A$776,$A166,СВЦЭМ!$B$33:$B$776,G$155)+'СЕТ СН'!$F$12</f>
        <v>159.6957955</v>
      </c>
      <c r="H166" s="36">
        <f>SUMIFS(СВЦЭМ!$E$33:$E$776,СВЦЭМ!$A$33:$A$776,$A166,СВЦЭМ!$B$33:$B$776,H$155)+'СЕТ СН'!$F$12</f>
        <v>156.87988435</v>
      </c>
      <c r="I166" s="36">
        <f>SUMIFS(СВЦЭМ!$E$33:$E$776,СВЦЭМ!$A$33:$A$776,$A166,СВЦЭМ!$B$33:$B$776,I$155)+'СЕТ СН'!$F$12</f>
        <v>151.50664327999999</v>
      </c>
      <c r="J166" s="36">
        <f>SUMIFS(СВЦЭМ!$E$33:$E$776,СВЦЭМ!$A$33:$A$776,$A166,СВЦЭМ!$B$33:$B$776,J$155)+'СЕТ СН'!$F$12</f>
        <v>138.39651656999999</v>
      </c>
      <c r="K166" s="36">
        <f>SUMIFS(СВЦЭМ!$E$33:$E$776,СВЦЭМ!$A$33:$A$776,$A166,СВЦЭМ!$B$33:$B$776,K$155)+'СЕТ СН'!$F$12</f>
        <v>133.33876977</v>
      </c>
      <c r="L166" s="36">
        <f>SUMIFS(СВЦЭМ!$E$33:$E$776,СВЦЭМ!$A$33:$A$776,$A166,СВЦЭМ!$B$33:$B$776,L$155)+'СЕТ СН'!$F$12</f>
        <v>136.36636342</v>
      </c>
      <c r="M166" s="36">
        <f>SUMIFS(СВЦЭМ!$E$33:$E$776,СВЦЭМ!$A$33:$A$776,$A166,СВЦЭМ!$B$33:$B$776,M$155)+'СЕТ СН'!$F$12</f>
        <v>136.30682715</v>
      </c>
      <c r="N166" s="36">
        <f>SUMIFS(СВЦЭМ!$E$33:$E$776,СВЦЭМ!$A$33:$A$776,$A166,СВЦЭМ!$B$33:$B$776,N$155)+'СЕТ СН'!$F$12</f>
        <v>135.83330620000001</v>
      </c>
      <c r="O166" s="36">
        <f>SUMIFS(СВЦЭМ!$E$33:$E$776,СВЦЭМ!$A$33:$A$776,$A166,СВЦЭМ!$B$33:$B$776,O$155)+'СЕТ СН'!$F$12</f>
        <v>136.18905670999999</v>
      </c>
      <c r="P166" s="36">
        <f>SUMIFS(СВЦЭМ!$E$33:$E$776,СВЦЭМ!$A$33:$A$776,$A166,СВЦЭМ!$B$33:$B$776,P$155)+'СЕТ СН'!$F$12</f>
        <v>136.29941063999999</v>
      </c>
      <c r="Q166" s="36">
        <f>SUMIFS(СВЦЭМ!$E$33:$E$776,СВЦЭМ!$A$33:$A$776,$A166,СВЦЭМ!$B$33:$B$776,Q$155)+'СЕТ СН'!$F$12</f>
        <v>134.95326116000001</v>
      </c>
      <c r="R166" s="36">
        <f>SUMIFS(СВЦЭМ!$E$33:$E$776,СВЦЭМ!$A$33:$A$776,$A166,СВЦЭМ!$B$33:$B$776,R$155)+'СЕТ СН'!$F$12</f>
        <v>128.69323412</v>
      </c>
      <c r="S166" s="36">
        <f>SUMIFS(СВЦЭМ!$E$33:$E$776,СВЦЭМ!$A$33:$A$776,$A166,СВЦЭМ!$B$33:$B$776,S$155)+'СЕТ СН'!$F$12</f>
        <v>128.36105621999999</v>
      </c>
      <c r="T166" s="36">
        <f>SUMIFS(СВЦЭМ!$E$33:$E$776,СВЦЭМ!$A$33:$A$776,$A166,СВЦЭМ!$B$33:$B$776,T$155)+'СЕТ СН'!$F$12</f>
        <v>129.81654075</v>
      </c>
      <c r="U166" s="36">
        <f>SUMIFS(СВЦЭМ!$E$33:$E$776,СВЦЭМ!$A$33:$A$776,$A166,СВЦЭМ!$B$33:$B$776,U$155)+'СЕТ СН'!$F$12</f>
        <v>130.79151809999999</v>
      </c>
      <c r="V166" s="36">
        <f>SUMIFS(СВЦЭМ!$E$33:$E$776,СВЦЭМ!$A$33:$A$776,$A166,СВЦЭМ!$B$33:$B$776,V$155)+'СЕТ СН'!$F$12</f>
        <v>132.31243542000001</v>
      </c>
      <c r="W166" s="36">
        <f>SUMIFS(СВЦЭМ!$E$33:$E$776,СВЦЭМ!$A$33:$A$776,$A166,СВЦЭМ!$B$33:$B$776,W$155)+'СЕТ СН'!$F$12</f>
        <v>135.04687913000001</v>
      </c>
      <c r="X166" s="36">
        <f>SUMIFS(СВЦЭМ!$E$33:$E$776,СВЦЭМ!$A$33:$A$776,$A166,СВЦЭМ!$B$33:$B$776,X$155)+'СЕТ СН'!$F$12</f>
        <v>128.68385506999999</v>
      </c>
      <c r="Y166" s="36">
        <f>SUMIFS(СВЦЭМ!$E$33:$E$776,СВЦЭМ!$A$33:$A$776,$A166,СВЦЭМ!$B$33:$B$776,Y$155)+'СЕТ СН'!$F$12</f>
        <v>125.47644901</v>
      </c>
    </row>
    <row r="167" spans="1:25" ht="15.75" x14ac:dyDescent="0.2">
      <c r="A167" s="35">
        <f t="shared" si="4"/>
        <v>43689</v>
      </c>
      <c r="B167" s="36">
        <f>SUMIFS(СВЦЭМ!$E$33:$E$776,СВЦЭМ!$A$33:$A$776,$A167,СВЦЭМ!$B$33:$B$776,B$155)+'СЕТ СН'!$F$12</f>
        <v>140.74864328000001</v>
      </c>
      <c r="C167" s="36">
        <f>SUMIFS(СВЦЭМ!$E$33:$E$776,СВЦЭМ!$A$33:$A$776,$A167,СВЦЭМ!$B$33:$B$776,C$155)+'СЕТ СН'!$F$12</f>
        <v>147.97663752</v>
      </c>
      <c r="D167" s="36">
        <f>SUMIFS(СВЦЭМ!$E$33:$E$776,СВЦЭМ!$A$33:$A$776,$A167,СВЦЭМ!$B$33:$B$776,D$155)+'СЕТ СН'!$F$12</f>
        <v>157.06818747</v>
      </c>
      <c r="E167" s="36">
        <f>SUMIFS(СВЦЭМ!$E$33:$E$776,СВЦЭМ!$A$33:$A$776,$A167,СВЦЭМ!$B$33:$B$776,E$155)+'СЕТ СН'!$F$12</f>
        <v>159.07111212000001</v>
      </c>
      <c r="F167" s="36">
        <f>SUMIFS(СВЦЭМ!$E$33:$E$776,СВЦЭМ!$A$33:$A$776,$A167,СВЦЭМ!$B$33:$B$776,F$155)+'СЕТ СН'!$F$12</f>
        <v>161.25899029999999</v>
      </c>
      <c r="G167" s="36">
        <f>SUMIFS(СВЦЭМ!$E$33:$E$776,СВЦЭМ!$A$33:$A$776,$A167,СВЦЭМ!$B$33:$B$776,G$155)+'СЕТ СН'!$F$12</f>
        <v>157.26499150000001</v>
      </c>
      <c r="H167" s="36">
        <f>SUMIFS(СВЦЭМ!$E$33:$E$776,СВЦЭМ!$A$33:$A$776,$A167,СВЦЭМ!$B$33:$B$776,H$155)+'СЕТ СН'!$F$12</f>
        <v>150.32547751999999</v>
      </c>
      <c r="I167" s="36">
        <f>SUMIFS(СВЦЭМ!$E$33:$E$776,СВЦЭМ!$A$33:$A$776,$A167,СВЦЭМ!$B$33:$B$776,I$155)+'СЕТ СН'!$F$12</f>
        <v>142.11247999</v>
      </c>
      <c r="J167" s="36">
        <f>SUMIFS(СВЦЭМ!$E$33:$E$776,СВЦЭМ!$A$33:$A$776,$A167,СВЦЭМ!$B$33:$B$776,J$155)+'СЕТ СН'!$F$12</f>
        <v>137.34783834000001</v>
      </c>
      <c r="K167" s="36">
        <f>SUMIFS(СВЦЭМ!$E$33:$E$776,СВЦЭМ!$A$33:$A$776,$A167,СВЦЭМ!$B$33:$B$776,K$155)+'СЕТ СН'!$F$12</f>
        <v>141.11509694</v>
      </c>
      <c r="L167" s="36">
        <f>SUMIFS(СВЦЭМ!$E$33:$E$776,СВЦЭМ!$A$33:$A$776,$A167,СВЦЭМ!$B$33:$B$776,L$155)+'СЕТ СН'!$F$12</f>
        <v>141.08844295</v>
      </c>
      <c r="M167" s="36">
        <f>SUMIFS(СВЦЭМ!$E$33:$E$776,СВЦЭМ!$A$33:$A$776,$A167,СВЦЭМ!$B$33:$B$776,M$155)+'СЕТ СН'!$F$12</f>
        <v>142.47658243000001</v>
      </c>
      <c r="N167" s="36">
        <f>SUMIFS(СВЦЭМ!$E$33:$E$776,СВЦЭМ!$A$33:$A$776,$A167,СВЦЭМ!$B$33:$B$776,N$155)+'СЕТ СН'!$F$12</f>
        <v>141.73386435</v>
      </c>
      <c r="O167" s="36">
        <f>SUMIFS(СВЦЭМ!$E$33:$E$776,СВЦЭМ!$A$33:$A$776,$A167,СВЦЭМ!$B$33:$B$776,O$155)+'СЕТ СН'!$F$12</f>
        <v>141.76865333000001</v>
      </c>
      <c r="P167" s="36">
        <f>SUMIFS(СВЦЭМ!$E$33:$E$776,СВЦЭМ!$A$33:$A$776,$A167,СВЦЭМ!$B$33:$B$776,P$155)+'СЕТ СН'!$F$12</f>
        <v>142.43652742</v>
      </c>
      <c r="Q167" s="36">
        <f>SUMIFS(СВЦЭМ!$E$33:$E$776,СВЦЭМ!$A$33:$A$776,$A167,СВЦЭМ!$B$33:$B$776,Q$155)+'СЕТ СН'!$F$12</f>
        <v>141.62237841999999</v>
      </c>
      <c r="R167" s="36">
        <f>SUMIFS(СВЦЭМ!$E$33:$E$776,СВЦЭМ!$A$33:$A$776,$A167,СВЦЭМ!$B$33:$B$776,R$155)+'СЕТ СН'!$F$12</f>
        <v>133.28475674000001</v>
      </c>
      <c r="S167" s="36">
        <f>SUMIFS(СВЦЭМ!$E$33:$E$776,СВЦЭМ!$A$33:$A$776,$A167,СВЦЭМ!$B$33:$B$776,S$155)+'СЕТ СН'!$F$12</f>
        <v>131.68651929999999</v>
      </c>
      <c r="T167" s="36">
        <f>SUMIFS(СВЦЭМ!$E$33:$E$776,СВЦЭМ!$A$33:$A$776,$A167,СВЦЭМ!$B$33:$B$776,T$155)+'СЕТ СН'!$F$12</f>
        <v>130.90740736999999</v>
      </c>
      <c r="U167" s="36">
        <f>SUMIFS(СВЦЭМ!$E$33:$E$776,СВЦЭМ!$A$33:$A$776,$A167,СВЦЭМ!$B$33:$B$776,U$155)+'СЕТ СН'!$F$12</f>
        <v>130.14787806999999</v>
      </c>
      <c r="V167" s="36">
        <f>SUMIFS(СВЦЭМ!$E$33:$E$776,СВЦЭМ!$A$33:$A$776,$A167,СВЦЭМ!$B$33:$B$776,V$155)+'СЕТ СН'!$F$12</f>
        <v>130.33606491</v>
      </c>
      <c r="W167" s="36">
        <f>SUMIFS(СВЦЭМ!$E$33:$E$776,СВЦЭМ!$A$33:$A$776,$A167,СВЦЭМ!$B$33:$B$776,W$155)+'СЕТ СН'!$F$12</f>
        <v>131.74193392000001</v>
      </c>
      <c r="X167" s="36">
        <f>SUMIFS(СВЦЭМ!$E$33:$E$776,СВЦЭМ!$A$33:$A$776,$A167,СВЦЭМ!$B$33:$B$776,X$155)+'СЕТ СН'!$F$12</f>
        <v>126.06839707</v>
      </c>
      <c r="Y167" s="36">
        <f>SUMIFS(СВЦЭМ!$E$33:$E$776,СВЦЭМ!$A$33:$A$776,$A167,СВЦЭМ!$B$33:$B$776,Y$155)+'СЕТ СН'!$F$12</f>
        <v>130.90693285</v>
      </c>
    </row>
    <row r="168" spans="1:25" ht="15.75" x14ac:dyDescent="0.2">
      <c r="A168" s="35">
        <f t="shared" si="4"/>
        <v>43690</v>
      </c>
      <c r="B168" s="36">
        <f>SUMIFS(СВЦЭМ!$E$33:$E$776,СВЦЭМ!$A$33:$A$776,$A168,СВЦЭМ!$B$33:$B$776,B$155)+'СЕТ СН'!$F$12</f>
        <v>147.03477144999999</v>
      </c>
      <c r="C168" s="36">
        <f>SUMIFS(СВЦЭМ!$E$33:$E$776,СВЦЭМ!$A$33:$A$776,$A168,СВЦЭМ!$B$33:$B$776,C$155)+'СЕТ СН'!$F$12</f>
        <v>155.27195823</v>
      </c>
      <c r="D168" s="36">
        <f>SUMIFS(СВЦЭМ!$E$33:$E$776,СВЦЭМ!$A$33:$A$776,$A168,СВЦЭМ!$B$33:$B$776,D$155)+'СЕТ СН'!$F$12</f>
        <v>159.72209002</v>
      </c>
      <c r="E168" s="36">
        <f>SUMIFS(СВЦЭМ!$E$33:$E$776,СВЦЭМ!$A$33:$A$776,$A168,СВЦЭМ!$B$33:$B$776,E$155)+'СЕТ СН'!$F$12</f>
        <v>161.86335314999999</v>
      </c>
      <c r="F168" s="36">
        <f>SUMIFS(СВЦЭМ!$E$33:$E$776,СВЦЭМ!$A$33:$A$776,$A168,СВЦЭМ!$B$33:$B$776,F$155)+'СЕТ СН'!$F$12</f>
        <v>163.13128086</v>
      </c>
      <c r="G168" s="36">
        <f>SUMIFS(СВЦЭМ!$E$33:$E$776,СВЦЭМ!$A$33:$A$776,$A168,СВЦЭМ!$B$33:$B$776,G$155)+'СЕТ СН'!$F$12</f>
        <v>161.41989267</v>
      </c>
      <c r="H168" s="36">
        <f>SUMIFS(СВЦЭМ!$E$33:$E$776,СВЦЭМ!$A$33:$A$776,$A168,СВЦЭМ!$B$33:$B$776,H$155)+'СЕТ СН'!$F$12</f>
        <v>154.50304226</v>
      </c>
      <c r="I168" s="36">
        <f>SUMIFS(СВЦЭМ!$E$33:$E$776,СВЦЭМ!$A$33:$A$776,$A168,СВЦЭМ!$B$33:$B$776,I$155)+'СЕТ СН'!$F$12</f>
        <v>146.98192753000001</v>
      </c>
      <c r="J168" s="36">
        <f>SUMIFS(СВЦЭМ!$E$33:$E$776,СВЦЭМ!$A$33:$A$776,$A168,СВЦЭМ!$B$33:$B$776,J$155)+'СЕТ СН'!$F$12</f>
        <v>142.04136990000001</v>
      </c>
      <c r="K168" s="36">
        <f>SUMIFS(СВЦЭМ!$E$33:$E$776,СВЦЭМ!$A$33:$A$776,$A168,СВЦЭМ!$B$33:$B$776,K$155)+'СЕТ СН'!$F$12</f>
        <v>134.79474884000001</v>
      </c>
      <c r="L168" s="36">
        <f>SUMIFS(СВЦЭМ!$E$33:$E$776,СВЦЭМ!$A$33:$A$776,$A168,СВЦЭМ!$B$33:$B$776,L$155)+'СЕТ СН'!$F$12</f>
        <v>135.71959863999999</v>
      </c>
      <c r="M168" s="36">
        <f>SUMIFS(СВЦЭМ!$E$33:$E$776,СВЦЭМ!$A$33:$A$776,$A168,СВЦЭМ!$B$33:$B$776,M$155)+'СЕТ СН'!$F$12</f>
        <v>135.61174545</v>
      </c>
      <c r="N168" s="36">
        <f>SUMIFS(СВЦЭМ!$E$33:$E$776,СВЦЭМ!$A$33:$A$776,$A168,СВЦЭМ!$B$33:$B$776,N$155)+'СЕТ СН'!$F$12</f>
        <v>133.88990595000001</v>
      </c>
      <c r="O168" s="36">
        <f>SUMIFS(СВЦЭМ!$E$33:$E$776,СВЦЭМ!$A$33:$A$776,$A168,СВЦЭМ!$B$33:$B$776,O$155)+'СЕТ СН'!$F$12</f>
        <v>135.82430969000001</v>
      </c>
      <c r="P168" s="36">
        <f>SUMIFS(СВЦЭМ!$E$33:$E$776,СВЦЭМ!$A$33:$A$776,$A168,СВЦЭМ!$B$33:$B$776,P$155)+'СЕТ СН'!$F$12</f>
        <v>135.60067724999999</v>
      </c>
      <c r="Q168" s="36">
        <f>SUMIFS(СВЦЭМ!$E$33:$E$776,СВЦЭМ!$A$33:$A$776,$A168,СВЦЭМ!$B$33:$B$776,Q$155)+'СЕТ СН'!$F$12</f>
        <v>135.08241662</v>
      </c>
      <c r="R168" s="36">
        <f>SUMIFS(СВЦЭМ!$E$33:$E$776,СВЦЭМ!$A$33:$A$776,$A168,СВЦЭМ!$B$33:$B$776,R$155)+'СЕТ СН'!$F$12</f>
        <v>126.65998384</v>
      </c>
      <c r="S168" s="36">
        <f>SUMIFS(СВЦЭМ!$E$33:$E$776,СВЦЭМ!$A$33:$A$776,$A168,СВЦЭМ!$B$33:$B$776,S$155)+'СЕТ СН'!$F$12</f>
        <v>126.35492791</v>
      </c>
      <c r="T168" s="36">
        <f>SUMIFS(СВЦЭМ!$E$33:$E$776,СВЦЭМ!$A$33:$A$776,$A168,СВЦЭМ!$B$33:$B$776,T$155)+'СЕТ СН'!$F$12</f>
        <v>127.45395657</v>
      </c>
      <c r="U168" s="36">
        <f>SUMIFS(СВЦЭМ!$E$33:$E$776,СВЦЭМ!$A$33:$A$776,$A168,СВЦЭМ!$B$33:$B$776,U$155)+'СЕТ СН'!$F$12</f>
        <v>126.92797088</v>
      </c>
      <c r="V168" s="36">
        <f>SUMIFS(СВЦЭМ!$E$33:$E$776,СВЦЭМ!$A$33:$A$776,$A168,СВЦЭМ!$B$33:$B$776,V$155)+'СЕТ СН'!$F$12</f>
        <v>127.85059501000001</v>
      </c>
      <c r="W168" s="36">
        <f>SUMIFS(СВЦЭМ!$E$33:$E$776,СВЦЭМ!$A$33:$A$776,$A168,СВЦЭМ!$B$33:$B$776,W$155)+'СЕТ СН'!$F$12</f>
        <v>128.115385</v>
      </c>
      <c r="X168" s="36">
        <f>SUMIFS(СВЦЭМ!$E$33:$E$776,СВЦЭМ!$A$33:$A$776,$A168,СВЦЭМ!$B$33:$B$776,X$155)+'СЕТ СН'!$F$12</f>
        <v>121.9019529</v>
      </c>
      <c r="Y168" s="36">
        <f>SUMIFS(СВЦЭМ!$E$33:$E$776,СВЦЭМ!$A$33:$A$776,$A168,СВЦЭМ!$B$33:$B$776,Y$155)+'СЕТ СН'!$F$12</f>
        <v>126.79039193</v>
      </c>
    </row>
    <row r="169" spans="1:25" ht="15.75" x14ac:dyDescent="0.2">
      <c r="A169" s="35">
        <f t="shared" si="4"/>
        <v>43691</v>
      </c>
      <c r="B169" s="36">
        <f>SUMIFS(СВЦЭМ!$E$33:$E$776,СВЦЭМ!$A$33:$A$776,$A169,СВЦЭМ!$B$33:$B$776,B$155)+'СЕТ СН'!$F$12</f>
        <v>144.74628921999999</v>
      </c>
      <c r="C169" s="36">
        <f>SUMIFS(СВЦЭМ!$E$33:$E$776,СВЦЭМ!$A$33:$A$776,$A169,СВЦЭМ!$B$33:$B$776,C$155)+'СЕТ СН'!$F$12</f>
        <v>147.26582608999999</v>
      </c>
      <c r="D169" s="36">
        <f>SUMIFS(СВЦЭМ!$E$33:$E$776,СВЦЭМ!$A$33:$A$776,$A169,СВЦЭМ!$B$33:$B$776,D$155)+'СЕТ СН'!$F$12</f>
        <v>146.67376132000001</v>
      </c>
      <c r="E169" s="36">
        <f>SUMIFS(СВЦЭМ!$E$33:$E$776,СВЦЭМ!$A$33:$A$776,$A169,СВЦЭМ!$B$33:$B$776,E$155)+'СЕТ СН'!$F$12</f>
        <v>147.63274651</v>
      </c>
      <c r="F169" s="36">
        <f>SUMIFS(СВЦЭМ!$E$33:$E$776,СВЦЭМ!$A$33:$A$776,$A169,СВЦЭМ!$B$33:$B$776,F$155)+'СЕТ СН'!$F$12</f>
        <v>147.19223457000001</v>
      </c>
      <c r="G169" s="36">
        <f>SUMIFS(СВЦЭМ!$E$33:$E$776,СВЦЭМ!$A$33:$A$776,$A169,СВЦЭМ!$B$33:$B$776,G$155)+'СЕТ СН'!$F$12</f>
        <v>144.18888819</v>
      </c>
      <c r="H169" s="36">
        <f>SUMIFS(СВЦЭМ!$E$33:$E$776,СВЦЭМ!$A$33:$A$776,$A169,СВЦЭМ!$B$33:$B$776,H$155)+'СЕТ СН'!$F$12</f>
        <v>140.15967319999999</v>
      </c>
      <c r="I169" s="36">
        <f>SUMIFS(СВЦЭМ!$E$33:$E$776,СВЦЭМ!$A$33:$A$776,$A169,СВЦЭМ!$B$33:$B$776,I$155)+'СЕТ СН'!$F$12</f>
        <v>129.68619387000001</v>
      </c>
      <c r="J169" s="36">
        <f>SUMIFS(СВЦЭМ!$E$33:$E$776,СВЦЭМ!$A$33:$A$776,$A169,СВЦЭМ!$B$33:$B$776,J$155)+'СЕТ СН'!$F$12</f>
        <v>128.35607947</v>
      </c>
      <c r="K169" s="36">
        <f>SUMIFS(СВЦЭМ!$E$33:$E$776,СВЦЭМ!$A$33:$A$776,$A169,СВЦЭМ!$B$33:$B$776,K$155)+'СЕТ СН'!$F$12</f>
        <v>132.93265873000001</v>
      </c>
      <c r="L169" s="36">
        <f>SUMIFS(СВЦЭМ!$E$33:$E$776,СВЦЭМ!$A$33:$A$776,$A169,СВЦЭМ!$B$33:$B$776,L$155)+'СЕТ СН'!$F$12</f>
        <v>133.13575943999999</v>
      </c>
      <c r="M169" s="36">
        <f>SUMIFS(СВЦЭМ!$E$33:$E$776,СВЦЭМ!$A$33:$A$776,$A169,СВЦЭМ!$B$33:$B$776,M$155)+'СЕТ СН'!$F$12</f>
        <v>134.51005072999999</v>
      </c>
      <c r="N169" s="36">
        <f>SUMIFS(СВЦЭМ!$E$33:$E$776,СВЦЭМ!$A$33:$A$776,$A169,СВЦЭМ!$B$33:$B$776,N$155)+'СЕТ СН'!$F$12</f>
        <v>130.86721211</v>
      </c>
      <c r="O169" s="36">
        <f>SUMIFS(СВЦЭМ!$E$33:$E$776,СВЦЭМ!$A$33:$A$776,$A169,СВЦЭМ!$B$33:$B$776,O$155)+'СЕТ СН'!$F$12</f>
        <v>135.7633807</v>
      </c>
      <c r="P169" s="36">
        <f>SUMIFS(СВЦЭМ!$E$33:$E$776,СВЦЭМ!$A$33:$A$776,$A169,СВЦЭМ!$B$33:$B$776,P$155)+'СЕТ СН'!$F$12</f>
        <v>131.14996010999999</v>
      </c>
      <c r="Q169" s="36">
        <f>SUMIFS(СВЦЭМ!$E$33:$E$776,СВЦЭМ!$A$33:$A$776,$A169,СВЦЭМ!$B$33:$B$776,Q$155)+'СЕТ СН'!$F$12</f>
        <v>131.91157007000001</v>
      </c>
      <c r="R169" s="36">
        <f>SUMIFS(СВЦЭМ!$E$33:$E$776,СВЦЭМ!$A$33:$A$776,$A169,СВЦЭМ!$B$33:$B$776,R$155)+'СЕТ СН'!$F$12</f>
        <v>125.18011085000001</v>
      </c>
      <c r="S169" s="36">
        <f>SUMIFS(СВЦЭМ!$E$33:$E$776,СВЦЭМ!$A$33:$A$776,$A169,СВЦЭМ!$B$33:$B$776,S$155)+'СЕТ СН'!$F$12</f>
        <v>126.70786648000001</v>
      </c>
      <c r="T169" s="36">
        <f>SUMIFS(СВЦЭМ!$E$33:$E$776,СВЦЭМ!$A$33:$A$776,$A169,СВЦЭМ!$B$33:$B$776,T$155)+'СЕТ СН'!$F$12</f>
        <v>127.52253605</v>
      </c>
      <c r="U169" s="36">
        <f>SUMIFS(СВЦЭМ!$E$33:$E$776,СВЦЭМ!$A$33:$A$776,$A169,СВЦЭМ!$B$33:$B$776,U$155)+'СЕТ СН'!$F$12</f>
        <v>126.42430027</v>
      </c>
      <c r="V169" s="36">
        <f>SUMIFS(СВЦЭМ!$E$33:$E$776,СВЦЭМ!$A$33:$A$776,$A169,СВЦЭМ!$B$33:$B$776,V$155)+'СЕТ СН'!$F$12</f>
        <v>128.84507568000001</v>
      </c>
      <c r="W169" s="36">
        <f>SUMIFS(СВЦЭМ!$E$33:$E$776,СВЦЭМ!$A$33:$A$776,$A169,СВЦЭМ!$B$33:$B$776,W$155)+'СЕТ СН'!$F$12</f>
        <v>131.21391087999999</v>
      </c>
      <c r="X169" s="36">
        <f>SUMIFS(СВЦЭМ!$E$33:$E$776,СВЦЭМ!$A$33:$A$776,$A169,СВЦЭМ!$B$33:$B$776,X$155)+'СЕТ СН'!$F$12</f>
        <v>124.28494483999999</v>
      </c>
      <c r="Y169" s="36">
        <f>SUMIFS(СВЦЭМ!$E$33:$E$776,СВЦЭМ!$A$33:$A$776,$A169,СВЦЭМ!$B$33:$B$776,Y$155)+'СЕТ СН'!$F$12</f>
        <v>120.65521448</v>
      </c>
    </row>
    <row r="170" spans="1:25" ht="15.75" x14ac:dyDescent="0.2">
      <c r="A170" s="35">
        <f t="shared" si="4"/>
        <v>43692</v>
      </c>
      <c r="B170" s="36">
        <f>SUMIFS(СВЦЭМ!$E$33:$E$776,СВЦЭМ!$A$33:$A$776,$A170,СВЦЭМ!$B$33:$B$776,B$155)+'СЕТ СН'!$F$12</f>
        <v>123.82898881</v>
      </c>
      <c r="C170" s="36">
        <f>SUMIFS(СВЦЭМ!$E$33:$E$776,СВЦЭМ!$A$33:$A$776,$A170,СВЦЭМ!$B$33:$B$776,C$155)+'СЕТ СН'!$F$12</f>
        <v>132.92076216000001</v>
      </c>
      <c r="D170" s="36">
        <f>SUMIFS(СВЦЭМ!$E$33:$E$776,СВЦЭМ!$A$33:$A$776,$A170,СВЦЭМ!$B$33:$B$776,D$155)+'СЕТ СН'!$F$12</f>
        <v>136.22537073000001</v>
      </c>
      <c r="E170" s="36">
        <f>SUMIFS(СВЦЭМ!$E$33:$E$776,СВЦЭМ!$A$33:$A$776,$A170,СВЦЭМ!$B$33:$B$776,E$155)+'СЕТ СН'!$F$12</f>
        <v>138.16783391999999</v>
      </c>
      <c r="F170" s="36">
        <f>SUMIFS(СВЦЭМ!$E$33:$E$776,СВЦЭМ!$A$33:$A$776,$A170,СВЦЭМ!$B$33:$B$776,F$155)+'СЕТ СН'!$F$12</f>
        <v>138.51217356999999</v>
      </c>
      <c r="G170" s="36">
        <f>SUMIFS(СВЦЭМ!$E$33:$E$776,СВЦЭМ!$A$33:$A$776,$A170,СВЦЭМ!$B$33:$B$776,G$155)+'СЕТ СН'!$F$12</f>
        <v>136.11809991999999</v>
      </c>
      <c r="H170" s="36">
        <f>SUMIFS(СВЦЭМ!$E$33:$E$776,СВЦЭМ!$A$33:$A$776,$A170,СВЦЭМ!$B$33:$B$776,H$155)+'СЕТ СН'!$F$12</f>
        <v>130.00140719999999</v>
      </c>
      <c r="I170" s="36">
        <f>SUMIFS(СВЦЭМ!$E$33:$E$776,СВЦЭМ!$A$33:$A$776,$A170,СВЦЭМ!$B$33:$B$776,I$155)+'СЕТ СН'!$F$12</f>
        <v>124.27585049</v>
      </c>
      <c r="J170" s="36">
        <f>SUMIFS(СВЦЭМ!$E$33:$E$776,СВЦЭМ!$A$33:$A$776,$A170,СВЦЭМ!$B$33:$B$776,J$155)+'СЕТ СН'!$F$12</f>
        <v>125.78958111</v>
      </c>
      <c r="K170" s="36">
        <f>SUMIFS(СВЦЭМ!$E$33:$E$776,СВЦЭМ!$A$33:$A$776,$A170,СВЦЭМ!$B$33:$B$776,K$155)+'СЕТ СН'!$F$12</f>
        <v>127.89085728000001</v>
      </c>
      <c r="L170" s="36">
        <f>SUMIFS(СВЦЭМ!$E$33:$E$776,СВЦЭМ!$A$33:$A$776,$A170,СВЦЭМ!$B$33:$B$776,L$155)+'СЕТ СН'!$F$12</f>
        <v>128.45212065999999</v>
      </c>
      <c r="M170" s="36">
        <f>SUMIFS(СВЦЭМ!$E$33:$E$776,СВЦЭМ!$A$33:$A$776,$A170,СВЦЭМ!$B$33:$B$776,M$155)+'СЕТ СН'!$F$12</f>
        <v>127.54735715</v>
      </c>
      <c r="N170" s="36">
        <f>SUMIFS(СВЦЭМ!$E$33:$E$776,СВЦЭМ!$A$33:$A$776,$A170,СВЦЭМ!$B$33:$B$776,N$155)+'СЕТ СН'!$F$12</f>
        <v>126.37096428</v>
      </c>
      <c r="O170" s="36">
        <f>SUMIFS(СВЦЭМ!$E$33:$E$776,СВЦЭМ!$A$33:$A$776,$A170,СВЦЭМ!$B$33:$B$776,O$155)+'СЕТ СН'!$F$12</f>
        <v>129.47450931</v>
      </c>
      <c r="P170" s="36">
        <f>SUMIFS(СВЦЭМ!$E$33:$E$776,СВЦЭМ!$A$33:$A$776,$A170,СВЦЭМ!$B$33:$B$776,P$155)+'СЕТ СН'!$F$12</f>
        <v>130.3349662</v>
      </c>
      <c r="Q170" s="36">
        <f>SUMIFS(СВЦЭМ!$E$33:$E$776,СВЦЭМ!$A$33:$A$776,$A170,СВЦЭМ!$B$33:$B$776,Q$155)+'СЕТ СН'!$F$12</f>
        <v>131.20995701999999</v>
      </c>
      <c r="R170" s="36">
        <f>SUMIFS(СВЦЭМ!$E$33:$E$776,СВЦЭМ!$A$33:$A$776,$A170,СВЦЭМ!$B$33:$B$776,R$155)+'СЕТ СН'!$F$12</f>
        <v>132.80975265999999</v>
      </c>
      <c r="S170" s="36">
        <f>SUMIFS(СВЦЭМ!$E$33:$E$776,СВЦЭМ!$A$33:$A$776,$A170,СВЦЭМ!$B$33:$B$776,S$155)+'СЕТ СН'!$F$12</f>
        <v>134.83050026999999</v>
      </c>
      <c r="T170" s="36">
        <f>SUMIFS(СВЦЭМ!$E$33:$E$776,СВЦЭМ!$A$33:$A$776,$A170,СВЦЭМ!$B$33:$B$776,T$155)+'СЕТ СН'!$F$12</f>
        <v>135.51249834999999</v>
      </c>
      <c r="U170" s="36">
        <f>SUMIFS(СВЦЭМ!$E$33:$E$776,СВЦЭМ!$A$33:$A$776,$A170,СВЦЭМ!$B$33:$B$776,U$155)+'СЕТ СН'!$F$12</f>
        <v>135.79716619999999</v>
      </c>
      <c r="V170" s="36">
        <f>SUMIFS(СВЦЭМ!$E$33:$E$776,СВЦЭМ!$A$33:$A$776,$A170,СВЦЭМ!$B$33:$B$776,V$155)+'СЕТ СН'!$F$12</f>
        <v>137.43430817000001</v>
      </c>
      <c r="W170" s="36">
        <f>SUMIFS(СВЦЭМ!$E$33:$E$776,СВЦЭМ!$A$33:$A$776,$A170,СВЦЭМ!$B$33:$B$776,W$155)+'СЕТ СН'!$F$12</f>
        <v>138.30958674999999</v>
      </c>
      <c r="X170" s="36">
        <f>SUMIFS(СВЦЭМ!$E$33:$E$776,СВЦЭМ!$A$33:$A$776,$A170,СВЦЭМ!$B$33:$B$776,X$155)+'СЕТ СН'!$F$12</f>
        <v>131.32511056999999</v>
      </c>
      <c r="Y170" s="36">
        <f>SUMIFS(СВЦЭМ!$E$33:$E$776,СВЦЭМ!$A$33:$A$776,$A170,СВЦЭМ!$B$33:$B$776,Y$155)+'СЕТ СН'!$F$12</f>
        <v>120.35720325</v>
      </c>
    </row>
    <row r="171" spans="1:25" ht="15.75" x14ac:dyDescent="0.2">
      <c r="A171" s="35">
        <f t="shared" si="4"/>
        <v>43693</v>
      </c>
      <c r="B171" s="36">
        <f>SUMIFS(СВЦЭМ!$E$33:$E$776,СВЦЭМ!$A$33:$A$776,$A171,СВЦЭМ!$B$33:$B$776,B$155)+'СЕТ СН'!$F$12</f>
        <v>140.8709178</v>
      </c>
      <c r="C171" s="36">
        <f>SUMIFS(СВЦЭМ!$E$33:$E$776,СВЦЭМ!$A$33:$A$776,$A171,СВЦЭМ!$B$33:$B$776,C$155)+'СЕТ СН'!$F$12</f>
        <v>149.25302859000001</v>
      </c>
      <c r="D171" s="36">
        <f>SUMIFS(СВЦЭМ!$E$33:$E$776,СВЦЭМ!$A$33:$A$776,$A171,СВЦЭМ!$B$33:$B$776,D$155)+'СЕТ СН'!$F$12</f>
        <v>154.949367</v>
      </c>
      <c r="E171" s="36">
        <f>SUMIFS(СВЦЭМ!$E$33:$E$776,СВЦЭМ!$A$33:$A$776,$A171,СВЦЭМ!$B$33:$B$776,E$155)+'СЕТ СН'!$F$12</f>
        <v>157.02827042000001</v>
      </c>
      <c r="F171" s="36">
        <f>SUMIFS(СВЦЭМ!$E$33:$E$776,СВЦЭМ!$A$33:$A$776,$A171,СВЦЭМ!$B$33:$B$776,F$155)+'СЕТ СН'!$F$12</f>
        <v>155.72682062999999</v>
      </c>
      <c r="G171" s="36">
        <f>SUMIFS(СВЦЭМ!$E$33:$E$776,СВЦЭМ!$A$33:$A$776,$A171,СВЦЭМ!$B$33:$B$776,G$155)+'СЕТ СН'!$F$12</f>
        <v>150.50264036999999</v>
      </c>
      <c r="H171" s="36">
        <f>SUMIFS(СВЦЭМ!$E$33:$E$776,СВЦЭМ!$A$33:$A$776,$A171,СВЦЭМ!$B$33:$B$776,H$155)+'СЕТ СН'!$F$12</f>
        <v>144.91124162</v>
      </c>
      <c r="I171" s="36">
        <f>SUMIFS(СВЦЭМ!$E$33:$E$776,СВЦЭМ!$A$33:$A$776,$A171,СВЦЭМ!$B$33:$B$776,I$155)+'СЕТ СН'!$F$12</f>
        <v>133.28644926999999</v>
      </c>
      <c r="J171" s="36">
        <f>SUMIFS(СВЦЭМ!$E$33:$E$776,СВЦЭМ!$A$33:$A$776,$A171,СВЦЭМ!$B$33:$B$776,J$155)+'СЕТ СН'!$F$12</f>
        <v>129.49860240999999</v>
      </c>
      <c r="K171" s="36">
        <f>SUMIFS(СВЦЭМ!$E$33:$E$776,СВЦЭМ!$A$33:$A$776,$A171,СВЦЭМ!$B$33:$B$776,K$155)+'СЕТ СН'!$F$12</f>
        <v>133.23802943000001</v>
      </c>
      <c r="L171" s="36">
        <f>SUMIFS(СВЦЭМ!$E$33:$E$776,СВЦЭМ!$A$33:$A$776,$A171,СВЦЭМ!$B$33:$B$776,L$155)+'СЕТ СН'!$F$12</f>
        <v>132.96536771999999</v>
      </c>
      <c r="M171" s="36">
        <f>SUMIFS(СВЦЭМ!$E$33:$E$776,СВЦЭМ!$A$33:$A$776,$A171,СВЦЭМ!$B$33:$B$776,M$155)+'СЕТ СН'!$F$12</f>
        <v>130.70346520000001</v>
      </c>
      <c r="N171" s="36">
        <f>SUMIFS(СВЦЭМ!$E$33:$E$776,СВЦЭМ!$A$33:$A$776,$A171,СВЦЭМ!$B$33:$B$776,N$155)+'СЕТ СН'!$F$12</f>
        <v>128.86444316999999</v>
      </c>
      <c r="O171" s="36">
        <f>SUMIFS(СВЦЭМ!$E$33:$E$776,СВЦЭМ!$A$33:$A$776,$A171,СВЦЭМ!$B$33:$B$776,O$155)+'СЕТ СН'!$F$12</f>
        <v>130.62210801000001</v>
      </c>
      <c r="P171" s="36">
        <f>SUMIFS(СВЦЭМ!$E$33:$E$776,СВЦЭМ!$A$33:$A$776,$A171,СВЦЭМ!$B$33:$B$776,P$155)+'СЕТ СН'!$F$12</f>
        <v>133.21060707000001</v>
      </c>
      <c r="Q171" s="36">
        <f>SUMIFS(СВЦЭМ!$E$33:$E$776,СВЦЭМ!$A$33:$A$776,$A171,СВЦЭМ!$B$33:$B$776,Q$155)+'СЕТ СН'!$F$12</f>
        <v>133.21287509000001</v>
      </c>
      <c r="R171" s="36">
        <f>SUMIFS(СВЦЭМ!$E$33:$E$776,СВЦЭМ!$A$33:$A$776,$A171,СВЦЭМ!$B$33:$B$776,R$155)+'СЕТ СН'!$F$12</f>
        <v>127.15107940999999</v>
      </c>
      <c r="S171" s="36">
        <f>SUMIFS(СВЦЭМ!$E$33:$E$776,СВЦЭМ!$A$33:$A$776,$A171,СВЦЭМ!$B$33:$B$776,S$155)+'СЕТ СН'!$F$12</f>
        <v>124.81615212</v>
      </c>
      <c r="T171" s="36">
        <f>SUMIFS(СВЦЭМ!$E$33:$E$776,СВЦЭМ!$A$33:$A$776,$A171,СВЦЭМ!$B$33:$B$776,T$155)+'СЕТ СН'!$F$12</f>
        <v>126.35644221</v>
      </c>
      <c r="U171" s="36">
        <f>SUMIFS(СВЦЭМ!$E$33:$E$776,СВЦЭМ!$A$33:$A$776,$A171,СВЦЭМ!$B$33:$B$776,U$155)+'СЕТ СН'!$F$12</f>
        <v>126.19753158</v>
      </c>
      <c r="V171" s="36">
        <f>SUMIFS(СВЦЭМ!$E$33:$E$776,СВЦЭМ!$A$33:$A$776,$A171,СВЦЭМ!$B$33:$B$776,V$155)+'СЕТ СН'!$F$12</f>
        <v>127.60688038000001</v>
      </c>
      <c r="W171" s="36">
        <f>SUMIFS(СВЦЭМ!$E$33:$E$776,СВЦЭМ!$A$33:$A$776,$A171,СВЦЭМ!$B$33:$B$776,W$155)+'СЕТ СН'!$F$12</f>
        <v>127.21073887</v>
      </c>
      <c r="X171" s="36">
        <f>SUMIFS(СВЦЭМ!$E$33:$E$776,СВЦЭМ!$A$33:$A$776,$A171,СВЦЭМ!$B$33:$B$776,X$155)+'СЕТ СН'!$F$12</f>
        <v>121.95178319999999</v>
      </c>
      <c r="Y171" s="36">
        <f>SUMIFS(СВЦЭМ!$E$33:$E$776,СВЦЭМ!$A$33:$A$776,$A171,СВЦЭМ!$B$33:$B$776,Y$155)+'СЕТ СН'!$F$12</f>
        <v>118.17427800999999</v>
      </c>
    </row>
    <row r="172" spans="1:25" ht="15.75" x14ac:dyDescent="0.2">
      <c r="A172" s="35">
        <f t="shared" si="4"/>
        <v>43694</v>
      </c>
      <c r="B172" s="36">
        <f>SUMIFS(СВЦЭМ!$E$33:$E$776,СВЦЭМ!$A$33:$A$776,$A172,СВЦЭМ!$B$33:$B$776,B$155)+'СЕТ СН'!$F$12</f>
        <v>150.10066044000001</v>
      </c>
      <c r="C172" s="36">
        <f>SUMIFS(СВЦЭМ!$E$33:$E$776,СВЦЭМ!$A$33:$A$776,$A172,СВЦЭМ!$B$33:$B$776,C$155)+'СЕТ СН'!$F$12</f>
        <v>166.30637014999999</v>
      </c>
      <c r="D172" s="36">
        <f>SUMIFS(СВЦЭМ!$E$33:$E$776,СВЦЭМ!$A$33:$A$776,$A172,СВЦЭМ!$B$33:$B$776,D$155)+'СЕТ СН'!$F$12</f>
        <v>169.21765443000001</v>
      </c>
      <c r="E172" s="36">
        <f>SUMIFS(СВЦЭМ!$E$33:$E$776,СВЦЭМ!$A$33:$A$776,$A172,СВЦЭМ!$B$33:$B$776,E$155)+'СЕТ СН'!$F$12</f>
        <v>175.39076220000001</v>
      </c>
      <c r="F172" s="36">
        <f>SUMIFS(СВЦЭМ!$E$33:$E$776,СВЦЭМ!$A$33:$A$776,$A172,СВЦЭМ!$B$33:$B$776,F$155)+'СЕТ СН'!$F$12</f>
        <v>174.66745613000001</v>
      </c>
      <c r="G172" s="36">
        <f>SUMIFS(СВЦЭМ!$E$33:$E$776,СВЦЭМ!$A$33:$A$776,$A172,СВЦЭМ!$B$33:$B$776,G$155)+'СЕТ СН'!$F$12</f>
        <v>169.96067830999999</v>
      </c>
      <c r="H172" s="36">
        <f>SUMIFS(СВЦЭМ!$E$33:$E$776,СВЦЭМ!$A$33:$A$776,$A172,СВЦЭМ!$B$33:$B$776,H$155)+'СЕТ СН'!$F$12</f>
        <v>163.45109678</v>
      </c>
      <c r="I172" s="36">
        <f>SUMIFS(СВЦЭМ!$E$33:$E$776,СВЦЭМ!$A$33:$A$776,$A172,СВЦЭМ!$B$33:$B$776,I$155)+'СЕТ СН'!$F$12</f>
        <v>148.89932397000001</v>
      </c>
      <c r="J172" s="36">
        <f>SUMIFS(СВЦЭМ!$E$33:$E$776,СВЦЭМ!$A$33:$A$776,$A172,СВЦЭМ!$B$33:$B$776,J$155)+'СЕТ СН'!$F$12</f>
        <v>132.83360049000001</v>
      </c>
      <c r="K172" s="36">
        <f>SUMIFS(СВЦЭМ!$E$33:$E$776,СВЦЭМ!$A$33:$A$776,$A172,СВЦЭМ!$B$33:$B$776,K$155)+'СЕТ СН'!$F$12</f>
        <v>124.74776142</v>
      </c>
      <c r="L172" s="36">
        <f>SUMIFS(СВЦЭМ!$E$33:$E$776,СВЦЭМ!$A$33:$A$776,$A172,СВЦЭМ!$B$33:$B$776,L$155)+'СЕТ СН'!$F$12</f>
        <v>126.02047727999999</v>
      </c>
      <c r="M172" s="36">
        <f>SUMIFS(СВЦЭМ!$E$33:$E$776,СВЦЭМ!$A$33:$A$776,$A172,СВЦЭМ!$B$33:$B$776,M$155)+'СЕТ СН'!$F$12</f>
        <v>125.84625689000001</v>
      </c>
      <c r="N172" s="36">
        <f>SUMIFS(СВЦЭМ!$E$33:$E$776,СВЦЭМ!$A$33:$A$776,$A172,СВЦЭМ!$B$33:$B$776,N$155)+'СЕТ СН'!$F$12</f>
        <v>124.47461396999999</v>
      </c>
      <c r="O172" s="36">
        <f>SUMIFS(СВЦЭМ!$E$33:$E$776,СВЦЭМ!$A$33:$A$776,$A172,СВЦЭМ!$B$33:$B$776,O$155)+'СЕТ СН'!$F$12</f>
        <v>125.42393618</v>
      </c>
      <c r="P172" s="36">
        <f>SUMIFS(СВЦЭМ!$E$33:$E$776,СВЦЭМ!$A$33:$A$776,$A172,СВЦЭМ!$B$33:$B$776,P$155)+'СЕТ СН'!$F$12</f>
        <v>124.9339468</v>
      </c>
      <c r="Q172" s="36">
        <f>SUMIFS(СВЦЭМ!$E$33:$E$776,СВЦЭМ!$A$33:$A$776,$A172,СВЦЭМ!$B$33:$B$776,Q$155)+'СЕТ СН'!$F$12</f>
        <v>126.32242408</v>
      </c>
      <c r="R172" s="36">
        <f>SUMIFS(СВЦЭМ!$E$33:$E$776,СВЦЭМ!$A$33:$A$776,$A172,СВЦЭМ!$B$33:$B$776,R$155)+'СЕТ СН'!$F$12</f>
        <v>117.48532582</v>
      </c>
      <c r="S172" s="36">
        <f>SUMIFS(СВЦЭМ!$E$33:$E$776,СВЦЭМ!$A$33:$A$776,$A172,СВЦЭМ!$B$33:$B$776,S$155)+'СЕТ СН'!$F$12</f>
        <v>117.31263792</v>
      </c>
      <c r="T172" s="36">
        <f>SUMIFS(СВЦЭМ!$E$33:$E$776,СВЦЭМ!$A$33:$A$776,$A172,СВЦЭМ!$B$33:$B$776,T$155)+'СЕТ СН'!$F$12</f>
        <v>119.00545584</v>
      </c>
      <c r="U172" s="36">
        <f>SUMIFS(СВЦЭМ!$E$33:$E$776,СВЦЭМ!$A$33:$A$776,$A172,СВЦЭМ!$B$33:$B$776,U$155)+'СЕТ СН'!$F$12</f>
        <v>119.17193616</v>
      </c>
      <c r="V172" s="36">
        <f>SUMIFS(СВЦЭМ!$E$33:$E$776,СВЦЭМ!$A$33:$A$776,$A172,СВЦЭМ!$B$33:$B$776,V$155)+'СЕТ СН'!$F$12</f>
        <v>121.0781358</v>
      </c>
      <c r="W172" s="36">
        <f>SUMIFS(СВЦЭМ!$E$33:$E$776,СВЦЭМ!$A$33:$A$776,$A172,СВЦЭМ!$B$33:$B$776,W$155)+'СЕТ СН'!$F$12</f>
        <v>122.28868185</v>
      </c>
      <c r="X172" s="36">
        <f>SUMIFS(СВЦЭМ!$E$33:$E$776,СВЦЭМ!$A$33:$A$776,$A172,СВЦЭМ!$B$33:$B$776,X$155)+'СЕТ СН'!$F$12</f>
        <v>114.95378424</v>
      </c>
      <c r="Y172" s="36">
        <f>SUMIFS(СВЦЭМ!$E$33:$E$776,СВЦЭМ!$A$33:$A$776,$A172,СВЦЭМ!$B$33:$B$776,Y$155)+'СЕТ СН'!$F$12</f>
        <v>112.71332485000001</v>
      </c>
    </row>
    <row r="173" spans="1:25" ht="15.75" x14ac:dyDescent="0.2">
      <c r="A173" s="35">
        <f t="shared" si="4"/>
        <v>43695</v>
      </c>
      <c r="B173" s="36">
        <f>SUMIFS(СВЦЭМ!$E$33:$E$776,СВЦЭМ!$A$33:$A$776,$A173,СВЦЭМ!$B$33:$B$776,B$155)+'СЕТ СН'!$F$12</f>
        <v>125.61607420999999</v>
      </c>
      <c r="C173" s="36">
        <f>SUMIFS(СВЦЭМ!$E$33:$E$776,СВЦЭМ!$A$33:$A$776,$A173,СВЦЭМ!$B$33:$B$776,C$155)+'СЕТ СН'!$F$12</f>
        <v>131.45103154</v>
      </c>
      <c r="D173" s="36">
        <f>SUMIFS(СВЦЭМ!$E$33:$E$776,СВЦЭМ!$A$33:$A$776,$A173,СВЦЭМ!$B$33:$B$776,D$155)+'СЕТ СН'!$F$12</f>
        <v>139.53759041999999</v>
      </c>
      <c r="E173" s="36">
        <f>SUMIFS(СВЦЭМ!$E$33:$E$776,СВЦЭМ!$A$33:$A$776,$A173,СВЦЭМ!$B$33:$B$776,E$155)+'СЕТ СН'!$F$12</f>
        <v>140.93861580999999</v>
      </c>
      <c r="F173" s="36">
        <f>SUMIFS(СВЦЭМ!$E$33:$E$776,СВЦЭМ!$A$33:$A$776,$A173,СВЦЭМ!$B$33:$B$776,F$155)+'СЕТ СН'!$F$12</f>
        <v>141.08021313</v>
      </c>
      <c r="G173" s="36">
        <f>SUMIFS(СВЦЭМ!$E$33:$E$776,СВЦЭМ!$A$33:$A$776,$A173,СВЦЭМ!$B$33:$B$776,G$155)+'СЕТ СН'!$F$12</f>
        <v>140.42142054999999</v>
      </c>
      <c r="H173" s="36">
        <f>SUMIFS(СВЦЭМ!$E$33:$E$776,СВЦЭМ!$A$33:$A$776,$A173,СВЦЭМ!$B$33:$B$776,H$155)+'СЕТ СН'!$F$12</f>
        <v>139.68686997</v>
      </c>
      <c r="I173" s="36">
        <f>SUMIFS(СВЦЭМ!$E$33:$E$776,СВЦЭМ!$A$33:$A$776,$A173,СВЦЭМ!$B$33:$B$776,I$155)+'СЕТ СН'!$F$12</f>
        <v>136.77136963000001</v>
      </c>
      <c r="J173" s="36">
        <f>SUMIFS(СВЦЭМ!$E$33:$E$776,СВЦЭМ!$A$33:$A$776,$A173,СВЦЭМ!$B$33:$B$776,J$155)+'СЕТ СН'!$F$12</f>
        <v>134.57047811999999</v>
      </c>
      <c r="K173" s="36">
        <f>SUMIFS(СВЦЭМ!$E$33:$E$776,СВЦЭМ!$A$33:$A$776,$A173,СВЦЭМ!$B$33:$B$776,K$155)+'СЕТ СН'!$F$12</f>
        <v>125.73731646</v>
      </c>
      <c r="L173" s="36">
        <f>SUMIFS(СВЦЭМ!$E$33:$E$776,СВЦЭМ!$A$33:$A$776,$A173,СВЦЭМ!$B$33:$B$776,L$155)+'СЕТ СН'!$F$12</f>
        <v>126.11077838</v>
      </c>
      <c r="M173" s="36">
        <f>SUMIFS(СВЦЭМ!$E$33:$E$776,СВЦЭМ!$A$33:$A$776,$A173,СВЦЭМ!$B$33:$B$776,M$155)+'СЕТ СН'!$F$12</f>
        <v>125.87375833</v>
      </c>
      <c r="N173" s="36">
        <f>SUMIFS(СВЦЭМ!$E$33:$E$776,СВЦЭМ!$A$33:$A$776,$A173,СВЦЭМ!$B$33:$B$776,N$155)+'СЕТ СН'!$F$12</f>
        <v>123.7180937</v>
      </c>
      <c r="O173" s="36">
        <f>SUMIFS(СВЦЭМ!$E$33:$E$776,СВЦЭМ!$A$33:$A$776,$A173,СВЦЭМ!$B$33:$B$776,O$155)+'СЕТ СН'!$F$12</f>
        <v>123.58715093000001</v>
      </c>
      <c r="P173" s="36">
        <f>SUMIFS(СВЦЭМ!$E$33:$E$776,СВЦЭМ!$A$33:$A$776,$A173,СВЦЭМ!$B$33:$B$776,P$155)+'СЕТ СН'!$F$12</f>
        <v>121.63571143999999</v>
      </c>
      <c r="Q173" s="36">
        <f>SUMIFS(СВЦЭМ!$E$33:$E$776,СВЦЭМ!$A$33:$A$776,$A173,СВЦЭМ!$B$33:$B$776,Q$155)+'СЕТ СН'!$F$12</f>
        <v>122.48712085</v>
      </c>
      <c r="R173" s="36">
        <f>SUMIFS(СВЦЭМ!$E$33:$E$776,СВЦЭМ!$A$33:$A$776,$A173,СВЦЭМ!$B$33:$B$776,R$155)+'СЕТ СН'!$F$12</f>
        <v>116.48337318999999</v>
      </c>
      <c r="S173" s="36">
        <f>SUMIFS(СВЦЭМ!$E$33:$E$776,СВЦЭМ!$A$33:$A$776,$A173,СВЦЭМ!$B$33:$B$776,S$155)+'СЕТ СН'!$F$12</f>
        <v>118.86761014</v>
      </c>
      <c r="T173" s="36">
        <f>SUMIFS(СВЦЭМ!$E$33:$E$776,СВЦЭМ!$A$33:$A$776,$A173,СВЦЭМ!$B$33:$B$776,T$155)+'СЕТ СН'!$F$12</f>
        <v>121.34906014000001</v>
      </c>
      <c r="U173" s="36">
        <f>SUMIFS(СВЦЭМ!$E$33:$E$776,СВЦЭМ!$A$33:$A$776,$A173,СВЦЭМ!$B$33:$B$776,U$155)+'СЕТ СН'!$F$12</f>
        <v>122.04787601</v>
      </c>
      <c r="V173" s="36">
        <f>SUMIFS(СВЦЭМ!$E$33:$E$776,СВЦЭМ!$A$33:$A$776,$A173,СВЦЭМ!$B$33:$B$776,V$155)+'СЕТ СН'!$F$12</f>
        <v>123.27587047</v>
      </c>
      <c r="W173" s="36">
        <f>SUMIFS(СВЦЭМ!$E$33:$E$776,СВЦЭМ!$A$33:$A$776,$A173,СВЦЭМ!$B$33:$B$776,W$155)+'СЕТ СН'!$F$12</f>
        <v>125.60504826</v>
      </c>
      <c r="X173" s="36">
        <f>SUMIFS(СВЦЭМ!$E$33:$E$776,СВЦЭМ!$A$33:$A$776,$A173,СВЦЭМ!$B$33:$B$776,X$155)+'СЕТ СН'!$F$12</f>
        <v>119.76404528</v>
      </c>
      <c r="Y173" s="36">
        <f>SUMIFS(СВЦЭМ!$E$33:$E$776,СВЦЭМ!$A$33:$A$776,$A173,СВЦЭМ!$B$33:$B$776,Y$155)+'СЕТ СН'!$F$12</f>
        <v>125.58747826</v>
      </c>
    </row>
    <row r="174" spans="1:25" ht="15.75" x14ac:dyDescent="0.2">
      <c r="A174" s="35">
        <f t="shared" si="4"/>
        <v>43696</v>
      </c>
      <c r="B174" s="36">
        <f>SUMIFS(СВЦЭМ!$E$33:$E$776,СВЦЭМ!$A$33:$A$776,$A174,СВЦЭМ!$B$33:$B$776,B$155)+'СЕТ СН'!$F$12</f>
        <v>133.58091196000001</v>
      </c>
      <c r="C174" s="36">
        <f>SUMIFS(СВЦЭМ!$E$33:$E$776,СВЦЭМ!$A$33:$A$776,$A174,СВЦЭМ!$B$33:$B$776,C$155)+'СЕТ СН'!$F$12</f>
        <v>141.52058643999999</v>
      </c>
      <c r="D174" s="36">
        <f>SUMIFS(СВЦЭМ!$E$33:$E$776,СВЦЭМ!$A$33:$A$776,$A174,СВЦЭМ!$B$33:$B$776,D$155)+'СЕТ СН'!$F$12</f>
        <v>147.50936376999999</v>
      </c>
      <c r="E174" s="36">
        <f>SUMIFS(СВЦЭМ!$E$33:$E$776,СВЦЭМ!$A$33:$A$776,$A174,СВЦЭМ!$B$33:$B$776,E$155)+'СЕТ СН'!$F$12</f>
        <v>150.24732793000001</v>
      </c>
      <c r="F174" s="36">
        <f>SUMIFS(СВЦЭМ!$E$33:$E$776,СВЦЭМ!$A$33:$A$776,$A174,СВЦЭМ!$B$33:$B$776,F$155)+'СЕТ СН'!$F$12</f>
        <v>150.35094581000001</v>
      </c>
      <c r="G174" s="36">
        <f>SUMIFS(СВЦЭМ!$E$33:$E$776,СВЦЭМ!$A$33:$A$776,$A174,СВЦЭМ!$B$33:$B$776,G$155)+'СЕТ СН'!$F$12</f>
        <v>146.02128927000001</v>
      </c>
      <c r="H174" s="36">
        <f>SUMIFS(СВЦЭМ!$E$33:$E$776,СВЦЭМ!$A$33:$A$776,$A174,СВЦЭМ!$B$33:$B$776,H$155)+'СЕТ СН'!$F$12</f>
        <v>138.19657568</v>
      </c>
      <c r="I174" s="36">
        <f>SUMIFS(СВЦЭМ!$E$33:$E$776,СВЦЭМ!$A$33:$A$776,$A174,СВЦЭМ!$B$33:$B$776,I$155)+'СЕТ СН'!$F$12</f>
        <v>128.72965411000001</v>
      </c>
      <c r="J174" s="36">
        <f>SUMIFS(СВЦЭМ!$E$33:$E$776,СВЦЭМ!$A$33:$A$776,$A174,СВЦЭМ!$B$33:$B$776,J$155)+'СЕТ СН'!$F$12</f>
        <v>134.84228522999999</v>
      </c>
      <c r="K174" s="36">
        <f>SUMIFS(СВЦЭМ!$E$33:$E$776,СВЦЭМ!$A$33:$A$776,$A174,СВЦЭМ!$B$33:$B$776,K$155)+'СЕТ СН'!$F$12</f>
        <v>142.93835433999999</v>
      </c>
      <c r="L174" s="36">
        <f>SUMIFS(СВЦЭМ!$E$33:$E$776,СВЦЭМ!$A$33:$A$776,$A174,СВЦЭМ!$B$33:$B$776,L$155)+'СЕТ СН'!$F$12</f>
        <v>142.68324168999999</v>
      </c>
      <c r="M174" s="36">
        <f>SUMIFS(СВЦЭМ!$E$33:$E$776,СВЦЭМ!$A$33:$A$776,$A174,СВЦЭМ!$B$33:$B$776,M$155)+'СЕТ СН'!$F$12</f>
        <v>141.76029116000001</v>
      </c>
      <c r="N174" s="36">
        <f>SUMIFS(СВЦЭМ!$E$33:$E$776,СВЦЭМ!$A$33:$A$776,$A174,СВЦЭМ!$B$33:$B$776,N$155)+'СЕТ СН'!$F$12</f>
        <v>141.25347776000001</v>
      </c>
      <c r="O174" s="36">
        <f>SUMIFS(СВЦЭМ!$E$33:$E$776,СВЦЭМ!$A$33:$A$776,$A174,СВЦЭМ!$B$33:$B$776,O$155)+'СЕТ СН'!$F$12</f>
        <v>143.24271594999999</v>
      </c>
      <c r="P174" s="36">
        <f>SUMIFS(СВЦЭМ!$E$33:$E$776,СВЦЭМ!$A$33:$A$776,$A174,СВЦЭМ!$B$33:$B$776,P$155)+'СЕТ СН'!$F$12</f>
        <v>143.75853572</v>
      </c>
      <c r="Q174" s="36">
        <f>SUMIFS(СВЦЭМ!$E$33:$E$776,СВЦЭМ!$A$33:$A$776,$A174,СВЦЭМ!$B$33:$B$776,Q$155)+'СЕТ СН'!$F$12</f>
        <v>142.25803646</v>
      </c>
      <c r="R174" s="36">
        <f>SUMIFS(СВЦЭМ!$E$33:$E$776,СВЦЭМ!$A$33:$A$776,$A174,СВЦЭМ!$B$33:$B$776,R$155)+'СЕТ СН'!$F$12</f>
        <v>147.36124366000001</v>
      </c>
      <c r="S174" s="36">
        <f>SUMIFS(СВЦЭМ!$E$33:$E$776,СВЦЭМ!$A$33:$A$776,$A174,СВЦЭМ!$B$33:$B$776,S$155)+'СЕТ СН'!$F$12</f>
        <v>154.86994544999999</v>
      </c>
      <c r="T174" s="36">
        <f>SUMIFS(СВЦЭМ!$E$33:$E$776,СВЦЭМ!$A$33:$A$776,$A174,СВЦЭМ!$B$33:$B$776,T$155)+'СЕТ СН'!$F$12</f>
        <v>154.81798810999999</v>
      </c>
      <c r="U174" s="36">
        <f>SUMIFS(СВЦЭМ!$E$33:$E$776,СВЦЭМ!$A$33:$A$776,$A174,СВЦЭМ!$B$33:$B$776,U$155)+'СЕТ СН'!$F$12</f>
        <v>154.07732546</v>
      </c>
      <c r="V174" s="36">
        <f>SUMIFS(СВЦЭМ!$E$33:$E$776,СВЦЭМ!$A$33:$A$776,$A174,СВЦЭМ!$B$33:$B$776,V$155)+'СЕТ СН'!$F$12</f>
        <v>153.00313589999999</v>
      </c>
      <c r="W174" s="36">
        <f>SUMIFS(СВЦЭМ!$E$33:$E$776,СВЦЭМ!$A$33:$A$776,$A174,СВЦЭМ!$B$33:$B$776,W$155)+'СЕТ СН'!$F$12</f>
        <v>155.20957202</v>
      </c>
      <c r="X174" s="36">
        <f>SUMIFS(СВЦЭМ!$E$33:$E$776,СВЦЭМ!$A$33:$A$776,$A174,СВЦЭМ!$B$33:$B$776,X$155)+'СЕТ СН'!$F$12</f>
        <v>168.27738235999999</v>
      </c>
      <c r="Y174" s="36">
        <f>SUMIFS(СВЦЭМ!$E$33:$E$776,СВЦЭМ!$A$33:$A$776,$A174,СВЦЭМ!$B$33:$B$776,Y$155)+'СЕТ СН'!$F$12</f>
        <v>153.65612218999999</v>
      </c>
    </row>
    <row r="175" spans="1:25" ht="15.75" x14ac:dyDescent="0.2">
      <c r="A175" s="35">
        <f t="shared" si="4"/>
        <v>43697</v>
      </c>
      <c r="B175" s="36">
        <f>SUMIFS(СВЦЭМ!$E$33:$E$776,СВЦЭМ!$A$33:$A$776,$A175,СВЦЭМ!$B$33:$B$776,B$155)+'СЕТ СН'!$F$12</f>
        <v>127.30020227999999</v>
      </c>
      <c r="C175" s="36">
        <f>SUMIFS(СВЦЭМ!$E$33:$E$776,СВЦЭМ!$A$33:$A$776,$A175,СВЦЭМ!$B$33:$B$776,C$155)+'СЕТ СН'!$F$12</f>
        <v>133.27886654</v>
      </c>
      <c r="D175" s="36">
        <f>SUMIFS(СВЦЭМ!$E$33:$E$776,СВЦЭМ!$A$33:$A$776,$A175,СВЦЭМ!$B$33:$B$776,D$155)+'СЕТ СН'!$F$12</f>
        <v>140.08069535000001</v>
      </c>
      <c r="E175" s="36">
        <f>SUMIFS(СВЦЭМ!$E$33:$E$776,СВЦЭМ!$A$33:$A$776,$A175,СВЦЭМ!$B$33:$B$776,E$155)+'СЕТ СН'!$F$12</f>
        <v>142.88040251999999</v>
      </c>
      <c r="F175" s="36">
        <f>SUMIFS(СВЦЭМ!$E$33:$E$776,СВЦЭМ!$A$33:$A$776,$A175,СВЦЭМ!$B$33:$B$776,F$155)+'СЕТ СН'!$F$12</f>
        <v>144.51641724999999</v>
      </c>
      <c r="G175" s="36">
        <f>SUMIFS(СВЦЭМ!$E$33:$E$776,СВЦЭМ!$A$33:$A$776,$A175,СВЦЭМ!$B$33:$B$776,G$155)+'СЕТ СН'!$F$12</f>
        <v>140.40023016000001</v>
      </c>
      <c r="H175" s="36">
        <f>SUMIFS(СВЦЭМ!$E$33:$E$776,СВЦЭМ!$A$33:$A$776,$A175,СВЦЭМ!$B$33:$B$776,H$155)+'СЕТ СН'!$F$12</f>
        <v>133.54409544000001</v>
      </c>
      <c r="I175" s="36">
        <f>SUMIFS(СВЦЭМ!$E$33:$E$776,СВЦЭМ!$A$33:$A$776,$A175,СВЦЭМ!$B$33:$B$776,I$155)+'СЕТ СН'!$F$12</f>
        <v>124.46496691</v>
      </c>
      <c r="J175" s="36">
        <f>SUMIFS(СВЦЭМ!$E$33:$E$776,СВЦЭМ!$A$33:$A$776,$A175,СВЦЭМ!$B$33:$B$776,J$155)+'СЕТ СН'!$F$12</f>
        <v>122.98598157000001</v>
      </c>
      <c r="K175" s="36">
        <f>SUMIFS(СВЦЭМ!$E$33:$E$776,СВЦЭМ!$A$33:$A$776,$A175,СВЦЭМ!$B$33:$B$776,K$155)+'СЕТ СН'!$F$12</f>
        <v>127.21315151</v>
      </c>
      <c r="L175" s="36">
        <f>SUMIFS(СВЦЭМ!$E$33:$E$776,СВЦЭМ!$A$33:$A$776,$A175,СВЦЭМ!$B$33:$B$776,L$155)+'СЕТ СН'!$F$12</f>
        <v>126.56081374</v>
      </c>
      <c r="M175" s="36">
        <f>SUMIFS(СВЦЭМ!$E$33:$E$776,СВЦЭМ!$A$33:$A$776,$A175,СВЦЭМ!$B$33:$B$776,M$155)+'СЕТ СН'!$F$12</f>
        <v>126.19398486</v>
      </c>
      <c r="N175" s="36">
        <f>SUMIFS(СВЦЭМ!$E$33:$E$776,СВЦЭМ!$A$33:$A$776,$A175,СВЦЭМ!$B$33:$B$776,N$155)+'СЕТ СН'!$F$12</f>
        <v>124.24892393</v>
      </c>
      <c r="O175" s="36">
        <f>SUMIFS(СВЦЭМ!$E$33:$E$776,СВЦЭМ!$A$33:$A$776,$A175,СВЦЭМ!$B$33:$B$776,O$155)+'СЕТ СН'!$F$12</f>
        <v>124.80712081</v>
      </c>
      <c r="P175" s="36">
        <f>SUMIFS(СВЦЭМ!$E$33:$E$776,СВЦЭМ!$A$33:$A$776,$A175,СВЦЭМ!$B$33:$B$776,P$155)+'СЕТ СН'!$F$12</f>
        <v>126.38809135</v>
      </c>
      <c r="Q175" s="36">
        <f>SUMIFS(СВЦЭМ!$E$33:$E$776,СВЦЭМ!$A$33:$A$776,$A175,СВЦЭМ!$B$33:$B$776,Q$155)+'СЕТ СН'!$F$12</f>
        <v>126.81702973</v>
      </c>
      <c r="R175" s="36">
        <f>SUMIFS(СВЦЭМ!$E$33:$E$776,СВЦЭМ!$A$33:$A$776,$A175,СВЦЭМ!$B$33:$B$776,R$155)+'СЕТ СН'!$F$12</f>
        <v>139.22471085999999</v>
      </c>
      <c r="S175" s="36">
        <f>SUMIFS(СВЦЭМ!$E$33:$E$776,СВЦЭМ!$A$33:$A$776,$A175,СВЦЭМ!$B$33:$B$776,S$155)+'СЕТ СН'!$F$12</f>
        <v>122.92252609000001</v>
      </c>
      <c r="T175" s="36">
        <f>SUMIFS(СВЦЭМ!$E$33:$E$776,СВЦЭМ!$A$33:$A$776,$A175,СВЦЭМ!$B$33:$B$776,T$155)+'СЕТ СН'!$F$12</f>
        <v>124.05345967</v>
      </c>
      <c r="U175" s="36">
        <f>SUMIFS(СВЦЭМ!$E$33:$E$776,СВЦЭМ!$A$33:$A$776,$A175,СВЦЭМ!$B$33:$B$776,U$155)+'СЕТ СН'!$F$12</f>
        <v>124.41654263</v>
      </c>
      <c r="V175" s="36">
        <f>SUMIFS(СВЦЭМ!$E$33:$E$776,СВЦЭМ!$A$33:$A$776,$A175,СВЦЭМ!$B$33:$B$776,V$155)+'СЕТ СН'!$F$12</f>
        <v>126.63228067</v>
      </c>
      <c r="W175" s="36">
        <f>SUMIFS(СВЦЭМ!$E$33:$E$776,СВЦЭМ!$A$33:$A$776,$A175,СВЦЭМ!$B$33:$B$776,W$155)+'СЕТ СН'!$F$12</f>
        <v>128.65293702</v>
      </c>
      <c r="X175" s="36">
        <f>SUMIFS(СВЦЭМ!$E$33:$E$776,СВЦЭМ!$A$33:$A$776,$A175,СВЦЭМ!$B$33:$B$776,X$155)+'СЕТ СН'!$F$12</f>
        <v>121.79427560000001</v>
      </c>
      <c r="Y175" s="36">
        <f>SUMIFS(СВЦЭМ!$E$33:$E$776,СВЦЭМ!$A$33:$A$776,$A175,СВЦЭМ!$B$33:$B$776,Y$155)+'СЕТ СН'!$F$12</f>
        <v>112.35087153000001</v>
      </c>
    </row>
    <row r="176" spans="1:25" ht="15.75" x14ac:dyDescent="0.2">
      <c r="A176" s="35">
        <f t="shared" si="4"/>
        <v>43698</v>
      </c>
      <c r="B176" s="36">
        <f>SUMIFS(СВЦЭМ!$E$33:$E$776,СВЦЭМ!$A$33:$A$776,$A176,СВЦЭМ!$B$33:$B$776,B$155)+'СЕТ СН'!$F$12</f>
        <v>124.59141199</v>
      </c>
      <c r="C176" s="36">
        <f>SUMIFS(СВЦЭМ!$E$33:$E$776,СВЦЭМ!$A$33:$A$776,$A176,СВЦЭМ!$B$33:$B$776,C$155)+'СЕТ СН'!$F$12</f>
        <v>133.50568247000001</v>
      </c>
      <c r="D176" s="36">
        <f>SUMIFS(СВЦЭМ!$E$33:$E$776,СВЦЭМ!$A$33:$A$776,$A176,СВЦЭМ!$B$33:$B$776,D$155)+'СЕТ СН'!$F$12</f>
        <v>136.92422920999999</v>
      </c>
      <c r="E176" s="36">
        <f>SUMIFS(СВЦЭМ!$E$33:$E$776,СВЦЭМ!$A$33:$A$776,$A176,СВЦЭМ!$B$33:$B$776,E$155)+'СЕТ СН'!$F$12</f>
        <v>138.43657421</v>
      </c>
      <c r="F176" s="36">
        <f>SUMIFS(СВЦЭМ!$E$33:$E$776,СВЦЭМ!$A$33:$A$776,$A176,СВЦЭМ!$B$33:$B$776,F$155)+'СЕТ СН'!$F$12</f>
        <v>139.47896785</v>
      </c>
      <c r="G176" s="36">
        <f>SUMIFS(СВЦЭМ!$E$33:$E$776,СВЦЭМ!$A$33:$A$776,$A176,СВЦЭМ!$B$33:$B$776,G$155)+'СЕТ СН'!$F$12</f>
        <v>133.76880639999999</v>
      </c>
      <c r="H176" s="36">
        <f>SUMIFS(СВЦЭМ!$E$33:$E$776,СВЦЭМ!$A$33:$A$776,$A176,СВЦЭМ!$B$33:$B$776,H$155)+'СЕТ СН'!$F$12</f>
        <v>124.88269948</v>
      </c>
      <c r="I176" s="36">
        <f>SUMIFS(СВЦЭМ!$E$33:$E$776,СВЦЭМ!$A$33:$A$776,$A176,СВЦЭМ!$B$33:$B$776,I$155)+'СЕТ СН'!$F$12</f>
        <v>114.17154265000001</v>
      </c>
      <c r="J176" s="36">
        <f>SUMIFS(СВЦЭМ!$E$33:$E$776,СВЦЭМ!$A$33:$A$776,$A176,СВЦЭМ!$B$33:$B$776,J$155)+'СЕТ СН'!$F$12</f>
        <v>116.38360188999999</v>
      </c>
      <c r="K176" s="36">
        <f>SUMIFS(СВЦЭМ!$E$33:$E$776,СВЦЭМ!$A$33:$A$776,$A176,СВЦЭМ!$B$33:$B$776,K$155)+'СЕТ СН'!$F$12</f>
        <v>121.69474116000001</v>
      </c>
      <c r="L176" s="36">
        <f>SUMIFS(СВЦЭМ!$E$33:$E$776,СВЦЭМ!$A$33:$A$776,$A176,СВЦЭМ!$B$33:$B$776,L$155)+'СЕТ СН'!$F$12</f>
        <v>123.60343128</v>
      </c>
      <c r="M176" s="36">
        <f>SUMIFS(СВЦЭМ!$E$33:$E$776,СВЦЭМ!$A$33:$A$776,$A176,СВЦЭМ!$B$33:$B$776,M$155)+'СЕТ СН'!$F$12</f>
        <v>123.04394908</v>
      </c>
      <c r="N176" s="36">
        <f>SUMIFS(СВЦЭМ!$E$33:$E$776,СВЦЭМ!$A$33:$A$776,$A176,СВЦЭМ!$B$33:$B$776,N$155)+'СЕТ СН'!$F$12</f>
        <v>121.91979889</v>
      </c>
      <c r="O176" s="36">
        <f>SUMIFS(СВЦЭМ!$E$33:$E$776,СВЦЭМ!$A$33:$A$776,$A176,СВЦЭМ!$B$33:$B$776,O$155)+'СЕТ СН'!$F$12</f>
        <v>122.21896114</v>
      </c>
      <c r="P176" s="36">
        <f>SUMIFS(СВЦЭМ!$E$33:$E$776,СВЦЭМ!$A$33:$A$776,$A176,СВЦЭМ!$B$33:$B$776,P$155)+'СЕТ СН'!$F$12</f>
        <v>122.73141772</v>
      </c>
      <c r="Q176" s="36">
        <f>SUMIFS(СВЦЭМ!$E$33:$E$776,СВЦЭМ!$A$33:$A$776,$A176,СВЦЭМ!$B$33:$B$776,Q$155)+'СЕТ СН'!$F$12</f>
        <v>124.05067321999999</v>
      </c>
      <c r="R176" s="36">
        <f>SUMIFS(СВЦЭМ!$E$33:$E$776,СВЦЭМ!$A$33:$A$776,$A176,СВЦЭМ!$B$33:$B$776,R$155)+'СЕТ СН'!$F$12</f>
        <v>125.1257399</v>
      </c>
      <c r="S176" s="36">
        <f>SUMIFS(СВЦЭМ!$E$33:$E$776,СВЦЭМ!$A$33:$A$776,$A176,СВЦЭМ!$B$33:$B$776,S$155)+'СЕТ СН'!$F$12</f>
        <v>131.26947301000001</v>
      </c>
      <c r="T176" s="36">
        <f>SUMIFS(СВЦЭМ!$E$33:$E$776,СВЦЭМ!$A$33:$A$776,$A176,СВЦЭМ!$B$33:$B$776,T$155)+'СЕТ СН'!$F$12</f>
        <v>125.37222841000001</v>
      </c>
      <c r="U176" s="36">
        <f>SUMIFS(СВЦЭМ!$E$33:$E$776,СВЦЭМ!$A$33:$A$776,$A176,СВЦЭМ!$B$33:$B$776,U$155)+'СЕТ СН'!$F$12</f>
        <v>111.56522726</v>
      </c>
      <c r="V176" s="36">
        <f>SUMIFS(СВЦЭМ!$E$33:$E$776,СВЦЭМ!$A$33:$A$776,$A176,СВЦЭМ!$B$33:$B$776,V$155)+'СЕТ СН'!$F$12</f>
        <v>114.25867207</v>
      </c>
      <c r="W176" s="36">
        <f>SUMIFS(СВЦЭМ!$E$33:$E$776,СВЦЭМ!$A$33:$A$776,$A176,СВЦЭМ!$B$33:$B$776,W$155)+'СЕТ СН'!$F$12</f>
        <v>114.55891609</v>
      </c>
      <c r="X176" s="36">
        <f>SUMIFS(СВЦЭМ!$E$33:$E$776,СВЦЭМ!$A$33:$A$776,$A176,СВЦЭМ!$B$33:$B$776,X$155)+'СЕТ СН'!$F$12</f>
        <v>106.15028923</v>
      </c>
      <c r="Y176" s="36">
        <f>SUMIFS(СВЦЭМ!$E$33:$E$776,СВЦЭМ!$A$33:$A$776,$A176,СВЦЭМ!$B$33:$B$776,Y$155)+'СЕТ СН'!$F$12</f>
        <v>107.4354854</v>
      </c>
    </row>
    <row r="177" spans="1:27" ht="15.75" x14ac:dyDescent="0.2">
      <c r="A177" s="35">
        <f t="shared" si="4"/>
        <v>43699</v>
      </c>
      <c r="B177" s="36">
        <f>SUMIFS(СВЦЭМ!$E$33:$E$776,СВЦЭМ!$A$33:$A$776,$A177,СВЦЭМ!$B$33:$B$776,B$155)+'СЕТ СН'!$F$12</f>
        <v>130.46947352999999</v>
      </c>
      <c r="C177" s="36">
        <f>SUMIFS(СВЦЭМ!$E$33:$E$776,СВЦЭМ!$A$33:$A$776,$A177,СВЦЭМ!$B$33:$B$776,C$155)+'СЕТ СН'!$F$12</f>
        <v>137.01136205</v>
      </c>
      <c r="D177" s="36">
        <f>SUMIFS(СВЦЭМ!$E$33:$E$776,СВЦЭМ!$A$33:$A$776,$A177,СВЦЭМ!$B$33:$B$776,D$155)+'СЕТ СН'!$F$12</f>
        <v>140.09611813999999</v>
      </c>
      <c r="E177" s="36">
        <f>SUMIFS(СВЦЭМ!$E$33:$E$776,СВЦЭМ!$A$33:$A$776,$A177,СВЦЭМ!$B$33:$B$776,E$155)+'СЕТ СН'!$F$12</f>
        <v>142.24501061000001</v>
      </c>
      <c r="F177" s="36">
        <f>SUMIFS(СВЦЭМ!$E$33:$E$776,СВЦЭМ!$A$33:$A$776,$A177,СВЦЭМ!$B$33:$B$776,F$155)+'СЕТ СН'!$F$12</f>
        <v>143.49029009</v>
      </c>
      <c r="G177" s="36">
        <f>SUMIFS(СВЦЭМ!$E$33:$E$776,СВЦЭМ!$A$33:$A$776,$A177,СВЦЭМ!$B$33:$B$776,G$155)+'СЕТ СН'!$F$12</f>
        <v>139.12282096000001</v>
      </c>
      <c r="H177" s="36">
        <f>SUMIFS(СВЦЭМ!$E$33:$E$776,СВЦЭМ!$A$33:$A$776,$A177,СВЦЭМ!$B$33:$B$776,H$155)+'СЕТ СН'!$F$12</f>
        <v>133.13080313</v>
      </c>
      <c r="I177" s="36">
        <f>SUMIFS(СВЦЭМ!$E$33:$E$776,СВЦЭМ!$A$33:$A$776,$A177,СВЦЭМ!$B$33:$B$776,I$155)+'СЕТ СН'!$F$12</f>
        <v>123.78173842</v>
      </c>
      <c r="J177" s="36">
        <f>SUMIFS(СВЦЭМ!$E$33:$E$776,СВЦЭМ!$A$33:$A$776,$A177,СВЦЭМ!$B$33:$B$776,J$155)+'СЕТ СН'!$F$12</f>
        <v>119.39019325</v>
      </c>
      <c r="K177" s="36">
        <f>SUMIFS(СВЦЭМ!$E$33:$E$776,СВЦЭМ!$A$33:$A$776,$A177,СВЦЭМ!$B$33:$B$776,K$155)+'СЕТ СН'!$F$12</f>
        <v>121.12209321</v>
      </c>
      <c r="L177" s="36">
        <f>SUMIFS(СВЦЭМ!$E$33:$E$776,СВЦЭМ!$A$33:$A$776,$A177,СВЦЭМ!$B$33:$B$776,L$155)+'СЕТ СН'!$F$12</f>
        <v>122.47319786</v>
      </c>
      <c r="M177" s="36">
        <f>SUMIFS(СВЦЭМ!$E$33:$E$776,СВЦЭМ!$A$33:$A$776,$A177,СВЦЭМ!$B$33:$B$776,M$155)+'СЕТ СН'!$F$12</f>
        <v>122.65656876</v>
      </c>
      <c r="N177" s="36">
        <f>SUMIFS(СВЦЭМ!$E$33:$E$776,СВЦЭМ!$A$33:$A$776,$A177,СВЦЭМ!$B$33:$B$776,N$155)+'СЕТ СН'!$F$12</f>
        <v>120.00671096000001</v>
      </c>
      <c r="O177" s="36">
        <f>SUMIFS(СВЦЭМ!$E$33:$E$776,СВЦЭМ!$A$33:$A$776,$A177,СВЦЭМ!$B$33:$B$776,O$155)+'СЕТ СН'!$F$12</f>
        <v>121.08530761999999</v>
      </c>
      <c r="P177" s="36">
        <f>SUMIFS(СВЦЭМ!$E$33:$E$776,СВЦЭМ!$A$33:$A$776,$A177,СВЦЭМ!$B$33:$B$776,P$155)+'СЕТ СН'!$F$12</f>
        <v>121.08228828999999</v>
      </c>
      <c r="Q177" s="36">
        <f>SUMIFS(СВЦЭМ!$E$33:$E$776,СВЦЭМ!$A$33:$A$776,$A177,СВЦЭМ!$B$33:$B$776,Q$155)+'СЕТ СН'!$F$12</f>
        <v>120.21876455</v>
      </c>
      <c r="R177" s="36">
        <f>SUMIFS(СВЦЭМ!$E$33:$E$776,СВЦЭМ!$A$33:$A$776,$A177,СВЦЭМ!$B$33:$B$776,R$155)+'СЕТ СН'!$F$12</f>
        <v>111.9389953</v>
      </c>
      <c r="S177" s="36">
        <f>SUMIFS(СВЦЭМ!$E$33:$E$776,СВЦЭМ!$A$33:$A$776,$A177,СВЦЭМ!$B$33:$B$776,S$155)+'СЕТ СН'!$F$12</f>
        <v>106.63736667000001</v>
      </c>
      <c r="T177" s="36">
        <f>SUMIFS(СВЦЭМ!$E$33:$E$776,СВЦЭМ!$A$33:$A$776,$A177,СВЦЭМ!$B$33:$B$776,T$155)+'СЕТ СН'!$F$12</f>
        <v>105.41346593</v>
      </c>
      <c r="U177" s="36">
        <f>SUMIFS(СВЦЭМ!$E$33:$E$776,СВЦЭМ!$A$33:$A$776,$A177,СВЦЭМ!$B$33:$B$776,U$155)+'СЕТ СН'!$F$12</f>
        <v>105.71865164</v>
      </c>
      <c r="V177" s="36">
        <f>SUMIFS(СВЦЭМ!$E$33:$E$776,СВЦЭМ!$A$33:$A$776,$A177,СВЦЭМ!$B$33:$B$776,V$155)+'СЕТ СН'!$F$12</f>
        <v>108.82651144</v>
      </c>
      <c r="W177" s="36">
        <f>SUMIFS(СВЦЭМ!$E$33:$E$776,СВЦЭМ!$A$33:$A$776,$A177,СВЦЭМ!$B$33:$B$776,W$155)+'СЕТ СН'!$F$12</f>
        <v>109.54842164</v>
      </c>
      <c r="X177" s="36">
        <f>SUMIFS(СВЦЭМ!$E$33:$E$776,СВЦЭМ!$A$33:$A$776,$A177,СВЦЭМ!$B$33:$B$776,X$155)+'СЕТ СН'!$F$12</f>
        <v>100.42808402</v>
      </c>
      <c r="Y177" s="36">
        <f>SUMIFS(СВЦЭМ!$E$33:$E$776,СВЦЭМ!$A$33:$A$776,$A177,СВЦЭМ!$B$33:$B$776,Y$155)+'СЕТ СН'!$F$12</f>
        <v>105.38809147000001</v>
      </c>
    </row>
    <row r="178" spans="1:27" ht="15.75" x14ac:dyDescent="0.2">
      <c r="A178" s="35">
        <f t="shared" si="4"/>
        <v>43700</v>
      </c>
      <c r="B178" s="36">
        <f>SUMIFS(СВЦЭМ!$E$33:$E$776,СВЦЭМ!$A$33:$A$776,$A178,СВЦЭМ!$B$33:$B$776,B$155)+'СЕТ СН'!$F$12</f>
        <v>120.98031819000001</v>
      </c>
      <c r="C178" s="36">
        <f>SUMIFS(СВЦЭМ!$E$33:$E$776,СВЦЭМ!$A$33:$A$776,$A178,СВЦЭМ!$B$33:$B$776,C$155)+'СЕТ СН'!$F$12</f>
        <v>127.60534162</v>
      </c>
      <c r="D178" s="36">
        <f>SUMIFS(СВЦЭМ!$E$33:$E$776,СВЦЭМ!$A$33:$A$776,$A178,СВЦЭМ!$B$33:$B$776,D$155)+'СЕТ СН'!$F$12</f>
        <v>124.45412868</v>
      </c>
      <c r="E178" s="36">
        <f>SUMIFS(СВЦЭМ!$E$33:$E$776,СВЦЭМ!$A$33:$A$776,$A178,СВЦЭМ!$B$33:$B$776,E$155)+'СЕТ СН'!$F$12</f>
        <v>122.37141330999999</v>
      </c>
      <c r="F178" s="36">
        <f>SUMIFS(СВЦЭМ!$E$33:$E$776,СВЦЭМ!$A$33:$A$776,$A178,СВЦЭМ!$B$33:$B$776,F$155)+'СЕТ СН'!$F$12</f>
        <v>122.55573496</v>
      </c>
      <c r="G178" s="36">
        <f>SUMIFS(СВЦЭМ!$E$33:$E$776,СВЦЭМ!$A$33:$A$776,$A178,СВЦЭМ!$B$33:$B$776,G$155)+'СЕТ СН'!$F$12</f>
        <v>124.26758648000001</v>
      </c>
      <c r="H178" s="36">
        <f>SUMIFS(СВЦЭМ!$E$33:$E$776,СВЦЭМ!$A$33:$A$776,$A178,СВЦЭМ!$B$33:$B$776,H$155)+'СЕТ СН'!$F$12</f>
        <v>118.45869267</v>
      </c>
      <c r="I178" s="36">
        <f>SUMIFS(СВЦЭМ!$E$33:$E$776,СВЦЭМ!$A$33:$A$776,$A178,СВЦЭМ!$B$33:$B$776,I$155)+'СЕТ СН'!$F$12</f>
        <v>117.24582346</v>
      </c>
      <c r="J178" s="36">
        <f>SUMIFS(СВЦЭМ!$E$33:$E$776,СВЦЭМ!$A$33:$A$776,$A178,СВЦЭМ!$B$33:$B$776,J$155)+'СЕТ СН'!$F$12</f>
        <v>124.13139681</v>
      </c>
      <c r="K178" s="36">
        <f>SUMIFS(СВЦЭМ!$E$33:$E$776,СВЦЭМ!$A$33:$A$776,$A178,СВЦЭМ!$B$33:$B$776,K$155)+'СЕТ СН'!$F$12</f>
        <v>128.39876347000001</v>
      </c>
      <c r="L178" s="36">
        <f>SUMIFS(СВЦЭМ!$E$33:$E$776,СВЦЭМ!$A$33:$A$776,$A178,СВЦЭМ!$B$33:$B$776,L$155)+'СЕТ СН'!$F$12</f>
        <v>125.98692732000001</v>
      </c>
      <c r="M178" s="36">
        <f>SUMIFS(СВЦЭМ!$E$33:$E$776,СВЦЭМ!$A$33:$A$776,$A178,СВЦЭМ!$B$33:$B$776,M$155)+'СЕТ СН'!$F$12</f>
        <v>125.47423833000001</v>
      </c>
      <c r="N178" s="36">
        <f>SUMIFS(СВЦЭМ!$E$33:$E$776,СВЦЭМ!$A$33:$A$776,$A178,СВЦЭМ!$B$33:$B$776,N$155)+'СЕТ СН'!$F$12</f>
        <v>125.69236837</v>
      </c>
      <c r="O178" s="36">
        <f>SUMIFS(СВЦЭМ!$E$33:$E$776,СВЦЭМ!$A$33:$A$776,$A178,СВЦЭМ!$B$33:$B$776,O$155)+'СЕТ СН'!$F$12</f>
        <v>128.97457423</v>
      </c>
      <c r="P178" s="36">
        <f>SUMIFS(СВЦЭМ!$E$33:$E$776,СВЦЭМ!$A$33:$A$776,$A178,СВЦЭМ!$B$33:$B$776,P$155)+'СЕТ СН'!$F$12</f>
        <v>130.59801812000001</v>
      </c>
      <c r="Q178" s="36">
        <f>SUMIFS(СВЦЭМ!$E$33:$E$776,СВЦЭМ!$A$33:$A$776,$A178,СВЦЭМ!$B$33:$B$776,Q$155)+'СЕТ СН'!$F$12</f>
        <v>130.04530056999999</v>
      </c>
      <c r="R178" s="36">
        <f>SUMIFS(СВЦЭМ!$E$33:$E$776,СВЦЭМ!$A$33:$A$776,$A178,СВЦЭМ!$B$33:$B$776,R$155)+'СЕТ СН'!$F$12</f>
        <v>126.51164681</v>
      </c>
      <c r="S178" s="36">
        <f>SUMIFS(СВЦЭМ!$E$33:$E$776,СВЦЭМ!$A$33:$A$776,$A178,СВЦЭМ!$B$33:$B$776,S$155)+'СЕТ СН'!$F$12</f>
        <v>123.15118918</v>
      </c>
      <c r="T178" s="36">
        <f>SUMIFS(СВЦЭМ!$E$33:$E$776,СВЦЭМ!$A$33:$A$776,$A178,СВЦЭМ!$B$33:$B$776,T$155)+'СЕТ СН'!$F$12</f>
        <v>121.48583847</v>
      </c>
      <c r="U178" s="36">
        <f>SUMIFS(СВЦЭМ!$E$33:$E$776,СВЦЭМ!$A$33:$A$776,$A178,СВЦЭМ!$B$33:$B$776,U$155)+'СЕТ СН'!$F$12</f>
        <v>119.02336043</v>
      </c>
      <c r="V178" s="36">
        <f>SUMIFS(СВЦЭМ!$E$33:$E$776,СВЦЭМ!$A$33:$A$776,$A178,СВЦЭМ!$B$33:$B$776,V$155)+'СЕТ СН'!$F$12</f>
        <v>115.82954474</v>
      </c>
      <c r="W178" s="36">
        <f>SUMIFS(СВЦЭМ!$E$33:$E$776,СВЦЭМ!$A$33:$A$776,$A178,СВЦЭМ!$B$33:$B$776,W$155)+'СЕТ СН'!$F$12</f>
        <v>116.79576032</v>
      </c>
      <c r="X178" s="36">
        <f>SUMIFS(СВЦЭМ!$E$33:$E$776,СВЦЭМ!$A$33:$A$776,$A178,СВЦЭМ!$B$33:$B$776,X$155)+'СЕТ СН'!$F$12</f>
        <v>117.91370044999999</v>
      </c>
      <c r="Y178" s="36">
        <f>SUMIFS(СВЦЭМ!$E$33:$E$776,СВЦЭМ!$A$33:$A$776,$A178,СВЦЭМ!$B$33:$B$776,Y$155)+'СЕТ СН'!$F$12</f>
        <v>126.17424319</v>
      </c>
    </row>
    <row r="179" spans="1:27" ht="15.75" x14ac:dyDescent="0.2">
      <c r="A179" s="35">
        <f t="shared" si="4"/>
        <v>43701</v>
      </c>
      <c r="B179" s="36">
        <f>SUMIFS(СВЦЭМ!$E$33:$E$776,СВЦЭМ!$A$33:$A$776,$A179,СВЦЭМ!$B$33:$B$776,B$155)+'СЕТ СН'!$F$12</f>
        <v>127.94328393000001</v>
      </c>
      <c r="C179" s="36">
        <f>SUMIFS(СВЦЭМ!$E$33:$E$776,СВЦЭМ!$A$33:$A$776,$A179,СВЦЭМ!$B$33:$B$776,C$155)+'СЕТ СН'!$F$12</f>
        <v>135.28470737999999</v>
      </c>
      <c r="D179" s="36">
        <f>SUMIFS(СВЦЭМ!$E$33:$E$776,СВЦЭМ!$A$33:$A$776,$A179,СВЦЭМ!$B$33:$B$776,D$155)+'СЕТ СН'!$F$12</f>
        <v>139.49336721</v>
      </c>
      <c r="E179" s="36">
        <f>SUMIFS(СВЦЭМ!$E$33:$E$776,СВЦЭМ!$A$33:$A$776,$A179,СВЦЭМ!$B$33:$B$776,E$155)+'СЕТ СН'!$F$12</f>
        <v>143.56064172000001</v>
      </c>
      <c r="F179" s="36">
        <f>SUMIFS(СВЦЭМ!$E$33:$E$776,СВЦЭМ!$A$33:$A$776,$A179,СВЦЭМ!$B$33:$B$776,F$155)+'СЕТ СН'!$F$12</f>
        <v>143.87071216999999</v>
      </c>
      <c r="G179" s="36">
        <f>SUMIFS(СВЦЭМ!$E$33:$E$776,СВЦЭМ!$A$33:$A$776,$A179,СВЦЭМ!$B$33:$B$776,G$155)+'СЕТ СН'!$F$12</f>
        <v>142.88017345</v>
      </c>
      <c r="H179" s="36">
        <f>SUMIFS(СВЦЭМ!$E$33:$E$776,СВЦЭМ!$A$33:$A$776,$A179,СВЦЭМ!$B$33:$B$776,H$155)+'СЕТ СН'!$F$12</f>
        <v>137.73085330000001</v>
      </c>
      <c r="I179" s="36">
        <f>SUMIFS(СВЦЭМ!$E$33:$E$776,СВЦЭМ!$A$33:$A$776,$A179,СВЦЭМ!$B$33:$B$776,I$155)+'СЕТ СН'!$F$12</f>
        <v>130.11125951</v>
      </c>
      <c r="J179" s="36">
        <f>SUMIFS(СВЦЭМ!$E$33:$E$776,СВЦЭМ!$A$33:$A$776,$A179,СВЦЭМ!$B$33:$B$776,J$155)+'СЕТ СН'!$F$12</f>
        <v>119.73315298999999</v>
      </c>
      <c r="K179" s="36">
        <f>SUMIFS(СВЦЭМ!$E$33:$E$776,СВЦЭМ!$A$33:$A$776,$A179,СВЦЭМ!$B$33:$B$776,K$155)+'СЕТ СН'!$F$12</f>
        <v>110.30201664000001</v>
      </c>
      <c r="L179" s="36">
        <f>SUMIFS(СВЦЭМ!$E$33:$E$776,СВЦЭМ!$A$33:$A$776,$A179,СВЦЭМ!$B$33:$B$776,L$155)+'СЕТ СН'!$F$12</f>
        <v>108.92900880000001</v>
      </c>
      <c r="M179" s="36">
        <f>SUMIFS(СВЦЭМ!$E$33:$E$776,СВЦЭМ!$A$33:$A$776,$A179,СВЦЭМ!$B$33:$B$776,M$155)+'СЕТ СН'!$F$12</f>
        <v>108.24083743</v>
      </c>
      <c r="N179" s="36">
        <f>SUMIFS(СВЦЭМ!$E$33:$E$776,СВЦЭМ!$A$33:$A$776,$A179,СВЦЭМ!$B$33:$B$776,N$155)+'СЕТ СН'!$F$12</f>
        <v>111.34561012</v>
      </c>
      <c r="O179" s="36">
        <f>SUMIFS(СВЦЭМ!$E$33:$E$776,СВЦЭМ!$A$33:$A$776,$A179,СВЦЭМ!$B$33:$B$776,O$155)+'СЕТ СН'!$F$12</f>
        <v>113.77421674999999</v>
      </c>
      <c r="P179" s="36">
        <f>SUMIFS(СВЦЭМ!$E$33:$E$776,СВЦЭМ!$A$33:$A$776,$A179,СВЦЭМ!$B$33:$B$776,P$155)+'СЕТ СН'!$F$12</f>
        <v>115.31465803</v>
      </c>
      <c r="Q179" s="36">
        <f>SUMIFS(СВЦЭМ!$E$33:$E$776,СВЦЭМ!$A$33:$A$776,$A179,СВЦЭМ!$B$33:$B$776,Q$155)+'СЕТ СН'!$F$12</f>
        <v>116.87656391</v>
      </c>
      <c r="R179" s="36">
        <f>SUMIFS(СВЦЭМ!$E$33:$E$776,СВЦЭМ!$A$33:$A$776,$A179,СВЦЭМ!$B$33:$B$776,R$155)+'СЕТ СН'!$F$12</f>
        <v>110.955718</v>
      </c>
      <c r="S179" s="36">
        <f>SUMIFS(СВЦЭМ!$E$33:$E$776,СВЦЭМ!$A$33:$A$776,$A179,СВЦЭМ!$B$33:$B$776,S$155)+'СЕТ СН'!$F$12</f>
        <v>104.17168107000001</v>
      </c>
      <c r="T179" s="36">
        <f>SUMIFS(СВЦЭМ!$E$33:$E$776,СВЦЭМ!$A$33:$A$776,$A179,СВЦЭМ!$B$33:$B$776,T$155)+'СЕТ СН'!$F$12</f>
        <v>102.01679504000001</v>
      </c>
      <c r="U179" s="36">
        <f>SUMIFS(СВЦЭМ!$E$33:$E$776,СВЦЭМ!$A$33:$A$776,$A179,СВЦЭМ!$B$33:$B$776,U$155)+'СЕТ СН'!$F$12</f>
        <v>101.08918915</v>
      </c>
      <c r="V179" s="36">
        <f>SUMIFS(СВЦЭМ!$E$33:$E$776,СВЦЭМ!$A$33:$A$776,$A179,СВЦЭМ!$B$33:$B$776,V$155)+'СЕТ СН'!$F$12</f>
        <v>102.76923729000001</v>
      </c>
      <c r="W179" s="36">
        <f>SUMIFS(СВЦЭМ!$E$33:$E$776,СВЦЭМ!$A$33:$A$776,$A179,СВЦЭМ!$B$33:$B$776,W$155)+'СЕТ СН'!$F$12</f>
        <v>103.7513644</v>
      </c>
      <c r="X179" s="36">
        <f>SUMIFS(СВЦЭМ!$E$33:$E$776,СВЦЭМ!$A$33:$A$776,$A179,СВЦЭМ!$B$33:$B$776,X$155)+'СЕТ СН'!$F$12</f>
        <v>102.42478997000001</v>
      </c>
      <c r="Y179" s="36">
        <f>SUMIFS(СВЦЭМ!$E$33:$E$776,СВЦЭМ!$A$33:$A$776,$A179,СВЦЭМ!$B$33:$B$776,Y$155)+'СЕТ СН'!$F$12</f>
        <v>115.1345175</v>
      </c>
    </row>
    <row r="180" spans="1:27" ht="15.75" x14ac:dyDescent="0.2">
      <c r="A180" s="35">
        <f t="shared" si="4"/>
        <v>43702</v>
      </c>
      <c r="B180" s="36">
        <f>SUMIFS(СВЦЭМ!$E$33:$E$776,СВЦЭМ!$A$33:$A$776,$A180,СВЦЭМ!$B$33:$B$776,B$155)+'СЕТ СН'!$F$12</f>
        <v>124.80053178999999</v>
      </c>
      <c r="C180" s="36">
        <f>SUMIFS(СВЦЭМ!$E$33:$E$776,СВЦЭМ!$A$33:$A$776,$A180,СВЦЭМ!$B$33:$B$776,C$155)+'СЕТ СН'!$F$12</f>
        <v>131.25034277</v>
      </c>
      <c r="D180" s="36">
        <f>SUMIFS(СВЦЭМ!$E$33:$E$776,СВЦЭМ!$A$33:$A$776,$A180,СВЦЭМ!$B$33:$B$776,D$155)+'СЕТ СН'!$F$12</f>
        <v>132.55593701999999</v>
      </c>
      <c r="E180" s="36">
        <f>SUMIFS(СВЦЭМ!$E$33:$E$776,СВЦЭМ!$A$33:$A$776,$A180,СВЦЭМ!$B$33:$B$776,E$155)+'СЕТ СН'!$F$12</f>
        <v>133.21531431</v>
      </c>
      <c r="F180" s="36">
        <f>SUMIFS(СВЦЭМ!$E$33:$E$776,СВЦЭМ!$A$33:$A$776,$A180,СВЦЭМ!$B$33:$B$776,F$155)+'СЕТ СН'!$F$12</f>
        <v>133.24431050999999</v>
      </c>
      <c r="G180" s="36">
        <f>SUMIFS(СВЦЭМ!$E$33:$E$776,СВЦЭМ!$A$33:$A$776,$A180,СВЦЭМ!$B$33:$B$776,G$155)+'СЕТ СН'!$F$12</f>
        <v>133.03488035000001</v>
      </c>
      <c r="H180" s="36">
        <f>SUMIFS(СВЦЭМ!$E$33:$E$776,СВЦЭМ!$A$33:$A$776,$A180,СВЦЭМ!$B$33:$B$776,H$155)+'СЕТ СН'!$F$12</f>
        <v>130.72826519</v>
      </c>
      <c r="I180" s="36">
        <f>SUMIFS(СВЦЭМ!$E$33:$E$776,СВЦЭМ!$A$33:$A$776,$A180,СВЦЭМ!$B$33:$B$776,I$155)+'СЕТ СН'!$F$12</f>
        <v>128.85765886999999</v>
      </c>
      <c r="J180" s="36">
        <f>SUMIFS(СВЦЭМ!$E$33:$E$776,СВЦЭМ!$A$33:$A$776,$A180,СВЦЭМ!$B$33:$B$776,J$155)+'СЕТ СН'!$F$12</f>
        <v>122.04458017</v>
      </c>
      <c r="K180" s="36">
        <f>SUMIFS(СВЦЭМ!$E$33:$E$776,СВЦЭМ!$A$33:$A$776,$A180,СВЦЭМ!$B$33:$B$776,K$155)+'СЕТ СН'!$F$12</f>
        <v>114.18171467000001</v>
      </c>
      <c r="L180" s="36">
        <f>SUMIFS(СВЦЭМ!$E$33:$E$776,СВЦЭМ!$A$33:$A$776,$A180,СВЦЭМ!$B$33:$B$776,L$155)+'СЕТ СН'!$F$12</f>
        <v>108.03376251</v>
      </c>
      <c r="M180" s="36">
        <f>SUMIFS(СВЦЭМ!$E$33:$E$776,СВЦЭМ!$A$33:$A$776,$A180,СВЦЭМ!$B$33:$B$776,M$155)+'СЕТ СН'!$F$12</f>
        <v>108.1336544</v>
      </c>
      <c r="N180" s="36">
        <f>SUMIFS(СВЦЭМ!$E$33:$E$776,СВЦЭМ!$A$33:$A$776,$A180,СВЦЭМ!$B$33:$B$776,N$155)+'СЕТ СН'!$F$12</f>
        <v>111.19342269000001</v>
      </c>
      <c r="O180" s="36">
        <f>SUMIFS(СВЦЭМ!$E$33:$E$776,СВЦЭМ!$A$33:$A$776,$A180,СВЦЭМ!$B$33:$B$776,O$155)+'СЕТ СН'!$F$12</f>
        <v>114.66609954</v>
      </c>
      <c r="P180" s="36">
        <f>SUMIFS(СВЦЭМ!$E$33:$E$776,СВЦЭМ!$A$33:$A$776,$A180,СВЦЭМ!$B$33:$B$776,P$155)+'СЕТ СН'!$F$12</f>
        <v>117.07576346</v>
      </c>
      <c r="Q180" s="36">
        <f>SUMIFS(СВЦЭМ!$E$33:$E$776,СВЦЭМ!$A$33:$A$776,$A180,СВЦЭМ!$B$33:$B$776,Q$155)+'СЕТ СН'!$F$12</f>
        <v>119.42060521000001</v>
      </c>
      <c r="R180" s="36">
        <f>SUMIFS(СВЦЭМ!$E$33:$E$776,СВЦЭМ!$A$33:$A$776,$A180,СВЦЭМ!$B$33:$B$776,R$155)+'СЕТ СН'!$F$12</f>
        <v>112.74946212</v>
      </c>
      <c r="S180" s="36">
        <f>SUMIFS(СВЦЭМ!$E$33:$E$776,СВЦЭМ!$A$33:$A$776,$A180,СВЦЭМ!$B$33:$B$776,S$155)+'СЕТ СН'!$F$12</f>
        <v>105.86514823</v>
      </c>
      <c r="T180" s="36">
        <f>SUMIFS(СВЦЭМ!$E$33:$E$776,СВЦЭМ!$A$33:$A$776,$A180,СВЦЭМ!$B$33:$B$776,T$155)+'СЕТ СН'!$F$12</f>
        <v>108.1441877</v>
      </c>
      <c r="U180" s="36">
        <f>SUMIFS(СВЦЭМ!$E$33:$E$776,СВЦЭМ!$A$33:$A$776,$A180,СВЦЭМ!$B$33:$B$776,U$155)+'СЕТ СН'!$F$12</f>
        <v>108.81749927</v>
      </c>
      <c r="V180" s="36">
        <f>SUMIFS(СВЦЭМ!$E$33:$E$776,СВЦЭМ!$A$33:$A$776,$A180,СВЦЭМ!$B$33:$B$776,V$155)+'СЕТ СН'!$F$12</f>
        <v>103.983068</v>
      </c>
      <c r="W180" s="36">
        <f>SUMIFS(СВЦЭМ!$E$33:$E$776,СВЦЭМ!$A$33:$A$776,$A180,СВЦЭМ!$B$33:$B$776,W$155)+'СЕТ СН'!$F$12</f>
        <v>104.81373086000001</v>
      </c>
      <c r="X180" s="36">
        <f>SUMIFS(СВЦЭМ!$E$33:$E$776,СВЦЭМ!$A$33:$A$776,$A180,СВЦЭМ!$B$33:$B$776,X$155)+'СЕТ СН'!$F$12</f>
        <v>106.84921387999999</v>
      </c>
      <c r="Y180" s="36">
        <f>SUMIFS(СВЦЭМ!$E$33:$E$776,СВЦЭМ!$A$33:$A$776,$A180,СВЦЭМ!$B$33:$B$776,Y$155)+'СЕТ СН'!$F$12</f>
        <v>120.50539009000001</v>
      </c>
    </row>
    <row r="181" spans="1:27" ht="15.75" x14ac:dyDescent="0.2">
      <c r="A181" s="35">
        <f t="shared" si="4"/>
        <v>43703</v>
      </c>
      <c r="B181" s="36">
        <f>SUMIFS(СВЦЭМ!$E$33:$E$776,СВЦЭМ!$A$33:$A$776,$A181,СВЦЭМ!$B$33:$B$776,B$155)+'СЕТ СН'!$F$12</f>
        <v>141.16334418</v>
      </c>
      <c r="C181" s="36">
        <f>SUMIFS(СВЦЭМ!$E$33:$E$776,СВЦЭМ!$A$33:$A$776,$A181,СВЦЭМ!$B$33:$B$776,C$155)+'СЕТ СН'!$F$12</f>
        <v>151.2308318</v>
      </c>
      <c r="D181" s="36">
        <f>SUMIFS(СВЦЭМ!$E$33:$E$776,СВЦЭМ!$A$33:$A$776,$A181,СВЦЭМ!$B$33:$B$776,D$155)+'СЕТ СН'!$F$12</f>
        <v>154.56592474999999</v>
      </c>
      <c r="E181" s="36">
        <f>SUMIFS(СВЦЭМ!$E$33:$E$776,СВЦЭМ!$A$33:$A$776,$A181,СВЦЭМ!$B$33:$B$776,E$155)+'СЕТ СН'!$F$12</f>
        <v>156.58083930000001</v>
      </c>
      <c r="F181" s="36">
        <f>SUMIFS(СВЦЭМ!$E$33:$E$776,СВЦЭМ!$A$33:$A$776,$A181,СВЦЭМ!$B$33:$B$776,F$155)+'СЕТ СН'!$F$12</f>
        <v>154.13891479</v>
      </c>
      <c r="G181" s="36">
        <f>SUMIFS(СВЦЭМ!$E$33:$E$776,СВЦЭМ!$A$33:$A$776,$A181,СВЦЭМ!$B$33:$B$776,G$155)+'СЕТ СН'!$F$12</f>
        <v>148.02899188999999</v>
      </c>
      <c r="H181" s="36">
        <f>SUMIFS(СВЦЭМ!$E$33:$E$776,СВЦЭМ!$A$33:$A$776,$A181,СВЦЭМ!$B$33:$B$776,H$155)+'СЕТ СН'!$F$12</f>
        <v>142.89833945000001</v>
      </c>
      <c r="I181" s="36">
        <f>SUMIFS(СВЦЭМ!$E$33:$E$776,СВЦЭМ!$A$33:$A$776,$A181,СВЦЭМ!$B$33:$B$776,I$155)+'СЕТ СН'!$F$12</f>
        <v>132.90267624000001</v>
      </c>
      <c r="J181" s="36">
        <f>SUMIFS(СВЦЭМ!$E$33:$E$776,СВЦЭМ!$A$33:$A$776,$A181,СВЦЭМ!$B$33:$B$776,J$155)+'СЕТ СН'!$F$12</f>
        <v>124.95486619</v>
      </c>
      <c r="K181" s="36">
        <f>SUMIFS(СВЦЭМ!$E$33:$E$776,СВЦЭМ!$A$33:$A$776,$A181,СВЦЭМ!$B$33:$B$776,K$155)+'СЕТ СН'!$F$12</f>
        <v>119.39486076999999</v>
      </c>
      <c r="L181" s="36">
        <f>SUMIFS(СВЦЭМ!$E$33:$E$776,СВЦЭМ!$A$33:$A$776,$A181,СВЦЭМ!$B$33:$B$776,L$155)+'СЕТ СН'!$F$12</f>
        <v>116.08851685</v>
      </c>
      <c r="M181" s="36">
        <f>SUMIFS(СВЦЭМ!$E$33:$E$776,СВЦЭМ!$A$33:$A$776,$A181,СВЦЭМ!$B$33:$B$776,M$155)+'СЕТ СН'!$F$12</f>
        <v>115.31598567</v>
      </c>
      <c r="N181" s="36">
        <f>SUMIFS(СВЦЭМ!$E$33:$E$776,СВЦЭМ!$A$33:$A$776,$A181,СВЦЭМ!$B$33:$B$776,N$155)+'СЕТ СН'!$F$12</f>
        <v>115.01271475</v>
      </c>
      <c r="O181" s="36">
        <f>SUMIFS(СВЦЭМ!$E$33:$E$776,СВЦЭМ!$A$33:$A$776,$A181,СВЦЭМ!$B$33:$B$776,O$155)+'СЕТ СН'!$F$12</f>
        <v>115.01698709999999</v>
      </c>
      <c r="P181" s="36">
        <f>SUMIFS(СВЦЭМ!$E$33:$E$776,СВЦЭМ!$A$33:$A$776,$A181,СВЦЭМ!$B$33:$B$776,P$155)+'СЕТ СН'!$F$12</f>
        <v>114.27912516000001</v>
      </c>
      <c r="Q181" s="36">
        <f>SUMIFS(СВЦЭМ!$E$33:$E$776,СВЦЭМ!$A$33:$A$776,$A181,СВЦЭМ!$B$33:$B$776,Q$155)+'СЕТ СН'!$F$12</f>
        <v>115.80393492</v>
      </c>
      <c r="R181" s="36">
        <f>SUMIFS(СВЦЭМ!$E$33:$E$776,СВЦЭМ!$A$33:$A$776,$A181,СВЦЭМ!$B$33:$B$776,R$155)+'СЕТ СН'!$F$12</f>
        <v>110.45281513</v>
      </c>
      <c r="S181" s="36">
        <f>SUMIFS(СВЦЭМ!$E$33:$E$776,СВЦЭМ!$A$33:$A$776,$A181,СВЦЭМ!$B$33:$B$776,S$155)+'СЕТ СН'!$F$12</f>
        <v>115.91023271</v>
      </c>
      <c r="T181" s="36">
        <f>SUMIFS(СВЦЭМ!$E$33:$E$776,СВЦЭМ!$A$33:$A$776,$A181,СВЦЭМ!$B$33:$B$776,T$155)+'СЕТ СН'!$F$12</f>
        <v>116.84037601999999</v>
      </c>
      <c r="U181" s="36">
        <f>SUMIFS(СВЦЭМ!$E$33:$E$776,СВЦЭМ!$A$33:$A$776,$A181,СВЦЭМ!$B$33:$B$776,U$155)+'СЕТ СН'!$F$12</f>
        <v>117.44201615999999</v>
      </c>
      <c r="V181" s="36">
        <f>SUMIFS(СВЦЭМ!$E$33:$E$776,СВЦЭМ!$A$33:$A$776,$A181,СВЦЭМ!$B$33:$B$776,V$155)+'СЕТ СН'!$F$12</f>
        <v>119.58494084</v>
      </c>
      <c r="W181" s="36">
        <f>SUMIFS(СВЦЭМ!$E$33:$E$776,СВЦЭМ!$A$33:$A$776,$A181,СВЦЭМ!$B$33:$B$776,W$155)+'СЕТ СН'!$F$12</f>
        <v>120.06719802000001</v>
      </c>
      <c r="X181" s="36">
        <f>SUMIFS(СВЦЭМ!$E$33:$E$776,СВЦЭМ!$A$33:$A$776,$A181,СВЦЭМ!$B$33:$B$776,X$155)+'СЕТ СН'!$F$12</f>
        <v>112.87962702</v>
      </c>
      <c r="Y181" s="36">
        <f>SUMIFS(СВЦЭМ!$E$33:$E$776,СВЦЭМ!$A$33:$A$776,$A181,СВЦЭМ!$B$33:$B$776,Y$155)+'СЕТ СН'!$F$12</f>
        <v>122.39833612</v>
      </c>
    </row>
    <row r="182" spans="1:27" ht="15.75" x14ac:dyDescent="0.2">
      <c r="A182" s="35">
        <f t="shared" si="4"/>
        <v>43704</v>
      </c>
      <c r="B182" s="36">
        <f>SUMIFS(СВЦЭМ!$E$33:$E$776,СВЦЭМ!$A$33:$A$776,$A182,СВЦЭМ!$B$33:$B$776,B$155)+'СЕТ СН'!$F$12</f>
        <v>116.24149231</v>
      </c>
      <c r="C182" s="36">
        <f>SUMIFS(СВЦЭМ!$E$33:$E$776,СВЦЭМ!$A$33:$A$776,$A182,СВЦЭМ!$B$33:$B$776,C$155)+'СЕТ СН'!$F$12</f>
        <v>125.2738446</v>
      </c>
      <c r="D182" s="36">
        <f>SUMIFS(СВЦЭМ!$E$33:$E$776,СВЦЭМ!$A$33:$A$776,$A182,СВЦЭМ!$B$33:$B$776,D$155)+'СЕТ СН'!$F$12</f>
        <v>132.45724322000001</v>
      </c>
      <c r="E182" s="36">
        <f>SUMIFS(СВЦЭМ!$E$33:$E$776,СВЦЭМ!$A$33:$A$776,$A182,СВЦЭМ!$B$33:$B$776,E$155)+'СЕТ СН'!$F$12</f>
        <v>134.24517360999999</v>
      </c>
      <c r="F182" s="36">
        <f>SUMIFS(СВЦЭМ!$E$33:$E$776,СВЦЭМ!$A$33:$A$776,$A182,СВЦЭМ!$B$33:$B$776,F$155)+'СЕТ СН'!$F$12</f>
        <v>132.39026025000001</v>
      </c>
      <c r="G182" s="36">
        <f>SUMIFS(СВЦЭМ!$E$33:$E$776,СВЦЭМ!$A$33:$A$776,$A182,СВЦЭМ!$B$33:$B$776,G$155)+'СЕТ СН'!$F$12</f>
        <v>127.55665286999999</v>
      </c>
      <c r="H182" s="36">
        <f>SUMIFS(СВЦЭМ!$E$33:$E$776,СВЦЭМ!$A$33:$A$776,$A182,СВЦЭМ!$B$33:$B$776,H$155)+'СЕТ СН'!$F$12</f>
        <v>126.12230160999999</v>
      </c>
      <c r="I182" s="36">
        <f>SUMIFS(СВЦЭМ!$E$33:$E$776,СВЦЭМ!$A$33:$A$776,$A182,СВЦЭМ!$B$33:$B$776,I$155)+'СЕТ СН'!$F$12</f>
        <v>117.90152376</v>
      </c>
      <c r="J182" s="36">
        <f>SUMIFS(СВЦЭМ!$E$33:$E$776,СВЦЭМ!$A$33:$A$776,$A182,СВЦЭМ!$B$33:$B$776,J$155)+'СЕТ СН'!$F$12</f>
        <v>127.52933186</v>
      </c>
      <c r="K182" s="36">
        <f>SUMIFS(СВЦЭМ!$E$33:$E$776,СВЦЭМ!$A$33:$A$776,$A182,СВЦЭМ!$B$33:$B$776,K$155)+'СЕТ СН'!$F$12</f>
        <v>131.89044680000001</v>
      </c>
      <c r="L182" s="36">
        <f>SUMIFS(СВЦЭМ!$E$33:$E$776,СВЦЭМ!$A$33:$A$776,$A182,СВЦЭМ!$B$33:$B$776,L$155)+'СЕТ СН'!$F$12</f>
        <v>132.26140129999999</v>
      </c>
      <c r="M182" s="36">
        <f>SUMIFS(СВЦЭМ!$E$33:$E$776,СВЦЭМ!$A$33:$A$776,$A182,СВЦЭМ!$B$33:$B$776,M$155)+'СЕТ СН'!$F$12</f>
        <v>132.66152646</v>
      </c>
      <c r="N182" s="36">
        <f>SUMIFS(СВЦЭМ!$E$33:$E$776,СВЦЭМ!$A$33:$A$776,$A182,СВЦЭМ!$B$33:$B$776,N$155)+'СЕТ СН'!$F$12</f>
        <v>133.45287870000001</v>
      </c>
      <c r="O182" s="36">
        <f>SUMIFS(СВЦЭМ!$E$33:$E$776,СВЦЭМ!$A$33:$A$776,$A182,СВЦЭМ!$B$33:$B$776,O$155)+'СЕТ СН'!$F$12</f>
        <v>133.32075277000001</v>
      </c>
      <c r="P182" s="36">
        <f>SUMIFS(СВЦЭМ!$E$33:$E$776,СВЦЭМ!$A$33:$A$776,$A182,СВЦЭМ!$B$33:$B$776,P$155)+'СЕТ СН'!$F$12</f>
        <v>133.99743601</v>
      </c>
      <c r="Q182" s="36">
        <f>SUMIFS(СВЦЭМ!$E$33:$E$776,СВЦЭМ!$A$33:$A$776,$A182,СВЦЭМ!$B$33:$B$776,Q$155)+'СЕТ СН'!$F$12</f>
        <v>134.3376226</v>
      </c>
      <c r="R182" s="36">
        <f>SUMIFS(СВЦЭМ!$E$33:$E$776,СВЦЭМ!$A$33:$A$776,$A182,СВЦЭМ!$B$33:$B$776,R$155)+'СЕТ СН'!$F$12</f>
        <v>135.28812755000001</v>
      </c>
      <c r="S182" s="36">
        <f>SUMIFS(СВЦЭМ!$E$33:$E$776,СВЦЭМ!$A$33:$A$776,$A182,СВЦЭМ!$B$33:$B$776,S$155)+'СЕТ СН'!$F$12</f>
        <v>143.16396605</v>
      </c>
      <c r="T182" s="36">
        <f>SUMIFS(СВЦЭМ!$E$33:$E$776,СВЦЭМ!$A$33:$A$776,$A182,СВЦЭМ!$B$33:$B$776,T$155)+'СЕТ СН'!$F$12</f>
        <v>144.10932725999999</v>
      </c>
      <c r="U182" s="36">
        <f>SUMIFS(СВЦЭМ!$E$33:$E$776,СВЦЭМ!$A$33:$A$776,$A182,СВЦЭМ!$B$33:$B$776,U$155)+'СЕТ СН'!$F$12</f>
        <v>144.68623613</v>
      </c>
      <c r="V182" s="36">
        <f>SUMIFS(СВЦЭМ!$E$33:$E$776,СВЦЭМ!$A$33:$A$776,$A182,СВЦЭМ!$B$33:$B$776,V$155)+'СЕТ СН'!$F$12</f>
        <v>147.26971252999999</v>
      </c>
      <c r="W182" s="36">
        <f>SUMIFS(СВЦЭМ!$E$33:$E$776,СВЦЭМ!$A$33:$A$776,$A182,СВЦЭМ!$B$33:$B$776,W$155)+'СЕТ СН'!$F$12</f>
        <v>147.38436886</v>
      </c>
      <c r="X182" s="36">
        <f>SUMIFS(СВЦЭМ!$E$33:$E$776,СВЦЭМ!$A$33:$A$776,$A182,СВЦЭМ!$B$33:$B$776,X$155)+'СЕТ СН'!$F$12</f>
        <v>141.87728917000001</v>
      </c>
      <c r="Y182" s="36">
        <f>SUMIFS(СВЦЭМ!$E$33:$E$776,СВЦЭМ!$A$33:$A$776,$A182,СВЦЭМ!$B$33:$B$776,Y$155)+'СЕТ СН'!$F$12</f>
        <v>129.74731965000001</v>
      </c>
    </row>
    <row r="183" spans="1:27" ht="15.75" x14ac:dyDescent="0.2">
      <c r="A183" s="35">
        <f t="shared" si="4"/>
        <v>43705</v>
      </c>
      <c r="B183" s="36">
        <f>SUMIFS(СВЦЭМ!$E$33:$E$776,СВЦЭМ!$A$33:$A$776,$A183,СВЦЭМ!$B$33:$B$776,B$155)+'СЕТ СН'!$F$12</f>
        <v>124.12872153000001</v>
      </c>
      <c r="C183" s="36">
        <f>SUMIFS(СВЦЭМ!$E$33:$E$776,СВЦЭМ!$A$33:$A$776,$A183,СВЦЭМ!$B$33:$B$776,C$155)+'СЕТ СН'!$F$12</f>
        <v>129.14631032</v>
      </c>
      <c r="D183" s="36">
        <f>SUMIFS(СВЦЭМ!$E$33:$E$776,СВЦЭМ!$A$33:$A$776,$A183,СВЦЭМ!$B$33:$B$776,D$155)+'СЕТ СН'!$F$12</f>
        <v>135.03561196999999</v>
      </c>
      <c r="E183" s="36">
        <f>SUMIFS(СВЦЭМ!$E$33:$E$776,СВЦЭМ!$A$33:$A$776,$A183,СВЦЭМ!$B$33:$B$776,E$155)+'СЕТ СН'!$F$12</f>
        <v>136.59821321999999</v>
      </c>
      <c r="F183" s="36">
        <f>SUMIFS(СВЦЭМ!$E$33:$E$776,СВЦЭМ!$A$33:$A$776,$A183,СВЦЭМ!$B$33:$B$776,F$155)+'СЕТ СН'!$F$12</f>
        <v>136.65792777999999</v>
      </c>
      <c r="G183" s="36">
        <f>SUMIFS(СВЦЭМ!$E$33:$E$776,СВЦЭМ!$A$33:$A$776,$A183,СВЦЭМ!$B$33:$B$776,G$155)+'СЕТ СН'!$F$12</f>
        <v>132.58422891000001</v>
      </c>
      <c r="H183" s="36">
        <f>SUMIFS(СВЦЭМ!$E$33:$E$776,СВЦЭМ!$A$33:$A$776,$A183,СВЦЭМ!$B$33:$B$776,H$155)+'СЕТ СН'!$F$12</f>
        <v>126.51308507</v>
      </c>
      <c r="I183" s="36">
        <f>SUMIFS(СВЦЭМ!$E$33:$E$776,СВЦЭМ!$A$33:$A$776,$A183,СВЦЭМ!$B$33:$B$776,I$155)+'СЕТ СН'!$F$12</f>
        <v>125.96249019</v>
      </c>
      <c r="J183" s="36">
        <f>SUMIFS(СВЦЭМ!$E$33:$E$776,СВЦЭМ!$A$33:$A$776,$A183,СВЦЭМ!$B$33:$B$776,J$155)+'СЕТ СН'!$F$12</f>
        <v>125.28886041</v>
      </c>
      <c r="K183" s="36">
        <f>SUMIFS(СВЦЭМ!$E$33:$E$776,СВЦЭМ!$A$33:$A$776,$A183,СВЦЭМ!$B$33:$B$776,K$155)+'СЕТ СН'!$F$12</f>
        <v>131.96953791999999</v>
      </c>
      <c r="L183" s="36">
        <f>SUMIFS(СВЦЭМ!$E$33:$E$776,СВЦЭМ!$A$33:$A$776,$A183,СВЦЭМ!$B$33:$B$776,L$155)+'СЕТ СН'!$F$12</f>
        <v>135.31000856</v>
      </c>
      <c r="M183" s="36">
        <f>SUMIFS(СВЦЭМ!$E$33:$E$776,СВЦЭМ!$A$33:$A$776,$A183,СВЦЭМ!$B$33:$B$776,M$155)+'СЕТ СН'!$F$12</f>
        <v>135.76236976000001</v>
      </c>
      <c r="N183" s="36">
        <f>SUMIFS(СВЦЭМ!$E$33:$E$776,СВЦЭМ!$A$33:$A$776,$A183,СВЦЭМ!$B$33:$B$776,N$155)+'СЕТ СН'!$F$12</f>
        <v>134.02822162000001</v>
      </c>
      <c r="O183" s="36">
        <f>SUMIFS(СВЦЭМ!$E$33:$E$776,СВЦЭМ!$A$33:$A$776,$A183,СВЦЭМ!$B$33:$B$776,O$155)+'СЕТ СН'!$F$12</f>
        <v>133.35606326000001</v>
      </c>
      <c r="P183" s="36">
        <f>SUMIFS(СВЦЭМ!$E$33:$E$776,СВЦЭМ!$A$33:$A$776,$A183,СВЦЭМ!$B$33:$B$776,P$155)+'СЕТ СН'!$F$12</f>
        <v>133.45085004000001</v>
      </c>
      <c r="Q183" s="36">
        <f>SUMIFS(СВЦЭМ!$E$33:$E$776,СВЦЭМ!$A$33:$A$776,$A183,СВЦЭМ!$B$33:$B$776,Q$155)+'СЕТ СН'!$F$12</f>
        <v>133.07836055999999</v>
      </c>
      <c r="R183" s="36">
        <f>SUMIFS(СВЦЭМ!$E$33:$E$776,СВЦЭМ!$A$33:$A$776,$A183,СВЦЭМ!$B$33:$B$776,R$155)+'СЕТ СН'!$F$12</f>
        <v>139.38635653</v>
      </c>
      <c r="S183" s="36">
        <f>SUMIFS(СВЦЭМ!$E$33:$E$776,СВЦЭМ!$A$33:$A$776,$A183,СВЦЭМ!$B$33:$B$776,S$155)+'СЕТ СН'!$F$12</f>
        <v>147.45291316000001</v>
      </c>
      <c r="T183" s="36">
        <f>SUMIFS(СВЦЭМ!$E$33:$E$776,СВЦЭМ!$A$33:$A$776,$A183,СВЦЭМ!$B$33:$B$776,T$155)+'СЕТ СН'!$F$12</f>
        <v>148.03983903</v>
      </c>
      <c r="U183" s="36">
        <f>SUMIFS(СВЦЭМ!$E$33:$E$776,СВЦЭМ!$A$33:$A$776,$A183,СВЦЭМ!$B$33:$B$776,U$155)+'СЕТ СН'!$F$12</f>
        <v>147.60286206000001</v>
      </c>
      <c r="V183" s="36">
        <f>SUMIFS(СВЦЭМ!$E$33:$E$776,СВЦЭМ!$A$33:$A$776,$A183,СВЦЭМ!$B$33:$B$776,V$155)+'СЕТ СН'!$F$12</f>
        <v>148.35818560000001</v>
      </c>
      <c r="W183" s="36">
        <f>SUMIFS(СВЦЭМ!$E$33:$E$776,СВЦЭМ!$A$33:$A$776,$A183,СВЦЭМ!$B$33:$B$776,W$155)+'СЕТ СН'!$F$12</f>
        <v>149.97928863999999</v>
      </c>
      <c r="X183" s="36">
        <f>SUMIFS(СВЦЭМ!$E$33:$E$776,СВЦЭМ!$A$33:$A$776,$A183,СВЦЭМ!$B$33:$B$776,X$155)+'СЕТ СН'!$F$12</f>
        <v>145.22619739000001</v>
      </c>
      <c r="Y183" s="36">
        <f>SUMIFS(СВЦЭМ!$E$33:$E$776,СВЦЭМ!$A$33:$A$776,$A183,СВЦЭМ!$B$33:$B$776,Y$155)+'СЕТ СН'!$F$12</f>
        <v>127.28039541</v>
      </c>
    </row>
    <row r="184" spans="1:27" ht="15.75" x14ac:dyDescent="0.2">
      <c r="A184" s="35">
        <f t="shared" si="4"/>
        <v>43706</v>
      </c>
      <c r="B184" s="36">
        <f>SUMIFS(СВЦЭМ!$E$33:$E$776,СВЦЭМ!$A$33:$A$776,$A184,СВЦЭМ!$B$33:$B$776,B$155)+'СЕТ СН'!$F$12</f>
        <v>125.62543017</v>
      </c>
      <c r="C184" s="36">
        <f>SUMIFS(СВЦЭМ!$E$33:$E$776,СВЦЭМ!$A$33:$A$776,$A184,СВЦЭМ!$B$33:$B$776,C$155)+'СЕТ СН'!$F$12</f>
        <v>131.06175217000001</v>
      </c>
      <c r="D184" s="36">
        <f>SUMIFS(СВЦЭМ!$E$33:$E$776,СВЦЭМ!$A$33:$A$776,$A184,СВЦЭМ!$B$33:$B$776,D$155)+'СЕТ СН'!$F$12</f>
        <v>135.88242750000001</v>
      </c>
      <c r="E184" s="36">
        <f>SUMIFS(СВЦЭМ!$E$33:$E$776,СВЦЭМ!$A$33:$A$776,$A184,СВЦЭМ!$B$33:$B$776,E$155)+'СЕТ СН'!$F$12</f>
        <v>138.74470450000001</v>
      </c>
      <c r="F184" s="36">
        <f>SUMIFS(СВЦЭМ!$E$33:$E$776,СВЦЭМ!$A$33:$A$776,$A184,СВЦЭМ!$B$33:$B$776,F$155)+'СЕТ СН'!$F$12</f>
        <v>141.44410832</v>
      </c>
      <c r="G184" s="36">
        <f>SUMIFS(СВЦЭМ!$E$33:$E$776,СВЦЭМ!$A$33:$A$776,$A184,СВЦЭМ!$B$33:$B$776,G$155)+'СЕТ СН'!$F$12</f>
        <v>137.71533491</v>
      </c>
      <c r="H184" s="36">
        <f>SUMIFS(СВЦЭМ!$E$33:$E$776,СВЦЭМ!$A$33:$A$776,$A184,СВЦЭМ!$B$33:$B$776,H$155)+'СЕТ СН'!$F$12</f>
        <v>132.25803271000001</v>
      </c>
      <c r="I184" s="36">
        <f>SUMIFS(СВЦЭМ!$E$33:$E$776,СВЦЭМ!$A$33:$A$776,$A184,СВЦЭМ!$B$33:$B$776,I$155)+'СЕТ СН'!$F$12</f>
        <v>125.83934729000001</v>
      </c>
      <c r="J184" s="36">
        <f>SUMIFS(СВЦЭМ!$E$33:$E$776,СВЦЭМ!$A$33:$A$776,$A184,СВЦЭМ!$B$33:$B$776,J$155)+'СЕТ СН'!$F$12</f>
        <v>127.88025542</v>
      </c>
      <c r="K184" s="36">
        <f>SUMIFS(СВЦЭМ!$E$33:$E$776,СВЦЭМ!$A$33:$A$776,$A184,СВЦЭМ!$B$33:$B$776,K$155)+'СЕТ СН'!$F$12</f>
        <v>130.40002853999999</v>
      </c>
      <c r="L184" s="36">
        <f>SUMIFS(СВЦЭМ!$E$33:$E$776,СВЦЭМ!$A$33:$A$776,$A184,СВЦЭМ!$B$33:$B$776,L$155)+'СЕТ СН'!$F$12</f>
        <v>133.61128815000001</v>
      </c>
      <c r="M184" s="36">
        <f>SUMIFS(СВЦЭМ!$E$33:$E$776,СВЦЭМ!$A$33:$A$776,$A184,СВЦЭМ!$B$33:$B$776,M$155)+'СЕТ СН'!$F$12</f>
        <v>133.49057259</v>
      </c>
      <c r="N184" s="36">
        <f>SUMIFS(СВЦЭМ!$E$33:$E$776,СВЦЭМ!$A$33:$A$776,$A184,СВЦЭМ!$B$33:$B$776,N$155)+'СЕТ СН'!$F$12</f>
        <v>131.69415526</v>
      </c>
      <c r="O184" s="36">
        <f>SUMIFS(СВЦЭМ!$E$33:$E$776,СВЦЭМ!$A$33:$A$776,$A184,СВЦЭМ!$B$33:$B$776,O$155)+'СЕТ СН'!$F$12</f>
        <v>131.65936395</v>
      </c>
      <c r="P184" s="36">
        <f>SUMIFS(СВЦЭМ!$E$33:$E$776,СВЦЭМ!$A$33:$A$776,$A184,СВЦЭМ!$B$33:$B$776,P$155)+'СЕТ СН'!$F$12</f>
        <v>131.8492924</v>
      </c>
      <c r="Q184" s="36">
        <f>SUMIFS(СВЦЭМ!$E$33:$E$776,СВЦЭМ!$A$33:$A$776,$A184,СВЦЭМ!$B$33:$B$776,Q$155)+'СЕТ СН'!$F$12</f>
        <v>131.72780014</v>
      </c>
      <c r="R184" s="36">
        <f>SUMIFS(СВЦЭМ!$E$33:$E$776,СВЦЭМ!$A$33:$A$776,$A184,СВЦЭМ!$B$33:$B$776,R$155)+'СЕТ СН'!$F$12</f>
        <v>136.52013367999999</v>
      </c>
      <c r="S184" s="36">
        <f>SUMIFS(СВЦЭМ!$E$33:$E$776,СВЦЭМ!$A$33:$A$776,$A184,СВЦЭМ!$B$33:$B$776,S$155)+'СЕТ СН'!$F$12</f>
        <v>143.20171194</v>
      </c>
      <c r="T184" s="36">
        <f>SUMIFS(СВЦЭМ!$E$33:$E$776,СВЦЭМ!$A$33:$A$776,$A184,СВЦЭМ!$B$33:$B$776,T$155)+'СЕТ СН'!$F$12</f>
        <v>143.5534715</v>
      </c>
      <c r="U184" s="36">
        <f>SUMIFS(СВЦЭМ!$E$33:$E$776,СВЦЭМ!$A$33:$A$776,$A184,СВЦЭМ!$B$33:$B$776,U$155)+'СЕТ СН'!$F$12</f>
        <v>143.93430523000001</v>
      </c>
      <c r="V184" s="36">
        <f>SUMIFS(СВЦЭМ!$E$33:$E$776,СВЦЭМ!$A$33:$A$776,$A184,СВЦЭМ!$B$33:$B$776,V$155)+'СЕТ СН'!$F$12</f>
        <v>145.79152422999999</v>
      </c>
      <c r="W184" s="36">
        <f>SUMIFS(СВЦЭМ!$E$33:$E$776,СВЦЭМ!$A$33:$A$776,$A184,СВЦЭМ!$B$33:$B$776,W$155)+'СЕТ СН'!$F$12</f>
        <v>146.01610948999999</v>
      </c>
      <c r="X184" s="36">
        <f>SUMIFS(СВЦЭМ!$E$33:$E$776,СВЦЭМ!$A$33:$A$776,$A184,СВЦЭМ!$B$33:$B$776,X$155)+'СЕТ СН'!$F$12</f>
        <v>138.17650051999999</v>
      </c>
      <c r="Y184" s="36">
        <f>SUMIFS(СВЦЭМ!$E$33:$E$776,СВЦЭМ!$A$33:$A$776,$A184,СВЦЭМ!$B$33:$B$776,Y$155)+'СЕТ СН'!$F$12</f>
        <v>125.05428132999999</v>
      </c>
    </row>
    <row r="185" spans="1:27" ht="15.75" x14ac:dyDescent="0.2">
      <c r="A185" s="35">
        <f t="shared" si="4"/>
        <v>43707</v>
      </c>
      <c r="B185" s="36">
        <f>SUMIFS(СВЦЭМ!$E$33:$E$776,СВЦЭМ!$A$33:$A$776,$A185,СВЦЭМ!$B$33:$B$776,B$155)+'СЕТ СН'!$F$12</f>
        <v>135.85115795999999</v>
      </c>
      <c r="C185" s="36">
        <f>SUMIFS(СВЦЭМ!$E$33:$E$776,СВЦЭМ!$A$33:$A$776,$A185,СВЦЭМ!$B$33:$B$776,C$155)+'СЕТ СН'!$F$12</f>
        <v>137.34915727999999</v>
      </c>
      <c r="D185" s="36">
        <f>SUMIFS(СВЦЭМ!$E$33:$E$776,СВЦЭМ!$A$33:$A$776,$A185,СВЦЭМ!$B$33:$B$776,D$155)+'СЕТ СН'!$F$12</f>
        <v>143.74289306</v>
      </c>
      <c r="E185" s="36">
        <f>SUMIFS(СВЦЭМ!$E$33:$E$776,СВЦЭМ!$A$33:$A$776,$A185,СВЦЭМ!$B$33:$B$776,E$155)+'СЕТ СН'!$F$12</f>
        <v>147.11476930000001</v>
      </c>
      <c r="F185" s="36">
        <f>SUMIFS(СВЦЭМ!$E$33:$E$776,СВЦЭМ!$A$33:$A$776,$A185,СВЦЭМ!$B$33:$B$776,F$155)+'СЕТ СН'!$F$12</f>
        <v>149.51687862</v>
      </c>
      <c r="G185" s="36">
        <f>SUMIFS(СВЦЭМ!$E$33:$E$776,СВЦЭМ!$A$33:$A$776,$A185,СВЦЭМ!$B$33:$B$776,G$155)+'СЕТ СН'!$F$12</f>
        <v>145.62872773000001</v>
      </c>
      <c r="H185" s="36">
        <f>SUMIFS(СВЦЭМ!$E$33:$E$776,СВЦЭМ!$A$33:$A$776,$A185,СВЦЭМ!$B$33:$B$776,H$155)+'СЕТ СН'!$F$12</f>
        <v>136.6039633</v>
      </c>
      <c r="I185" s="36">
        <f>SUMIFS(СВЦЭМ!$E$33:$E$776,СВЦЭМ!$A$33:$A$776,$A185,СВЦЭМ!$B$33:$B$776,I$155)+'СЕТ СН'!$F$12</f>
        <v>125.32286630999999</v>
      </c>
      <c r="J185" s="36">
        <f>SUMIFS(СВЦЭМ!$E$33:$E$776,СВЦЭМ!$A$33:$A$776,$A185,СВЦЭМ!$B$33:$B$776,J$155)+'СЕТ СН'!$F$12</f>
        <v>119.70957395000001</v>
      </c>
      <c r="K185" s="36">
        <f>SUMIFS(СВЦЭМ!$E$33:$E$776,СВЦЭМ!$A$33:$A$776,$A185,СВЦЭМ!$B$33:$B$776,K$155)+'СЕТ СН'!$F$12</f>
        <v>123.0871045</v>
      </c>
      <c r="L185" s="36">
        <f>SUMIFS(СВЦЭМ!$E$33:$E$776,СВЦЭМ!$A$33:$A$776,$A185,СВЦЭМ!$B$33:$B$776,L$155)+'СЕТ СН'!$F$12</f>
        <v>126.24338729</v>
      </c>
      <c r="M185" s="36">
        <f>SUMIFS(СВЦЭМ!$E$33:$E$776,СВЦЭМ!$A$33:$A$776,$A185,СВЦЭМ!$B$33:$B$776,M$155)+'СЕТ СН'!$F$12</f>
        <v>126.7336925</v>
      </c>
      <c r="N185" s="36">
        <f>SUMIFS(СВЦЭМ!$E$33:$E$776,СВЦЭМ!$A$33:$A$776,$A185,СВЦЭМ!$B$33:$B$776,N$155)+'СЕТ СН'!$F$12</f>
        <v>125.57861991</v>
      </c>
      <c r="O185" s="36">
        <f>SUMIFS(СВЦЭМ!$E$33:$E$776,СВЦЭМ!$A$33:$A$776,$A185,СВЦЭМ!$B$33:$B$776,O$155)+'СЕТ СН'!$F$12</f>
        <v>126.95465779</v>
      </c>
      <c r="P185" s="36">
        <f>SUMIFS(СВЦЭМ!$E$33:$E$776,СВЦЭМ!$A$33:$A$776,$A185,СВЦЭМ!$B$33:$B$776,P$155)+'СЕТ СН'!$F$12</f>
        <v>127.87122668000001</v>
      </c>
      <c r="Q185" s="36">
        <f>SUMIFS(СВЦЭМ!$E$33:$E$776,СВЦЭМ!$A$33:$A$776,$A185,СВЦЭМ!$B$33:$B$776,Q$155)+'СЕТ СН'!$F$12</f>
        <v>126.57379406</v>
      </c>
      <c r="R185" s="36">
        <f>SUMIFS(СВЦЭМ!$E$33:$E$776,СВЦЭМ!$A$33:$A$776,$A185,СВЦЭМ!$B$33:$B$776,R$155)+'СЕТ СН'!$F$12</f>
        <v>132.00670044</v>
      </c>
      <c r="S185" s="36">
        <f>SUMIFS(СВЦЭМ!$E$33:$E$776,СВЦЭМ!$A$33:$A$776,$A185,СВЦЭМ!$B$33:$B$776,S$155)+'СЕТ СН'!$F$12</f>
        <v>139.88065441000001</v>
      </c>
      <c r="T185" s="36">
        <f>SUMIFS(СВЦЭМ!$E$33:$E$776,СВЦЭМ!$A$33:$A$776,$A185,СВЦЭМ!$B$33:$B$776,T$155)+'СЕТ СН'!$F$12</f>
        <v>139.81483879999999</v>
      </c>
      <c r="U185" s="36">
        <f>SUMIFS(СВЦЭМ!$E$33:$E$776,СВЦЭМ!$A$33:$A$776,$A185,СВЦЭМ!$B$33:$B$776,U$155)+'СЕТ СН'!$F$12</f>
        <v>138.72593190000001</v>
      </c>
      <c r="V185" s="36">
        <f>SUMIFS(СВЦЭМ!$E$33:$E$776,СВЦЭМ!$A$33:$A$776,$A185,СВЦЭМ!$B$33:$B$776,V$155)+'СЕТ СН'!$F$12</f>
        <v>139.39532621000001</v>
      </c>
      <c r="W185" s="36">
        <f>SUMIFS(СВЦЭМ!$E$33:$E$776,СВЦЭМ!$A$33:$A$776,$A185,СВЦЭМ!$B$33:$B$776,W$155)+'СЕТ СН'!$F$12</f>
        <v>142.19220852999999</v>
      </c>
      <c r="X185" s="36">
        <f>SUMIFS(СВЦЭМ!$E$33:$E$776,СВЦЭМ!$A$33:$A$776,$A185,СВЦЭМ!$B$33:$B$776,X$155)+'СЕТ СН'!$F$12</f>
        <v>136.37569823000001</v>
      </c>
      <c r="Y185" s="36">
        <f>SUMIFS(СВЦЭМ!$E$33:$E$776,СВЦЭМ!$A$33:$A$776,$A185,СВЦЭМ!$B$33:$B$776,Y$155)+'СЕТ СН'!$F$12</f>
        <v>119.29400124</v>
      </c>
    </row>
    <row r="186" spans="1:27" ht="15.75" x14ac:dyDescent="0.2">
      <c r="A186" s="35">
        <f t="shared" si="4"/>
        <v>43708</v>
      </c>
      <c r="B186" s="36">
        <f>SUMIFS(СВЦЭМ!$E$33:$E$776,СВЦЭМ!$A$33:$A$776,$A186,СВЦЭМ!$B$33:$B$776,B$155)+'СЕТ СН'!$F$12</f>
        <v>129.64097953000001</v>
      </c>
      <c r="C186" s="36">
        <f>SUMIFS(СВЦЭМ!$E$33:$E$776,СВЦЭМ!$A$33:$A$776,$A186,СВЦЭМ!$B$33:$B$776,C$155)+'СЕТ СН'!$F$12</f>
        <v>137.21280743</v>
      </c>
      <c r="D186" s="36">
        <f>SUMIFS(СВЦЭМ!$E$33:$E$776,СВЦЭМ!$A$33:$A$776,$A186,СВЦЭМ!$B$33:$B$776,D$155)+'СЕТ СН'!$F$12</f>
        <v>142.25924305999999</v>
      </c>
      <c r="E186" s="36">
        <f>SUMIFS(СВЦЭМ!$E$33:$E$776,СВЦЭМ!$A$33:$A$776,$A186,СВЦЭМ!$B$33:$B$776,E$155)+'СЕТ СН'!$F$12</f>
        <v>144.54873441000001</v>
      </c>
      <c r="F186" s="36">
        <f>SUMIFS(СВЦЭМ!$E$33:$E$776,СВЦЭМ!$A$33:$A$776,$A186,СВЦЭМ!$B$33:$B$776,F$155)+'СЕТ СН'!$F$12</f>
        <v>146.44717322</v>
      </c>
      <c r="G186" s="36">
        <f>SUMIFS(СВЦЭМ!$E$33:$E$776,СВЦЭМ!$A$33:$A$776,$A186,СВЦЭМ!$B$33:$B$776,G$155)+'СЕТ СН'!$F$12</f>
        <v>144.42666653000001</v>
      </c>
      <c r="H186" s="36">
        <f>SUMIFS(СВЦЭМ!$E$33:$E$776,СВЦЭМ!$A$33:$A$776,$A186,СВЦЭМ!$B$33:$B$776,H$155)+'СЕТ СН'!$F$12</f>
        <v>141.76046142999999</v>
      </c>
      <c r="I186" s="36">
        <f>SUMIFS(СВЦЭМ!$E$33:$E$776,СВЦЭМ!$A$33:$A$776,$A186,СВЦЭМ!$B$33:$B$776,I$155)+'СЕТ СН'!$F$12</f>
        <v>132.48357965</v>
      </c>
      <c r="J186" s="36">
        <f>SUMIFS(СВЦЭМ!$E$33:$E$776,СВЦЭМ!$A$33:$A$776,$A186,СВЦЭМ!$B$33:$B$776,J$155)+'СЕТ СН'!$F$12</f>
        <v>120.06325828999999</v>
      </c>
      <c r="K186" s="36">
        <f>SUMIFS(СВЦЭМ!$E$33:$E$776,СВЦЭМ!$A$33:$A$776,$A186,СВЦЭМ!$B$33:$B$776,K$155)+'СЕТ СН'!$F$12</f>
        <v>109.90402662</v>
      </c>
      <c r="L186" s="36">
        <f>SUMIFS(СВЦЭМ!$E$33:$E$776,СВЦЭМ!$A$33:$A$776,$A186,СВЦЭМ!$B$33:$B$776,L$155)+'СЕТ СН'!$F$12</f>
        <v>107.83012904</v>
      </c>
      <c r="M186" s="36">
        <f>SUMIFS(СВЦЭМ!$E$33:$E$776,СВЦЭМ!$A$33:$A$776,$A186,СВЦЭМ!$B$33:$B$776,M$155)+'СЕТ СН'!$F$12</f>
        <v>107.15400864</v>
      </c>
      <c r="N186" s="36">
        <f>SUMIFS(СВЦЭМ!$E$33:$E$776,СВЦЭМ!$A$33:$A$776,$A186,СВЦЭМ!$B$33:$B$776,N$155)+'СЕТ СН'!$F$12</f>
        <v>107.1350982</v>
      </c>
      <c r="O186" s="36">
        <f>SUMIFS(СВЦЭМ!$E$33:$E$776,СВЦЭМ!$A$33:$A$776,$A186,СВЦЭМ!$B$33:$B$776,O$155)+'СЕТ СН'!$F$12</f>
        <v>107.29632741</v>
      </c>
      <c r="P186" s="36">
        <f>SUMIFS(СВЦЭМ!$E$33:$E$776,СВЦЭМ!$A$33:$A$776,$A186,СВЦЭМ!$B$33:$B$776,P$155)+'СЕТ СН'!$F$12</f>
        <v>108.23063143</v>
      </c>
      <c r="Q186" s="36">
        <f>SUMIFS(СВЦЭМ!$E$33:$E$776,СВЦЭМ!$A$33:$A$776,$A186,СВЦЭМ!$B$33:$B$776,Q$155)+'СЕТ СН'!$F$12</f>
        <v>109.44714349</v>
      </c>
      <c r="R186" s="36">
        <f>SUMIFS(СВЦЭМ!$E$33:$E$776,СВЦЭМ!$A$33:$A$776,$A186,СВЦЭМ!$B$33:$B$776,R$155)+'СЕТ СН'!$F$12</f>
        <v>102.16707731</v>
      </c>
      <c r="S186" s="36">
        <f>SUMIFS(СВЦЭМ!$E$33:$E$776,СВЦЭМ!$A$33:$A$776,$A186,СВЦЭМ!$B$33:$B$776,S$155)+'СЕТ СН'!$F$12</f>
        <v>94.80735507</v>
      </c>
      <c r="T186" s="36">
        <f>SUMIFS(СВЦЭМ!$E$33:$E$776,СВЦЭМ!$A$33:$A$776,$A186,СВЦЭМ!$B$33:$B$776,T$155)+'СЕТ СН'!$F$12</f>
        <v>93.475407450000006</v>
      </c>
      <c r="U186" s="36">
        <f>SUMIFS(СВЦЭМ!$E$33:$E$776,СВЦЭМ!$A$33:$A$776,$A186,СВЦЭМ!$B$33:$B$776,U$155)+'СЕТ СН'!$F$12</f>
        <v>92.698127060000004</v>
      </c>
      <c r="V186" s="36">
        <f>SUMIFS(СВЦЭМ!$E$33:$E$776,СВЦЭМ!$A$33:$A$776,$A186,СВЦЭМ!$B$33:$B$776,V$155)+'СЕТ СН'!$F$12</f>
        <v>92.688619959999997</v>
      </c>
      <c r="W186" s="36">
        <f>SUMIFS(СВЦЭМ!$E$33:$E$776,СВЦЭМ!$A$33:$A$776,$A186,СВЦЭМ!$B$33:$B$776,W$155)+'СЕТ СН'!$F$12</f>
        <v>91.666115239999996</v>
      </c>
      <c r="X186" s="36">
        <f>SUMIFS(СВЦЭМ!$E$33:$E$776,СВЦЭМ!$A$33:$A$776,$A186,СВЦЭМ!$B$33:$B$776,X$155)+'СЕТ СН'!$F$12</f>
        <v>95.136238930000005</v>
      </c>
      <c r="Y186" s="36">
        <f>SUMIFS(СВЦЭМ!$E$33:$E$776,СВЦЭМ!$A$33:$A$776,$A186,СВЦЭМ!$B$33:$B$776,Y$155)+'СЕТ СН'!$F$12</f>
        <v>109.6340443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139</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01.08.2019</v>
      </c>
      <c r="B191" s="36">
        <f>SUMIFS(СВЦЭМ!$F$33:$F$776,СВЦЭМ!$A$33:$A$776,$A191,СВЦЭМ!$B$33:$B$776,B$190)+'СЕТ СН'!$F$12</f>
        <v>127.59214292999999</v>
      </c>
      <c r="C191" s="36">
        <f>SUMIFS(СВЦЭМ!$F$33:$F$776,СВЦЭМ!$A$33:$A$776,$A191,СВЦЭМ!$B$33:$B$776,C$190)+'СЕТ СН'!$F$12</f>
        <v>146.86533556000001</v>
      </c>
      <c r="D191" s="36">
        <f>SUMIFS(СВЦЭМ!$F$33:$F$776,СВЦЭМ!$A$33:$A$776,$A191,СВЦЭМ!$B$33:$B$776,D$190)+'СЕТ СН'!$F$12</f>
        <v>154.24439881999999</v>
      </c>
      <c r="E191" s="36">
        <f>SUMIFS(СВЦЭМ!$F$33:$F$776,СВЦЭМ!$A$33:$A$776,$A191,СВЦЭМ!$B$33:$B$776,E$190)+'СЕТ СН'!$F$12</f>
        <v>162.36036017000001</v>
      </c>
      <c r="F191" s="36">
        <f>SUMIFS(СВЦЭМ!$F$33:$F$776,СВЦЭМ!$A$33:$A$776,$A191,СВЦЭМ!$B$33:$B$776,F$190)+'СЕТ СН'!$F$12</f>
        <v>165.90495623999999</v>
      </c>
      <c r="G191" s="36">
        <f>SUMIFS(СВЦЭМ!$F$33:$F$776,СВЦЭМ!$A$33:$A$776,$A191,СВЦЭМ!$B$33:$B$776,G$190)+'СЕТ СН'!$F$12</f>
        <v>159.69040525</v>
      </c>
      <c r="H191" s="36">
        <f>SUMIFS(СВЦЭМ!$F$33:$F$776,СВЦЭМ!$A$33:$A$776,$A191,СВЦЭМ!$B$33:$B$776,H$190)+'СЕТ СН'!$F$12</f>
        <v>148.29897319</v>
      </c>
      <c r="I191" s="36">
        <f>SUMIFS(СВЦЭМ!$F$33:$F$776,СВЦЭМ!$A$33:$A$776,$A191,СВЦЭМ!$B$33:$B$776,I$190)+'СЕТ СН'!$F$12</f>
        <v>140.89134834999999</v>
      </c>
      <c r="J191" s="36">
        <f>SUMIFS(СВЦЭМ!$F$33:$F$776,СВЦЭМ!$A$33:$A$776,$A191,СВЦЭМ!$B$33:$B$776,J$190)+'СЕТ СН'!$F$12</f>
        <v>147.85729301000001</v>
      </c>
      <c r="K191" s="36">
        <f>SUMIFS(СВЦЭМ!$F$33:$F$776,СВЦЭМ!$A$33:$A$776,$A191,СВЦЭМ!$B$33:$B$776,K$190)+'СЕТ СН'!$F$12</f>
        <v>150.13924319</v>
      </c>
      <c r="L191" s="36">
        <f>SUMIFS(СВЦЭМ!$F$33:$F$776,СВЦЭМ!$A$33:$A$776,$A191,СВЦЭМ!$B$33:$B$776,L$190)+'СЕТ СН'!$F$12</f>
        <v>151.76109284</v>
      </c>
      <c r="M191" s="36">
        <f>SUMIFS(СВЦЭМ!$F$33:$F$776,СВЦЭМ!$A$33:$A$776,$A191,СВЦЭМ!$B$33:$B$776,M$190)+'СЕТ СН'!$F$12</f>
        <v>151.80622166000001</v>
      </c>
      <c r="N191" s="36">
        <f>SUMIFS(СВЦЭМ!$F$33:$F$776,СВЦЭМ!$A$33:$A$776,$A191,СВЦЭМ!$B$33:$B$776,N$190)+'СЕТ СН'!$F$12</f>
        <v>151.45167425</v>
      </c>
      <c r="O191" s="36">
        <f>SUMIFS(СВЦЭМ!$F$33:$F$776,СВЦЭМ!$A$33:$A$776,$A191,СВЦЭМ!$B$33:$B$776,O$190)+'СЕТ СН'!$F$12</f>
        <v>152.11572059</v>
      </c>
      <c r="P191" s="36">
        <f>SUMIFS(СВЦЭМ!$F$33:$F$776,СВЦЭМ!$A$33:$A$776,$A191,СВЦЭМ!$B$33:$B$776,P$190)+'СЕТ СН'!$F$12</f>
        <v>152.08405321999999</v>
      </c>
      <c r="Q191" s="36">
        <f>SUMIFS(СВЦЭМ!$F$33:$F$776,СВЦЭМ!$A$33:$A$776,$A191,СВЦЭМ!$B$33:$B$776,Q$190)+'СЕТ СН'!$F$12</f>
        <v>153.00333466999999</v>
      </c>
      <c r="R191" s="36">
        <f>SUMIFS(СВЦЭМ!$F$33:$F$776,СВЦЭМ!$A$33:$A$776,$A191,СВЦЭМ!$B$33:$B$776,R$190)+'СЕТ СН'!$F$12</f>
        <v>153.7046225</v>
      </c>
      <c r="S191" s="36">
        <f>SUMIFS(СВЦЭМ!$F$33:$F$776,СВЦЭМ!$A$33:$A$776,$A191,СВЦЭМ!$B$33:$B$776,S$190)+'СЕТ СН'!$F$12</f>
        <v>153.44681055999999</v>
      </c>
      <c r="T191" s="36">
        <f>SUMIFS(СВЦЭМ!$F$33:$F$776,СВЦЭМ!$A$33:$A$776,$A191,СВЦЭМ!$B$33:$B$776,T$190)+'СЕТ СН'!$F$12</f>
        <v>151.89185805</v>
      </c>
      <c r="U191" s="36">
        <f>SUMIFS(СВЦЭМ!$F$33:$F$776,СВЦЭМ!$A$33:$A$776,$A191,СВЦЭМ!$B$33:$B$776,U$190)+'СЕТ СН'!$F$12</f>
        <v>150.45352023999999</v>
      </c>
      <c r="V191" s="36">
        <f>SUMIFS(СВЦЭМ!$F$33:$F$776,СВЦЭМ!$A$33:$A$776,$A191,СВЦЭМ!$B$33:$B$776,V$190)+'СЕТ СН'!$F$12</f>
        <v>150.05213957999999</v>
      </c>
      <c r="W191" s="36">
        <f>SUMIFS(СВЦЭМ!$F$33:$F$776,СВЦЭМ!$A$33:$A$776,$A191,СВЦЭМ!$B$33:$B$776,W$190)+'СЕТ СН'!$F$12</f>
        <v>150.58066101</v>
      </c>
      <c r="X191" s="36">
        <f>SUMIFS(СВЦЭМ!$F$33:$F$776,СВЦЭМ!$A$33:$A$776,$A191,СВЦЭМ!$B$33:$B$776,X$190)+'СЕТ СН'!$F$12</f>
        <v>146.11752884000001</v>
      </c>
      <c r="Y191" s="36">
        <f>SUMIFS(СВЦЭМ!$F$33:$F$776,СВЦЭМ!$A$33:$A$776,$A191,СВЦЭМ!$B$33:$B$776,Y$190)+'СЕТ СН'!$F$12</f>
        <v>139.7296887</v>
      </c>
      <c r="AA191" s="45"/>
    </row>
    <row r="192" spans="1:27" ht="15.75" x14ac:dyDescent="0.2">
      <c r="A192" s="35">
        <f>A191+1</f>
        <v>43679</v>
      </c>
      <c r="B192" s="36">
        <f>SUMIFS(СВЦЭМ!$F$33:$F$776,СВЦЭМ!$A$33:$A$776,$A192,СВЦЭМ!$B$33:$B$776,B$190)+'СЕТ СН'!$F$12</f>
        <v>136.19446364999999</v>
      </c>
      <c r="C192" s="36">
        <f>SUMIFS(СВЦЭМ!$F$33:$F$776,СВЦЭМ!$A$33:$A$776,$A192,СВЦЭМ!$B$33:$B$776,C$190)+'СЕТ СН'!$F$12</f>
        <v>139.77315357000001</v>
      </c>
      <c r="D192" s="36">
        <f>SUMIFS(СВЦЭМ!$F$33:$F$776,СВЦЭМ!$A$33:$A$776,$A192,СВЦЭМ!$B$33:$B$776,D$190)+'СЕТ СН'!$F$12</f>
        <v>144.38394441</v>
      </c>
      <c r="E192" s="36">
        <f>SUMIFS(СВЦЭМ!$F$33:$F$776,СВЦЭМ!$A$33:$A$776,$A192,СВЦЭМ!$B$33:$B$776,E$190)+'СЕТ СН'!$F$12</f>
        <v>147.93809349</v>
      </c>
      <c r="F192" s="36">
        <f>SUMIFS(СВЦЭМ!$F$33:$F$776,СВЦЭМ!$A$33:$A$776,$A192,СВЦЭМ!$B$33:$B$776,F$190)+'СЕТ СН'!$F$12</f>
        <v>148.24262472000001</v>
      </c>
      <c r="G192" s="36">
        <f>SUMIFS(СВЦЭМ!$F$33:$F$776,СВЦЭМ!$A$33:$A$776,$A192,СВЦЭМ!$B$33:$B$776,G$190)+'СЕТ СН'!$F$12</f>
        <v>145.32906324999999</v>
      </c>
      <c r="H192" s="36">
        <f>SUMIFS(СВЦЭМ!$F$33:$F$776,СВЦЭМ!$A$33:$A$776,$A192,СВЦЭМ!$B$33:$B$776,H$190)+'СЕТ СН'!$F$12</f>
        <v>138.03181230000001</v>
      </c>
      <c r="I192" s="36">
        <f>SUMIFS(СВЦЭМ!$F$33:$F$776,СВЦЭМ!$A$33:$A$776,$A192,СВЦЭМ!$B$33:$B$776,I$190)+'СЕТ СН'!$F$12</f>
        <v>139.38720671999999</v>
      </c>
      <c r="J192" s="36">
        <f>SUMIFS(СВЦЭМ!$F$33:$F$776,СВЦЭМ!$A$33:$A$776,$A192,СВЦЭМ!$B$33:$B$776,J$190)+'СЕТ СН'!$F$12</f>
        <v>146.91134681</v>
      </c>
      <c r="K192" s="36">
        <f>SUMIFS(СВЦЭМ!$F$33:$F$776,СВЦЭМ!$A$33:$A$776,$A192,СВЦЭМ!$B$33:$B$776,K$190)+'СЕТ СН'!$F$12</f>
        <v>151.92633708</v>
      </c>
      <c r="L192" s="36">
        <f>SUMIFS(СВЦЭМ!$F$33:$F$776,СВЦЭМ!$A$33:$A$776,$A192,СВЦЭМ!$B$33:$B$776,L$190)+'СЕТ СН'!$F$12</f>
        <v>149.92962943000001</v>
      </c>
      <c r="M192" s="36">
        <f>SUMIFS(СВЦЭМ!$F$33:$F$776,СВЦЭМ!$A$33:$A$776,$A192,СВЦЭМ!$B$33:$B$776,M$190)+'СЕТ СН'!$F$12</f>
        <v>150.12335421</v>
      </c>
      <c r="N192" s="36">
        <f>SUMIFS(СВЦЭМ!$F$33:$F$776,СВЦЭМ!$A$33:$A$776,$A192,СВЦЭМ!$B$33:$B$776,N$190)+'СЕТ СН'!$F$12</f>
        <v>149.66390848</v>
      </c>
      <c r="O192" s="36">
        <f>SUMIFS(СВЦЭМ!$F$33:$F$776,СВЦЭМ!$A$33:$A$776,$A192,СВЦЭМ!$B$33:$B$776,O$190)+'СЕТ СН'!$F$12</f>
        <v>150.98744070999999</v>
      </c>
      <c r="P192" s="36">
        <f>SUMIFS(СВЦЭМ!$F$33:$F$776,СВЦЭМ!$A$33:$A$776,$A192,СВЦЭМ!$B$33:$B$776,P$190)+'СЕТ СН'!$F$12</f>
        <v>150.51764718000001</v>
      </c>
      <c r="Q192" s="36">
        <f>SUMIFS(СВЦЭМ!$F$33:$F$776,СВЦЭМ!$A$33:$A$776,$A192,СВЦЭМ!$B$33:$B$776,Q$190)+'СЕТ СН'!$F$12</f>
        <v>150.34348123000001</v>
      </c>
      <c r="R192" s="36">
        <f>SUMIFS(СВЦЭМ!$F$33:$F$776,СВЦЭМ!$A$33:$A$776,$A192,СВЦЭМ!$B$33:$B$776,R$190)+'СЕТ СН'!$F$12</f>
        <v>149.14614044000001</v>
      </c>
      <c r="S192" s="36">
        <f>SUMIFS(СВЦЭМ!$F$33:$F$776,СВЦЭМ!$A$33:$A$776,$A192,СВЦЭМ!$B$33:$B$776,S$190)+'СЕТ СН'!$F$12</f>
        <v>148.61271943</v>
      </c>
      <c r="T192" s="36">
        <f>SUMIFS(СВЦЭМ!$F$33:$F$776,СВЦЭМ!$A$33:$A$776,$A192,СВЦЭМ!$B$33:$B$776,T$190)+'СЕТ СН'!$F$12</f>
        <v>147.56421011</v>
      </c>
      <c r="U192" s="36">
        <f>SUMIFS(СВЦЭМ!$F$33:$F$776,СВЦЭМ!$A$33:$A$776,$A192,СВЦЭМ!$B$33:$B$776,U$190)+'СЕТ СН'!$F$12</f>
        <v>146.93615792</v>
      </c>
      <c r="V192" s="36">
        <f>SUMIFS(СВЦЭМ!$F$33:$F$776,СВЦЭМ!$A$33:$A$776,$A192,СВЦЭМ!$B$33:$B$776,V$190)+'СЕТ СН'!$F$12</f>
        <v>147.75045802</v>
      </c>
      <c r="W192" s="36">
        <f>SUMIFS(СВЦЭМ!$F$33:$F$776,СВЦЭМ!$A$33:$A$776,$A192,СВЦЭМ!$B$33:$B$776,W$190)+'СЕТ СН'!$F$12</f>
        <v>148.04881645</v>
      </c>
      <c r="X192" s="36">
        <f>SUMIFS(СВЦЭМ!$F$33:$F$776,СВЦЭМ!$A$33:$A$776,$A192,СВЦЭМ!$B$33:$B$776,X$190)+'СЕТ СН'!$F$12</f>
        <v>144.3099986</v>
      </c>
      <c r="Y192" s="36">
        <f>SUMIFS(СВЦЭМ!$F$33:$F$776,СВЦЭМ!$A$33:$A$776,$A192,СВЦЭМ!$B$33:$B$776,Y$190)+'СЕТ СН'!$F$12</f>
        <v>138.05602755000001</v>
      </c>
    </row>
    <row r="193" spans="1:25" ht="15.75" x14ac:dyDescent="0.2">
      <c r="A193" s="35">
        <f t="shared" ref="A193:A221" si="5">A192+1</f>
        <v>43680</v>
      </c>
      <c r="B193" s="36">
        <f>SUMIFS(СВЦЭМ!$F$33:$F$776,СВЦЭМ!$A$33:$A$776,$A193,СВЦЭМ!$B$33:$B$776,B$190)+'СЕТ СН'!$F$12</f>
        <v>134.69711143999999</v>
      </c>
      <c r="C193" s="36">
        <f>SUMIFS(СВЦЭМ!$F$33:$F$776,СВЦЭМ!$A$33:$A$776,$A193,СВЦЭМ!$B$33:$B$776,C$190)+'СЕТ СН'!$F$12</f>
        <v>138.29369614999999</v>
      </c>
      <c r="D193" s="36">
        <f>SUMIFS(СВЦЭМ!$F$33:$F$776,СВЦЭМ!$A$33:$A$776,$A193,СВЦЭМ!$B$33:$B$776,D$190)+'СЕТ СН'!$F$12</f>
        <v>145.13164510999999</v>
      </c>
      <c r="E193" s="36">
        <f>SUMIFS(СВЦЭМ!$F$33:$F$776,СВЦЭМ!$A$33:$A$776,$A193,СВЦЭМ!$B$33:$B$776,E$190)+'СЕТ СН'!$F$12</f>
        <v>145.97695218999999</v>
      </c>
      <c r="F193" s="36">
        <f>SUMIFS(СВЦЭМ!$F$33:$F$776,СВЦЭМ!$A$33:$A$776,$A193,СВЦЭМ!$B$33:$B$776,F$190)+'СЕТ СН'!$F$12</f>
        <v>147.30794968999999</v>
      </c>
      <c r="G193" s="36">
        <f>SUMIFS(СВЦЭМ!$F$33:$F$776,СВЦЭМ!$A$33:$A$776,$A193,СВЦЭМ!$B$33:$B$776,G$190)+'СЕТ СН'!$F$12</f>
        <v>144.82725199000001</v>
      </c>
      <c r="H193" s="36">
        <f>SUMIFS(СВЦЭМ!$F$33:$F$776,СВЦЭМ!$A$33:$A$776,$A193,СВЦЭМ!$B$33:$B$776,H$190)+'СЕТ СН'!$F$12</f>
        <v>143.03199303</v>
      </c>
      <c r="I193" s="36">
        <f>SUMIFS(СВЦЭМ!$F$33:$F$776,СВЦЭМ!$A$33:$A$776,$A193,СВЦЭМ!$B$33:$B$776,I$190)+'СЕТ СН'!$F$12</f>
        <v>135.41291688000001</v>
      </c>
      <c r="J193" s="36">
        <f>SUMIFS(СВЦЭМ!$F$33:$F$776,СВЦЭМ!$A$33:$A$776,$A193,СВЦЭМ!$B$33:$B$776,J$190)+'СЕТ СН'!$F$12</f>
        <v>122.47151912</v>
      </c>
      <c r="K193" s="36">
        <f>SUMIFS(СВЦЭМ!$F$33:$F$776,СВЦЭМ!$A$33:$A$776,$A193,СВЦЭМ!$B$33:$B$776,K$190)+'СЕТ СН'!$F$12</f>
        <v>122.05915996</v>
      </c>
      <c r="L193" s="36">
        <f>SUMIFS(СВЦЭМ!$F$33:$F$776,СВЦЭМ!$A$33:$A$776,$A193,СВЦЭМ!$B$33:$B$776,L$190)+'СЕТ СН'!$F$12</f>
        <v>125.25438454</v>
      </c>
      <c r="M193" s="36">
        <f>SUMIFS(СВЦЭМ!$F$33:$F$776,СВЦЭМ!$A$33:$A$776,$A193,СВЦЭМ!$B$33:$B$776,M$190)+'СЕТ СН'!$F$12</f>
        <v>125.37823795</v>
      </c>
      <c r="N193" s="36">
        <f>SUMIFS(СВЦЭМ!$F$33:$F$776,СВЦЭМ!$A$33:$A$776,$A193,СВЦЭМ!$B$33:$B$776,N$190)+'СЕТ СН'!$F$12</f>
        <v>126.07049827</v>
      </c>
      <c r="O193" s="36">
        <f>SUMIFS(СВЦЭМ!$F$33:$F$776,СВЦЭМ!$A$33:$A$776,$A193,СВЦЭМ!$B$33:$B$776,O$190)+'СЕТ СН'!$F$12</f>
        <v>126.24659135</v>
      </c>
      <c r="P193" s="36">
        <f>SUMIFS(СВЦЭМ!$F$33:$F$776,СВЦЭМ!$A$33:$A$776,$A193,СВЦЭМ!$B$33:$B$776,P$190)+'СЕТ СН'!$F$12</f>
        <v>126.04150002</v>
      </c>
      <c r="Q193" s="36">
        <f>SUMIFS(СВЦЭМ!$F$33:$F$776,СВЦЭМ!$A$33:$A$776,$A193,СВЦЭМ!$B$33:$B$776,Q$190)+'СЕТ СН'!$F$12</f>
        <v>126.85343372</v>
      </c>
      <c r="R193" s="36">
        <f>SUMIFS(СВЦЭМ!$F$33:$F$776,СВЦЭМ!$A$33:$A$776,$A193,СВЦЭМ!$B$33:$B$776,R$190)+'СЕТ СН'!$F$12</f>
        <v>126.06505304</v>
      </c>
      <c r="S193" s="36">
        <f>SUMIFS(СВЦЭМ!$F$33:$F$776,СВЦЭМ!$A$33:$A$776,$A193,СВЦЭМ!$B$33:$B$776,S$190)+'СЕТ СН'!$F$12</f>
        <v>125.79880654</v>
      </c>
      <c r="T193" s="36">
        <f>SUMIFS(СВЦЭМ!$F$33:$F$776,СВЦЭМ!$A$33:$A$776,$A193,СВЦЭМ!$B$33:$B$776,T$190)+'СЕТ СН'!$F$12</f>
        <v>126.17924041000001</v>
      </c>
      <c r="U193" s="36">
        <f>SUMIFS(СВЦЭМ!$F$33:$F$776,СВЦЭМ!$A$33:$A$776,$A193,СВЦЭМ!$B$33:$B$776,U$190)+'СЕТ СН'!$F$12</f>
        <v>125.73200928</v>
      </c>
      <c r="V193" s="36">
        <f>SUMIFS(СВЦЭМ!$F$33:$F$776,СВЦЭМ!$A$33:$A$776,$A193,СВЦЭМ!$B$33:$B$776,V$190)+'СЕТ СН'!$F$12</f>
        <v>124.62073798999999</v>
      </c>
      <c r="W193" s="36">
        <f>SUMIFS(СВЦЭМ!$F$33:$F$776,СВЦЭМ!$A$33:$A$776,$A193,СВЦЭМ!$B$33:$B$776,W$190)+'СЕТ СН'!$F$12</f>
        <v>126.3701227</v>
      </c>
      <c r="X193" s="36">
        <f>SUMIFS(СВЦЭМ!$F$33:$F$776,СВЦЭМ!$A$33:$A$776,$A193,СВЦЭМ!$B$33:$B$776,X$190)+'СЕТ СН'!$F$12</f>
        <v>122.46715570000001</v>
      </c>
      <c r="Y193" s="36">
        <f>SUMIFS(СВЦЭМ!$F$33:$F$776,СВЦЭМ!$A$33:$A$776,$A193,СВЦЭМ!$B$33:$B$776,Y$190)+'СЕТ СН'!$F$12</f>
        <v>125.73117268999999</v>
      </c>
    </row>
    <row r="194" spans="1:25" ht="15.75" x14ac:dyDescent="0.2">
      <c r="A194" s="35">
        <f t="shared" si="5"/>
        <v>43681</v>
      </c>
      <c r="B194" s="36">
        <f>SUMIFS(СВЦЭМ!$F$33:$F$776,СВЦЭМ!$A$33:$A$776,$A194,СВЦЭМ!$B$33:$B$776,B$190)+'СЕТ СН'!$F$12</f>
        <v>126.07420417</v>
      </c>
      <c r="C194" s="36">
        <f>SUMIFS(СВЦЭМ!$F$33:$F$776,СВЦЭМ!$A$33:$A$776,$A194,СВЦЭМ!$B$33:$B$776,C$190)+'СЕТ СН'!$F$12</f>
        <v>132.92506979000001</v>
      </c>
      <c r="D194" s="36">
        <f>SUMIFS(СВЦЭМ!$F$33:$F$776,СВЦЭМ!$A$33:$A$776,$A194,СВЦЭМ!$B$33:$B$776,D$190)+'СЕТ СН'!$F$12</f>
        <v>136.41981278</v>
      </c>
      <c r="E194" s="36">
        <f>SUMIFS(СВЦЭМ!$F$33:$F$776,СВЦЭМ!$A$33:$A$776,$A194,СВЦЭМ!$B$33:$B$776,E$190)+'СЕТ СН'!$F$12</f>
        <v>141.53457083999999</v>
      </c>
      <c r="F194" s="36">
        <f>SUMIFS(СВЦЭМ!$F$33:$F$776,СВЦЭМ!$A$33:$A$776,$A194,СВЦЭМ!$B$33:$B$776,F$190)+'СЕТ СН'!$F$12</f>
        <v>141.86908095000001</v>
      </c>
      <c r="G194" s="36">
        <f>SUMIFS(СВЦЭМ!$F$33:$F$776,СВЦЭМ!$A$33:$A$776,$A194,СВЦЭМ!$B$33:$B$776,G$190)+'СЕТ СН'!$F$12</f>
        <v>144.25899143999999</v>
      </c>
      <c r="H194" s="36">
        <f>SUMIFS(СВЦЭМ!$F$33:$F$776,СВЦЭМ!$A$33:$A$776,$A194,СВЦЭМ!$B$33:$B$776,H$190)+'СЕТ СН'!$F$12</f>
        <v>139.56253658</v>
      </c>
      <c r="I194" s="36">
        <f>SUMIFS(СВЦЭМ!$F$33:$F$776,СВЦЭМ!$A$33:$A$776,$A194,СВЦЭМ!$B$33:$B$776,I$190)+'СЕТ СН'!$F$12</f>
        <v>133.78950369</v>
      </c>
      <c r="J194" s="36">
        <f>SUMIFS(СВЦЭМ!$F$33:$F$776,СВЦЭМ!$A$33:$A$776,$A194,СВЦЭМ!$B$33:$B$776,J$190)+'СЕТ СН'!$F$12</f>
        <v>124.78243548</v>
      </c>
      <c r="K194" s="36">
        <f>SUMIFS(СВЦЭМ!$F$33:$F$776,СВЦЭМ!$A$33:$A$776,$A194,СВЦЭМ!$B$33:$B$776,K$190)+'СЕТ СН'!$F$12</f>
        <v>124.79798509</v>
      </c>
      <c r="L194" s="36">
        <f>SUMIFS(СВЦЭМ!$F$33:$F$776,СВЦЭМ!$A$33:$A$776,$A194,СВЦЭМ!$B$33:$B$776,L$190)+'СЕТ СН'!$F$12</f>
        <v>129.45942542</v>
      </c>
      <c r="M194" s="36">
        <f>SUMIFS(СВЦЭМ!$F$33:$F$776,СВЦЭМ!$A$33:$A$776,$A194,СВЦЭМ!$B$33:$B$776,M$190)+'СЕТ СН'!$F$12</f>
        <v>129.86643423000001</v>
      </c>
      <c r="N194" s="36">
        <f>SUMIFS(СВЦЭМ!$F$33:$F$776,СВЦЭМ!$A$33:$A$776,$A194,СВЦЭМ!$B$33:$B$776,N$190)+'СЕТ СН'!$F$12</f>
        <v>129.44041027</v>
      </c>
      <c r="O194" s="36">
        <f>SUMIFS(СВЦЭМ!$F$33:$F$776,СВЦЭМ!$A$33:$A$776,$A194,СВЦЭМ!$B$33:$B$776,O$190)+'СЕТ СН'!$F$12</f>
        <v>127.89755257</v>
      </c>
      <c r="P194" s="36">
        <f>SUMIFS(СВЦЭМ!$F$33:$F$776,СВЦЭМ!$A$33:$A$776,$A194,СВЦЭМ!$B$33:$B$776,P$190)+'СЕТ СН'!$F$12</f>
        <v>128.102902</v>
      </c>
      <c r="Q194" s="36">
        <f>SUMIFS(СВЦЭМ!$F$33:$F$776,СВЦЭМ!$A$33:$A$776,$A194,СВЦЭМ!$B$33:$B$776,Q$190)+'СЕТ СН'!$F$12</f>
        <v>127.83065084</v>
      </c>
      <c r="R194" s="36">
        <f>SUMIFS(СВЦЭМ!$F$33:$F$776,СВЦЭМ!$A$33:$A$776,$A194,СВЦЭМ!$B$33:$B$776,R$190)+'СЕТ СН'!$F$12</f>
        <v>119.83334651</v>
      </c>
      <c r="S194" s="36">
        <f>SUMIFS(СВЦЭМ!$F$33:$F$776,СВЦЭМ!$A$33:$A$776,$A194,СВЦЭМ!$B$33:$B$776,S$190)+'СЕТ СН'!$F$12</f>
        <v>113.54987631</v>
      </c>
      <c r="T194" s="36">
        <f>SUMIFS(СВЦЭМ!$F$33:$F$776,СВЦЭМ!$A$33:$A$776,$A194,СВЦЭМ!$B$33:$B$776,T$190)+'СЕТ СН'!$F$12</f>
        <v>112.26247173</v>
      </c>
      <c r="U194" s="36">
        <f>SUMIFS(СВЦЭМ!$F$33:$F$776,СВЦЭМ!$A$33:$A$776,$A194,СВЦЭМ!$B$33:$B$776,U$190)+'СЕТ СН'!$F$12</f>
        <v>112.09800428</v>
      </c>
      <c r="V194" s="36">
        <f>SUMIFS(СВЦЭМ!$F$33:$F$776,СВЦЭМ!$A$33:$A$776,$A194,СВЦЭМ!$B$33:$B$776,V$190)+'СЕТ СН'!$F$12</f>
        <v>112.06971866000001</v>
      </c>
      <c r="W194" s="36">
        <f>SUMIFS(СВЦЭМ!$F$33:$F$776,СВЦЭМ!$A$33:$A$776,$A194,СВЦЭМ!$B$33:$B$776,W$190)+'СЕТ СН'!$F$12</f>
        <v>114.07805500000001</v>
      </c>
      <c r="X194" s="36">
        <f>SUMIFS(СВЦЭМ!$F$33:$F$776,СВЦЭМ!$A$33:$A$776,$A194,СВЦЭМ!$B$33:$B$776,X$190)+'СЕТ СН'!$F$12</f>
        <v>109.14667242</v>
      </c>
      <c r="Y194" s="36">
        <f>SUMIFS(СВЦЭМ!$F$33:$F$776,СВЦЭМ!$A$33:$A$776,$A194,СВЦЭМ!$B$33:$B$776,Y$190)+'СЕТ СН'!$F$12</f>
        <v>107.69457858</v>
      </c>
    </row>
    <row r="195" spans="1:25" ht="15.75" x14ac:dyDescent="0.2">
      <c r="A195" s="35">
        <f t="shared" si="5"/>
        <v>43682</v>
      </c>
      <c r="B195" s="36">
        <f>SUMIFS(СВЦЭМ!$F$33:$F$776,СВЦЭМ!$A$33:$A$776,$A195,СВЦЭМ!$B$33:$B$776,B$190)+'СЕТ СН'!$F$12</f>
        <v>125.25228805</v>
      </c>
      <c r="C195" s="36">
        <f>SUMIFS(СВЦЭМ!$F$33:$F$776,СВЦЭМ!$A$33:$A$776,$A195,СВЦЭМ!$B$33:$B$776,C$190)+'СЕТ СН'!$F$12</f>
        <v>131.47566992</v>
      </c>
      <c r="D195" s="36">
        <f>SUMIFS(СВЦЭМ!$F$33:$F$776,СВЦЭМ!$A$33:$A$776,$A195,СВЦЭМ!$B$33:$B$776,D$190)+'СЕТ СН'!$F$12</f>
        <v>137.13816445</v>
      </c>
      <c r="E195" s="36">
        <f>SUMIFS(СВЦЭМ!$F$33:$F$776,СВЦЭМ!$A$33:$A$776,$A195,СВЦЭМ!$B$33:$B$776,E$190)+'СЕТ СН'!$F$12</f>
        <v>138.84384628000001</v>
      </c>
      <c r="F195" s="36">
        <f>SUMIFS(СВЦЭМ!$F$33:$F$776,СВЦЭМ!$A$33:$A$776,$A195,СВЦЭМ!$B$33:$B$776,F$190)+'СЕТ СН'!$F$12</f>
        <v>138.79326497</v>
      </c>
      <c r="G195" s="36">
        <f>SUMIFS(СВЦЭМ!$F$33:$F$776,СВЦЭМ!$A$33:$A$776,$A195,СВЦЭМ!$B$33:$B$776,G$190)+'СЕТ СН'!$F$12</f>
        <v>136.02505038000001</v>
      </c>
      <c r="H195" s="36">
        <f>SUMIFS(СВЦЭМ!$F$33:$F$776,СВЦЭМ!$A$33:$A$776,$A195,СВЦЭМ!$B$33:$B$776,H$190)+'СЕТ СН'!$F$12</f>
        <v>128.97786979</v>
      </c>
      <c r="I195" s="36">
        <f>SUMIFS(СВЦЭМ!$F$33:$F$776,СВЦЭМ!$A$33:$A$776,$A195,СВЦЭМ!$B$33:$B$776,I$190)+'СЕТ СН'!$F$12</f>
        <v>126.39270881</v>
      </c>
      <c r="J195" s="36">
        <f>SUMIFS(СВЦЭМ!$F$33:$F$776,СВЦЭМ!$A$33:$A$776,$A195,СВЦЭМ!$B$33:$B$776,J$190)+'СЕТ СН'!$F$12</f>
        <v>125.02109383</v>
      </c>
      <c r="K195" s="36">
        <f>SUMIFS(СВЦЭМ!$F$33:$F$776,СВЦЭМ!$A$33:$A$776,$A195,СВЦЭМ!$B$33:$B$776,K$190)+'СЕТ СН'!$F$12</f>
        <v>129.22438048999999</v>
      </c>
      <c r="L195" s="36">
        <f>SUMIFS(СВЦЭМ!$F$33:$F$776,СВЦЭМ!$A$33:$A$776,$A195,СВЦЭМ!$B$33:$B$776,L$190)+'СЕТ СН'!$F$12</f>
        <v>129.42638661000001</v>
      </c>
      <c r="M195" s="36">
        <f>SUMIFS(СВЦЭМ!$F$33:$F$776,СВЦЭМ!$A$33:$A$776,$A195,СВЦЭМ!$B$33:$B$776,M$190)+'СЕТ СН'!$F$12</f>
        <v>130.80911836999999</v>
      </c>
      <c r="N195" s="36">
        <f>SUMIFS(СВЦЭМ!$F$33:$F$776,СВЦЭМ!$A$33:$A$776,$A195,СВЦЭМ!$B$33:$B$776,N$190)+'СЕТ СН'!$F$12</f>
        <v>130.34344060000001</v>
      </c>
      <c r="O195" s="36">
        <f>SUMIFS(СВЦЭМ!$F$33:$F$776,СВЦЭМ!$A$33:$A$776,$A195,СВЦЭМ!$B$33:$B$776,O$190)+'СЕТ СН'!$F$12</f>
        <v>131.56319400999999</v>
      </c>
      <c r="P195" s="36">
        <f>SUMIFS(СВЦЭМ!$F$33:$F$776,СВЦЭМ!$A$33:$A$776,$A195,СВЦЭМ!$B$33:$B$776,P$190)+'СЕТ СН'!$F$12</f>
        <v>132.62201977000001</v>
      </c>
      <c r="Q195" s="36">
        <f>SUMIFS(СВЦЭМ!$F$33:$F$776,СВЦЭМ!$A$33:$A$776,$A195,СВЦЭМ!$B$33:$B$776,Q$190)+'СЕТ СН'!$F$12</f>
        <v>132.36761465000001</v>
      </c>
      <c r="R195" s="36">
        <f>SUMIFS(СВЦЭМ!$F$33:$F$776,СВЦЭМ!$A$33:$A$776,$A195,СВЦЭМ!$B$33:$B$776,R$190)+'СЕТ СН'!$F$12</f>
        <v>126.30072566</v>
      </c>
      <c r="S195" s="36">
        <f>SUMIFS(СВЦЭМ!$F$33:$F$776,СВЦЭМ!$A$33:$A$776,$A195,СВЦЭМ!$B$33:$B$776,S$190)+'СЕТ СН'!$F$12</f>
        <v>117.96538538999999</v>
      </c>
      <c r="T195" s="36">
        <f>SUMIFS(СВЦЭМ!$F$33:$F$776,СВЦЭМ!$A$33:$A$776,$A195,СВЦЭМ!$B$33:$B$776,T$190)+'СЕТ СН'!$F$12</f>
        <v>116.17424224</v>
      </c>
      <c r="U195" s="36">
        <f>SUMIFS(СВЦЭМ!$F$33:$F$776,СВЦЭМ!$A$33:$A$776,$A195,СВЦЭМ!$B$33:$B$776,U$190)+'СЕТ СН'!$F$12</f>
        <v>115.17190088</v>
      </c>
      <c r="V195" s="36">
        <f>SUMIFS(СВЦЭМ!$F$33:$F$776,СВЦЭМ!$A$33:$A$776,$A195,СВЦЭМ!$B$33:$B$776,V$190)+'СЕТ СН'!$F$12</f>
        <v>114.81845785</v>
      </c>
      <c r="W195" s="36">
        <f>SUMIFS(СВЦЭМ!$F$33:$F$776,СВЦЭМ!$A$33:$A$776,$A195,СВЦЭМ!$B$33:$B$776,W$190)+'СЕТ СН'!$F$12</f>
        <v>117.43224497999999</v>
      </c>
      <c r="X195" s="36">
        <f>SUMIFS(СВЦЭМ!$F$33:$F$776,СВЦЭМ!$A$33:$A$776,$A195,СВЦЭМ!$B$33:$B$776,X$190)+'СЕТ СН'!$F$12</f>
        <v>113.61828794</v>
      </c>
      <c r="Y195" s="36">
        <f>SUMIFS(СВЦЭМ!$F$33:$F$776,СВЦЭМ!$A$33:$A$776,$A195,СВЦЭМ!$B$33:$B$776,Y$190)+'СЕТ СН'!$F$12</f>
        <v>114.74929048</v>
      </c>
    </row>
    <row r="196" spans="1:25" ht="15.75" x14ac:dyDescent="0.2">
      <c r="A196" s="35">
        <f t="shared" si="5"/>
        <v>43683</v>
      </c>
      <c r="B196" s="36">
        <f>SUMIFS(СВЦЭМ!$F$33:$F$776,СВЦЭМ!$A$33:$A$776,$A196,СВЦЭМ!$B$33:$B$776,B$190)+'СЕТ СН'!$F$12</f>
        <v>125.989279</v>
      </c>
      <c r="C196" s="36">
        <f>SUMIFS(СВЦЭМ!$F$33:$F$776,СВЦЭМ!$A$33:$A$776,$A196,СВЦЭМ!$B$33:$B$776,C$190)+'СЕТ СН'!$F$12</f>
        <v>132.26016032999999</v>
      </c>
      <c r="D196" s="36">
        <f>SUMIFS(СВЦЭМ!$F$33:$F$776,СВЦЭМ!$A$33:$A$776,$A196,СВЦЭМ!$B$33:$B$776,D$190)+'СЕТ СН'!$F$12</f>
        <v>136.56912491</v>
      </c>
      <c r="E196" s="36">
        <f>SUMIFS(СВЦЭМ!$F$33:$F$776,СВЦЭМ!$A$33:$A$776,$A196,СВЦЭМ!$B$33:$B$776,E$190)+'СЕТ СН'!$F$12</f>
        <v>138.47026983000001</v>
      </c>
      <c r="F196" s="36">
        <f>SUMIFS(СВЦЭМ!$F$33:$F$776,СВЦЭМ!$A$33:$A$776,$A196,СВЦЭМ!$B$33:$B$776,F$190)+'СЕТ СН'!$F$12</f>
        <v>140.17054386999999</v>
      </c>
      <c r="G196" s="36">
        <f>SUMIFS(СВЦЭМ!$F$33:$F$776,СВЦЭМ!$A$33:$A$776,$A196,СВЦЭМ!$B$33:$B$776,G$190)+'СЕТ СН'!$F$12</f>
        <v>135.71488210000001</v>
      </c>
      <c r="H196" s="36">
        <f>SUMIFS(СВЦЭМ!$F$33:$F$776,СВЦЭМ!$A$33:$A$776,$A196,СВЦЭМ!$B$33:$B$776,H$190)+'СЕТ СН'!$F$12</f>
        <v>129.11805926</v>
      </c>
      <c r="I196" s="36">
        <f>SUMIFS(СВЦЭМ!$F$33:$F$776,СВЦЭМ!$A$33:$A$776,$A196,СВЦЭМ!$B$33:$B$776,I$190)+'СЕТ СН'!$F$12</f>
        <v>120.66463779999999</v>
      </c>
      <c r="J196" s="36">
        <f>SUMIFS(СВЦЭМ!$F$33:$F$776,СВЦЭМ!$A$33:$A$776,$A196,СВЦЭМ!$B$33:$B$776,J$190)+'СЕТ СН'!$F$12</f>
        <v>126.96822401999999</v>
      </c>
      <c r="K196" s="36">
        <f>SUMIFS(СВЦЭМ!$F$33:$F$776,СВЦЭМ!$A$33:$A$776,$A196,СВЦЭМ!$B$33:$B$776,K$190)+'СЕТ СН'!$F$12</f>
        <v>133.57169299</v>
      </c>
      <c r="L196" s="36">
        <f>SUMIFS(СВЦЭМ!$F$33:$F$776,СВЦЭМ!$A$33:$A$776,$A196,СВЦЭМ!$B$33:$B$776,L$190)+'СЕТ СН'!$F$12</f>
        <v>134.31922327999999</v>
      </c>
      <c r="M196" s="36">
        <f>SUMIFS(СВЦЭМ!$F$33:$F$776,СВЦЭМ!$A$33:$A$776,$A196,СВЦЭМ!$B$33:$B$776,M$190)+'СЕТ СН'!$F$12</f>
        <v>134.12394517000001</v>
      </c>
      <c r="N196" s="36">
        <f>SUMIFS(СВЦЭМ!$F$33:$F$776,СВЦЭМ!$A$33:$A$776,$A196,СВЦЭМ!$B$33:$B$776,N$190)+'СЕТ СН'!$F$12</f>
        <v>134.26283703999999</v>
      </c>
      <c r="O196" s="36">
        <f>SUMIFS(СВЦЭМ!$F$33:$F$776,СВЦЭМ!$A$33:$A$776,$A196,СВЦЭМ!$B$33:$B$776,O$190)+'СЕТ СН'!$F$12</f>
        <v>134.26944897000001</v>
      </c>
      <c r="P196" s="36">
        <f>SUMIFS(СВЦЭМ!$F$33:$F$776,СВЦЭМ!$A$33:$A$776,$A196,СВЦЭМ!$B$33:$B$776,P$190)+'СЕТ СН'!$F$12</f>
        <v>134.80287312999999</v>
      </c>
      <c r="Q196" s="36">
        <f>SUMIFS(СВЦЭМ!$F$33:$F$776,СВЦЭМ!$A$33:$A$776,$A196,СВЦЭМ!$B$33:$B$776,Q$190)+'СЕТ СН'!$F$12</f>
        <v>135.33082722</v>
      </c>
      <c r="R196" s="36">
        <f>SUMIFS(СВЦЭМ!$F$33:$F$776,СВЦЭМ!$A$33:$A$776,$A196,СВЦЭМ!$B$33:$B$776,R$190)+'СЕТ СН'!$F$12</f>
        <v>125.78163347</v>
      </c>
      <c r="S196" s="36">
        <f>SUMIFS(СВЦЭМ!$F$33:$F$776,СВЦЭМ!$A$33:$A$776,$A196,СВЦЭМ!$B$33:$B$776,S$190)+'СЕТ СН'!$F$12</f>
        <v>117.17495506</v>
      </c>
      <c r="T196" s="36">
        <f>SUMIFS(СВЦЭМ!$F$33:$F$776,СВЦЭМ!$A$33:$A$776,$A196,СВЦЭМ!$B$33:$B$776,T$190)+'СЕТ СН'!$F$12</f>
        <v>114.96781841000001</v>
      </c>
      <c r="U196" s="36">
        <f>SUMIFS(СВЦЭМ!$F$33:$F$776,СВЦЭМ!$A$33:$A$776,$A196,СВЦЭМ!$B$33:$B$776,U$190)+'СЕТ СН'!$F$12</f>
        <v>115.83632541999999</v>
      </c>
      <c r="V196" s="36">
        <f>SUMIFS(СВЦЭМ!$F$33:$F$776,СВЦЭМ!$A$33:$A$776,$A196,СВЦЭМ!$B$33:$B$776,V$190)+'СЕТ СН'!$F$12</f>
        <v>115.54651359</v>
      </c>
      <c r="W196" s="36">
        <f>SUMIFS(СВЦЭМ!$F$33:$F$776,СВЦЭМ!$A$33:$A$776,$A196,СВЦЭМ!$B$33:$B$776,W$190)+'СЕТ СН'!$F$12</f>
        <v>115.90090223</v>
      </c>
      <c r="X196" s="36">
        <f>SUMIFS(СВЦЭМ!$F$33:$F$776,СВЦЭМ!$A$33:$A$776,$A196,СВЦЭМ!$B$33:$B$776,X$190)+'СЕТ СН'!$F$12</f>
        <v>112.09863522000001</v>
      </c>
      <c r="Y196" s="36">
        <f>SUMIFS(СВЦЭМ!$F$33:$F$776,СВЦЭМ!$A$33:$A$776,$A196,СВЦЭМ!$B$33:$B$776,Y$190)+'СЕТ СН'!$F$12</f>
        <v>113.76177782000001</v>
      </c>
    </row>
    <row r="197" spans="1:25" ht="15.75" x14ac:dyDescent="0.2">
      <c r="A197" s="35">
        <f t="shared" si="5"/>
        <v>43684</v>
      </c>
      <c r="B197" s="36">
        <f>SUMIFS(СВЦЭМ!$F$33:$F$776,СВЦЭМ!$A$33:$A$776,$A197,СВЦЭМ!$B$33:$B$776,B$190)+'СЕТ СН'!$F$12</f>
        <v>126.84824196</v>
      </c>
      <c r="C197" s="36">
        <f>SUMIFS(СВЦЭМ!$F$33:$F$776,СВЦЭМ!$A$33:$A$776,$A197,СВЦЭМ!$B$33:$B$776,C$190)+'СЕТ СН'!$F$12</f>
        <v>127.62567214000001</v>
      </c>
      <c r="D197" s="36">
        <f>SUMIFS(СВЦЭМ!$F$33:$F$776,СВЦЭМ!$A$33:$A$776,$A197,СВЦЭМ!$B$33:$B$776,D$190)+'СЕТ СН'!$F$12</f>
        <v>132.35702082</v>
      </c>
      <c r="E197" s="36">
        <f>SUMIFS(СВЦЭМ!$F$33:$F$776,СВЦЭМ!$A$33:$A$776,$A197,СВЦЭМ!$B$33:$B$776,E$190)+'СЕТ СН'!$F$12</f>
        <v>132.90572078</v>
      </c>
      <c r="F197" s="36">
        <f>SUMIFS(СВЦЭМ!$F$33:$F$776,СВЦЭМ!$A$33:$A$776,$A197,СВЦЭМ!$B$33:$B$776,F$190)+'СЕТ СН'!$F$12</f>
        <v>134.27273291</v>
      </c>
      <c r="G197" s="36">
        <f>SUMIFS(СВЦЭМ!$F$33:$F$776,СВЦЭМ!$A$33:$A$776,$A197,СВЦЭМ!$B$33:$B$776,G$190)+'СЕТ СН'!$F$12</f>
        <v>133.01746398</v>
      </c>
      <c r="H197" s="36">
        <f>SUMIFS(СВЦЭМ!$F$33:$F$776,СВЦЭМ!$A$33:$A$776,$A197,СВЦЭМ!$B$33:$B$776,H$190)+'СЕТ СН'!$F$12</f>
        <v>126.23494549</v>
      </c>
      <c r="I197" s="36">
        <f>SUMIFS(СВЦЭМ!$F$33:$F$776,СВЦЭМ!$A$33:$A$776,$A197,СВЦЭМ!$B$33:$B$776,I$190)+'СЕТ СН'!$F$12</f>
        <v>123.64008174999999</v>
      </c>
      <c r="J197" s="36">
        <f>SUMIFS(СВЦЭМ!$F$33:$F$776,СВЦЭМ!$A$33:$A$776,$A197,СВЦЭМ!$B$33:$B$776,J$190)+'СЕТ СН'!$F$12</f>
        <v>127.95896704</v>
      </c>
      <c r="K197" s="36">
        <f>SUMIFS(СВЦЭМ!$F$33:$F$776,СВЦЭМ!$A$33:$A$776,$A197,СВЦЭМ!$B$33:$B$776,K$190)+'СЕТ СН'!$F$12</f>
        <v>131.14598470000001</v>
      </c>
      <c r="L197" s="36">
        <f>SUMIFS(СВЦЭМ!$F$33:$F$776,СВЦЭМ!$A$33:$A$776,$A197,СВЦЭМ!$B$33:$B$776,L$190)+'СЕТ СН'!$F$12</f>
        <v>131.27984476</v>
      </c>
      <c r="M197" s="36">
        <f>SUMIFS(СВЦЭМ!$F$33:$F$776,СВЦЭМ!$A$33:$A$776,$A197,СВЦЭМ!$B$33:$B$776,M$190)+'СЕТ СН'!$F$12</f>
        <v>131.88701559</v>
      </c>
      <c r="N197" s="36">
        <f>SUMIFS(СВЦЭМ!$F$33:$F$776,СВЦЭМ!$A$33:$A$776,$A197,СВЦЭМ!$B$33:$B$776,N$190)+'СЕТ СН'!$F$12</f>
        <v>130.63799204</v>
      </c>
      <c r="O197" s="36">
        <f>SUMIFS(СВЦЭМ!$F$33:$F$776,СВЦЭМ!$A$33:$A$776,$A197,СВЦЭМ!$B$33:$B$776,O$190)+'СЕТ СН'!$F$12</f>
        <v>131.65941923</v>
      </c>
      <c r="P197" s="36">
        <f>SUMIFS(СВЦЭМ!$F$33:$F$776,СВЦЭМ!$A$33:$A$776,$A197,СВЦЭМ!$B$33:$B$776,P$190)+'СЕТ СН'!$F$12</f>
        <v>132.3594999</v>
      </c>
      <c r="Q197" s="36">
        <f>SUMIFS(СВЦЭМ!$F$33:$F$776,СВЦЭМ!$A$33:$A$776,$A197,СВЦЭМ!$B$33:$B$776,Q$190)+'СЕТ СН'!$F$12</f>
        <v>132.32527411000001</v>
      </c>
      <c r="R197" s="36">
        <f>SUMIFS(СВЦЭМ!$F$33:$F$776,СВЦЭМ!$A$33:$A$776,$A197,СВЦЭМ!$B$33:$B$776,R$190)+'СЕТ СН'!$F$12</f>
        <v>124.89170706</v>
      </c>
      <c r="S197" s="36">
        <f>SUMIFS(СВЦЭМ!$F$33:$F$776,СВЦЭМ!$A$33:$A$776,$A197,СВЦЭМ!$B$33:$B$776,S$190)+'СЕТ СН'!$F$12</f>
        <v>116.82327650000001</v>
      </c>
      <c r="T197" s="36">
        <f>SUMIFS(СВЦЭМ!$F$33:$F$776,СВЦЭМ!$A$33:$A$776,$A197,СВЦЭМ!$B$33:$B$776,T$190)+'СЕТ СН'!$F$12</f>
        <v>114.58833522</v>
      </c>
      <c r="U197" s="36">
        <f>SUMIFS(СВЦЭМ!$F$33:$F$776,СВЦЭМ!$A$33:$A$776,$A197,СВЦЭМ!$B$33:$B$776,U$190)+'СЕТ СН'!$F$12</f>
        <v>114.82378792999999</v>
      </c>
      <c r="V197" s="36">
        <f>SUMIFS(СВЦЭМ!$F$33:$F$776,СВЦЭМ!$A$33:$A$776,$A197,СВЦЭМ!$B$33:$B$776,V$190)+'СЕТ СН'!$F$12</f>
        <v>113.98874649</v>
      </c>
      <c r="W197" s="36">
        <f>SUMIFS(СВЦЭМ!$F$33:$F$776,СВЦЭМ!$A$33:$A$776,$A197,СВЦЭМ!$B$33:$B$776,W$190)+'СЕТ СН'!$F$12</f>
        <v>115.58066574</v>
      </c>
      <c r="X197" s="36">
        <f>SUMIFS(СВЦЭМ!$F$33:$F$776,СВЦЭМ!$A$33:$A$776,$A197,СВЦЭМ!$B$33:$B$776,X$190)+'СЕТ СН'!$F$12</f>
        <v>110.49558503</v>
      </c>
      <c r="Y197" s="36">
        <f>SUMIFS(СВЦЭМ!$F$33:$F$776,СВЦЭМ!$A$33:$A$776,$A197,СВЦЭМ!$B$33:$B$776,Y$190)+'СЕТ СН'!$F$12</f>
        <v>116.11675820000001</v>
      </c>
    </row>
    <row r="198" spans="1:25" ht="15.75" x14ac:dyDescent="0.2">
      <c r="A198" s="35">
        <f t="shared" si="5"/>
        <v>43685</v>
      </c>
      <c r="B198" s="36">
        <f>SUMIFS(СВЦЭМ!$F$33:$F$776,СВЦЭМ!$A$33:$A$776,$A198,СВЦЭМ!$B$33:$B$776,B$190)+'СЕТ СН'!$F$12</f>
        <v>133.07006866</v>
      </c>
      <c r="C198" s="36">
        <f>SUMIFS(СВЦЭМ!$F$33:$F$776,СВЦЭМ!$A$33:$A$776,$A198,СВЦЭМ!$B$33:$B$776,C$190)+'СЕТ СН'!$F$12</f>
        <v>140.38965472999999</v>
      </c>
      <c r="D198" s="36">
        <f>SUMIFS(СВЦЭМ!$F$33:$F$776,СВЦЭМ!$A$33:$A$776,$A198,СВЦЭМ!$B$33:$B$776,D$190)+'СЕТ СН'!$F$12</f>
        <v>145.77608921000001</v>
      </c>
      <c r="E198" s="36">
        <f>SUMIFS(СВЦЭМ!$F$33:$F$776,СВЦЭМ!$A$33:$A$776,$A198,СВЦЭМ!$B$33:$B$776,E$190)+'СЕТ СН'!$F$12</f>
        <v>149.81554122</v>
      </c>
      <c r="F198" s="36">
        <f>SUMIFS(СВЦЭМ!$F$33:$F$776,СВЦЭМ!$A$33:$A$776,$A198,СВЦЭМ!$B$33:$B$776,F$190)+'СЕТ СН'!$F$12</f>
        <v>157.79603243</v>
      </c>
      <c r="G198" s="36">
        <f>SUMIFS(СВЦЭМ!$F$33:$F$776,СВЦЭМ!$A$33:$A$776,$A198,СВЦЭМ!$B$33:$B$776,G$190)+'СЕТ СН'!$F$12</f>
        <v>154.23726005</v>
      </c>
      <c r="H198" s="36">
        <f>SUMIFS(СВЦЭМ!$F$33:$F$776,СВЦЭМ!$A$33:$A$776,$A198,СВЦЭМ!$B$33:$B$776,H$190)+'СЕТ СН'!$F$12</f>
        <v>146.34810181</v>
      </c>
      <c r="I198" s="36">
        <f>SUMIFS(СВЦЭМ!$F$33:$F$776,СВЦЭМ!$A$33:$A$776,$A198,СВЦЭМ!$B$33:$B$776,I$190)+'СЕТ СН'!$F$12</f>
        <v>136.88706278000001</v>
      </c>
      <c r="J198" s="36">
        <f>SUMIFS(СВЦЭМ!$F$33:$F$776,СВЦЭМ!$A$33:$A$776,$A198,СВЦЭМ!$B$33:$B$776,J$190)+'СЕТ СН'!$F$12</f>
        <v>129.23165122</v>
      </c>
      <c r="K198" s="36">
        <f>SUMIFS(СВЦЭМ!$F$33:$F$776,СВЦЭМ!$A$33:$A$776,$A198,СВЦЭМ!$B$33:$B$776,K$190)+'СЕТ СН'!$F$12</f>
        <v>135.03620451</v>
      </c>
      <c r="L198" s="36">
        <f>SUMIFS(СВЦЭМ!$F$33:$F$776,СВЦЭМ!$A$33:$A$776,$A198,СВЦЭМ!$B$33:$B$776,L$190)+'СЕТ СН'!$F$12</f>
        <v>137.11524901999999</v>
      </c>
      <c r="M198" s="36">
        <f>SUMIFS(СВЦЭМ!$F$33:$F$776,СВЦЭМ!$A$33:$A$776,$A198,СВЦЭМ!$B$33:$B$776,M$190)+'СЕТ СН'!$F$12</f>
        <v>136.67626752999999</v>
      </c>
      <c r="N198" s="36">
        <f>SUMIFS(СВЦЭМ!$F$33:$F$776,СВЦЭМ!$A$33:$A$776,$A198,СВЦЭМ!$B$33:$B$776,N$190)+'СЕТ СН'!$F$12</f>
        <v>135.7992725</v>
      </c>
      <c r="O198" s="36">
        <f>SUMIFS(СВЦЭМ!$F$33:$F$776,СВЦЭМ!$A$33:$A$776,$A198,СВЦЭМ!$B$33:$B$776,O$190)+'СЕТ СН'!$F$12</f>
        <v>136.97500715999999</v>
      </c>
      <c r="P198" s="36">
        <f>SUMIFS(СВЦЭМ!$F$33:$F$776,СВЦЭМ!$A$33:$A$776,$A198,СВЦЭМ!$B$33:$B$776,P$190)+'СЕТ СН'!$F$12</f>
        <v>137.45806920999999</v>
      </c>
      <c r="Q198" s="36">
        <f>SUMIFS(СВЦЭМ!$F$33:$F$776,СВЦЭМ!$A$33:$A$776,$A198,СВЦЭМ!$B$33:$B$776,Q$190)+'СЕТ СН'!$F$12</f>
        <v>138.27481759</v>
      </c>
      <c r="R198" s="36">
        <f>SUMIFS(СВЦЭМ!$F$33:$F$776,СВЦЭМ!$A$33:$A$776,$A198,СВЦЭМ!$B$33:$B$776,R$190)+'СЕТ СН'!$F$12</f>
        <v>128.41851025</v>
      </c>
      <c r="S198" s="36">
        <f>SUMIFS(СВЦЭМ!$F$33:$F$776,СВЦЭМ!$A$33:$A$776,$A198,СВЦЭМ!$B$33:$B$776,S$190)+'СЕТ СН'!$F$12</f>
        <v>125.22940113</v>
      </c>
      <c r="T198" s="36">
        <f>SUMIFS(СВЦЭМ!$F$33:$F$776,СВЦЭМ!$A$33:$A$776,$A198,СВЦЭМ!$B$33:$B$776,T$190)+'СЕТ СН'!$F$12</f>
        <v>125.15475264</v>
      </c>
      <c r="U198" s="36">
        <f>SUMIFS(СВЦЭМ!$F$33:$F$776,СВЦЭМ!$A$33:$A$776,$A198,СВЦЭМ!$B$33:$B$776,U$190)+'СЕТ СН'!$F$12</f>
        <v>118.25959597000001</v>
      </c>
      <c r="V198" s="36">
        <f>SUMIFS(СВЦЭМ!$F$33:$F$776,СВЦЭМ!$A$33:$A$776,$A198,СВЦЭМ!$B$33:$B$776,V$190)+'СЕТ СН'!$F$12</f>
        <v>118.11415931000001</v>
      </c>
      <c r="W198" s="36">
        <f>SUMIFS(СВЦЭМ!$F$33:$F$776,СВЦЭМ!$A$33:$A$776,$A198,СВЦЭМ!$B$33:$B$776,W$190)+'СЕТ СН'!$F$12</f>
        <v>118.42055381999999</v>
      </c>
      <c r="X198" s="36">
        <f>SUMIFS(СВЦЭМ!$F$33:$F$776,СВЦЭМ!$A$33:$A$776,$A198,СВЦЭМ!$B$33:$B$776,X$190)+'СЕТ СН'!$F$12</f>
        <v>114.08820575</v>
      </c>
      <c r="Y198" s="36">
        <f>SUMIFS(СВЦЭМ!$F$33:$F$776,СВЦЭМ!$A$33:$A$776,$A198,СВЦЭМ!$B$33:$B$776,Y$190)+'СЕТ СН'!$F$12</f>
        <v>119.70203155999999</v>
      </c>
    </row>
    <row r="199" spans="1:25" ht="15.75" x14ac:dyDescent="0.2">
      <c r="A199" s="35">
        <f t="shared" si="5"/>
        <v>43686</v>
      </c>
      <c r="B199" s="36">
        <f>SUMIFS(СВЦЭМ!$F$33:$F$776,СВЦЭМ!$A$33:$A$776,$A199,СВЦЭМ!$B$33:$B$776,B$190)+'СЕТ СН'!$F$12</f>
        <v>137.16626187</v>
      </c>
      <c r="C199" s="36">
        <f>SUMIFS(СВЦЭМ!$F$33:$F$776,СВЦЭМ!$A$33:$A$776,$A199,СВЦЭМ!$B$33:$B$776,C$190)+'СЕТ СН'!$F$12</f>
        <v>144.24516084000001</v>
      </c>
      <c r="D199" s="36">
        <f>SUMIFS(СВЦЭМ!$F$33:$F$776,СВЦЭМ!$A$33:$A$776,$A199,СВЦЭМ!$B$33:$B$776,D$190)+'СЕТ СН'!$F$12</f>
        <v>148.96215541999999</v>
      </c>
      <c r="E199" s="36">
        <f>SUMIFS(СВЦЭМ!$F$33:$F$776,СВЦЭМ!$A$33:$A$776,$A199,СВЦЭМ!$B$33:$B$776,E$190)+'СЕТ СН'!$F$12</f>
        <v>152.19909454</v>
      </c>
      <c r="F199" s="36">
        <f>SUMIFS(СВЦЭМ!$F$33:$F$776,СВЦЭМ!$A$33:$A$776,$A199,СВЦЭМ!$B$33:$B$776,F$190)+'СЕТ СН'!$F$12</f>
        <v>154.32702818000001</v>
      </c>
      <c r="G199" s="36">
        <f>SUMIFS(СВЦЭМ!$F$33:$F$776,СВЦЭМ!$A$33:$A$776,$A199,СВЦЭМ!$B$33:$B$776,G$190)+'СЕТ СН'!$F$12</f>
        <v>151.95071111999999</v>
      </c>
      <c r="H199" s="36">
        <f>SUMIFS(СВЦЭМ!$F$33:$F$776,СВЦЭМ!$A$33:$A$776,$A199,СВЦЭМ!$B$33:$B$776,H$190)+'СЕТ СН'!$F$12</f>
        <v>146.84508946</v>
      </c>
      <c r="I199" s="36">
        <f>SUMIFS(СВЦЭМ!$F$33:$F$776,СВЦЭМ!$A$33:$A$776,$A199,СВЦЭМ!$B$33:$B$776,I$190)+'СЕТ СН'!$F$12</f>
        <v>140.25990892999999</v>
      </c>
      <c r="J199" s="36">
        <f>SUMIFS(СВЦЭМ!$F$33:$F$776,СВЦЭМ!$A$33:$A$776,$A199,СВЦЭМ!$B$33:$B$776,J$190)+'СЕТ СН'!$F$12</f>
        <v>131.75164676</v>
      </c>
      <c r="K199" s="36">
        <f>SUMIFS(СВЦЭМ!$F$33:$F$776,СВЦЭМ!$A$33:$A$776,$A199,СВЦЭМ!$B$33:$B$776,K$190)+'СЕТ СН'!$F$12</f>
        <v>135.16565276</v>
      </c>
      <c r="L199" s="36">
        <f>SUMIFS(СВЦЭМ!$F$33:$F$776,СВЦЭМ!$A$33:$A$776,$A199,СВЦЭМ!$B$33:$B$776,L$190)+'СЕТ СН'!$F$12</f>
        <v>137.17960067999999</v>
      </c>
      <c r="M199" s="36">
        <f>SUMIFS(СВЦЭМ!$F$33:$F$776,СВЦЭМ!$A$33:$A$776,$A199,СВЦЭМ!$B$33:$B$776,M$190)+'СЕТ СН'!$F$12</f>
        <v>136.96217118999999</v>
      </c>
      <c r="N199" s="36">
        <f>SUMIFS(СВЦЭМ!$F$33:$F$776,СВЦЭМ!$A$33:$A$776,$A199,СВЦЭМ!$B$33:$B$776,N$190)+'СЕТ СН'!$F$12</f>
        <v>135.71662921000001</v>
      </c>
      <c r="O199" s="36">
        <f>SUMIFS(СВЦЭМ!$F$33:$F$776,СВЦЭМ!$A$33:$A$776,$A199,СВЦЭМ!$B$33:$B$776,O$190)+'СЕТ СН'!$F$12</f>
        <v>136.58769824000001</v>
      </c>
      <c r="P199" s="36">
        <f>SUMIFS(СВЦЭМ!$F$33:$F$776,СВЦЭМ!$A$33:$A$776,$A199,СВЦЭМ!$B$33:$B$776,P$190)+'СЕТ СН'!$F$12</f>
        <v>141.10862499000001</v>
      </c>
      <c r="Q199" s="36">
        <f>SUMIFS(СВЦЭМ!$F$33:$F$776,СВЦЭМ!$A$33:$A$776,$A199,СВЦЭМ!$B$33:$B$776,Q$190)+'СЕТ СН'!$F$12</f>
        <v>141.25655646000001</v>
      </c>
      <c r="R199" s="36">
        <f>SUMIFS(СВЦЭМ!$F$33:$F$776,СВЦЭМ!$A$33:$A$776,$A199,СВЦЭМ!$B$33:$B$776,R$190)+'СЕТ СН'!$F$12</f>
        <v>133.27564661</v>
      </c>
      <c r="S199" s="36">
        <f>SUMIFS(СВЦЭМ!$F$33:$F$776,СВЦЭМ!$A$33:$A$776,$A199,СВЦЭМ!$B$33:$B$776,S$190)+'СЕТ СН'!$F$12</f>
        <v>124.57764654</v>
      </c>
      <c r="T199" s="36">
        <f>SUMIFS(СВЦЭМ!$F$33:$F$776,СВЦЭМ!$A$33:$A$776,$A199,СВЦЭМ!$B$33:$B$776,T$190)+'СЕТ СН'!$F$12</f>
        <v>122.64196755</v>
      </c>
      <c r="U199" s="36">
        <f>SUMIFS(СВЦЭМ!$F$33:$F$776,СВЦЭМ!$A$33:$A$776,$A199,СВЦЭМ!$B$33:$B$776,U$190)+'СЕТ СН'!$F$12</f>
        <v>122.09644154999999</v>
      </c>
      <c r="V199" s="36">
        <f>SUMIFS(СВЦЭМ!$F$33:$F$776,СВЦЭМ!$A$33:$A$776,$A199,СВЦЭМ!$B$33:$B$776,V$190)+'СЕТ СН'!$F$12</f>
        <v>117.73805246000001</v>
      </c>
      <c r="W199" s="36">
        <f>SUMIFS(СВЦЭМ!$F$33:$F$776,СВЦЭМ!$A$33:$A$776,$A199,СВЦЭМ!$B$33:$B$776,W$190)+'СЕТ СН'!$F$12</f>
        <v>119.03354567</v>
      </c>
      <c r="X199" s="36">
        <f>SUMIFS(СВЦЭМ!$F$33:$F$776,СВЦЭМ!$A$33:$A$776,$A199,СВЦЭМ!$B$33:$B$776,X$190)+'СЕТ СН'!$F$12</f>
        <v>114.56741249</v>
      </c>
      <c r="Y199" s="36">
        <f>SUMIFS(СВЦЭМ!$F$33:$F$776,СВЦЭМ!$A$33:$A$776,$A199,СВЦЭМ!$B$33:$B$776,Y$190)+'СЕТ СН'!$F$12</f>
        <v>124.84444477</v>
      </c>
    </row>
    <row r="200" spans="1:25" ht="15.75" x14ac:dyDescent="0.2">
      <c r="A200" s="35">
        <f t="shared" si="5"/>
        <v>43687</v>
      </c>
      <c r="B200" s="36">
        <f>SUMIFS(СВЦЭМ!$F$33:$F$776,СВЦЭМ!$A$33:$A$776,$A200,СВЦЭМ!$B$33:$B$776,B$190)+'СЕТ СН'!$F$12</f>
        <v>148.46448674999999</v>
      </c>
      <c r="C200" s="36">
        <f>SUMIFS(СВЦЭМ!$F$33:$F$776,СВЦЭМ!$A$33:$A$776,$A200,СВЦЭМ!$B$33:$B$776,C$190)+'СЕТ СН'!$F$12</f>
        <v>150.23207765999999</v>
      </c>
      <c r="D200" s="36">
        <f>SUMIFS(СВЦЭМ!$F$33:$F$776,СВЦЭМ!$A$33:$A$776,$A200,СВЦЭМ!$B$33:$B$776,D$190)+'СЕТ СН'!$F$12</f>
        <v>152.58508857000001</v>
      </c>
      <c r="E200" s="36">
        <f>SUMIFS(СВЦЭМ!$F$33:$F$776,СВЦЭМ!$A$33:$A$776,$A200,СВЦЭМ!$B$33:$B$776,E$190)+'СЕТ СН'!$F$12</f>
        <v>156.29779955999999</v>
      </c>
      <c r="F200" s="36">
        <f>SUMIFS(СВЦЭМ!$F$33:$F$776,СВЦЭМ!$A$33:$A$776,$A200,СВЦЭМ!$B$33:$B$776,F$190)+'СЕТ СН'!$F$12</f>
        <v>159.96943562000001</v>
      </c>
      <c r="G200" s="36">
        <f>SUMIFS(СВЦЭМ!$F$33:$F$776,СВЦЭМ!$A$33:$A$776,$A200,СВЦЭМ!$B$33:$B$776,G$190)+'СЕТ СН'!$F$12</f>
        <v>154.98362686999999</v>
      </c>
      <c r="H200" s="36">
        <f>SUMIFS(СВЦЭМ!$F$33:$F$776,СВЦЭМ!$A$33:$A$776,$A200,СВЦЭМ!$B$33:$B$776,H$190)+'СЕТ СН'!$F$12</f>
        <v>147.39676614000001</v>
      </c>
      <c r="I200" s="36">
        <f>SUMIFS(СВЦЭМ!$F$33:$F$776,СВЦЭМ!$A$33:$A$776,$A200,СВЦЭМ!$B$33:$B$776,I$190)+'СЕТ СН'!$F$12</f>
        <v>150.53168436999999</v>
      </c>
      <c r="J200" s="36">
        <f>SUMIFS(СВЦЭМ!$F$33:$F$776,СВЦЭМ!$A$33:$A$776,$A200,СВЦЭМ!$B$33:$B$776,J$190)+'СЕТ СН'!$F$12</f>
        <v>132.62167858999999</v>
      </c>
      <c r="K200" s="36">
        <f>SUMIFS(СВЦЭМ!$F$33:$F$776,СВЦЭМ!$A$33:$A$776,$A200,СВЦЭМ!$B$33:$B$776,K$190)+'СЕТ СН'!$F$12</f>
        <v>136.45679109</v>
      </c>
      <c r="L200" s="36">
        <f>SUMIFS(СВЦЭМ!$F$33:$F$776,СВЦЭМ!$A$33:$A$776,$A200,СВЦЭМ!$B$33:$B$776,L$190)+'СЕТ СН'!$F$12</f>
        <v>139.48108769999999</v>
      </c>
      <c r="M200" s="36">
        <f>SUMIFS(СВЦЭМ!$F$33:$F$776,СВЦЭМ!$A$33:$A$776,$A200,СВЦЭМ!$B$33:$B$776,M$190)+'СЕТ СН'!$F$12</f>
        <v>138.53544808000001</v>
      </c>
      <c r="N200" s="36">
        <f>SUMIFS(СВЦЭМ!$F$33:$F$776,СВЦЭМ!$A$33:$A$776,$A200,СВЦЭМ!$B$33:$B$776,N$190)+'СЕТ СН'!$F$12</f>
        <v>137.20428114000001</v>
      </c>
      <c r="O200" s="36">
        <f>SUMIFS(СВЦЭМ!$F$33:$F$776,СВЦЭМ!$A$33:$A$776,$A200,СВЦЭМ!$B$33:$B$776,O$190)+'СЕТ СН'!$F$12</f>
        <v>137.39077782999999</v>
      </c>
      <c r="P200" s="36">
        <f>SUMIFS(СВЦЭМ!$F$33:$F$776,СВЦЭМ!$A$33:$A$776,$A200,СВЦЭМ!$B$33:$B$776,P$190)+'СЕТ СН'!$F$12</f>
        <v>137.42857042</v>
      </c>
      <c r="Q200" s="36">
        <f>SUMIFS(СВЦЭМ!$F$33:$F$776,СВЦЭМ!$A$33:$A$776,$A200,СВЦЭМ!$B$33:$B$776,Q$190)+'СЕТ СН'!$F$12</f>
        <v>139.38100668999999</v>
      </c>
      <c r="R200" s="36">
        <f>SUMIFS(СВЦЭМ!$F$33:$F$776,СВЦЭМ!$A$33:$A$776,$A200,СВЦЭМ!$B$33:$B$776,R$190)+'СЕТ СН'!$F$12</f>
        <v>129.45419751</v>
      </c>
      <c r="S200" s="36">
        <f>SUMIFS(СВЦЭМ!$F$33:$F$776,СВЦЭМ!$A$33:$A$776,$A200,СВЦЭМ!$B$33:$B$776,S$190)+'СЕТ СН'!$F$12</f>
        <v>128.95442861000001</v>
      </c>
      <c r="T200" s="36">
        <f>SUMIFS(СВЦЭМ!$F$33:$F$776,СВЦЭМ!$A$33:$A$776,$A200,СВЦЭМ!$B$33:$B$776,T$190)+'СЕТ СН'!$F$12</f>
        <v>128.54912179999999</v>
      </c>
      <c r="U200" s="36">
        <f>SUMIFS(СВЦЭМ!$F$33:$F$776,СВЦЭМ!$A$33:$A$776,$A200,СВЦЭМ!$B$33:$B$776,U$190)+'СЕТ СН'!$F$12</f>
        <v>126.75168203</v>
      </c>
      <c r="V200" s="36">
        <f>SUMIFS(СВЦЭМ!$F$33:$F$776,СВЦЭМ!$A$33:$A$776,$A200,СВЦЭМ!$B$33:$B$776,V$190)+'СЕТ СН'!$F$12</f>
        <v>127.83498709</v>
      </c>
      <c r="W200" s="36">
        <f>SUMIFS(СВЦЭМ!$F$33:$F$776,СВЦЭМ!$A$33:$A$776,$A200,СВЦЭМ!$B$33:$B$776,W$190)+'СЕТ СН'!$F$12</f>
        <v>131.55389586000001</v>
      </c>
      <c r="X200" s="36">
        <f>SUMIFS(СВЦЭМ!$F$33:$F$776,СВЦЭМ!$A$33:$A$776,$A200,СВЦЭМ!$B$33:$B$776,X$190)+'СЕТ СН'!$F$12</f>
        <v>126.93863372</v>
      </c>
      <c r="Y200" s="36">
        <f>SUMIFS(СВЦЭМ!$F$33:$F$776,СВЦЭМ!$A$33:$A$776,$A200,СВЦЭМ!$B$33:$B$776,Y$190)+'СЕТ СН'!$F$12</f>
        <v>126.17636304</v>
      </c>
    </row>
    <row r="201" spans="1:25" ht="15.75" x14ac:dyDescent="0.2">
      <c r="A201" s="35">
        <f t="shared" si="5"/>
        <v>43688</v>
      </c>
      <c r="B201" s="36">
        <f>SUMIFS(СВЦЭМ!$F$33:$F$776,СВЦЭМ!$A$33:$A$776,$A201,СВЦЭМ!$B$33:$B$776,B$190)+'СЕТ СН'!$F$12</f>
        <v>146.11908094</v>
      </c>
      <c r="C201" s="36">
        <f>SUMIFS(СВЦЭМ!$F$33:$F$776,СВЦЭМ!$A$33:$A$776,$A201,СВЦЭМ!$B$33:$B$776,C$190)+'СЕТ СН'!$F$12</f>
        <v>151.92246635000001</v>
      </c>
      <c r="D201" s="36">
        <f>SUMIFS(СВЦЭМ!$F$33:$F$776,СВЦЭМ!$A$33:$A$776,$A201,СВЦЭМ!$B$33:$B$776,D$190)+'СЕТ СН'!$F$12</f>
        <v>156.73281044000001</v>
      </c>
      <c r="E201" s="36">
        <f>SUMIFS(СВЦЭМ!$F$33:$F$776,СВЦЭМ!$A$33:$A$776,$A201,СВЦЭМ!$B$33:$B$776,E$190)+'СЕТ СН'!$F$12</f>
        <v>158.40427498</v>
      </c>
      <c r="F201" s="36">
        <f>SUMIFS(СВЦЭМ!$F$33:$F$776,СВЦЭМ!$A$33:$A$776,$A201,СВЦЭМ!$B$33:$B$776,F$190)+'СЕТ СН'!$F$12</f>
        <v>162.14246478999999</v>
      </c>
      <c r="G201" s="36">
        <f>SUMIFS(СВЦЭМ!$F$33:$F$776,СВЦЭМ!$A$33:$A$776,$A201,СВЦЭМ!$B$33:$B$776,G$190)+'СЕТ СН'!$F$12</f>
        <v>159.6957955</v>
      </c>
      <c r="H201" s="36">
        <f>SUMIFS(СВЦЭМ!$F$33:$F$776,СВЦЭМ!$A$33:$A$776,$A201,СВЦЭМ!$B$33:$B$776,H$190)+'СЕТ СН'!$F$12</f>
        <v>156.87988435</v>
      </c>
      <c r="I201" s="36">
        <f>SUMIFS(СВЦЭМ!$F$33:$F$776,СВЦЭМ!$A$33:$A$776,$A201,СВЦЭМ!$B$33:$B$776,I$190)+'СЕТ СН'!$F$12</f>
        <v>151.50664327999999</v>
      </c>
      <c r="J201" s="36">
        <f>SUMIFS(СВЦЭМ!$F$33:$F$776,СВЦЭМ!$A$33:$A$776,$A201,СВЦЭМ!$B$33:$B$776,J$190)+'СЕТ СН'!$F$12</f>
        <v>138.39651656999999</v>
      </c>
      <c r="K201" s="36">
        <f>SUMIFS(СВЦЭМ!$F$33:$F$776,СВЦЭМ!$A$33:$A$776,$A201,СВЦЭМ!$B$33:$B$776,K$190)+'СЕТ СН'!$F$12</f>
        <v>133.33876977</v>
      </c>
      <c r="L201" s="36">
        <f>SUMIFS(СВЦЭМ!$F$33:$F$776,СВЦЭМ!$A$33:$A$776,$A201,СВЦЭМ!$B$33:$B$776,L$190)+'СЕТ СН'!$F$12</f>
        <v>136.36636342</v>
      </c>
      <c r="M201" s="36">
        <f>SUMIFS(СВЦЭМ!$F$33:$F$776,СВЦЭМ!$A$33:$A$776,$A201,СВЦЭМ!$B$33:$B$776,M$190)+'СЕТ СН'!$F$12</f>
        <v>136.30682715</v>
      </c>
      <c r="N201" s="36">
        <f>SUMIFS(СВЦЭМ!$F$33:$F$776,СВЦЭМ!$A$33:$A$776,$A201,СВЦЭМ!$B$33:$B$776,N$190)+'СЕТ СН'!$F$12</f>
        <v>135.83330620000001</v>
      </c>
      <c r="O201" s="36">
        <f>SUMIFS(СВЦЭМ!$F$33:$F$776,СВЦЭМ!$A$33:$A$776,$A201,СВЦЭМ!$B$33:$B$776,O$190)+'СЕТ СН'!$F$12</f>
        <v>136.18905670999999</v>
      </c>
      <c r="P201" s="36">
        <f>SUMIFS(СВЦЭМ!$F$33:$F$776,СВЦЭМ!$A$33:$A$776,$A201,СВЦЭМ!$B$33:$B$776,P$190)+'СЕТ СН'!$F$12</f>
        <v>136.29941063999999</v>
      </c>
      <c r="Q201" s="36">
        <f>SUMIFS(СВЦЭМ!$F$33:$F$776,СВЦЭМ!$A$33:$A$776,$A201,СВЦЭМ!$B$33:$B$776,Q$190)+'СЕТ СН'!$F$12</f>
        <v>134.95326116000001</v>
      </c>
      <c r="R201" s="36">
        <f>SUMIFS(СВЦЭМ!$F$33:$F$776,СВЦЭМ!$A$33:$A$776,$A201,СВЦЭМ!$B$33:$B$776,R$190)+'СЕТ СН'!$F$12</f>
        <v>128.69323412</v>
      </c>
      <c r="S201" s="36">
        <f>SUMIFS(СВЦЭМ!$F$33:$F$776,СВЦЭМ!$A$33:$A$776,$A201,СВЦЭМ!$B$33:$B$776,S$190)+'СЕТ СН'!$F$12</f>
        <v>128.36105621999999</v>
      </c>
      <c r="T201" s="36">
        <f>SUMIFS(СВЦЭМ!$F$33:$F$776,СВЦЭМ!$A$33:$A$776,$A201,СВЦЭМ!$B$33:$B$776,T$190)+'СЕТ СН'!$F$12</f>
        <v>129.81654075</v>
      </c>
      <c r="U201" s="36">
        <f>SUMIFS(СВЦЭМ!$F$33:$F$776,СВЦЭМ!$A$33:$A$776,$A201,СВЦЭМ!$B$33:$B$776,U$190)+'СЕТ СН'!$F$12</f>
        <v>130.79151809999999</v>
      </c>
      <c r="V201" s="36">
        <f>SUMIFS(СВЦЭМ!$F$33:$F$776,СВЦЭМ!$A$33:$A$776,$A201,СВЦЭМ!$B$33:$B$776,V$190)+'СЕТ СН'!$F$12</f>
        <v>132.31243542000001</v>
      </c>
      <c r="W201" s="36">
        <f>SUMIFS(СВЦЭМ!$F$33:$F$776,СВЦЭМ!$A$33:$A$776,$A201,СВЦЭМ!$B$33:$B$776,W$190)+'СЕТ СН'!$F$12</f>
        <v>135.04687913000001</v>
      </c>
      <c r="X201" s="36">
        <f>SUMIFS(СВЦЭМ!$F$33:$F$776,СВЦЭМ!$A$33:$A$776,$A201,СВЦЭМ!$B$33:$B$776,X$190)+'СЕТ СН'!$F$12</f>
        <v>128.68385506999999</v>
      </c>
      <c r="Y201" s="36">
        <f>SUMIFS(СВЦЭМ!$F$33:$F$776,СВЦЭМ!$A$33:$A$776,$A201,СВЦЭМ!$B$33:$B$776,Y$190)+'СЕТ СН'!$F$12</f>
        <v>125.47644901</v>
      </c>
    </row>
    <row r="202" spans="1:25" ht="15.75" x14ac:dyDescent="0.2">
      <c r="A202" s="35">
        <f t="shared" si="5"/>
        <v>43689</v>
      </c>
      <c r="B202" s="36">
        <f>SUMIFS(СВЦЭМ!$F$33:$F$776,СВЦЭМ!$A$33:$A$776,$A202,СВЦЭМ!$B$33:$B$776,B$190)+'СЕТ СН'!$F$12</f>
        <v>140.74864328000001</v>
      </c>
      <c r="C202" s="36">
        <f>SUMIFS(СВЦЭМ!$F$33:$F$776,СВЦЭМ!$A$33:$A$776,$A202,СВЦЭМ!$B$33:$B$776,C$190)+'СЕТ СН'!$F$12</f>
        <v>147.97663752</v>
      </c>
      <c r="D202" s="36">
        <f>SUMIFS(СВЦЭМ!$F$33:$F$776,СВЦЭМ!$A$33:$A$776,$A202,СВЦЭМ!$B$33:$B$776,D$190)+'СЕТ СН'!$F$12</f>
        <v>157.06818747</v>
      </c>
      <c r="E202" s="36">
        <f>SUMIFS(СВЦЭМ!$F$33:$F$776,СВЦЭМ!$A$33:$A$776,$A202,СВЦЭМ!$B$33:$B$776,E$190)+'СЕТ СН'!$F$12</f>
        <v>159.07111212000001</v>
      </c>
      <c r="F202" s="36">
        <f>SUMIFS(СВЦЭМ!$F$33:$F$776,СВЦЭМ!$A$33:$A$776,$A202,СВЦЭМ!$B$33:$B$776,F$190)+'СЕТ СН'!$F$12</f>
        <v>161.25899029999999</v>
      </c>
      <c r="G202" s="36">
        <f>SUMIFS(СВЦЭМ!$F$33:$F$776,СВЦЭМ!$A$33:$A$776,$A202,СВЦЭМ!$B$33:$B$776,G$190)+'СЕТ СН'!$F$12</f>
        <v>157.26499150000001</v>
      </c>
      <c r="H202" s="36">
        <f>SUMIFS(СВЦЭМ!$F$33:$F$776,СВЦЭМ!$A$33:$A$776,$A202,СВЦЭМ!$B$33:$B$776,H$190)+'СЕТ СН'!$F$12</f>
        <v>150.32547751999999</v>
      </c>
      <c r="I202" s="36">
        <f>SUMIFS(СВЦЭМ!$F$33:$F$776,СВЦЭМ!$A$33:$A$776,$A202,СВЦЭМ!$B$33:$B$776,I$190)+'СЕТ СН'!$F$12</f>
        <v>142.11247999</v>
      </c>
      <c r="J202" s="36">
        <f>SUMIFS(СВЦЭМ!$F$33:$F$776,СВЦЭМ!$A$33:$A$776,$A202,СВЦЭМ!$B$33:$B$776,J$190)+'СЕТ СН'!$F$12</f>
        <v>137.34783834000001</v>
      </c>
      <c r="K202" s="36">
        <f>SUMIFS(СВЦЭМ!$F$33:$F$776,СВЦЭМ!$A$33:$A$776,$A202,СВЦЭМ!$B$33:$B$776,K$190)+'СЕТ СН'!$F$12</f>
        <v>141.11509694</v>
      </c>
      <c r="L202" s="36">
        <f>SUMIFS(СВЦЭМ!$F$33:$F$776,СВЦЭМ!$A$33:$A$776,$A202,СВЦЭМ!$B$33:$B$776,L$190)+'СЕТ СН'!$F$12</f>
        <v>141.08844295</v>
      </c>
      <c r="M202" s="36">
        <f>SUMIFS(СВЦЭМ!$F$33:$F$776,СВЦЭМ!$A$33:$A$776,$A202,СВЦЭМ!$B$33:$B$776,M$190)+'СЕТ СН'!$F$12</f>
        <v>142.47658243000001</v>
      </c>
      <c r="N202" s="36">
        <f>SUMIFS(СВЦЭМ!$F$33:$F$776,СВЦЭМ!$A$33:$A$776,$A202,СВЦЭМ!$B$33:$B$776,N$190)+'СЕТ СН'!$F$12</f>
        <v>141.73386435</v>
      </c>
      <c r="O202" s="36">
        <f>SUMIFS(СВЦЭМ!$F$33:$F$776,СВЦЭМ!$A$33:$A$776,$A202,СВЦЭМ!$B$33:$B$776,O$190)+'СЕТ СН'!$F$12</f>
        <v>141.76865333000001</v>
      </c>
      <c r="P202" s="36">
        <f>SUMIFS(СВЦЭМ!$F$33:$F$776,СВЦЭМ!$A$33:$A$776,$A202,СВЦЭМ!$B$33:$B$776,P$190)+'СЕТ СН'!$F$12</f>
        <v>142.43652742</v>
      </c>
      <c r="Q202" s="36">
        <f>SUMIFS(СВЦЭМ!$F$33:$F$776,СВЦЭМ!$A$33:$A$776,$A202,СВЦЭМ!$B$33:$B$776,Q$190)+'СЕТ СН'!$F$12</f>
        <v>141.62237841999999</v>
      </c>
      <c r="R202" s="36">
        <f>SUMIFS(СВЦЭМ!$F$33:$F$776,СВЦЭМ!$A$33:$A$776,$A202,СВЦЭМ!$B$33:$B$776,R$190)+'СЕТ СН'!$F$12</f>
        <v>133.28475674000001</v>
      </c>
      <c r="S202" s="36">
        <f>SUMIFS(СВЦЭМ!$F$33:$F$776,СВЦЭМ!$A$33:$A$776,$A202,СВЦЭМ!$B$33:$B$776,S$190)+'СЕТ СН'!$F$12</f>
        <v>131.68651929999999</v>
      </c>
      <c r="T202" s="36">
        <f>SUMIFS(СВЦЭМ!$F$33:$F$776,СВЦЭМ!$A$33:$A$776,$A202,СВЦЭМ!$B$33:$B$776,T$190)+'СЕТ СН'!$F$12</f>
        <v>130.90740736999999</v>
      </c>
      <c r="U202" s="36">
        <f>SUMIFS(СВЦЭМ!$F$33:$F$776,СВЦЭМ!$A$33:$A$776,$A202,СВЦЭМ!$B$33:$B$776,U$190)+'СЕТ СН'!$F$12</f>
        <v>130.14787806999999</v>
      </c>
      <c r="V202" s="36">
        <f>SUMIFS(СВЦЭМ!$F$33:$F$776,СВЦЭМ!$A$33:$A$776,$A202,СВЦЭМ!$B$33:$B$776,V$190)+'СЕТ СН'!$F$12</f>
        <v>130.33606491</v>
      </c>
      <c r="W202" s="36">
        <f>SUMIFS(СВЦЭМ!$F$33:$F$776,СВЦЭМ!$A$33:$A$776,$A202,СВЦЭМ!$B$33:$B$776,W$190)+'СЕТ СН'!$F$12</f>
        <v>131.74193392000001</v>
      </c>
      <c r="X202" s="36">
        <f>SUMIFS(СВЦЭМ!$F$33:$F$776,СВЦЭМ!$A$33:$A$776,$A202,СВЦЭМ!$B$33:$B$776,X$190)+'СЕТ СН'!$F$12</f>
        <v>126.06839707</v>
      </c>
      <c r="Y202" s="36">
        <f>SUMIFS(СВЦЭМ!$F$33:$F$776,СВЦЭМ!$A$33:$A$776,$A202,СВЦЭМ!$B$33:$B$776,Y$190)+'СЕТ СН'!$F$12</f>
        <v>130.90693285</v>
      </c>
    </row>
    <row r="203" spans="1:25" ht="15.75" x14ac:dyDescent="0.2">
      <c r="A203" s="35">
        <f t="shared" si="5"/>
        <v>43690</v>
      </c>
      <c r="B203" s="36">
        <f>SUMIFS(СВЦЭМ!$F$33:$F$776,СВЦЭМ!$A$33:$A$776,$A203,СВЦЭМ!$B$33:$B$776,B$190)+'СЕТ СН'!$F$12</f>
        <v>147.03477144999999</v>
      </c>
      <c r="C203" s="36">
        <f>SUMIFS(СВЦЭМ!$F$33:$F$776,СВЦЭМ!$A$33:$A$776,$A203,СВЦЭМ!$B$33:$B$776,C$190)+'СЕТ СН'!$F$12</f>
        <v>155.27195823</v>
      </c>
      <c r="D203" s="36">
        <f>SUMIFS(СВЦЭМ!$F$33:$F$776,СВЦЭМ!$A$33:$A$776,$A203,СВЦЭМ!$B$33:$B$776,D$190)+'СЕТ СН'!$F$12</f>
        <v>159.72209002</v>
      </c>
      <c r="E203" s="36">
        <f>SUMIFS(СВЦЭМ!$F$33:$F$776,СВЦЭМ!$A$33:$A$776,$A203,СВЦЭМ!$B$33:$B$776,E$190)+'СЕТ СН'!$F$12</f>
        <v>161.86335314999999</v>
      </c>
      <c r="F203" s="36">
        <f>SUMIFS(СВЦЭМ!$F$33:$F$776,СВЦЭМ!$A$33:$A$776,$A203,СВЦЭМ!$B$33:$B$776,F$190)+'СЕТ СН'!$F$12</f>
        <v>163.13128086</v>
      </c>
      <c r="G203" s="36">
        <f>SUMIFS(СВЦЭМ!$F$33:$F$776,СВЦЭМ!$A$33:$A$776,$A203,СВЦЭМ!$B$33:$B$776,G$190)+'СЕТ СН'!$F$12</f>
        <v>161.41989267</v>
      </c>
      <c r="H203" s="36">
        <f>SUMIFS(СВЦЭМ!$F$33:$F$776,СВЦЭМ!$A$33:$A$776,$A203,СВЦЭМ!$B$33:$B$776,H$190)+'СЕТ СН'!$F$12</f>
        <v>154.50304226</v>
      </c>
      <c r="I203" s="36">
        <f>SUMIFS(СВЦЭМ!$F$33:$F$776,СВЦЭМ!$A$33:$A$776,$A203,СВЦЭМ!$B$33:$B$776,I$190)+'СЕТ СН'!$F$12</f>
        <v>146.98192753000001</v>
      </c>
      <c r="J203" s="36">
        <f>SUMIFS(СВЦЭМ!$F$33:$F$776,СВЦЭМ!$A$33:$A$776,$A203,СВЦЭМ!$B$33:$B$776,J$190)+'СЕТ СН'!$F$12</f>
        <v>142.04136990000001</v>
      </c>
      <c r="K203" s="36">
        <f>SUMIFS(СВЦЭМ!$F$33:$F$776,СВЦЭМ!$A$33:$A$776,$A203,СВЦЭМ!$B$33:$B$776,K$190)+'СЕТ СН'!$F$12</f>
        <v>134.79474884000001</v>
      </c>
      <c r="L203" s="36">
        <f>SUMIFS(СВЦЭМ!$F$33:$F$776,СВЦЭМ!$A$33:$A$776,$A203,СВЦЭМ!$B$33:$B$776,L$190)+'СЕТ СН'!$F$12</f>
        <v>135.71959863999999</v>
      </c>
      <c r="M203" s="36">
        <f>SUMIFS(СВЦЭМ!$F$33:$F$776,СВЦЭМ!$A$33:$A$776,$A203,СВЦЭМ!$B$33:$B$776,M$190)+'СЕТ СН'!$F$12</f>
        <v>135.61174545</v>
      </c>
      <c r="N203" s="36">
        <f>SUMIFS(СВЦЭМ!$F$33:$F$776,СВЦЭМ!$A$33:$A$776,$A203,СВЦЭМ!$B$33:$B$776,N$190)+'СЕТ СН'!$F$12</f>
        <v>133.88990595000001</v>
      </c>
      <c r="O203" s="36">
        <f>SUMIFS(СВЦЭМ!$F$33:$F$776,СВЦЭМ!$A$33:$A$776,$A203,СВЦЭМ!$B$33:$B$776,O$190)+'СЕТ СН'!$F$12</f>
        <v>135.82430969000001</v>
      </c>
      <c r="P203" s="36">
        <f>SUMIFS(СВЦЭМ!$F$33:$F$776,СВЦЭМ!$A$33:$A$776,$A203,СВЦЭМ!$B$33:$B$776,P$190)+'СЕТ СН'!$F$12</f>
        <v>135.60067724999999</v>
      </c>
      <c r="Q203" s="36">
        <f>SUMIFS(СВЦЭМ!$F$33:$F$776,СВЦЭМ!$A$33:$A$776,$A203,СВЦЭМ!$B$33:$B$776,Q$190)+'СЕТ СН'!$F$12</f>
        <v>135.08241662</v>
      </c>
      <c r="R203" s="36">
        <f>SUMIFS(СВЦЭМ!$F$33:$F$776,СВЦЭМ!$A$33:$A$776,$A203,СВЦЭМ!$B$33:$B$776,R$190)+'СЕТ СН'!$F$12</f>
        <v>126.65998384</v>
      </c>
      <c r="S203" s="36">
        <f>SUMIFS(СВЦЭМ!$F$33:$F$776,СВЦЭМ!$A$33:$A$776,$A203,СВЦЭМ!$B$33:$B$776,S$190)+'СЕТ СН'!$F$12</f>
        <v>126.35492791</v>
      </c>
      <c r="T203" s="36">
        <f>SUMIFS(СВЦЭМ!$F$33:$F$776,СВЦЭМ!$A$33:$A$776,$A203,СВЦЭМ!$B$33:$B$776,T$190)+'СЕТ СН'!$F$12</f>
        <v>127.45395657</v>
      </c>
      <c r="U203" s="36">
        <f>SUMIFS(СВЦЭМ!$F$33:$F$776,СВЦЭМ!$A$33:$A$776,$A203,СВЦЭМ!$B$33:$B$776,U$190)+'СЕТ СН'!$F$12</f>
        <v>126.92797088</v>
      </c>
      <c r="V203" s="36">
        <f>SUMIFS(СВЦЭМ!$F$33:$F$776,СВЦЭМ!$A$33:$A$776,$A203,СВЦЭМ!$B$33:$B$776,V$190)+'СЕТ СН'!$F$12</f>
        <v>127.85059501000001</v>
      </c>
      <c r="W203" s="36">
        <f>SUMIFS(СВЦЭМ!$F$33:$F$776,СВЦЭМ!$A$33:$A$776,$A203,СВЦЭМ!$B$33:$B$776,W$190)+'СЕТ СН'!$F$12</f>
        <v>128.115385</v>
      </c>
      <c r="X203" s="36">
        <f>SUMIFS(СВЦЭМ!$F$33:$F$776,СВЦЭМ!$A$33:$A$776,$A203,СВЦЭМ!$B$33:$B$776,X$190)+'СЕТ СН'!$F$12</f>
        <v>121.9019529</v>
      </c>
      <c r="Y203" s="36">
        <f>SUMIFS(СВЦЭМ!$F$33:$F$776,СВЦЭМ!$A$33:$A$776,$A203,СВЦЭМ!$B$33:$B$776,Y$190)+'СЕТ СН'!$F$12</f>
        <v>126.79039193</v>
      </c>
    </row>
    <row r="204" spans="1:25" ht="15.75" x14ac:dyDescent="0.2">
      <c r="A204" s="35">
        <f t="shared" si="5"/>
        <v>43691</v>
      </c>
      <c r="B204" s="36">
        <f>SUMIFS(СВЦЭМ!$F$33:$F$776,СВЦЭМ!$A$33:$A$776,$A204,СВЦЭМ!$B$33:$B$776,B$190)+'СЕТ СН'!$F$12</f>
        <v>144.74628921999999</v>
      </c>
      <c r="C204" s="36">
        <f>SUMIFS(СВЦЭМ!$F$33:$F$776,СВЦЭМ!$A$33:$A$776,$A204,СВЦЭМ!$B$33:$B$776,C$190)+'СЕТ СН'!$F$12</f>
        <v>147.26582608999999</v>
      </c>
      <c r="D204" s="36">
        <f>SUMIFS(СВЦЭМ!$F$33:$F$776,СВЦЭМ!$A$33:$A$776,$A204,СВЦЭМ!$B$33:$B$776,D$190)+'СЕТ СН'!$F$12</f>
        <v>146.67376132000001</v>
      </c>
      <c r="E204" s="36">
        <f>SUMIFS(СВЦЭМ!$F$33:$F$776,СВЦЭМ!$A$33:$A$776,$A204,СВЦЭМ!$B$33:$B$776,E$190)+'СЕТ СН'!$F$12</f>
        <v>147.63274651</v>
      </c>
      <c r="F204" s="36">
        <f>SUMIFS(СВЦЭМ!$F$33:$F$776,СВЦЭМ!$A$33:$A$776,$A204,СВЦЭМ!$B$33:$B$776,F$190)+'СЕТ СН'!$F$12</f>
        <v>147.19223457000001</v>
      </c>
      <c r="G204" s="36">
        <f>SUMIFS(СВЦЭМ!$F$33:$F$776,СВЦЭМ!$A$33:$A$776,$A204,СВЦЭМ!$B$33:$B$776,G$190)+'СЕТ СН'!$F$12</f>
        <v>144.18888819</v>
      </c>
      <c r="H204" s="36">
        <f>SUMIFS(СВЦЭМ!$F$33:$F$776,СВЦЭМ!$A$33:$A$776,$A204,СВЦЭМ!$B$33:$B$776,H$190)+'СЕТ СН'!$F$12</f>
        <v>140.15967319999999</v>
      </c>
      <c r="I204" s="36">
        <f>SUMIFS(СВЦЭМ!$F$33:$F$776,СВЦЭМ!$A$33:$A$776,$A204,СВЦЭМ!$B$33:$B$776,I$190)+'СЕТ СН'!$F$12</f>
        <v>129.68619387000001</v>
      </c>
      <c r="J204" s="36">
        <f>SUMIFS(СВЦЭМ!$F$33:$F$776,СВЦЭМ!$A$33:$A$776,$A204,СВЦЭМ!$B$33:$B$776,J$190)+'СЕТ СН'!$F$12</f>
        <v>128.35607947</v>
      </c>
      <c r="K204" s="36">
        <f>SUMIFS(СВЦЭМ!$F$33:$F$776,СВЦЭМ!$A$33:$A$776,$A204,СВЦЭМ!$B$33:$B$776,K$190)+'СЕТ СН'!$F$12</f>
        <v>132.93265873000001</v>
      </c>
      <c r="L204" s="36">
        <f>SUMIFS(СВЦЭМ!$F$33:$F$776,СВЦЭМ!$A$33:$A$776,$A204,СВЦЭМ!$B$33:$B$776,L$190)+'СЕТ СН'!$F$12</f>
        <v>133.13575943999999</v>
      </c>
      <c r="M204" s="36">
        <f>SUMIFS(СВЦЭМ!$F$33:$F$776,СВЦЭМ!$A$33:$A$776,$A204,СВЦЭМ!$B$33:$B$776,M$190)+'СЕТ СН'!$F$12</f>
        <v>134.51005072999999</v>
      </c>
      <c r="N204" s="36">
        <f>SUMIFS(СВЦЭМ!$F$33:$F$776,СВЦЭМ!$A$33:$A$776,$A204,СВЦЭМ!$B$33:$B$776,N$190)+'СЕТ СН'!$F$12</f>
        <v>130.86721211</v>
      </c>
      <c r="O204" s="36">
        <f>SUMIFS(СВЦЭМ!$F$33:$F$776,СВЦЭМ!$A$33:$A$776,$A204,СВЦЭМ!$B$33:$B$776,O$190)+'СЕТ СН'!$F$12</f>
        <v>135.7633807</v>
      </c>
      <c r="P204" s="36">
        <f>SUMIFS(СВЦЭМ!$F$33:$F$776,СВЦЭМ!$A$33:$A$776,$A204,СВЦЭМ!$B$33:$B$776,P$190)+'СЕТ СН'!$F$12</f>
        <v>131.14996010999999</v>
      </c>
      <c r="Q204" s="36">
        <f>SUMIFS(СВЦЭМ!$F$33:$F$776,СВЦЭМ!$A$33:$A$776,$A204,СВЦЭМ!$B$33:$B$776,Q$190)+'СЕТ СН'!$F$12</f>
        <v>131.91157007000001</v>
      </c>
      <c r="R204" s="36">
        <f>SUMIFS(СВЦЭМ!$F$33:$F$776,СВЦЭМ!$A$33:$A$776,$A204,СВЦЭМ!$B$33:$B$776,R$190)+'СЕТ СН'!$F$12</f>
        <v>125.18011085000001</v>
      </c>
      <c r="S204" s="36">
        <f>SUMIFS(СВЦЭМ!$F$33:$F$776,СВЦЭМ!$A$33:$A$776,$A204,СВЦЭМ!$B$33:$B$776,S$190)+'СЕТ СН'!$F$12</f>
        <v>126.70786648000001</v>
      </c>
      <c r="T204" s="36">
        <f>SUMIFS(СВЦЭМ!$F$33:$F$776,СВЦЭМ!$A$33:$A$776,$A204,СВЦЭМ!$B$33:$B$776,T$190)+'СЕТ СН'!$F$12</f>
        <v>127.52253605</v>
      </c>
      <c r="U204" s="36">
        <f>SUMIFS(СВЦЭМ!$F$33:$F$776,СВЦЭМ!$A$33:$A$776,$A204,СВЦЭМ!$B$33:$B$776,U$190)+'СЕТ СН'!$F$12</f>
        <v>126.42430027</v>
      </c>
      <c r="V204" s="36">
        <f>SUMIFS(СВЦЭМ!$F$33:$F$776,СВЦЭМ!$A$33:$A$776,$A204,СВЦЭМ!$B$33:$B$776,V$190)+'СЕТ СН'!$F$12</f>
        <v>128.84507568000001</v>
      </c>
      <c r="W204" s="36">
        <f>SUMIFS(СВЦЭМ!$F$33:$F$776,СВЦЭМ!$A$33:$A$776,$A204,СВЦЭМ!$B$33:$B$776,W$190)+'СЕТ СН'!$F$12</f>
        <v>131.21391087999999</v>
      </c>
      <c r="X204" s="36">
        <f>SUMIFS(СВЦЭМ!$F$33:$F$776,СВЦЭМ!$A$33:$A$776,$A204,СВЦЭМ!$B$33:$B$776,X$190)+'СЕТ СН'!$F$12</f>
        <v>124.28494483999999</v>
      </c>
      <c r="Y204" s="36">
        <f>SUMIFS(СВЦЭМ!$F$33:$F$776,СВЦЭМ!$A$33:$A$776,$A204,СВЦЭМ!$B$33:$B$776,Y$190)+'СЕТ СН'!$F$12</f>
        <v>120.65521448</v>
      </c>
    </row>
    <row r="205" spans="1:25" ht="15.75" x14ac:dyDescent="0.2">
      <c r="A205" s="35">
        <f t="shared" si="5"/>
        <v>43692</v>
      </c>
      <c r="B205" s="36">
        <f>SUMIFS(СВЦЭМ!$F$33:$F$776,СВЦЭМ!$A$33:$A$776,$A205,СВЦЭМ!$B$33:$B$776,B$190)+'СЕТ СН'!$F$12</f>
        <v>123.82898881</v>
      </c>
      <c r="C205" s="36">
        <f>SUMIFS(СВЦЭМ!$F$33:$F$776,СВЦЭМ!$A$33:$A$776,$A205,СВЦЭМ!$B$33:$B$776,C$190)+'СЕТ СН'!$F$12</f>
        <v>132.92076216000001</v>
      </c>
      <c r="D205" s="36">
        <f>SUMIFS(СВЦЭМ!$F$33:$F$776,СВЦЭМ!$A$33:$A$776,$A205,СВЦЭМ!$B$33:$B$776,D$190)+'СЕТ СН'!$F$12</f>
        <v>136.22537073000001</v>
      </c>
      <c r="E205" s="36">
        <f>SUMIFS(СВЦЭМ!$F$33:$F$776,СВЦЭМ!$A$33:$A$776,$A205,СВЦЭМ!$B$33:$B$776,E$190)+'СЕТ СН'!$F$12</f>
        <v>138.16783391999999</v>
      </c>
      <c r="F205" s="36">
        <f>SUMIFS(СВЦЭМ!$F$33:$F$776,СВЦЭМ!$A$33:$A$776,$A205,СВЦЭМ!$B$33:$B$776,F$190)+'СЕТ СН'!$F$12</f>
        <v>138.51217356999999</v>
      </c>
      <c r="G205" s="36">
        <f>SUMIFS(СВЦЭМ!$F$33:$F$776,СВЦЭМ!$A$33:$A$776,$A205,СВЦЭМ!$B$33:$B$776,G$190)+'СЕТ СН'!$F$12</f>
        <v>136.11809991999999</v>
      </c>
      <c r="H205" s="36">
        <f>SUMIFS(СВЦЭМ!$F$33:$F$776,СВЦЭМ!$A$33:$A$776,$A205,СВЦЭМ!$B$33:$B$776,H$190)+'СЕТ СН'!$F$12</f>
        <v>130.00140719999999</v>
      </c>
      <c r="I205" s="36">
        <f>SUMIFS(СВЦЭМ!$F$33:$F$776,СВЦЭМ!$A$33:$A$776,$A205,СВЦЭМ!$B$33:$B$776,I$190)+'СЕТ СН'!$F$12</f>
        <v>124.27585049</v>
      </c>
      <c r="J205" s="36">
        <f>SUMIFS(СВЦЭМ!$F$33:$F$776,СВЦЭМ!$A$33:$A$776,$A205,СВЦЭМ!$B$33:$B$776,J$190)+'СЕТ СН'!$F$12</f>
        <v>125.78958111</v>
      </c>
      <c r="K205" s="36">
        <f>SUMIFS(СВЦЭМ!$F$33:$F$776,СВЦЭМ!$A$33:$A$776,$A205,СВЦЭМ!$B$33:$B$776,K$190)+'СЕТ СН'!$F$12</f>
        <v>127.89085728000001</v>
      </c>
      <c r="L205" s="36">
        <f>SUMIFS(СВЦЭМ!$F$33:$F$776,СВЦЭМ!$A$33:$A$776,$A205,СВЦЭМ!$B$33:$B$776,L$190)+'СЕТ СН'!$F$12</f>
        <v>128.45212065999999</v>
      </c>
      <c r="M205" s="36">
        <f>SUMIFS(СВЦЭМ!$F$33:$F$776,СВЦЭМ!$A$33:$A$776,$A205,СВЦЭМ!$B$33:$B$776,M$190)+'СЕТ СН'!$F$12</f>
        <v>127.54735715</v>
      </c>
      <c r="N205" s="36">
        <f>SUMIFS(СВЦЭМ!$F$33:$F$776,СВЦЭМ!$A$33:$A$776,$A205,СВЦЭМ!$B$33:$B$776,N$190)+'СЕТ СН'!$F$12</f>
        <v>126.37096428</v>
      </c>
      <c r="O205" s="36">
        <f>SUMIFS(СВЦЭМ!$F$33:$F$776,СВЦЭМ!$A$33:$A$776,$A205,СВЦЭМ!$B$33:$B$776,O$190)+'СЕТ СН'!$F$12</f>
        <v>129.47450931</v>
      </c>
      <c r="P205" s="36">
        <f>SUMIFS(СВЦЭМ!$F$33:$F$776,СВЦЭМ!$A$33:$A$776,$A205,СВЦЭМ!$B$33:$B$776,P$190)+'СЕТ СН'!$F$12</f>
        <v>130.3349662</v>
      </c>
      <c r="Q205" s="36">
        <f>SUMIFS(СВЦЭМ!$F$33:$F$776,СВЦЭМ!$A$33:$A$776,$A205,СВЦЭМ!$B$33:$B$776,Q$190)+'СЕТ СН'!$F$12</f>
        <v>131.20995701999999</v>
      </c>
      <c r="R205" s="36">
        <f>SUMIFS(СВЦЭМ!$F$33:$F$776,СВЦЭМ!$A$33:$A$776,$A205,СВЦЭМ!$B$33:$B$776,R$190)+'СЕТ СН'!$F$12</f>
        <v>132.80975265999999</v>
      </c>
      <c r="S205" s="36">
        <f>SUMIFS(СВЦЭМ!$F$33:$F$776,СВЦЭМ!$A$33:$A$776,$A205,СВЦЭМ!$B$33:$B$776,S$190)+'СЕТ СН'!$F$12</f>
        <v>134.83050026999999</v>
      </c>
      <c r="T205" s="36">
        <f>SUMIFS(СВЦЭМ!$F$33:$F$776,СВЦЭМ!$A$33:$A$776,$A205,СВЦЭМ!$B$33:$B$776,T$190)+'СЕТ СН'!$F$12</f>
        <v>135.51249834999999</v>
      </c>
      <c r="U205" s="36">
        <f>SUMIFS(СВЦЭМ!$F$33:$F$776,СВЦЭМ!$A$33:$A$776,$A205,СВЦЭМ!$B$33:$B$776,U$190)+'СЕТ СН'!$F$12</f>
        <v>135.79716619999999</v>
      </c>
      <c r="V205" s="36">
        <f>SUMIFS(СВЦЭМ!$F$33:$F$776,СВЦЭМ!$A$33:$A$776,$A205,СВЦЭМ!$B$33:$B$776,V$190)+'СЕТ СН'!$F$12</f>
        <v>137.43430817000001</v>
      </c>
      <c r="W205" s="36">
        <f>SUMIFS(СВЦЭМ!$F$33:$F$776,СВЦЭМ!$A$33:$A$776,$A205,СВЦЭМ!$B$33:$B$776,W$190)+'СЕТ СН'!$F$12</f>
        <v>138.30958674999999</v>
      </c>
      <c r="X205" s="36">
        <f>SUMIFS(СВЦЭМ!$F$33:$F$776,СВЦЭМ!$A$33:$A$776,$A205,СВЦЭМ!$B$33:$B$776,X$190)+'СЕТ СН'!$F$12</f>
        <v>131.32511056999999</v>
      </c>
      <c r="Y205" s="36">
        <f>SUMIFS(СВЦЭМ!$F$33:$F$776,СВЦЭМ!$A$33:$A$776,$A205,СВЦЭМ!$B$33:$B$776,Y$190)+'СЕТ СН'!$F$12</f>
        <v>120.35720325</v>
      </c>
    </row>
    <row r="206" spans="1:25" ht="15.75" x14ac:dyDescent="0.2">
      <c r="A206" s="35">
        <f t="shared" si="5"/>
        <v>43693</v>
      </c>
      <c r="B206" s="36">
        <f>SUMIFS(СВЦЭМ!$F$33:$F$776,СВЦЭМ!$A$33:$A$776,$A206,СВЦЭМ!$B$33:$B$776,B$190)+'СЕТ СН'!$F$12</f>
        <v>140.8709178</v>
      </c>
      <c r="C206" s="36">
        <f>SUMIFS(СВЦЭМ!$F$33:$F$776,СВЦЭМ!$A$33:$A$776,$A206,СВЦЭМ!$B$33:$B$776,C$190)+'СЕТ СН'!$F$12</f>
        <v>149.25302859000001</v>
      </c>
      <c r="D206" s="36">
        <f>SUMIFS(СВЦЭМ!$F$33:$F$776,СВЦЭМ!$A$33:$A$776,$A206,СВЦЭМ!$B$33:$B$776,D$190)+'СЕТ СН'!$F$12</f>
        <v>154.949367</v>
      </c>
      <c r="E206" s="36">
        <f>SUMIFS(СВЦЭМ!$F$33:$F$776,СВЦЭМ!$A$33:$A$776,$A206,СВЦЭМ!$B$33:$B$776,E$190)+'СЕТ СН'!$F$12</f>
        <v>157.02827042000001</v>
      </c>
      <c r="F206" s="36">
        <f>SUMIFS(СВЦЭМ!$F$33:$F$776,СВЦЭМ!$A$33:$A$776,$A206,СВЦЭМ!$B$33:$B$776,F$190)+'СЕТ СН'!$F$12</f>
        <v>155.72682062999999</v>
      </c>
      <c r="G206" s="36">
        <f>SUMIFS(СВЦЭМ!$F$33:$F$776,СВЦЭМ!$A$33:$A$776,$A206,СВЦЭМ!$B$33:$B$776,G$190)+'СЕТ СН'!$F$12</f>
        <v>150.50264036999999</v>
      </c>
      <c r="H206" s="36">
        <f>SUMIFS(СВЦЭМ!$F$33:$F$776,СВЦЭМ!$A$33:$A$776,$A206,СВЦЭМ!$B$33:$B$776,H$190)+'СЕТ СН'!$F$12</f>
        <v>144.91124162</v>
      </c>
      <c r="I206" s="36">
        <f>SUMIFS(СВЦЭМ!$F$33:$F$776,СВЦЭМ!$A$33:$A$776,$A206,СВЦЭМ!$B$33:$B$776,I$190)+'СЕТ СН'!$F$12</f>
        <v>133.28644926999999</v>
      </c>
      <c r="J206" s="36">
        <f>SUMIFS(СВЦЭМ!$F$33:$F$776,СВЦЭМ!$A$33:$A$776,$A206,СВЦЭМ!$B$33:$B$776,J$190)+'СЕТ СН'!$F$12</f>
        <v>129.49860240999999</v>
      </c>
      <c r="K206" s="36">
        <f>SUMIFS(СВЦЭМ!$F$33:$F$776,СВЦЭМ!$A$33:$A$776,$A206,СВЦЭМ!$B$33:$B$776,K$190)+'СЕТ СН'!$F$12</f>
        <v>133.23802943000001</v>
      </c>
      <c r="L206" s="36">
        <f>SUMIFS(СВЦЭМ!$F$33:$F$776,СВЦЭМ!$A$33:$A$776,$A206,СВЦЭМ!$B$33:$B$776,L$190)+'СЕТ СН'!$F$12</f>
        <v>132.96536771999999</v>
      </c>
      <c r="M206" s="36">
        <f>SUMIFS(СВЦЭМ!$F$33:$F$776,СВЦЭМ!$A$33:$A$776,$A206,СВЦЭМ!$B$33:$B$776,M$190)+'СЕТ СН'!$F$12</f>
        <v>130.70346520000001</v>
      </c>
      <c r="N206" s="36">
        <f>SUMIFS(СВЦЭМ!$F$33:$F$776,СВЦЭМ!$A$33:$A$776,$A206,СВЦЭМ!$B$33:$B$776,N$190)+'СЕТ СН'!$F$12</f>
        <v>128.86444316999999</v>
      </c>
      <c r="O206" s="36">
        <f>SUMIFS(СВЦЭМ!$F$33:$F$776,СВЦЭМ!$A$33:$A$776,$A206,СВЦЭМ!$B$33:$B$776,O$190)+'СЕТ СН'!$F$12</f>
        <v>130.62210801000001</v>
      </c>
      <c r="P206" s="36">
        <f>SUMIFS(СВЦЭМ!$F$33:$F$776,СВЦЭМ!$A$33:$A$776,$A206,СВЦЭМ!$B$33:$B$776,P$190)+'СЕТ СН'!$F$12</f>
        <v>133.21060707000001</v>
      </c>
      <c r="Q206" s="36">
        <f>SUMIFS(СВЦЭМ!$F$33:$F$776,СВЦЭМ!$A$33:$A$776,$A206,СВЦЭМ!$B$33:$B$776,Q$190)+'СЕТ СН'!$F$12</f>
        <v>133.21287509000001</v>
      </c>
      <c r="R206" s="36">
        <f>SUMIFS(СВЦЭМ!$F$33:$F$776,СВЦЭМ!$A$33:$A$776,$A206,СВЦЭМ!$B$33:$B$776,R$190)+'СЕТ СН'!$F$12</f>
        <v>127.15107940999999</v>
      </c>
      <c r="S206" s="36">
        <f>SUMIFS(СВЦЭМ!$F$33:$F$776,СВЦЭМ!$A$33:$A$776,$A206,СВЦЭМ!$B$33:$B$776,S$190)+'СЕТ СН'!$F$12</f>
        <v>124.81615212</v>
      </c>
      <c r="T206" s="36">
        <f>SUMIFS(СВЦЭМ!$F$33:$F$776,СВЦЭМ!$A$33:$A$776,$A206,СВЦЭМ!$B$33:$B$776,T$190)+'СЕТ СН'!$F$12</f>
        <v>126.35644221</v>
      </c>
      <c r="U206" s="36">
        <f>SUMIFS(СВЦЭМ!$F$33:$F$776,СВЦЭМ!$A$33:$A$776,$A206,СВЦЭМ!$B$33:$B$776,U$190)+'СЕТ СН'!$F$12</f>
        <v>126.19753158</v>
      </c>
      <c r="V206" s="36">
        <f>SUMIFS(СВЦЭМ!$F$33:$F$776,СВЦЭМ!$A$33:$A$776,$A206,СВЦЭМ!$B$33:$B$776,V$190)+'СЕТ СН'!$F$12</f>
        <v>127.60688038000001</v>
      </c>
      <c r="W206" s="36">
        <f>SUMIFS(СВЦЭМ!$F$33:$F$776,СВЦЭМ!$A$33:$A$776,$A206,СВЦЭМ!$B$33:$B$776,W$190)+'СЕТ СН'!$F$12</f>
        <v>127.21073887</v>
      </c>
      <c r="X206" s="36">
        <f>SUMIFS(СВЦЭМ!$F$33:$F$776,СВЦЭМ!$A$33:$A$776,$A206,СВЦЭМ!$B$33:$B$776,X$190)+'СЕТ СН'!$F$12</f>
        <v>121.95178319999999</v>
      </c>
      <c r="Y206" s="36">
        <f>SUMIFS(СВЦЭМ!$F$33:$F$776,СВЦЭМ!$A$33:$A$776,$A206,СВЦЭМ!$B$33:$B$776,Y$190)+'СЕТ СН'!$F$12</f>
        <v>118.17427800999999</v>
      </c>
    </row>
    <row r="207" spans="1:25" ht="15.75" x14ac:dyDescent="0.2">
      <c r="A207" s="35">
        <f t="shared" si="5"/>
        <v>43694</v>
      </c>
      <c r="B207" s="36">
        <f>SUMIFS(СВЦЭМ!$F$33:$F$776,СВЦЭМ!$A$33:$A$776,$A207,СВЦЭМ!$B$33:$B$776,B$190)+'СЕТ СН'!$F$12</f>
        <v>150.10066044000001</v>
      </c>
      <c r="C207" s="36">
        <f>SUMIFS(СВЦЭМ!$F$33:$F$776,СВЦЭМ!$A$33:$A$776,$A207,СВЦЭМ!$B$33:$B$776,C$190)+'СЕТ СН'!$F$12</f>
        <v>166.30637014999999</v>
      </c>
      <c r="D207" s="36">
        <f>SUMIFS(СВЦЭМ!$F$33:$F$776,СВЦЭМ!$A$33:$A$776,$A207,СВЦЭМ!$B$33:$B$776,D$190)+'СЕТ СН'!$F$12</f>
        <v>169.21765443000001</v>
      </c>
      <c r="E207" s="36">
        <f>SUMIFS(СВЦЭМ!$F$33:$F$776,СВЦЭМ!$A$33:$A$776,$A207,СВЦЭМ!$B$33:$B$776,E$190)+'СЕТ СН'!$F$12</f>
        <v>175.39076220000001</v>
      </c>
      <c r="F207" s="36">
        <f>SUMIFS(СВЦЭМ!$F$33:$F$776,СВЦЭМ!$A$33:$A$776,$A207,СВЦЭМ!$B$33:$B$776,F$190)+'СЕТ СН'!$F$12</f>
        <v>174.66745613000001</v>
      </c>
      <c r="G207" s="36">
        <f>SUMIFS(СВЦЭМ!$F$33:$F$776,СВЦЭМ!$A$33:$A$776,$A207,СВЦЭМ!$B$33:$B$776,G$190)+'СЕТ СН'!$F$12</f>
        <v>169.96067830999999</v>
      </c>
      <c r="H207" s="36">
        <f>SUMIFS(СВЦЭМ!$F$33:$F$776,СВЦЭМ!$A$33:$A$776,$A207,СВЦЭМ!$B$33:$B$776,H$190)+'СЕТ СН'!$F$12</f>
        <v>163.45109678</v>
      </c>
      <c r="I207" s="36">
        <f>SUMIFS(СВЦЭМ!$F$33:$F$776,СВЦЭМ!$A$33:$A$776,$A207,СВЦЭМ!$B$33:$B$776,I$190)+'СЕТ СН'!$F$12</f>
        <v>148.89932397000001</v>
      </c>
      <c r="J207" s="36">
        <f>SUMIFS(СВЦЭМ!$F$33:$F$776,СВЦЭМ!$A$33:$A$776,$A207,СВЦЭМ!$B$33:$B$776,J$190)+'СЕТ СН'!$F$12</f>
        <v>132.83360049000001</v>
      </c>
      <c r="K207" s="36">
        <f>SUMIFS(СВЦЭМ!$F$33:$F$776,СВЦЭМ!$A$33:$A$776,$A207,СВЦЭМ!$B$33:$B$776,K$190)+'СЕТ СН'!$F$12</f>
        <v>124.74776142</v>
      </c>
      <c r="L207" s="36">
        <f>SUMIFS(СВЦЭМ!$F$33:$F$776,СВЦЭМ!$A$33:$A$776,$A207,СВЦЭМ!$B$33:$B$776,L$190)+'СЕТ СН'!$F$12</f>
        <v>126.02047727999999</v>
      </c>
      <c r="M207" s="36">
        <f>SUMIFS(СВЦЭМ!$F$33:$F$776,СВЦЭМ!$A$33:$A$776,$A207,СВЦЭМ!$B$33:$B$776,M$190)+'СЕТ СН'!$F$12</f>
        <v>125.84625689000001</v>
      </c>
      <c r="N207" s="36">
        <f>SUMIFS(СВЦЭМ!$F$33:$F$776,СВЦЭМ!$A$33:$A$776,$A207,СВЦЭМ!$B$33:$B$776,N$190)+'СЕТ СН'!$F$12</f>
        <v>124.47461396999999</v>
      </c>
      <c r="O207" s="36">
        <f>SUMIFS(СВЦЭМ!$F$33:$F$776,СВЦЭМ!$A$33:$A$776,$A207,СВЦЭМ!$B$33:$B$776,O$190)+'СЕТ СН'!$F$12</f>
        <v>125.42393618</v>
      </c>
      <c r="P207" s="36">
        <f>SUMIFS(СВЦЭМ!$F$33:$F$776,СВЦЭМ!$A$33:$A$776,$A207,СВЦЭМ!$B$33:$B$776,P$190)+'СЕТ СН'!$F$12</f>
        <v>124.9339468</v>
      </c>
      <c r="Q207" s="36">
        <f>SUMIFS(СВЦЭМ!$F$33:$F$776,СВЦЭМ!$A$33:$A$776,$A207,СВЦЭМ!$B$33:$B$776,Q$190)+'СЕТ СН'!$F$12</f>
        <v>126.32242408</v>
      </c>
      <c r="R207" s="36">
        <f>SUMIFS(СВЦЭМ!$F$33:$F$776,СВЦЭМ!$A$33:$A$776,$A207,СВЦЭМ!$B$33:$B$776,R$190)+'СЕТ СН'!$F$12</f>
        <v>117.48532582</v>
      </c>
      <c r="S207" s="36">
        <f>SUMIFS(СВЦЭМ!$F$33:$F$776,СВЦЭМ!$A$33:$A$776,$A207,СВЦЭМ!$B$33:$B$776,S$190)+'СЕТ СН'!$F$12</f>
        <v>117.31263792</v>
      </c>
      <c r="T207" s="36">
        <f>SUMIFS(СВЦЭМ!$F$33:$F$776,СВЦЭМ!$A$33:$A$776,$A207,СВЦЭМ!$B$33:$B$776,T$190)+'СЕТ СН'!$F$12</f>
        <v>119.00545584</v>
      </c>
      <c r="U207" s="36">
        <f>SUMIFS(СВЦЭМ!$F$33:$F$776,СВЦЭМ!$A$33:$A$776,$A207,СВЦЭМ!$B$33:$B$776,U$190)+'СЕТ СН'!$F$12</f>
        <v>119.17193616</v>
      </c>
      <c r="V207" s="36">
        <f>SUMIFS(СВЦЭМ!$F$33:$F$776,СВЦЭМ!$A$33:$A$776,$A207,СВЦЭМ!$B$33:$B$776,V$190)+'СЕТ СН'!$F$12</f>
        <v>121.0781358</v>
      </c>
      <c r="W207" s="36">
        <f>SUMIFS(СВЦЭМ!$F$33:$F$776,СВЦЭМ!$A$33:$A$776,$A207,СВЦЭМ!$B$33:$B$776,W$190)+'СЕТ СН'!$F$12</f>
        <v>122.28868185</v>
      </c>
      <c r="X207" s="36">
        <f>SUMIFS(СВЦЭМ!$F$33:$F$776,СВЦЭМ!$A$33:$A$776,$A207,СВЦЭМ!$B$33:$B$776,X$190)+'СЕТ СН'!$F$12</f>
        <v>114.95378424</v>
      </c>
      <c r="Y207" s="36">
        <f>SUMIFS(СВЦЭМ!$F$33:$F$776,СВЦЭМ!$A$33:$A$776,$A207,СВЦЭМ!$B$33:$B$776,Y$190)+'СЕТ СН'!$F$12</f>
        <v>112.71332485000001</v>
      </c>
    </row>
    <row r="208" spans="1:25" ht="15.75" x14ac:dyDescent="0.2">
      <c r="A208" s="35">
        <f t="shared" si="5"/>
        <v>43695</v>
      </c>
      <c r="B208" s="36">
        <f>SUMIFS(СВЦЭМ!$F$33:$F$776,СВЦЭМ!$A$33:$A$776,$A208,СВЦЭМ!$B$33:$B$776,B$190)+'СЕТ СН'!$F$12</f>
        <v>125.61607420999999</v>
      </c>
      <c r="C208" s="36">
        <f>SUMIFS(СВЦЭМ!$F$33:$F$776,СВЦЭМ!$A$33:$A$776,$A208,СВЦЭМ!$B$33:$B$776,C$190)+'СЕТ СН'!$F$12</f>
        <v>131.45103154</v>
      </c>
      <c r="D208" s="36">
        <f>SUMIFS(СВЦЭМ!$F$33:$F$776,СВЦЭМ!$A$33:$A$776,$A208,СВЦЭМ!$B$33:$B$776,D$190)+'СЕТ СН'!$F$12</f>
        <v>139.53759041999999</v>
      </c>
      <c r="E208" s="36">
        <f>SUMIFS(СВЦЭМ!$F$33:$F$776,СВЦЭМ!$A$33:$A$776,$A208,СВЦЭМ!$B$33:$B$776,E$190)+'СЕТ СН'!$F$12</f>
        <v>140.93861580999999</v>
      </c>
      <c r="F208" s="36">
        <f>SUMIFS(СВЦЭМ!$F$33:$F$776,СВЦЭМ!$A$33:$A$776,$A208,СВЦЭМ!$B$33:$B$776,F$190)+'СЕТ СН'!$F$12</f>
        <v>141.08021313</v>
      </c>
      <c r="G208" s="36">
        <f>SUMIFS(СВЦЭМ!$F$33:$F$776,СВЦЭМ!$A$33:$A$776,$A208,СВЦЭМ!$B$33:$B$776,G$190)+'СЕТ СН'!$F$12</f>
        <v>140.42142054999999</v>
      </c>
      <c r="H208" s="36">
        <f>SUMIFS(СВЦЭМ!$F$33:$F$776,СВЦЭМ!$A$33:$A$776,$A208,СВЦЭМ!$B$33:$B$776,H$190)+'СЕТ СН'!$F$12</f>
        <v>139.68686997</v>
      </c>
      <c r="I208" s="36">
        <f>SUMIFS(СВЦЭМ!$F$33:$F$776,СВЦЭМ!$A$33:$A$776,$A208,СВЦЭМ!$B$33:$B$776,I$190)+'СЕТ СН'!$F$12</f>
        <v>136.77136963000001</v>
      </c>
      <c r="J208" s="36">
        <f>SUMIFS(СВЦЭМ!$F$33:$F$776,СВЦЭМ!$A$33:$A$776,$A208,СВЦЭМ!$B$33:$B$776,J$190)+'СЕТ СН'!$F$12</f>
        <v>134.57047811999999</v>
      </c>
      <c r="K208" s="36">
        <f>SUMIFS(СВЦЭМ!$F$33:$F$776,СВЦЭМ!$A$33:$A$776,$A208,СВЦЭМ!$B$33:$B$776,K$190)+'СЕТ СН'!$F$12</f>
        <v>125.73731646</v>
      </c>
      <c r="L208" s="36">
        <f>SUMIFS(СВЦЭМ!$F$33:$F$776,СВЦЭМ!$A$33:$A$776,$A208,СВЦЭМ!$B$33:$B$776,L$190)+'СЕТ СН'!$F$12</f>
        <v>126.11077838</v>
      </c>
      <c r="M208" s="36">
        <f>SUMIFS(СВЦЭМ!$F$33:$F$776,СВЦЭМ!$A$33:$A$776,$A208,СВЦЭМ!$B$33:$B$776,M$190)+'СЕТ СН'!$F$12</f>
        <v>125.87375833</v>
      </c>
      <c r="N208" s="36">
        <f>SUMIFS(СВЦЭМ!$F$33:$F$776,СВЦЭМ!$A$33:$A$776,$A208,СВЦЭМ!$B$33:$B$776,N$190)+'СЕТ СН'!$F$12</f>
        <v>123.7180937</v>
      </c>
      <c r="O208" s="36">
        <f>SUMIFS(СВЦЭМ!$F$33:$F$776,СВЦЭМ!$A$33:$A$776,$A208,СВЦЭМ!$B$33:$B$776,O$190)+'СЕТ СН'!$F$12</f>
        <v>123.58715093000001</v>
      </c>
      <c r="P208" s="36">
        <f>SUMIFS(СВЦЭМ!$F$33:$F$776,СВЦЭМ!$A$33:$A$776,$A208,СВЦЭМ!$B$33:$B$776,P$190)+'СЕТ СН'!$F$12</f>
        <v>121.63571143999999</v>
      </c>
      <c r="Q208" s="36">
        <f>SUMIFS(СВЦЭМ!$F$33:$F$776,СВЦЭМ!$A$33:$A$776,$A208,СВЦЭМ!$B$33:$B$776,Q$190)+'СЕТ СН'!$F$12</f>
        <v>122.48712085</v>
      </c>
      <c r="R208" s="36">
        <f>SUMIFS(СВЦЭМ!$F$33:$F$776,СВЦЭМ!$A$33:$A$776,$A208,СВЦЭМ!$B$33:$B$776,R$190)+'СЕТ СН'!$F$12</f>
        <v>116.48337318999999</v>
      </c>
      <c r="S208" s="36">
        <f>SUMIFS(СВЦЭМ!$F$33:$F$776,СВЦЭМ!$A$33:$A$776,$A208,СВЦЭМ!$B$33:$B$776,S$190)+'СЕТ СН'!$F$12</f>
        <v>118.86761014</v>
      </c>
      <c r="T208" s="36">
        <f>SUMIFS(СВЦЭМ!$F$33:$F$776,СВЦЭМ!$A$33:$A$776,$A208,СВЦЭМ!$B$33:$B$776,T$190)+'СЕТ СН'!$F$12</f>
        <v>121.34906014000001</v>
      </c>
      <c r="U208" s="36">
        <f>SUMIFS(СВЦЭМ!$F$33:$F$776,СВЦЭМ!$A$33:$A$776,$A208,СВЦЭМ!$B$33:$B$776,U$190)+'СЕТ СН'!$F$12</f>
        <v>122.04787601</v>
      </c>
      <c r="V208" s="36">
        <f>SUMIFS(СВЦЭМ!$F$33:$F$776,СВЦЭМ!$A$33:$A$776,$A208,СВЦЭМ!$B$33:$B$776,V$190)+'СЕТ СН'!$F$12</f>
        <v>123.27587047</v>
      </c>
      <c r="W208" s="36">
        <f>SUMIFS(СВЦЭМ!$F$33:$F$776,СВЦЭМ!$A$33:$A$776,$A208,СВЦЭМ!$B$33:$B$776,W$190)+'СЕТ СН'!$F$12</f>
        <v>125.60504826</v>
      </c>
      <c r="X208" s="36">
        <f>SUMIFS(СВЦЭМ!$F$33:$F$776,СВЦЭМ!$A$33:$A$776,$A208,СВЦЭМ!$B$33:$B$776,X$190)+'СЕТ СН'!$F$12</f>
        <v>119.76404528</v>
      </c>
      <c r="Y208" s="36">
        <f>SUMIFS(СВЦЭМ!$F$33:$F$776,СВЦЭМ!$A$33:$A$776,$A208,СВЦЭМ!$B$33:$B$776,Y$190)+'СЕТ СН'!$F$12</f>
        <v>125.58747826</v>
      </c>
    </row>
    <row r="209" spans="1:25" ht="15.75" x14ac:dyDescent="0.2">
      <c r="A209" s="35">
        <f t="shared" si="5"/>
        <v>43696</v>
      </c>
      <c r="B209" s="36">
        <f>SUMIFS(СВЦЭМ!$F$33:$F$776,СВЦЭМ!$A$33:$A$776,$A209,СВЦЭМ!$B$33:$B$776,B$190)+'СЕТ СН'!$F$12</f>
        <v>133.58091196000001</v>
      </c>
      <c r="C209" s="36">
        <f>SUMIFS(СВЦЭМ!$F$33:$F$776,СВЦЭМ!$A$33:$A$776,$A209,СВЦЭМ!$B$33:$B$776,C$190)+'СЕТ СН'!$F$12</f>
        <v>141.52058643999999</v>
      </c>
      <c r="D209" s="36">
        <f>SUMIFS(СВЦЭМ!$F$33:$F$776,СВЦЭМ!$A$33:$A$776,$A209,СВЦЭМ!$B$33:$B$776,D$190)+'СЕТ СН'!$F$12</f>
        <v>147.50936376999999</v>
      </c>
      <c r="E209" s="36">
        <f>SUMIFS(СВЦЭМ!$F$33:$F$776,СВЦЭМ!$A$33:$A$776,$A209,СВЦЭМ!$B$33:$B$776,E$190)+'СЕТ СН'!$F$12</f>
        <v>150.24732793000001</v>
      </c>
      <c r="F209" s="36">
        <f>SUMIFS(СВЦЭМ!$F$33:$F$776,СВЦЭМ!$A$33:$A$776,$A209,СВЦЭМ!$B$33:$B$776,F$190)+'СЕТ СН'!$F$12</f>
        <v>150.35094581000001</v>
      </c>
      <c r="G209" s="36">
        <f>SUMIFS(СВЦЭМ!$F$33:$F$776,СВЦЭМ!$A$33:$A$776,$A209,СВЦЭМ!$B$33:$B$776,G$190)+'СЕТ СН'!$F$12</f>
        <v>146.02128927000001</v>
      </c>
      <c r="H209" s="36">
        <f>SUMIFS(СВЦЭМ!$F$33:$F$776,СВЦЭМ!$A$33:$A$776,$A209,СВЦЭМ!$B$33:$B$776,H$190)+'СЕТ СН'!$F$12</f>
        <v>138.19657568</v>
      </c>
      <c r="I209" s="36">
        <f>SUMIFS(СВЦЭМ!$F$33:$F$776,СВЦЭМ!$A$33:$A$776,$A209,СВЦЭМ!$B$33:$B$776,I$190)+'СЕТ СН'!$F$12</f>
        <v>128.72965411000001</v>
      </c>
      <c r="J209" s="36">
        <f>SUMIFS(СВЦЭМ!$F$33:$F$776,СВЦЭМ!$A$33:$A$776,$A209,СВЦЭМ!$B$33:$B$776,J$190)+'СЕТ СН'!$F$12</f>
        <v>134.84228522999999</v>
      </c>
      <c r="K209" s="36">
        <f>SUMIFS(СВЦЭМ!$F$33:$F$776,СВЦЭМ!$A$33:$A$776,$A209,СВЦЭМ!$B$33:$B$776,K$190)+'СЕТ СН'!$F$12</f>
        <v>142.93835433999999</v>
      </c>
      <c r="L209" s="36">
        <f>SUMIFS(СВЦЭМ!$F$33:$F$776,СВЦЭМ!$A$33:$A$776,$A209,СВЦЭМ!$B$33:$B$776,L$190)+'СЕТ СН'!$F$12</f>
        <v>142.68324168999999</v>
      </c>
      <c r="M209" s="36">
        <f>SUMIFS(СВЦЭМ!$F$33:$F$776,СВЦЭМ!$A$33:$A$776,$A209,СВЦЭМ!$B$33:$B$776,M$190)+'СЕТ СН'!$F$12</f>
        <v>141.76029116000001</v>
      </c>
      <c r="N209" s="36">
        <f>SUMIFS(СВЦЭМ!$F$33:$F$776,СВЦЭМ!$A$33:$A$776,$A209,СВЦЭМ!$B$33:$B$776,N$190)+'СЕТ СН'!$F$12</f>
        <v>141.25347776000001</v>
      </c>
      <c r="O209" s="36">
        <f>SUMIFS(СВЦЭМ!$F$33:$F$776,СВЦЭМ!$A$33:$A$776,$A209,СВЦЭМ!$B$33:$B$776,O$190)+'СЕТ СН'!$F$12</f>
        <v>143.24271594999999</v>
      </c>
      <c r="P209" s="36">
        <f>SUMIFS(СВЦЭМ!$F$33:$F$776,СВЦЭМ!$A$33:$A$776,$A209,СВЦЭМ!$B$33:$B$776,P$190)+'СЕТ СН'!$F$12</f>
        <v>143.75853572</v>
      </c>
      <c r="Q209" s="36">
        <f>SUMIFS(СВЦЭМ!$F$33:$F$776,СВЦЭМ!$A$33:$A$776,$A209,СВЦЭМ!$B$33:$B$776,Q$190)+'СЕТ СН'!$F$12</f>
        <v>142.25803646</v>
      </c>
      <c r="R209" s="36">
        <f>SUMIFS(СВЦЭМ!$F$33:$F$776,СВЦЭМ!$A$33:$A$776,$A209,СВЦЭМ!$B$33:$B$776,R$190)+'СЕТ СН'!$F$12</f>
        <v>147.36124366000001</v>
      </c>
      <c r="S209" s="36">
        <f>SUMIFS(СВЦЭМ!$F$33:$F$776,СВЦЭМ!$A$33:$A$776,$A209,СВЦЭМ!$B$33:$B$776,S$190)+'СЕТ СН'!$F$12</f>
        <v>154.86994544999999</v>
      </c>
      <c r="T209" s="36">
        <f>SUMIFS(СВЦЭМ!$F$33:$F$776,СВЦЭМ!$A$33:$A$776,$A209,СВЦЭМ!$B$33:$B$776,T$190)+'СЕТ СН'!$F$12</f>
        <v>154.81798810999999</v>
      </c>
      <c r="U209" s="36">
        <f>SUMIFS(СВЦЭМ!$F$33:$F$776,СВЦЭМ!$A$33:$A$776,$A209,СВЦЭМ!$B$33:$B$776,U$190)+'СЕТ СН'!$F$12</f>
        <v>154.07732546</v>
      </c>
      <c r="V209" s="36">
        <f>SUMIFS(СВЦЭМ!$F$33:$F$776,СВЦЭМ!$A$33:$A$776,$A209,СВЦЭМ!$B$33:$B$776,V$190)+'СЕТ СН'!$F$12</f>
        <v>153.00313589999999</v>
      </c>
      <c r="W209" s="36">
        <f>SUMIFS(СВЦЭМ!$F$33:$F$776,СВЦЭМ!$A$33:$A$776,$A209,СВЦЭМ!$B$33:$B$776,W$190)+'СЕТ СН'!$F$12</f>
        <v>155.20957202</v>
      </c>
      <c r="X209" s="36">
        <f>SUMIFS(СВЦЭМ!$F$33:$F$776,СВЦЭМ!$A$33:$A$776,$A209,СВЦЭМ!$B$33:$B$776,X$190)+'СЕТ СН'!$F$12</f>
        <v>168.27738235999999</v>
      </c>
      <c r="Y209" s="36">
        <f>SUMIFS(СВЦЭМ!$F$33:$F$776,СВЦЭМ!$A$33:$A$776,$A209,СВЦЭМ!$B$33:$B$776,Y$190)+'СЕТ СН'!$F$12</f>
        <v>153.65612218999999</v>
      </c>
    </row>
    <row r="210" spans="1:25" ht="15.75" x14ac:dyDescent="0.2">
      <c r="A210" s="35">
        <f t="shared" si="5"/>
        <v>43697</v>
      </c>
      <c r="B210" s="36">
        <f>SUMIFS(СВЦЭМ!$F$33:$F$776,СВЦЭМ!$A$33:$A$776,$A210,СВЦЭМ!$B$33:$B$776,B$190)+'СЕТ СН'!$F$12</f>
        <v>127.30020227999999</v>
      </c>
      <c r="C210" s="36">
        <f>SUMIFS(СВЦЭМ!$F$33:$F$776,СВЦЭМ!$A$33:$A$776,$A210,СВЦЭМ!$B$33:$B$776,C$190)+'СЕТ СН'!$F$12</f>
        <v>133.27886654</v>
      </c>
      <c r="D210" s="36">
        <f>SUMIFS(СВЦЭМ!$F$33:$F$776,СВЦЭМ!$A$33:$A$776,$A210,СВЦЭМ!$B$33:$B$776,D$190)+'СЕТ СН'!$F$12</f>
        <v>140.08069535000001</v>
      </c>
      <c r="E210" s="36">
        <f>SUMIFS(СВЦЭМ!$F$33:$F$776,СВЦЭМ!$A$33:$A$776,$A210,СВЦЭМ!$B$33:$B$776,E$190)+'СЕТ СН'!$F$12</f>
        <v>142.88040251999999</v>
      </c>
      <c r="F210" s="36">
        <f>SUMIFS(СВЦЭМ!$F$33:$F$776,СВЦЭМ!$A$33:$A$776,$A210,СВЦЭМ!$B$33:$B$776,F$190)+'СЕТ СН'!$F$12</f>
        <v>144.51641724999999</v>
      </c>
      <c r="G210" s="36">
        <f>SUMIFS(СВЦЭМ!$F$33:$F$776,СВЦЭМ!$A$33:$A$776,$A210,СВЦЭМ!$B$33:$B$776,G$190)+'СЕТ СН'!$F$12</f>
        <v>140.40023016000001</v>
      </c>
      <c r="H210" s="36">
        <f>SUMIFS(СВЦЭМ!$F$33:$F$776,СВЦЭМ!$A$33:$A$776,$A210,СВЦЭМ!$B$33:$B$776,H$190)+'СЕТ СН'!$F$12</f>
        <v>133.54409544000001</v>
      </c>
      <c r="I210" s="36">
        <f>SUMIFS(СВЦЭМ!$F$33:$F$776,СВЦЭМ!$A$33:$A$776,$A210,СВЦЭМ!$B$33:$B$776,I$190)+'СЕТ СН'!$F$12</f>
        <v>124.46496691</v>
      </c>
      <c r="J210" s="36">
        <f>SUMIFS(СВЦЭМ!$F$33:$F$776,СВЦЭМ!$A$33:$A$776,$A210,СВЦЭМ!$B$33:$B$776,J$190)+'СЕТ СН'!$F$12</f>
        <v>122.98598157000001</v>
      </c>
      <c r="K210" s="36">
        <f>SUMIFS(СВЦЭМ!$F$33:$F$776,СВЦЭМ!$A$33:$A$776,$A210,СВЦЭМ!$B$33:$B$776,K$190)+'СЕТ СН'!$F$12</f>
        <v>127.21315151</v>
      </c>
      <c r="L210" s="36">
        <f>SUMIFS(СВЦЭМ!$F$33:$F$776,СВЦЭМ!$A$33:$A$776,$A210,СВЦЭМ!$B$33:$B$776,L$190)+'СЕТ СН'!$F$12</f>
        <v>126.56081374</v>
      </c>
      <c r="M210" s="36">
        <f>SUMIFS(СВЦЭМ!$F$33:$F$776,СВЦЭМ!$A$33:$A$776,$A210,СВЦЭМ!$B$33:$B$776,M$190)+'СЕТ СН'!$F$12</f>
        <v>126.19398486</v>
      </c>
      <c r="N210" s="36">
        <f>SUMIFS(СВЦЭМ!$F$33:$F$776,СВЦЭМ!$A$33:$A$776,$A210,СВЦЭМ!$B$33:$B$776,N$190)+'СЕТ СН'!$F$12</f>
        <v>124.24892393</v>
      </c>
      <c r="O210" s="36">
        <f>SUMIFS(СВЦЭМ!$F$33:$F$776,СВЦЭМ!$A$33:$A$776,$A210,СВЦЭМ!$B$33:$B$776,O$190)+'СЕТ СН'!$F$12</f>
        <v>124.80712081</v>
      </c>
      <c r="P210" s="36">
        <f>SUMIFS(СВЦЭМ!$F$33:$F$776,СВЦЭМ!$A$33:$A$776,$A210,СВЦЭМ!$B$33:$B$776,P$190)+'СЕТ СН'!$F$12</f>
        <v>126.38809135</v>
      </c>
      <c r="Q210" s="36">
        <f>SUMIFS(СВЦЭМ!$F$33:$F$776,СВЦЭМ!$A$33:$A$776,$A210,СВЦЭМ!$B$33:$B$776,Q$190)+'СЕТ СН'!$F$12</f>
        <v>126.81702973</v>
      </c>
      <c r="R210" s="36">
        <f>SUMIFS(СВЦЭМ!$F$33:$F$776,СВЦЭМ!$A$33:$A$776,$A210,СВЦЭМ!$B$33:$B$776,R$190)+'СЕТ СН'!$F$12</f>
        <v>139.22471085999999</v>
      </c>
      <c r="S210" s="36">
        <f>SUMIFS(СВЦЭМ!$F$33:$F$776,СВЦЭМ!$A$33:$A$776,$A210,СВЦЭМ!$B$33:$B$776,S$190)+'СЕТ СН'!$F$12</f>
        <v>122.92252609000001</v>
      </c>
      <c r="T210" s="36">
        <f>SUMIFS(СВЦЭМ!$F$33:$F$776,СВЦЭМ!$A$33:$A$776,$A210,СВЦЭМ!$B$33:$B$776,T$190)+'СЕТ СН'!$F$12</f>
        <v>124.05345967</v>
      </c>
      <c r="U210" s="36">
        <f>SUMIFS(СВЦЭМ!$F$33:$F$776,СВЦЭМ!$A$33:$A$776,$A210,СВЦЭМ!$B$33:$B$776,U$190)+'СЕТ СН'!$F$12</f>
        <v>124.41654263</v>
      </c>
      <c r="V210" s="36">
        <f>SUMIFS(СВЦЭМ!$F$33:$F$776,СВЦЭМ!$A$33:$A$776,$A210,СВЦЭМ!$B$33:$B$776,V$190)+'СЕТ СН'!$F$12</f>
        <v>126.63228067</v>
      </c>
      <c r="W210" s="36">
        <f>SUMIFS(СВЦЭМ!$F$33:$F$776,СВЦЭМ!$A$33:$A$776,$A210,СВЦЭМ!$B$33:$B$776,W$190)+'СЕТ СН'!$F$12</f>
        <v>128.65293702</v>
      </c>
      <c r="X210" s="36">
        <f>SUMIFS(СВЦЭМ!$F$33:$F$776,СВЦЭМ!$A$33:$A$776,$A210,СВЦЭМ!$B$33:$B$776,X$190)+'СЕТ СН'!$F$12</f>
        <v>121.79427560000001</v>
      </c>
      <c r="Y210" s="36">
        <f>SUMIFS(СВЦЭМ!$F$33:$F$776,СВЦЭМ!$A$33:$A$776,$A210,СВЦЭМ!$B$33:$B$776,Y$190)+'СЕТ СН'!$F$12</f>
        <v>112.35087153000001</v>
      </c>
    </row>
    <row r="211" spans="1:25" ht="15.75" x14ac:dyDescent="0.2">
      <c r="A211" s="35">
        <f t="shared" si="5"/>
        <v>43698</v>
      </c>
      <c r="B211" s="36">
        <f>SUMIFS(СВЦЭМ!$F$33:$F$776,СВЦЭМ!$A$33:$A$776,$A211,СВЦЭМ!$B$33:$B$776,B$190)+'СЕТ СН'!$F$12</f>
        <v>124.59141199</v>
      </c>
      <c r="C211" s="36">
        <f>SUMIFS(СВЦЭМ!$F$33:$F$776,СВЦЭМ!$A$33:$A$776,$A211,СВЦЭМ!$B$33:$B$776,C$190)+'СЕТ СН'!$F$12</f>
        <v>133.50568247000001</v>
      </c>
      <c r="D211" s="36">
        <f>SUMIFS(СВЦЭМ!$F$33:$F$776,СВЦЭМ!$A$33:$A$776,$A211,СВЦЭМ!$B$33:$B$776,D$190)+'СЕТ СН'!$F$12</f>
        <v>136.92422920999999</v>
      </c>
      <c r="E211" s="36">
        <f>SUMIFS(СВЦЭМ!$F$33:$F$776,СВЦЭМ!$A$33:$A$776,$A211,СВЦЭМ!$B$33:$B$776,E$190)+'СЕТ СН'!$F$12</f>
        <v>138.43657421</v>
      </c>
      <c r="F211" s="36">
        <f>SUMIFS(СВЦЭМ!$F$33:$F$776,СВЦЭМ!$A$33:$A$776,$A211,СВЦЭМ!$B$33:$B$776,F$190)+'СЕТ СН'!$F$12</f>
        <v>139.47896785</v>
      </c>
      <c r="G211" s="36">
        <f>SUMIFS(СВЦЭМ!$F$33:$F$776,СВЦЭМ!$A$33:$A$776,$A211,СВЦЭМ!$B$33:$B$776,G$190)+'СЕТ СН'!$F$12</f>
        <v>133.76880639999999</v>
      </c>
      <c r="H211" s="36">
        <f>SUMIFS(СВЦЭМ!$F$33:$F$776,СВЦЭМ!$A$33:$A$776,$A211,СВЦЭМ!$B$33:$B$776,H$190)+'СЕТ СН'!$F$12</f>
        <v>124.88269948</v>
      </c>
      <c r="I211" s="36">
        <f>SUMIFS(СВЦЭМ!$F$33:$F$776,СВЦЭМ!$A$33:$A$776,$A211,СВЦЭМ!$B$33:$B$776,I$190)+'СЕТ СН'!$F$12</f>
        <v>114.17154265000001</v>
      </c>
      <c r="J211" s="36">
        <f>SUMIFS(СВЦЭМ!$F$33:$F$776,СВЦЭМ!$A$33:$A$776,$A211,СВЦЭМ!$B$33:$B$776,J$190)+'СЕТ СН'!$F$12</f>
        <v>116.38360188999999</v>
      </c>
      <c r="K211" s="36">
        <f>SUMIFS(СВЦЭМ!$F$33:$F$776,СВЦЭМ!$A$33:$A$776,$A211,СВЦЭМ!$B$33:$B$776,K$190)+'СЕТ СН'!$F$12</f>
        <v>121.69474116000001</v>
      </c>
      <c r="L211" s="36">
        <f>SUMIFS(СВЦЭМ!$F$33:$F$776,СВЦЭМ!$A$33:$A$776,$A211,СВЦЭМ!$B$33:$B$776,L$190)+'СЕТ СН'!$F$12</f>
        <v>123.60343128</v>
      </c>
      <c r="M211" s="36">
        <f>SUMIFS(СВЦЭМ!$F$33:$F$776,СВЦЭМ!$A$33:$A$776,$A211,СВЦЭМ!$B$33:$B$776,M$190)+'СЕТ СН'!$F$12</f>
        <v>123.04394908</v>
      </c>
      <c r="N211" s="36">
        <f>SUMIFS(СВЦЭМ!$F$33:$F$776,СВЦЭМ!$A$33:$A$776,$A211,СВЦЭМ!$B$33:$B$776,N$190)+'СЕТ СН'!$F$12</f>
        <v>121.91979889</v>
      </c>
      <c r="O211" s="36">
        <f>SUMIFS(СВЦЭМ!$F$33:$F$776,СВЦЭМ!$A$33:$A$776,$A211,СВЦЭМ!$B$33:$B$776,O$190)+'СЕТ СН'!$F$12</f>
        <v>122.21896114</v>
      </c>
      <c r="P211" s="36">
        <f>SUMIFS(СВЦЭМ!$F$33:$F$776,СВЦЭМ!$A$33:$A$776,$A211,СВЦЭМ!$B$33:$B$776,P$190)+'СЕТ СН'!$F$12</f>
        <v>122.73141772</v>
      </c>
      <c r="Q211" s="36">
        <f>SUMIFS(СВЦЭМ!$F$33:$F$776,СВЦЭМ!$A$33:$A$776,$A211,СВЦЭМ!$B$33:$B$776,Q$190)+'СЕТ СН'!$F$12</f>
        <v>124.05067321999999</v>
      </c>
      <c r="R211" s="36">
        <f>SUMIFS(СВЦЭМ!$F$33:$F$776,СВЦЭМ!$A$33:$A$776,$A211,СВЦЭМ!$B$33:$B$776,R$190)+'СЕТ СН'!$F$12</f>
        <v>125.1257399</v>
      </c>
      <c r="S211" s="36">
        <f>SUMIFS(СВЦЭМ!$F$33:$F$776,СВЦЭМ!$A$33:$A$776,$A211,СВЦЭМ!$B$33:$B$776,S$190)+'СЕТ СН'!$F$12</f>
        <v>131.26947301000001</v>
      </c>
      <c r="T211" s="36">
        <f>SUMIFS(СВЦЭМ!$F$33:$F$776,СВЦЭМ!$A$33:$A$776,$A211,СВЦЭМ!$B$33:$B$776,T$190)+'СЕТ СН'!$F$12</f>
        <v>125.37222841000001</v>
      </c>
      <c r="U211" s="36">
        <f>SUMIFS(СВЦЭМ!$F$33:$F$776,СВЦЭМ!$A$33:$A$776,$A211,СВЦЭМ!$B$33:$B$776,U$190)+'СЕТ СН'!$F$12</f>
        <v>111.56522726</v>
      </c>
      <c r="V211" s="36">
        <f>SUMIFS(СВЦЭМ!$F$33:$F$776,СВЦЭМ!$A$33:$A$776,$A211,СВЦЭМ!$B$33:$B$776,V$190)+'СЕТ СН'!$F$12</f>
        <v>114.25867207</v>
      </c>
      <c r="W211" s="36">
        <f>SUMIFS(СВЦЭМ!$F$33:$F$776,СВЦЭМ!$A$33:$A$776,$A211,СВЦЭМ!$B$33:$B$776,W$190)+'СЕТ СН'!$F$12</f>
        <v>114.55891609</v>
      </c>
      <c r="X211" s="36">
        <f>SUMIFS(СВЦЭМ!$F$33:$F$776,СВЦЭМ!$A$33:$A$776,$A211,СВЦЭМ!$B$33:$B$776,X$190)+'СЕТ СН'!$F$12</f>
        <v>106.15028923</v>
      </c>
      <c r="Y211" s="36">
        <f>SUMIFS(СВЦЭМ!$F$33:$F$776,СВЦЭМ!$A$33:$A$776,$A211,СВЦЭМ!$B$33:$B$776,Y$190)+'СЕТ СН'!$F$12</f>
        <v>107.4354854</v>
      </c>
    </row>
    <row r="212" spans="1:25" ht="15.75" x14ac:dyDescent="0.2">
      <c r="A212" s="35">
        <f t="shared" si="5"/>
        <v>43699</v>
      </c>
      <c r="B212" s="36">
        <f>SUMIFS(СВЦЭМ!$F$33:$F$776,СВЦЭМ!$A$33:$A$776,$A212,СВЦЭМ!$B$33:$B$776,B$190)+'СЕТ СН'!$F$12</f>
        <v>130.46947352999999</v>
      </c>
      <c r="C212" s="36">
        <f>SUMIFS(СВЦЭМ!$F$33:$F$776,СВЦЭМ!$A$33:$A$776,$A212,СВЦЭМ!$B$33:$B$776,C$190)+'СЕТ СН'!$F$12</f>
        <v>137.01136205</v>
      </c>
      <c r="D212" s="36">
        <f>SUMIFS(СВЦЭМ!$F$33:$F$776,СВЦЭМ!$A$33:$A$776,$A212,СВЦЭМ!$B$33:$B$776,D$190)+'СЕТ СН'!$F$12</f>
        <v>140.09611813999999</v>
      </c>
      <c r="E212" s="36">
        <f>SUMIFS(СВЦЭМ!$F$33:$F$776,СВЦЭМ!$A$33:$A$776,$A212,СВЦЭМ!$B$33:$B$776,E$190)+'СЕТ СН'!$F$12</f>
        <v>142.24501061000001</v>
      </c>
      <c r="F212" s="36">
        <f>SUMIFS(СВЦЭМ!$F$33:$F$776,СВЦЭМ!$A$33:$A$776,$A212,СВЦЭМ!$B$33:$B$776,F$190)+'СЕТ СН'!$F$12</f>
        <v>143.49029009</v>
      </c>
      <c r="G212" s="36">
        <f>SUMIFS(СВЦЭМ!$F$33:$F$776,СВЦЭМ!$A$33:$A$776,$A212,СВЦЭМ!$B$33:$B$776,G$190)+'СЕТ СН'!$F$12</f>
        <v>139.12282096000001</v>
      </c>
      <c r="H212" s="36">
        <f>SUMIFS(СВЦЭМ!$F$33:$F$776,СВЦЭМ!$A$33:$A$776,$A212,СВЦЭМ!$B$33:$B$776,H$190)+'СЕТ СН'!$F$12</f>
        <v>133.13080313</v>
      </c>
      <c r="I212" s="36">
        <f>SUMIFS(СВЦЭМ!$F$33:$F$776,СВЦЭМ!$A$33:$A$776,$A212,СВЦЭМ!$B$33:$B$776,I$190)+'СЕТ СН'!$F$12</f>
        <v>123.78173842</v>
      </c>
      <c r="J212" s="36">
        <f>SUMIFS(СВЦЭМ!$F$33:$F$776,СВЦЭМ!$A$33:$A$776,$A212,СВЦЭМ!$B$33:$B$776,J$190)+'СЕТ СН'!$F$12</f>
        <v>119.39019325</v>
      </c>
      <c r="K212" s="36">
        <f>SUMIFS(СВЦЭМ!$F$33:$F$776,СВЦЭМ!$A$33:$A$776,$A212,СВЦЭМ!$B$33:$B$776,K$190)+'СЕТ СН'!$F$12</f>
        <v>121.12209321</v>
      </c>
      <c r="L212" s="36">
        <f>SUMIFS(СВЦЭМ!$F$33:$F$776,СВЦЭМ!$A$33:$A$776,$A212,СВЦЭМ!$B$33:$B$776,L$190)+'СЕТ СН'!$F$12</f>
        <v>122.47319786</v>
      </c>
      <c r="M212" s="36">
        <f>SUMIFS(СВЦЭМ!$F$33:$F$776,СВЦЭМ!$A$33:$A$776,$A212,СВЦЭМ!$B$33:$B$776,M$190)+'СЕТ СН'!$F$12</f>
        <v>122.65656876</v>
      </c>
      <c r="N212" s="36">
        <f>SUMIFS(СВЦЭМ!$F$33:$F$776,СВЦЭМ!$A$33:$A$776,$A212,СВЦЭМ!$B$33:$B$776,N$190)+'СЕТ СН'!$F$12</f>
        <v>120.00671096000001</v>
      </c>
      <c r="O212" s="36">
        <f>SUMIFS(СВЦЭМ!$F$33:$F$776,СВЦЭМ!$A$33:$A$776,$A212,СВЦЭМ!$B$33:$B$776,O$190)+'СЕТ СН'!$F$12</f>
        <v>121.08530761999999</v>
      </c>
      <c r="P212" s="36">
        <f>SUMIFS(СВЦЭМ!$F$33:$F$776,СВЦЭМ!$A$33:$A$776,$A212,СВЦЭМ!$B$33:$B$776,P$190)+'СЕТ СН'!$F$12</f>
        <v>121.08228828999999</v>
      </c>
      <c r="Q212" s="36">
        <f>SUMIFS(СВЦЭМ!$F$33:$F$776,СВЦЭМ!$A$33:$A$776,$A212,СВЦЭМ!$B$33:$B$776,Q$190)+'СЕТ СН'!$F$12</f>
        <v>120.21876455</v>
      </c>
      <c r="R212" s="36">
        <f>SUMIFS(СВЦЭМ!$F$33:$F$776,СВЦЭМ!$A$33:$A$776,$A212,СВЦЭМ!$B$33:$B$776,R$190)+'СЕТ СН'!$F$12</f>
        <v>111.9389953</v>
      </c>
      <c r="S212" s="36">
        <f>SUMIFS(СВЦЭМ!$F$33:$F$776,СВЦЭМ!$A$33:$A$776,$A212,СВЦЭМ!$B$33:$B$776,S$190)+'СЕТ СН'!$F$12</f>
        <v>106.63736667000001</v>
      </c>
      <c r="T212" s="36">
        <f>SUMIFS(СВЦЭМ!$F$33:$F$776,СВЦЭМ!$A$33:$A$776,$A212,СВЦЭМ!$B$33:$B$776,T$190)+'СЕТ СН'!$F$12</f>
        <v>105.41346593</v>
      </c>
      <c r="U212" s="36">
        <f>SUMIFS(СВЦЭМ!$F$33:$F$776,СВЦЭМ!$A$33:$A$776,$A212,СВЦЭМ!$B$33:$B$776,U$190)+'СЕТ СН'!$F$12</f>
        <v>105.71865164</v>
      </c>
      <c r="V212" s="36">
        <f>SUMIFS(СВЦЭМ!$F$33:$F$776,СВЦЭМ!$A$33:$A$776,$A212,СВЦЭМ!$B$33:$B$776,V$190)+'СЕТ СН'!$F$12</f>
        <v>108.82651144</v>
      </c>
      <c r="W212" s="36">
        <f>SUMIFS(СВЦЭМ!$F$33:$F$776,СВЦЭМ!$A$33:$A$776,$A212,СВЦЭМ!$B$33:$B$776,W$190)+'СЕТ СН'!$F$12</f>
        <v>109.54842164</v>
      </c>
      <c r="X212" s="36">
        <f>SUMIFS(СВЦЭМ!$F$33:$F$776,СВЦЭМ!$A$33:$A$776,$A212,СВЦЭМ!$B$33:$B$776,X$190)+'СЕТ СН'!$F$12</f>
        <v>100.42808402</v>
      </c>
      <c r="Y212" s="36">
        <f>SUMIFS(СВЦЭМ!$F$33:$F$776,СВЦЭМ!$A$33:$A$776,$A212,СВЦЭМ!$B$33:$B$776,Y$190)+'СЕТ СН'!$F$12</f>
        <v>105.38809147000001</v>
      </c>
    </row>
    <row r="213" spans="1:25" ht="15.75" x14ac:dyDescent="0.2">
      <c r="A213" s="35">
        <f t="shared" si="5"/>
        <v>43700</v>
      </c>
      <c r="B213" s="36">
        <f>SUMIFS(СВЦЭМ!$F$33:$F$776,СВЦЭМ!$A$33:$A$776,$A213,СВЦЭМ!$B$33:$B$776,B$190)+'СЕТ СН'!$F$12</f>
        <v>120.98031819000001</v>
      </c>
      <c r="C213" s="36">
        <f>SUMIFS(СВЦЭМ!$F$33:$F$776,СВЦЭМ!$A$33:$A$776,$A213,СВЦЭМ!$B$33:$B$776,C$190)+'СЕТ СН'!$F$12</f>
        <v>127.60534162</v>
      </c>
      <c r="D213" s="36">
        <f>SUMIFS(СВЦЭМ!$F$33:$F$776,СВЦЭМ!$A$33:$A$776,$A213,СВЦЭМ!$B$33:$B$776,D$190)+'СЕТ СН'!$F$12</f>
        <v>124.45412868</v>
      </c>
      <c r="E213" s="36">
        <f>SUMIFS(СВЦЭМ!$F$33:$F$776,СВЦЭМ!$A$33:$A$776,$A213,СВЦЭМ!$B$33:$B$776,E$190)+'СЕТ СН'!$F$12</f>
        <v>122.37141330999999</v>
      </c>
      <c r="F213" s="36">
        <f>SUMIFS(СВЦЭМ!$F$33:$F$776,СВЦЭМ!$A$33:$A$776,$A213,СВЦЭМ!$B$33:$B$776,F$190)+'СЕТ СН'!$F$12</f>
        <v>122.55573496</v>
      </c>
      <c r="G213" s="36">
        <f>SUMIFS(СВЦЭМ!$F$33:$F$776,СВЦЭМ!$A$33:$A$776,$A213,СВЦЭМ!$B$33:$B$776,G$190)+'СЕТ СН'!$F$12</f>
        <v>124.26758648000001</v>
      </c>
      <c r="H213" s="36">
        <f>SUMIFS(СВЦЭМ!$F$33:$F$776,СВЦЭМ!$A$33:$A$776,$A213,СВЦЭМ!$B$33:$B$776,H$190)+'СЕТ СН'!$F$12</f>
        <v>118.45869267</v>
      </c>
      <c r="I213" s="36">
        <f>SUMIFS(СВЦЭМ!$F$33:$F$776,СВЦЭМ!$A$33:$A$776,$A213,СВЦЭМ!$B$33:$B$776,I$190)+'СЕТ СН'!$F$12</f>
        <v>117.24582346</v>
      </c>
      <c r="J213" s="36">
        <f>SUMIFS(СВЦЭМ!$F$33:$F$776,СВЦЭМ!$A$33:$A$776,$A213,СВЦЭМ!$B$33:$B$776,J$190)+'СЕТ СН'!$F$12</f>
        <v>124.13139681</v>
      </c>
      <c r="K213" s="36">
        <f>SUMIFS(СВЦЭМ!$F$33:$F$776,СВЦЭМ!$A$33:$A$776,$A213,СВЦЭМ!$B$33:$B$776,K$190)+'СЕТ СН'!$F$12</f>
        <v>128.39876347000001</v>
      </c>
      <c r="L213" s="36">
        <f>SUMIFS(СВЦЭМ!$F$33:$F$776,СВЦЭМ!$A$33:$A$776,$A213,СВЦЭМ!$B$33:$B$776,L$190)+'СЕТ СН'!$F$12</f>
        <v>125.98692732000001</v>
      </c>
      <c r="M213" s="36">
        <f>SUMIFS(СВЦЭМ!$F$33:$F$776,СВЦЭМ!$A$33:$A$776,$A213,СВЦЭМ!$B$33:$B$776,M$190)+'СЕТ СН'!$F$12</f>
        <v>125.47423833000001</v>
      </c>
      <c r="N213" s="36">
        <f>SUMIFS(СВЦЭМ!$F$33:$F$776,СВЦЭМ!$A$33:$A$776,$A213,СВЦЭМ!$B$33:$B$776,N$190)+'СЕТ СН'!$F$12</f>
        <v>125.69236837</v>
      </c>
      <c r="O213" s="36">
        <f>SUMIFS(СВЦЭМ!$F$33:$F$776,СВЦЭМ!$A$33:$A$776,$A213,СВЦЭМ!$B$33:$B$776,O$190)+'СЕТ СН'!$F$12</f>
        <v>128.97457423</v>
      </c>
      <c r="P213" s="36">
        <f>SUMIFS(СВЦЭМ!$F$33:$F$776,СВЦЭМ!$A$33:$A$776,$A213,СВЦЭМ!$B$33:$B$776,P$190)+'СЕТ СН'!$F$12</f>
        <v>130.59801812000001</v>
      </c>
      <c r="Q213" s="36">
        <f>SUMIFS(СВЦЭМ!$F$33:$F$776,СВЦЭМ!$A$33:$A$776,$A213,СВЦЭМ!$B$33:$B$776,Q$190)+'СЕТ СН'!$F$12</f>
        <v>130.04530056999999</v>
      </c>
      <c r="R213" s="36">
        <f>SUMIFS(СВЦЭМ!$F$33:$F$776,СВЦЭМ!$A$33:$A$776,$A213,СВЦЭМ!$B$33:$B$776,R$190)+'СЕТ СН'!$F$12</f>
        <v>126.51164681</v>
      </c>
      <c r="S213" s="36">
        <f>SUMIFS(СВЦЭМ!$F$33:$F$776,СВЦЭМ!$A$33:$A$776,$A213,СВЦЭМ!$B$33:$B$776,S$190)+'СЕТ СН'!$F$12</f>
        <v>123.15118918</v>
      </c>
      <c r="T213" s="36">
        <f>SUMIFS(СВЦЭМ!$F$33:$F$776,СВЦЭМ!$A$33:$A$776,$A213,СВЦЭМ!$B$33:$B$776,T$190)+'СЕТ СН'!$F$12</f>
        <v>121.48583847</v>
      </c>
      <c r="U213" s="36">
        <f>SUMIFS(СВЦЭМ!$F$33:$F$776,СВЦЭМ!$A$33:$A$776,$A213,СВЦЭМ!$B$33:$B$776,U$190)+'СЕТ СН'!$F$12</f>
        <v>119.02336043</v>
      </c>
      <c r="V213" s="36">
        <f>SUMIFS(СВЦЭМ!$F$33:$F$776,СВЦЭМ!$A$33:$A$776,$A213,СВЦЭМ!$B$33:$B$776,V$190)+'СЕТ СН'!$F$12</f>
        <v>115.82954474</v>
      </c>
      <c r="W213" s="36">
        <f>SUMIFS(СВЦЭМ!$F$33:$F$776,СВЦЭМ!$A$33:$A$776,$A213,СВЦЭМ!$B$33:$B$776,W$190)+'СЕТ СН'!$F$12</f>
        <v>116.79576032</v>
      </c>
      <c r="X213" s="36">
        <f>SUMIFS(СВЦЭМ!$F$33:$F$776,СВЦЭМ!$A$33:$A$776,$A213,СВЦЭМ!$B$33:$B$776,X$190)+'СЕТ СН'!$F$12</f>
        <v>117.91370044999999</v>
      </c>
      <c r="Y213" s="36">
        <f>SUMIFS(СВЦЭМ!$F$33:$F$776,СВЦЭМ!$A$33:$A$776,$A213,СВЦЭМ!$B$33:$B$776,Y$190)+'СЕТ СН'!$F$12</f>
        <v>126.17424319</v>
      </c>
    </row>
    <row r="214" spans="1:25" ht="15.75" x14ac:dyDescent="0.2">
      <c r="A214" s="35">
        <f t="shared" si="5"/>
        <v>43701</v>
      </c>
      <c r="B214" s="36">
        <f>SUMIFS(СВЦЭМ!$F$33:$F$776,СВЦЭМ!$A$33:$A$776,$A214,СВЦЭМ!$B$33:$B$776,B$190)+'СЕТ СН'!$F$12</f>
        <v>127.94328393000001</v>
      </c>
      <c r="C214" s="36">
        <f>SUMIFS(СВЦЭМ!$F$33:$F$776,СВЦЭМ!$A$33:$A$776,$A214,СВЦЭМ!$B$33:$B$776,C$190)+'СЕТ СН'!$F$12</f>
        <v>135.28470737999999</v>
      </c>
      <c r="D214" s="36">
        <f>SUMIFS(СВЦЭМ!$F$33:$F$776,СВЦЭМ!$A$33:$A$776,$A214,СВЦЭМ!$B$33:$B$776,D$190)+'СЕТ СН'!$F$12</f>
        <v>139.49336721</v>
      </c>
      <c r="E214" s="36">
        <f>SUMIFS(СВЦЭМ!$F$33:$F$776,СВЦЭМ!$A$33:$A$776,$A214,СВЦЭМ!$B$33:$B$776,E$190)+'СЕТ СН'!$F$12</f>
        <v>143.56064172000001</v>
      </c>
      <c r="F214" s="36">
        <f>SUMIFS(СВЦЭМ!$F$33:$F$776,СВЦЭМ!$A$33:$A$776,$A214,СВЦЭМ!$B$33:$B$776,F$190)+'СЕТ СН'!$F$12</f>
        <v>143.87071216999999</v>
      </c>
      <c r="G214" s="36">
        <f>SUMIFS(СВЦЭМ!$F$33:$F$776,СВЦЭМ!$A$33:$A$776,$A214,СВЦЭМ!$B$33:$B$776,G$190)+'СЕТ СН'!$F$12</f>
        <v>142.88017345</v>
      </c>
      <c r="H214" s="36">
        <f>SUMIFS(СВЦЭМ!$F$33:$F$776,СВЦЭМ!$A$33:$A$776,$A214,СВЦЭМ!$B$33:$B$776,H$190)+'СЕТ СН'!$F$12</f>
        <v>137.73085330000001</v>
      </c>
      <c r="I214" s="36">
        <f>SUMIFS(СВЦЭМ!$F$33:$F$776,СВЦЭМ!$A$33:$A$776,$A214,СВЦЭМ!$B$33:$B$776,I$190)+'СЕТ СН'!$F$12</f>
        <v>130.11125951</v>
      </c>
      <c r="J214" s="36">
        <f>SUMIFS(СВЦЭМ!$F$33:$F$776,СВЦЭМ!$A$33:$A$776,$A214,СВЦЭМ!$B$33:$B$776,J$190)+'СЕТ СН'!$F$12</f>
        <v>119.73315298999999</v>
      </c>
      <c r="K214" s="36">
        <f>SUMIFS(СВЦЭМ!$F$33:$F$776,СВЦЭМ!$A$33:$A$776,$A214,СВЦЭМ!$B$33:$B$776,K$190)+'СЕТ СН'!$F$12</f>
        <v>110.30201664000001</v>
      </c>
      <c r="L214" s="36">
        <f>SUMIFS(СВЦЭМ!$F$33:$F$776,СВЦЭМ!$A$33:$A$776,$A214,СВЦЭМ!$B$33:$B$776,L$190)+'СЕТ СН'!$F$12</f>
        <v>108.92900880000001</v>
      </c>
      <c r="M214" s="36">
        <f>SUMIFS(СВЦЭМ!$F$33:$F$776,СВЦЭМ!$A$33:$A$776,$A214,СВЦЭМ!$B$33:$B$776,M$190)+'СЕТ СН'!$F$12</f>
        <v>108.24083743</v>
      </c>
      <c r="N214" s="36">
        <f>SUMIFS(СВЦЭМ!$F$33:$F$776,СВЦЭМ!$A$33:$A$776,$A214,СВЦЭМ!$B$33:$B$776,N$190)+'СЕТ СН'!$F$12</f>
        <v>111.34561012</v>
      </c>
      <c r="O214" s="36">
        <f>SUMIFS(СВЦЭМ!$F$33:$F$776,СВЦЭМ!$A$33:$A$776,$A214,СВЦЭМ!$B$33:$B$776,O$190)+'СЕТ СН'!$F$12</f>
        <v>113.77421674999999</v>
      </c>
      <c r="P214" s="36">
        <f>SUMIFS(СВЦЭМ!$F$33:$F$776,СВЦЭМ!$A$33:$A$776,$A214,СВЦЭМ!$B$33:$B$776,P$190)+'СЕТ СН'!$F$12</f>
        <v>115.31465803</v>
      </c>
      <c r="Q214" s="36">
        <f>SUMIFS(СВЦЭМ!$F$33:$F$776,СВЦЭМ!$A$33:$A$776,$A214,СВЦЭМ!$B$33:$B$776,Q$190)+'СЕТ СН'!$F$12</f>
        <v>116.87656391</v>
      </c>
      <c r="R214" s="36">
        <f>SUMIFS(СВЦЭМ!$F$33:$F$776,СВЦЭМ!$A$33:$A$776,$A214,СВЦЭМ!$B$33:$B$776,R$190)+'СЕТ СН'!$F$12</f>
        <v>110.955718</v>
      </c>
      <c r="S214" s="36">
        <f>SUMIFS(СВЦЭМ!$F$33:$F$776,СВЦЭМ!$A$33:$A$776,$A214,СВЦЭМ!$B$33:$B$776,S$190)+'СЕТ СН'!$F$12</f>
        <v>104.17168107000001</v>
      </c>
      <c r="T214" s="36">
        <f>SUMIFS(СВЦЭМ!$F$33:$F$776,СВЦЭМ!$A$33:$A$776,$A214,СВЦЭМ!$B$33:$B$776,T$190)+'СЕТ СН'!$F$12</f>
        <v>102.01679504000001</v>
      </c>
      <c r="U214" s="36">
        <f>SUMIFS(СВЦЭМ!$F$33:$F$776,СВЦЭМ!$A$33:$A$776,$A214,СВЦЭМ!$B$33:$B$776,U$190)+'СЕТ СН'!$F$12</f>
        <v>101.08918915</v>
      </c>
      <c r="V214" s="36">
        <f>SUMIFS(СВЦЭМ!$F$33:$F$776,СВЦЭМ!$A$33:$A$776,$A214,СВЦЭМ!$B$33:$B$776,V$190)+'СЕТ СН'!$F$12</f>
        <v>102.76923729000001</v>
      </c>
      <c r="W214" s="36">
        <f>SUMIFS(СВЦЭМ!$F$33:$F$776,СВЦЭМ!$A$33:$A$776,$A214,СВЦЭМ!$B$33:$B$776,W$190)+'СЕТ СН'!$F$12</f>
        <v>103.7513644</v>
      </c>
      <c r="X214" s="36">
        <f>SUMIFS(СВЦЭМ!$F$33:$F$776,СВЦЭМ!$A$33:$A$776,$A214,СВЦЭМ!$B$33:$B$776,X$190)+'СЕТ СН'!$F$12</f>
        <v>102.42478997000001</v>
      </c>
      <c r="Y214" s="36">
        <f>SUMIFS(СВЦЭМ!$F$33:$F$776,СВЦЭМ!$A$33:$A$776,$A214,СВЦЭМ!$B$33:$B$776,Y$190)+'СЕТ СН'!$F$12</f>
        <v>115.1345175</v>
      </c>
    </row>
    <row r="215" spans="1:25" ht="15.75" x14ac:dyDescent="0.2">
      <c r="A215" s="35">
        <f t="shared" si="5"/>
        <v>43702</v>
      </c>
      <c r="B215" s="36">
        <f>SUMIFS(СВЦЭМ!$F$33:$F$776,СВЦЭМ!$A$33:$A$776,$A215,СВЦЭМ!$B$33:$B$776,B$190)+'СЕТ СН'!$F$12</f>
        <v>124.80053178999999</v>
      </c>
      <c r="C215" s="36">
        <f>SUMIFS(СВЦЭМ!$F$33:$F$776,СВЦЭМ!$A$33:$A$776,$A215,СВЦЭМ!$B$33:$B$776,C$190)+'СЕТ СН'!$F$12</f>
        <v>131.25034277</v>
      </c>
      <c r="D215" s="36">
        <f>SUMIFS(СВЦЭМ!$F$33:$F$776,СВЦЭМ!$A$33:$A$776,$A215,СВЦЭМ!$B$33:$B$776,D$190)+'СЕТ СН'!$F$12</f>
        <v>132.55593701999999</v>
      </c>
      <c r="E215" s="36">
        <f>SUMIFS(СВЦЭМ!$F$33:$F$776,СВЦЭМ!$A$33:$A$776,$A215,СВЦЭМ!$B$33:$B$776,E$190)+'СЕТ СН'!$F$12</f>
        <v>133.21531431</v>
      </c>
      <c r="F215" s="36">
        <f>SUMIFS(СВЦЭМ!$F$33:$F$776,СВЦЭМ!$A$33:$A$776,$A215,СВЦЭМ!$B$33:$B$776,F$190)+'СЕТ СН'!$F$12</f>
        <v>133.24431050999999</v>
      </c>
      <c r="G215" s="36">
        <f>SUMIFS(СВЦЭМ!$F$33:$F$776,СВЦЭМ!$A$33:$A$776,$A215,СВЦЭМ!$B$33:$B$776,G$190)+'СЕТ СН'!$F$12</f>
        <v>133.03488035000001</v>
      </c>
      <c r="H215" s="36">
        <f>SUMIFS(СВЦЭМ!$F$33:$F$776,СВЦЭМ!$A$33:$A$776,$A215,СВЦЭМ!$B$33:$B$776,H$190)+'СЕТ СН'!$F$12</f>
        <v>130.72826519</v>
      </c>
      <c r="I215" s="36">
        <f>SUMIFS(СВЦЭМ!$F$33:$F$776,СВЦЭМ!$A$33:$A$776,$A215,СВЦЭМ!$B$33:$B$776,I$190)+'СЕТ СН'!$F$12</f>
        <v>128.85765886999999</v>
      </c>
      <c r="J215" s="36">
        <f>SUMIFS(СВЦЭМ!$F$33:$F$776,СВЦЭМ!$A$33:$A$776,$A215,СВЦЭМ!$B$33:$B$776,J$190)+'СЕТ СН'!$F$12</f>
        <v>122.04458017</v>
      </c>
      <c r="K215" s="36">
        <f>SUMIFS(СВЦЭМ!$F$33:$F$776,СВЦЭМ!$A$33:$A$776,$A215,СВЦЭМ!$B$33:$B$776,K$190)+'СЕТ СН'!$F$12</f>
        <v>114.18171467000001</v>
      </c>
      <c r="L215" s="36">
        <f>SUMIFS(СВЦЭМ!$F$33:$F$776,СВЦЭМ!$A$33:$A$776,$A215,СВЦЭМ!$B$33:$B$776,L$190)+'СЕТ СН'!$F$12</f>
        <v>108.03376251</v>
      </c>
      <c r="M215" s="36">
        <f>SUMIFS(СВЦЭМ!$F$33:$F$776,СВЦЭМ!$A$33:$A$776,$A215,СВЦЭМ!$B$33:$B$776,M$190)+'СЕТ СН'!$F$12</f>
        <v>108.1336544</v>
      </c>
      <c r="N215" s="36">
        <f>SUMIFS(СВЦЭМ!$F$33:$F$776,СВЦЭМ!$A$33:$A$776,$A215,СВЦЭМ!$B$33:$B$776,N$190)+'СЕТ СН'!$F$12</f>
        <v>111.19342269000001</v>
      </c>
      <c r="O215" s="36">
        <f>SUMIFS(СВЦЭМ!$F$33:$F$776,СВЦЭМ!$A$33:$A$776,$A215,СВЦЭМ!$B$33:$B$776,O$190)+'СЕТ СН'!$F$12</f>
        <v>114.66609954</v>
      </c>
      <c r="P215" s="36">
        <f>SUMIFS(СВЦЭМ!$F$33:$F$776,СВЦЭМ!$A$33:$A$776,$A215,СВЦЭМ!$B$33:$B$776,P$190)+'СЕТ СН'!$F$12</f>
        <v>117.07576346</v>
      </c>
      <c r="Q215" s="36">
        <f>SUMIFS(СВЦЭМ!$F$33:$F$776,СВЦЭМ!$A$33:$A$776,$A215,СВЦЭМ!$B$33:$B$776,Q$190)+'СЕТ СН'!$F$12</f>
        <v>119.42060521000001</v>
      </c>
      <c r="R215" s="36">
        <f>SUMIFS(СВЦЭМ!$F$33:$F$776,СВЦЭМ!$A$33:$A$776,$A215,СВЦЭМ!$B$33:$B$776,R$190)+'СЕТ СН'!$F$12</f>
        <v>112.74946212</v>
      </c>
      <c r="S215" s="36">
        <f>SUMIFS(СВЦЭМ!$F$33:$F$776,СВЦЭМ!$A$33:$A$776,$A215,СВЦЭМ!$B$33:$B$776,S$190)+'СЕТ СН'!$F$12</f>
        <v>105.86514823</v>
      </c>
      <c r="T215" s="36">
        <f>SUMIFS(СВЦЭМ!$F$33:$F$776,СВЦЭМ!$A$33:$A$776,$A215,СВЦЭМ!$B$33:$B$776,T$190)+'СЕТ СН'!$F$12</f>
        <v>108.1441877</v>
      </c>
      <c r="U215" s="36">
        <f>SUMIFS(СВЦЭМ!$F$33:$F$776,СВЦЭМ!$A$33:$A$776,$A215,СВЦЭМ!$B$33:$B$776,U$190)+'СЕТ СН'!$F$12</f>
        <v>108.81749927</v>
      </c>
      <c r="V215" s="36">
        <f>SUMIFS(СВЦЭМ!$F$33:$F$776,СВЦЭМ!$A$33:$A$776,$A215,СВЦЭМ!$B$33:$B$776,V$190)+'СЕТ СН'!$F$12</f>
        <v>103.983068</v>
      </c>
      <c r="W215" s="36">
        <f>SUMIFS(СВЦЭМ!$F$33:$F$776,СВЦЭМ!$A$33:$A$776,$A215,СВЦЭМ!$B$33:$B$776,W$190)+'СЕТ СН'!$F$12</f>
        <v>104.81373086000001</v>
      </c>
      <c r="X215" s="36">
        <f>SUMIFS(СВЦЭМ!$F$33:$F$776,СВЦЭМ!$A$33:$A$776,$A215,СВЦЭМ!$B$33:$B$776,X$190)+'СЕТ СН'!$F$12</f>
        <v>106.84921387999999</v>
      </c>
      <c r="Y215" s="36">
        <f>SUMIFS(СВЦЭМ!$F$33:$F$776,СВЦЭМ!$A$33:$A$776,$A215,СВЦЭМ!$B$33:$B$776,Y$190)+'СЕТ СН'!$F$12</f>
        <v>120.50539009000001</v>
      </c>
    </row>
    <row r="216" spans="1:25" ht="15.75" x14ac:dyDescent="0.2">
      <c r="A216" s="35">
        <f t="shared" si="5"/>
        <v>43703</v>
      </c>
      <c r="B216" s="36">
        <f>SUMIFS(СВЦЭМ!$F$33:$F$776,СВЦЭМ!$A$33:$A$776,$A216,СВЦЭМ!$B$33:$B$776,B$190)+'СЕТ СН'!$F$12</f>
        <v>141.16334418</v>
      </c>
      <c r="C216" s="36">
        <f>SUMIFS(СВЦЭМ!$F$33:$F$776,СВЦЭМ!$A$33:$A$776,$A216,СВЦЭМ!$B$33:$B$776,C$190)+'СЕТ СН'!$F$12</f>
        <v>151.2308318</v>
      </c>
      <c r="D216" s="36">
        <f>SUMIFS(СВЦЭМ!$F$33:$F$776,СВЦЭМ!$A$33:$A$776,$A216,СВЦЭМ!$B$33:$B$776,D$190)+'СЕТ СН'!$F$12</f>
        <v>154.56592474999999</v>
      </c>
      <c r="E216" s="36">
        <f>SUMIFS(СВЦЭМ!$F$33:$F$776,СВЦЭМ!$A$33:$A$776,$A216,СВЦЭМ!$B$33:$B$776,E$190)+'СЕТ СН'!$F$12</f>
        <v>156.58083930000001</v>
      </c>
      <c r="F216" s="36">
        <f>SUMIFS(СВЦЭМ!$F$33:$F$776,СВЦЭМ!$A$33:$A$776,$A216,СВЦЭМ!$B$33:$B$776,F$190)+'СЕТ СН'!$F$12</f>
        <v>154.13891479</v>
      </c>
      <c r="G216" s="36">
        <f>SUMIFS(СВЦЭМ!$F$33:$F$776,СВЦЭМ!$A$33:$A$776,$A216,СВЦЭМ!$B$33:$B$776,G$190)+'СЕТ СН'!$F$12</f>
        <v>148.02899188999999</v>
      </c>
      <c r="H216" s="36">
        <f>SUMIFS(СВЦЭМ!$F$33:$F$776,СВЦЭМ!$A$33:$A$776,$A216,СВЦЭМ!$B$33:$B$776,H$190)+'СЕТ СН'!$F$12</f>
        <v>142.89833945000001</v>
      </c>
      <c r="I216" s="36">
        <f>SUMIFS(СВЦЭМ!$F$33:$F$776,СВЦЭМ!$A$33:$A$776,$A216,СВЦЭМ!$B$33:$B$776,I$190)+'СЕТ СН'!$F$12</f>
        <v>132.90267624000001</v>
      </c>
      <c r="J216" s="36">
        <f>SUMIFS(СВЦЭМ!$F$33:$F$776,СВЦЭМ!$A$33:$A$776,$A216,СВЦЭМ!$B$33:$B$776,J$190)+'СЕТ СН'!$F$12</f>
        <v>124.95486619</v>
      </c>
      <c r="K216" s="36">
        <f>SUMIFS(СВЦЭМ!$F$33:$F$776,СВЦЭМ!$A$33:$A$776,$A216,СВЦЭМ!$B$33:$B$776,K$190)+'СЕТ СН'!$F$12</f>
        <v>119.39486076999999</v>
      </c>
      <c r="L216" s="36">
        <f>SUMIFS(СВЦЭМ!$F$33:$F$776,СВЦЭМ!$A$33:$A$776,$A216,СВЦЭМ!$B$33:$B$776,L$190)+'СЕТ СН'!$F$12</f>
        <v>116.08851685</v>
      </c>
      <c r="M216" s="36">
        <f>SUMIFS(СВЦЭМ!$F$33:$F$776,СВЦЭМ!$A$33:$A$776,$A216,СВЦЭМ!$B$33:$B$776,M$190)+'СЕТ СН'!$F$12</f>
        <v>115.31598567</v>
      </c>
      <c r="N216" s="36">
        <f>SUMIFS(СВЦЭМ!$F$33:$F$776,СВЦЭМ!$A$33:$A$776,$A216,СВЦЭМ!$B$33:$B$776,N$190)+'СЕТ СН'!$F$12</f>
        <v>115.01271475</v>
      </c>
      <c r="O216" s="36">
        <f>SUMIFS(СВЦЭМ!$F$33:$F$776,СВЦЭМ!$A$33:$A$776,$A216,СВЦЭМ!$B$33:$B$776,O$190)+'СЕТ СН'!$F$12</f>
        <v>115.01698709999999</v>
      </c>
      <c r="P216" s="36">
        <f>SUMIFS(СВЦЭМ!$F$33:$F$776,СВЦЭМ!$A$33:$A$776,$A216,СВЦЭМ!$B$33:$B$776,P$190)+'СЕТ СН'!$F$12</f>
        <v>114.27912516000001</v>
      </c>
      <c r="Q216" s="36">
        <f>SUMIFS(СВЦЭМ!$F$33:$F$776,СВЦЭМ!$A$33:$A$776,$A216,СВЦЭМ!$B$33:$B$776,Q$190)+'СЕТ СН'!$F$12</f>
        <v>115.80393492</v>
      </c>
      <c r="R216" s="36">
        <f>SUMIFS(СВЦЭМ!$F$33:$F$776,СВЦЭМ!$A$33:$A$776,$A216,СВЦЭМ!$B$33:$B$776,R$190)+'СЕТ СН'!$F$12</f>
        <v>110.45281513</v>
      </c>
      <c r="S216" s="36">
        <f>SUMIFS(СВЦЭМ!$F$33:$F$776,СВЦЭМ!$A$33:$A$776,$A216,СВЦЭМ!$B$33:$B$776,S$190)+'СЕТ СН'!$F$12</f>
        <v>115.91023271</v>
      </c>
      <c r="T216" s="36">
        <f>SUMIFS(СВЦЭМ!$F$33:$F$776,СВЦЭМ!$A$33:$A$776,$A216,СВЦЭМ!$B$33:$B$776,T$190)+'СЕТ СН'!$F$12</f>
        <v>116.84037601999999</v>
      </c>
      <c r="U216" s="36">
        <f>SUMIFS(СВЦЭМ!$F$33:$F$776,СВЦЭМ!$A$33:$A$776,$A216,СВЦЭМ!$B$33:$B$776,U$190)+'СЕТ СН'!$F$12</f>
        <v>117.44201615999999</v>
      </c>
      <c r="V216" s="36">
        <f>SUMIFS(СВЦЭМ!$F$33:$F$776,СВЦЭМ!$A$33:$A$776,$A216,СВЦЭМ!$B$33:$B$776,V$190)+'СЕТ СН'!$F$12</f>
        <v>119.58494084</v>
      </c>
      <c r="W216" s="36">
        <f>SUMIFS(СВЦЭМ!$F$33:$F$776,СВЦЭМ!$A$33:$A$776,$A216,СВЦЭМ!$B$33:$B$776,W$190)+'СЕТ СН'!$F$12</f>
        <v>120.06719802000001</v>
      </c>
      <c r="X216" s="36">
        <f>SUMIFS(СВЦЭМ!$F$33:$F$776,СВЦЭМ!$A$33:$A$776,$A216,СВЦЭМ!$B$33:$B$776,X$190)+'СЕТ СН'!$F$12</f>
        <v>112.87962702</v>
      </c>
      <c r="Y216" s="36">
        <f>SUMIFS(СВЦЭМ!$F$33:$F$776,СВЦЭМ!$A$33:$A$776,$A216,СВЦЭМ!$B$33:$B$776,Y$190)+'СЕТ СН'!$F$12</f>
        <v>122.39833612</v>
      </c>
    </row>
    <row r="217" spans="1:25" ht="15.75" x14ac:dyDescent="0.2">
      <c r="A217" s="35">
        <f t="shared" si="5"/>
        <v>43704</v>
      </c>
      <c r="B217" s="36">
        <f>SUMIFS(СВЦЭМ!$F$33:$F$776,СВЦЭМ!$A$33:$A$776,$A217,СВЦЭМ!$B$33:$B$776,B$190)+'СЕТ СН'!$F$12</f>
        <v>116.24149231</v>
      </c>
      <c r="C217" s="36">
        <f>SUMIFS(СВЦЭМ!$F$33:$F$776,СВЦЭМ!$A$33:$A$776,$A217,СВЦЭМ!$B$33:$B$776,C$190)+'СЕТ СН'!$F$12</f>
        <v>125.2738446</v>
      </c>
      <c r="D217" s="36">
        <f>SUMIFS(СВЦЭМ!$F$33:$F$776,СВЦЭМ!$A$33:$A$776,$A217,СВЦЭМ!$B$33:$B$776,D$190)+'СЕТ СН'!$F$12</f>
        <v>132.45724322000001</v>
      </c>
      <c r="E217" s="36">
        <f>SUMIFS(СВЦЭМ!$F$33:$F$776,СВЦЭМ!$A$33:$A$776,$A217,СВЦЭМ!$B$33:$B$776,E$190)+'СЕТ СН'!$F$12</f>
        <v>134.24517360999999</v>
      </c>
      <c r="F217" s="36">
        <f>SUMIFS(СВЦЭМ!$F$33:$F$776,СВЦЭМ!$A$33:$A$776,$A217,СВЦЭМ!$B$33:$B$776,F$190)+'СЕТ СН'!$F$12</f>
        <v>132.39026025000001</v>
      </c>
      <c r="G217" s="36">
        <f>SUMIFS(СВЦЭМ!$F$33:$F$776,СВЦЭМ!$A$33:$A$776,$A217,СВЦЭМ!$B$33:$B$776,G$190)+'СЕТ СН'!$F$12</f>
        <v>127.55665286999999</v>
      </c>
      <c r="H217" s="36">
        <f>SUMIFS(СВЦЭМ!$F$33:$F$776,СВЦЭМ!$A$33:$A$776,$A217,СВЦЭМ!$B$33:$B$776,H$190)+'СЕТ СН'!$F$12</f>
        <v>126.12230160999999</v>
      </c>
      <c r="I217" s="36">
        <f>SUMIFS(СВЦЭМ!$F$33:$F$776,СВЦЭМ!$A$33:$A$776,$A217,СВЦЭМ!$B$33:$B$776,I$190)+'СЕТ СН'!$F$12</f>
        <v>117.90152376</v>
      </c>
      <c r="J217" s="36">
        <f>SUMIFS(СВЦЭМ!$F$33:$F$776,СВЦЭМ!$A$33:$A$776,$A217,СВЦЭМ!$B$33:$B$776,J$190)+'СЕТ СН'!$F$12</f>
        <v>127.52933186</v>
      </c>
      <c r="K217" s="36">
        <f>SUMIFS(СВЦЭМ!$F$33:$F$776,СВЦЭМ!$A$33:$A$776,$A217,СВЦЭМ!$B$33:$B$776,K$190)+'СЕТ СН'!$F$12</f>
        <v>131.89044680000001</v>
      </c>
      <c r="L217" s="36">
        <f>SUMIFS(СВЦЭМ!$F$33:$F$776,СВЦЭМ!$A$33:$A$776,$A217,СВЦЭМ!$B$33:$B$776,L$190)+'СЕТ СН'!$F$12</f>
        <v>132.26140129999999</v>
      </c>
      <c r="M217" s="36">
        <f>SUMIFS(СВЦЭМ!$F$33:$F$776,СВЦЭМ!$A$33:$A$776,$A217,СВЦЭМ!$B$33:$B$776,M$190)+'СЕТ СН'!$F$12</f>
        <v>132.66152646</v>
      </c>
      <c r="N217" s="36">
        <f>SUMIFS(СВЦЭМ!$F$33:$F$776,СВЦЭМ!$A$33:$A$776,$A217,СВЦЭМ!$B$33:$B$776,N$190)+'СЕТ СН'!$F$12</f>
        <v>133.45287870000001</v>
      </c>
      <c r="O217" s="36">
        <f>SUMIFS(СВЦЭМ!$F$33:$F$776,СВЦЭМ!$A$33:$A$776,$A217,СВЦЭМ!$B$33:$B$776,O$190)+'СЕТ СН'!$F$12</f>
        <v>133.32075277000001</v>
      </c>
      <c r="P217" s="36">
        <f>SUMIFS(СВЦЭМ!$F$33:$F$776,СВЦЭМ!$A$33:$A$776,$A217,СВЦЭМ!$B$33:$B$776,P$190)+'СЕТ СН'!$F$12</f>
        <v>133.99743601</v>
      </c>
      <c r="Q217" s="36">
        <f>SUMIFS(СВЦЭМ!$F$33:$F$776,СВЦЭМ!$A$33:$A$776,$A217,СВЦЭМ!$B$33:$B$776,Q$190)+'СЕТ СН'!$F$12</f>
        <v>134.3376226</v>
      </c>
      <c r="R217" s="36">
        <f>SUMIFS(СВЦЭМ!$F$33:$F$776,СВЦЭМ!$A$33:$A$776,$A217,СВЦЭМ!$B$33:$B$776,R$190)+'СЕТ СН'!$F$12</f>
        <v>135.28812755000001</v>
      </c>
      <c r="S217" s="36">
        <f>SUMIFS(СВЦЭМ!$F$33:$F$776,СВЦЭМ!$A$33:$A$776,$A217,СВЦЭМ!$B$33:$B$776,S$190)+'СЕТ СН'!$F$12</f>
        <v>143.16396605</v>
      </c>
      <c r="T217" s="36">
        <f>SUMIFS(СВЦЭМ!$F$33:$F$776,СВЦЭМ!$A$33:$A$776,$A217,СВЦЭМ!$B$33:$B$776,T$190)+'СЕТ СН'!$F$12</f>
        <v>144.10932725999999</v>
      </c>
      <c r="U217" s="36">
        <f>SUMIFS(СВЦЭМ!$F$33:$F$776,СВЦЭМ!$A$33:$A$776,$A217,СВЦЭМ!$B$33:$B$776,U$190)+'СЕТ СН'!$F$12</f>
        <v>144.68623613</v>
      </c>
      <c r="V217" s="36">
        <f>SUMIFS(СВЦЭМ!$F$33:$F$776,СВЦЭМ!$A$33:$A$776,$A217,СВЦЭМ!$B$33:$B$776,V$190)+'СЕТ СН'!$F$12</f>
        <v>147.26971252999999</v>
      </c>
      <c r="W217" s="36">
        <f>SUMIFS(СВЦЭМ!$F$33:$F$776,СВЦЭМ!$A$33:$A$776,$A217,СВЦЭМ!$B$33:$B$776,W$190)+'СЕТ СН'!$F$12</f>
        <v>147.38436886</v>
      </c>
      <c r="X217" s="36">
        <f>SUMIFS(СВЦЭМ!$F$33:$F$776,СВЦЭМ!$A$33:$A$776,$A217,СВЦЭМ!$B$33:$B$776,X$190)+'СЕТ СН'!$F$12</f>
        <v>141.87728917000001</v>
      </c>
      <c r="Y217" s="36">
        <f>SUMIFS(СВЦЭМ!$F$33:$F$776,СВЦЭМ!$A$33:$A$776,$A217,СВЦЭМ!$B$33:$B$776,Y$190)+'СЕТ СН'!$F$12</f>
        <v>129.74731965000001</v>
      </c>
    </row>
    <row r="218" spans="1:25" ht="15.75" x14ac:dyDescent="0.2">
      <c r="A218" s="35">
        <f t="shared" si="5"/>
        <v>43705</v>
      </c>
      <c r="B218" s="36">
        <f>SUMIFS(СВЦЭМ!$F$33:$F$776,СВЦЭМ!$A$33:$A$776,$A218,СВЦЭМ!$B$33:$B$776,B$190)+'СЕТ СН'!$F$12</f>
        <v>124.12872153000001</v>
      </c>
      <c r="C218" s="36">
        <f>SUMIFS(СВЦЭМ!$F$33:$F$776,СВЦЭМ!$A$33:$A$776,$A218,СВЦЭМ!$B$33:$B$776,C$190)+'СЕТ СН'!$F$12</f>
        <v>129.14631032</v>
      </c>
      <c r="D218" s="36">
        <f>SUMIFS(СВЦЭМ!$F$33:$F$776,СВЦЭМ!$A$33:$A$776,$A218,СВЦЭМ!$B$33:$B$776,D$190)+'СЕТ СН'!$F$12</f>
        <v>135.03561196999999</v>
      </c>
      <c r="E218" s="36">
        <f>SUMIFS(СВЦЭМ!$F$33:$F$776,СВЦЭМ!$A$33:$A$776,$A218,СВЦЭМ!$B$33:$B$776,E$190)+'СЕТ СН'!$F$12</f>
        <v>136.59821321999999</v>
      </c>
      <c r="F218" s="36">
        <f>SUMIFS(СВЦЭМ!$F$33:$F$776,СВЦЭМ!$A$33:$A$776,$A218,СВЦЭМ!$B$33:$B$776,F$190)+'СЕТ СН'!$F$12</f>
        <v>136.65792777999999</v>
      </c>
      <c r="G218" s="36">
        <f>SUMIFS(СВЦЭМ!$F$33:$F$776,СВЦЭМ!$A$33:$A$776,$A218,СВЦЭМ!$B$33:$B$776,G$190)+'СЕТ СН'!$F$12</f>
        <v>132.58422891000001</v>
      </c>
      <c r="H218" s="36">
        <f>SUMIFS(СВЦЭМ!$F$33:$F$776,СВЦЭМ!$A$33:$A$776,$A218,СВЦЭМ!$B$33:$B$776,H$190)+'СЕТ СН'!$F$12</f>
        <v>126.51308507</v>
      </c>
      <c r="I218" s="36">
        <f>SUMIFS(СВЦЭМ!$F$33:$F$776,СВЦЭМ!$A$33:$A$776,$A218,СВЦЭМ!$B$33:$B$776,I$190)+'СЕТ СН'!$F$12</f>
        <v>125.96249019</v>
      </c>
      <c r="J218" s="36">
        <f>SUMIFS(СВЦЭМ!$F$33:$F$776,СВЦЭМ!$A$33:$A$776,$A218,СВЦЭМ!$B$33:$B$776,J$190)+'СЕТ СН'!$F$12</f>
        <v>125.28886041</v>
      </c>
      <c r="K218" s="36">
        <f>SUMIFS(СВЦЭМ!$F$33:$F$776,СВЦЭМ!$A$33:$A$776,$A218,СВЦЭМ!$B$33:$B$776,K$190)+'СЕТ СН'!$F$12</f>
        <v>131.96953791999999</v>
      </c>
      <c r="L218" s="36">
        <f>SUMIFS(СВЦЭМ!$F$33:$F$776,СВЦЭМ!$A$33:$A$776,$A218,СВЦЭМ!$B$33:$B$776,L$190)+'СЕТ СН'!$F$12</f>
        <v>135.31000856</v>
      </c>
      <c r="M218" s="36">
        <f>SUMIFS(СВЦЭМ!$F$33:$F$776,СВЦЭМ!$A$33:$A$776,$A218,СВЦЭМ!$B$33:$B$776,M$190)+'СЕТ СН'!$F$12</f>
        <v>135.76236976000001</v>
      </c>
      <c r="N218" s="36">
        <f>SUMIFS(СВЦЭМ!$F$33:$F$776,СВЦЭМ!$A$33:$A$776,$A218,СВЦЭМ!$B$33:$B$776,N$190)+'СЕТ СН'!$F$12</f>
        <v>134.02822162000001</v>
      </c>
      <c r="O218" s="36">
        <f>SUMIFS(СВЦЭМ!$F$33:$F$776,СВЦЭМ!$A$33:$A$776,$A218,СВЦЭМ!$B$33:$B$776,O$190)+'СЕТ СН'!$F$12</f>
        <v>133.35606326000001</v>
      </c>
      <c r="P218" s="36">
        <f>SUMIFS(СВЦЭМ!$F$33:$F$776,СВЦЭМ!$A$33:$A$776,$A218,СВЦЭМ!$B$33:$B$776,P$190)+'СЕТ СН'!$F$12</f>
        <v>133.45085004000001</v>
      </c>
      <c r="Q218" s="36">
        <f>SUMIFS(СВЦЭМ!$F$33:$F$776,СВЦЭМ!$A$33:$A$776,$A218,СВЦЭМ!$B$33:$B$776,Q$190)+'СЕТ СН'!$F$12</f>
        <v>133.07836055999999</v>
      </c>
      <c r="R218" s="36">
        <f>SUMIFS(СВЦЭМ!$F$33:$F$776,СВЦЭМ!$A$33:$A$776,$A218,СВЦЭМ!$B$33:$B$776,R$190)+'СЕТ СН'!$F$12</f>
        <v>139.38635653</v>
      </c>
      <c r="S218" s="36">
        <f>SUMIFS(СВЦЭМ!$F$33:$F$776,СВЦЭМ!$A$33:$A$776,$A218,СВЦЭМ!$B$33:$B$776,S$190)+'СЕТ СН'!$F$12</f>
        <v>147.45291316000001</v>
      </c>
      <c r="T218" s="36">
        <f>SUMIFS(СВЦЭМ!$F$33:$F$776,СВЦЭМ!$A$33:$A$776,$A218,СВЦЭМ!$B$33:$B$776,T$190)+'СЕТ СН'!$F$12</f>
        <v>148.03983903</v>
      </c>
      <c r="U218" s="36">
        <f>SUMIFS(СВЦЭМ!$F$33:$F$776,СВЦЭМ!$A$33:$A$776,$A218,СВЦЭМ!$B$33:$B$776,U$190)+'СЕТ СН'!$F$12</f>
        <v>147.60286206000001</v>
      </c>
      <c r="V218" s="36">
        <f>SUMIFS(СВЦЭМ!$F$33:$F$776,СВЦЭМ!$A$33:$A$776,$A218,СВЦЭМ!$B$33:$B$776,V$190)+'СЕТ СН'!$F$12</f>
        <v>148.35818560000001</v>
      </c>
      <c r="W218" s="36">
        <f>SUMIFS(СВЦЭМ!$F$33:$F$776,СВЦЭМ!$A$33:$A$776,$A218,СВЦЭМ!$B$33:$B$776,W$190)+'СЕТ СН'!$F$12</f>
        <v>149.97928863999999</v>
      </c>
      <c r="X218" s="36">
        <f>SUMIFS(СВЦЭМ!$F$33:$F$776,СВЦЭМ!$A$33:$A$776,$A218,СВЦЭМ!$B$33:$B$776,X$190)+'СЕТ СН'!$F$12</f>
        <v>145.22619739000001</v>
      </c>
      <c r="Y218" s="36">
        <f>SUMIFS(СВЦЭМ!$F$33:$F$776,СВЦЭМ!$A$33:$A$776,$A218,СВЦЭМ!$B$33:$B$776,Y$190)+'СЕТ СН'!$F$12</f>
        <v>127.28039541</v>
      </c>
    </row>
    <row r="219" spans="1:25" ht="15.75" x14ac:dyDescent="0.2">
      <c r="A219" s="35">
        <f t="shared" si="5"/>
        <v>43706</v>
      </c>
      <c r="B219" s="36">
        <f>SUMIFS(СВЦЭМ!$F$33:$F$776,СВЦЭМ!$A$33:$A$776,$A219,СВЦЭМ!$B$33:$B$776,B$190)+'СЕТ СН'!$F$12</f>
        <v>125.62543017</v>
      </c>
      <c r="C219" s="36">
        <f>SUMIFS(СВЦЭМ!$F$33:$F$776,СВЦЭМ!$A$33:$A$776,$A219,СВЦЭМ!$B$33:$B$776,C$190)+'СЕТ СН'!$F$12</f>
        <v>131.06175217000001</v>
      </c>
      <c r="D219" s="36">
        <f>SUMIFS(СВЦЭМ!$F$33:$F$776,СВЦЭМ!$A$33:$A$776,$A219,СВЦЭМ!$B$33:$B$776,D$190)+'СЕТ СН'!$F$12</f>
        <v>135.88242750000001</v>
      </c>
      <c r="E219" s="36">
        <f>SUMIFS(СВЦЭМ!$F$33:$F$776,СВЦЭМ!$A$33:$A$776,$A219,СВЦЭМ!$B$33:$B$776,E$190)+'СЕТ СН'!$F$12</f>
        <v>138.74470450000001</v>
      </c>
      <c r="F219" s="36">
        <f>SUMIFS(СВЦЭМ!$F$33:$F$776,СВЦЭМ!$A$33:$A$776,$A219,СВЦЭМ!$B$33:$B$776,F$190)+'СЕТ СН'!$F$12</f>
        <v>141.44410832</v>
      </c>
      <c r="G219" s="36">
        <f>SUMIFS(СВЦЭМ!$F$33:$F$776,СВЦЭМ!$A$33:$A$776,$A219,СВЦЭМ!$B$33:$B$776,G$190)+'СЕТ СН'!$F$12</f>
        <v>137.71533491</v>
      </c>
      <c r="H219" s="36">
        <f>SUMIFS(СВЦЭМ!$F$33:$F$776,СВЦЭМ!$A$33:$A$776,$A219,СВЦЭМ!$B$33:$B$776,H$190)+'СЕТ СН'!$F$12</f>
        <v>132.25803271000001</v>
      </c>
      <c r="I219" s="36">
        <f>SUMIFS(СВЦЭМ!$F$33:$F$776,СВЦЭМ!$A$33:$A$776,$A219,СВЦЭМ!$B$33:$B$776,I$190)+'СЕТ СН'!$F$12</f>
        <v>125.83934729000001</v>
      </c>
      <c r="J219" s="36">
        <f>SUMIFS(СВЦЭМ!$F$33:$F$776,СВЦЭМ!$A$33:$A$776,$A219,СВЦЭМ!$B$33:$B$776,J$190)+'СЕТ СН'!$F$12</f>
        <v>127.88025542</v>
      </c>
      <c r="K219" s="36">
        <f>SUMIFS(СВЦЭМ!$F$33:$F$776,СВЦЭМ!$A$33:$A$776,$A219,СВЦЭМ!$B$33:$B$776,K$190)+'СЕТ СН'!$F$12</f>
        <v>130.40002853999999</v>
      </c>
      <c r="L219" s="36">
        <f>SUMIFS(СВЦЭМ!$F$33:$F$776,СВЦЭМ!$A$33:$A$776,$A219,СВЦЭМ!$B$33:$B$776,L$190)+'СЕТ СН'!$F$12</f>
        <v>133.61128815000001</v>
      </c>
      <c r="M219" s="36">
        <f>SUMIFS(СВЦЭМ!$F$33:$F$776,СВЦЭМ!$A$33:$A$776,$A219,СВЦЭМ!$B$33:$B$776,M$190)+'СЕТ СН'!$F$12</f>
        <v>133.49057259</v>
      </c>
      <c r="N219" s="36">
        <f>SUMIFS(СВЦЭМ!$F$33:$F$776,СВЦЭМ!$A$33:$A$776,$A219,СВЦЭМ!$B$33:$B$776,N$190)+'СЕТ СН'!$F$12</f>
        <v>131.69415526</v>
      </c>
      <c r="O219" s="36">
        <f>SUMIFS(СВЦЭМ!$F$33:$F$776,СВЦЭМ!$A$33:$A$776,$A219,СВЦЭМ!$B$33:$B$776,O$190)+'СЕТ СН'!$F$12</f>
        <v>131.65936395</v>
      </c>
      <c r="P219" s="36">
        <f>SUMIFS(СВЦЭМ!$F$33:$F$776,СВЦЭМ!$A$33:$A$776,$A219,СВЦЭМ!$B$33:$B$776,P$190)+'СЕТ СН'!$F$12</f>
        <v>131.8492924</v>
      </c>
      <c r="Q219" s="36">
        <f>SUMIFS(СВЦЭМ!$F$33:$F$776,СВЦЭМ!$A$33:$A$776,$A219,СВЦЭМ!$B$33:$B$776,Q$190)+'СЕТ СН'!$F$12</f>
        <v>131.72780014</v>
      </c>
      <c r="R219" s="36">
        <f>SUMIFS(СВЦЭМ!$F$33:$F$776,СВЦЭМ!$A$33:$A$776,$A219,СВЦЭМ!$B$33:$B$776,R$190)+'СЕТ СН'!$F$12</f>
        <v>136.52013367999999</v>
      </c>
      <c r="S219" s="36">
        <f>SUMIFS(СВЦЭМ!$F$33:$F$776,СВЦЭМ!$A$33:$A$776,$A219,СВЦЭМ!$B$33:$B$776,S$190)+'СЕТ СН'!$F$12</f>
        <v>143.20171194</v>
      </c>
      <c r="T219" s="36">
        <f>SUMIFS(СВЦЭМ!$F$33:$F$776,СВЦЭМ!$A$33:$A$776,$A219,СВЦЭМ!$B$33:$B$776,T$190)+'СЕТ СН'!$F$12</f>
        <v>143.5534715</v>
      </c>
      <c r="U219" s="36">
        <f>SUMIFS(СВЦЭМ!$F$33:$F$776,СВЦЭМ!$A$33:$A$776,$A219,СВЦЭМ!$B$33:$B$776,U$190)+'СЕТ СН'!$F$12</f>
        <v>143.93430523000001</v>
      </c>
      <c r="V219" s="36">
        <f>SUMIFS(СВЦЭМ!$F$33:$F$776,СВЦЭМ!$A$33:$A$776,$A219,СВЦЭМ!$B$33:$B$776,V$190)+'СЕТ СН'!$F$12</f>
        <v>145.79152422999999</v>
      </c>
      <c r="W219" s="36">
        <f>SUMIFS(СВЦЭМ!$F$33:$F$776,СВЦЭМ!$A$33:$A$776,$A219,СВЦЭМ!$B$33:$B$776,W$190)+'СЕТ СН'!$F$12</f>
        <v>146.01610948999999</v>
      </c>
      <c r="X219" s="36">
        <f>SUMIFS(СВЦЭМ!$F$33:$F$776,СВЦЭМ!$A$33:$A$776,$A219,СВЦЭМ!$B$33:$B$776,X$190)+'СЕТ СН'!$F$12</f>
        <v>138.17650051999999</v>
      </c>
      <c r="Y219" s="36">
        <f>SUMIFS(СВЦЭМ!$F$33:$F$776,СВЦЭМ!$A$33:$A$776,$A219,СВЦЭМ!$B$33:$B$776,Y$190)+'СЕТ СН'!$F$12</f>
        <v>125.05428132999999</v>
      </c>
    </row>
    <row r="220" spans="1:25" ht="15.75" x14ac:dyDescent="0.2">
      <c r="A220" s="35">
        <f t="shared" si="5"/>
        <v>43707</v>
      </c>
      <c r="B220" s="36">
        <f>SUMIFS(СВЦЭМ!$F$33:$F$776,СВЦЭМ!$A$33:$A$776,$A220,СВЦЭМ!$B$33:$B$776,B$190)+'СЕТ СН'!$F$12</f>
        <v>135.85115795999999</v>
      </c>
      <c r="C220" s="36">
        <f>SUMIFS(СВЦЭМ!$F$33:$F$776,СВЦЭМ!$A$33:$A$776,$A220,СВЦЭМ!$B$33:$B$776,C$190)+'СЕТ СН'!$F$12</f>
        <v>137.34915727999999</v>
      </c>
      <c r="D220" s="36">
        <f>SUMIFS(СВЦЭМ!$F$33:$F$776,СВЦЭМ!$A$33:$A$776,$A220,СВЦЭМ!$B$33:$B$776,D$190)+'СЕТ СН'!$F$12</f>
        <v>143.74289306</v>
      </c>
      <c r="E220" s="36">
        <f>SUMIFS(СВЦЭМ!$F$33:$F$776,СВЦЭМ!$A$33:$A$776,$A220,СВЦЭМ!$B$33:$B$776,E$190)+'СЕТ СН'!$F$12</f>
        <v>147.11476930000001</v>
      </c>
      <c r="F220" s="36">
        <f>SUMIFS(СВЦЭМ!$F$33:$F$776,СВЦЭМ!$A$33:$A$776,$A220,СВЦЭМ!$B$33:$B$776,F$190)+'СЕТ СН'!$F$12</f>
        <v>149.51687862</v>
      </c>
      <c r="G220" s="36">
        <f>SUMIFS(СВЦЭМ!$F$33:$F$776,СВЦЭМ!$A$33:$A$776,$A220,СВЦЭМ!$B$33:$B$776,G$190)+'СЕТ СН'!$F$12</f>
        <v>145.62872773000001</v>
      </c>
      <c r="H220" s="36">
        <f>SUMIFS(СВЦЭМ!$F$33:$F$776,СВЦЭМ!$A$33:$A$776,$A220,СВЦЭМ!$B$33:$B$776,H$190)+'СЕТ СН'!$F$12</f>
        <v>136.6039633</v>
      </c>
      <c r="I220" s="36">
        <f>SUMIFS(СВЦЭМ!$F$33:$F$776,СВЦЭМ!$A$33:$A$776,$A220,СВЦЭМ!$B$33:$B$776,I$190)+'СЕТ СН'!$F$12</f>
        <v>125.32286630999999</v>
      </c>
      <c r="J220" s="36">
        <f>SUMIFS(СВЦЭМ!$F$33:$F$776,СВЦЭМ!$A$33:$A$776,$A220,СВЦЭМ!$B$33:$B$776,J$190)+'СЕТ СН'!$F$12</f>
        <v>119.70957395000001</v>
      </c>
      <c r="K220" s="36">
        <f>SUMIFS(СВЦЭМ!$F$33:$F$776,СВЦЭМ!$A$33:$A$776,$A220,СВЦЭМ!$B$33:$B$776,K$190)+'СЕТ СН'!$F$12</f>
        <v>123.0871045</v>
      </c>
      <c r="L220" s="36">
        <f>SUMIFS(СВЦЭМ!$F$33:$F$776,СВЦЭМ!$A$33:$A$776,$A220,СВЦЭМ!$B$33:$B$776,L$190)+'СЕТ СН'!$F$12</f>
        <v>126.24338729</v>
      </c>
      <c r="M220" s="36">
        <f>SUMIFS(СВЦЭМ!$F$33:$F$776,СВЦЭМ!$A$33:$A$776,$A220,СВЦЭМ!$B$33:$B$776,M$190)+'СЕТ СН'!$F$12</f>
        <v>126.7336925</v>
      </c>
      <c r="N220" s="36">
        <f>SUMIFS(СВЦЭМ!$F$33:$F$776,СВЦЭМ!$A$33:$A$776,$A220,СВЦЭМ!$B$33:$B$776,N$190)+'СЕТ СН'!$F$12</f>
        <v>125.57861991</v>
      </c>
      <c r="O220" s="36">
        <f>SUMIFS(СВЦЭМ!$F$33:$F$776,СВЦЭМ!$A$33:$A$776,$A220,СВЦЭМ!$B$33:$B$776,O$190)+'СЕТ СН'!$F$12</f>
        <v>126.95465779</v>
      </c>
      <c r="P220" s="36">
        <f>SUMIFS(СВЦЭМ!$F$33:$F$776,СВЦЭМ!$A$33:$A$776,$A220,СВЦЭМ!$B$33:$B$776,P$190)+'СЕТ СН'!$F$12</f>
        <v>127.87122668000001</v>
      </c>
      <c r="Q220" s="36">
        <f>SUMIFS(СВЦЭМ!$F$33:$F$776,СВЦЭМ!$A$33:$A$776,$A220,СВЦЭМ!$B$33:$B$776,Q$190)+'СЕТ СН'!$F$12</f>
        <v>126.57379406</v>
      </c>
      <c r="R220" s="36">
        <f>SUMIFS(СВЦЭМ!$F$33:$F$776,СВЦЭМ!$A$33:$A$776,$A220,СВЦЭМ!$B$33:$B$776,R$190)+'СЕТ СН'!$F$12</f>
        <v>132.00670044</v>
      </c>
      <c r="S220" s="36">
        <f>SUMIFS(СВЦЭМ!$F$33:$F$776,СВЦЭМ!$A$33:$A$776,$A220,СВЦЭМ!$B$33:$B$776,S$190)+'СЕТ СН'!$F$12</f>
        <v>139.88065441000001</v>
      </c>
      <c r="T220" s="36">
        <f>SUMIFS(СВЦЭМ!$F$33:$F$776,СВЦЭМ!$A$33:$A$776,$A220,СВЦЭМ!$B$33:$B$776,T$190)+'СЕТ СН'!$F$12</f>
        <v>139.81483879999999</v>
      </c>
      <c r="U220" s="36">
        <f>SUMIFS(СВЦЭМ!$F$33:$F$776,СВЦЭМ!$A$33:$A$776,$A220,СВЦЭМ!$B$33:$B$776,U$190)+'СЕТ СН'!$F$12</f>
        <v>138.72593190000001</v>
      </c>
      <c r="V220" s="36">
        <f>SUMIFS(СВЦЭМ!$F$33:$F$776,СВЦЭМ!$A$33:$A$776,$A220,СВЦЭМ!$B$33:$B$776,V$190)+'СЕТ СН'!$F$12</f>
        <v>139.39532621000001</v>
      </c>
      <c r="W220" s="36">
        <f>SUMIFS(СВЦЭМ!$F$33:$F$776,СВЦЭМ!$A$33:$A$776,$A220,СВЦЭМ!$B$33:$B$776,W$190)+'СЕТ СН'!$F$12</f>
        <v>142.19220852999999</v>
      </c>
      <c r="X220" s="36">
        <f>SUMIFS(СВЦЭМ!$F$33:$F$776,СВЦЭМ!$A$33:$A$776,$A220,СВЦЭМ!$B$33:$B$776,X$190)+'СЕТ СН'!$F$12</f>
        <v>136.37569823000001</v>
      </c>
      <c r="Y220" s="36">
        <f>SUMIFS(СВЦЭМ!$F$33:$F$776,СВЦЭМ!$A$33:$A$776,$A220,СВЦЭМ!$B$33:$B$776,Y$190)+'СЕТ СН'!$F$12</f>
        <v>119.29400124</v>
      </c>
    </row>
    <row r="221" spans="1:25" ht="15.75" x14ac:dyDescent="0.2">
      <c r="A221" s="35">
        <f t="shared" si="5"/>
        <v>43708</v>
      </c>
      <c r="B221" s="36">
        <f>SUMIFS(СВЦЭМ!$F$33:$F$776,СВЦЭМ!$A$33:$A$776,$A221,СВЦЭМ!$B$33:$B$776,B$190)+'СЕТ СН'!$F$12</f>
        <v>129.64097953000001</v>
      </c>
      <c r="C221" s="36">
        <f>SUMIFS(СВЦЭМ!$F$33:$F$776,СВЦЭМ!$A$33:$A$776,$A221,СВЦЭМ!$B$33:$B$776,C$190)+'СЕТ СН'!$F$12</f>
        <v>137.21280743</v>
      </c>
      <c r="D221" s="36">
        <f>SUMIFS(СВЦЭМ!$F$33:$F$776,СВЦЭМ!$A$33:$A$776,$A221,СВЦЭМ!$B$33:$B$776,D$190)+'СЕТ СН'!$F$12</f>
        <v>142.25924305999999</v>
      </c>
      <c r="E221" s="36">
        <f>SUMIFS(СВЦЭМ!$F$33:$F$776,СВЦЭМ!$A$33:$A$776,$A221,СВЦЭМ!$B$33:$B$776,E$190)+'СЕТ СН'!$F$12</f>
        <v>144.54873441000001</v>
      </c>
      <c r="F221" s="36">
        <f>SUMIFS(СВЦЭМ!$F$33:$F$776,СВЦЭМ!$A$33:$A$776,$A221,СВЦЭМ!$B$33:$B$776,F$190)+'СЕТ СН'!$F$12</f>
        <v>146.44717322</v>
      </c>
      <c r="G221" s="36">
        <f>SUMIFS(СВЦЭМ!$F$33:$F$776,СВЦЭМ!$A$33:$A$776,$A221,СВЦЭМ!$B$33:$B$776,G$190)+'СЕТ СН'!$F$12</f>
        <v>144.42666653000001</v>
      </c>
      <c r="H221" s="36">
        <f>SUMIFS(СВЦЭМ!$F$33:$F$776,СВЦЭМ!$A$33:$A$776,$A221,СВЦЭМ!$B$33:$B$776,H$190)+'СЕТ СН'!$F$12</f>
        <v>141.76046142999999</v>
      </c>
      <c r="I221" s="36">
        <f>SUMIFS(СВЦЭМ!$F$33:$F$776,СВЦЭМ!$A$33:$A$776,$A221,СВЦЭМ!$B$33:$B$776,I$190)+'СЕТ СН'!$F$12</f>
        <v>132.48357965</v>
      </c>
      <c r="J221" s="36">
        <f>SUMIFS(СВЦЭМ!$F$33:$F$776,СВЦЭМ!$A$33:$A$776,$A221,СВЦЭМ!$B$33:$B$776,J$190)+'СЕТ СН'!$F$12</f>
        <v>120.06325828999999</v>
      </c>
      <c r="K221" s="36">
        <f>SUMIFS(СВЦЭМ!$F$33:$F$776,СВЦЭМ!$A$33:$A$776,$A221,СВЦЭМ!$B$33:$B$776,K$190)+'СЕТ СН'!$F$12</f>
        <v>109.90402662</v>
      </c>
      <c r="L221" s="36">
        <f>SUMIFS(СВЦЭМ!$F$33:$F$776,СВЦЭМ!$A$33:$A$776,$A221,СВЦЭМ!$B$33:$B$776,L$190)+'СЕТ СН'!$F$12</f>
        <v>107.83012904</v>
      </c>
      <c r="M221" s="36">
        <f>SUMIFS(СВЦЭМ!$F$33:$F$776,СВЦЭМ!$A$33:$A$776,$A221,СВЦЭМ!$B$33:$B$776,M$190)+'СЕТ СН'!$F$12</f>
        <v>107.15400864</v>
      </c>
      <c r="N221" s="36">
        <f>SUMIFS(СВЦЭМ!$F$33:$F$776,СВЦЭМ!$A$33:$A$776,$A221,СВЦЭМ!$B$33:$B$776,N$190)+'СЕТ СН'!$F$12</f>
        <v>107.1350982</v>
      </c>
      <c r="O221" s="36">
        <f>SUMIFS(СВЦЭМ!$F$33:$F$776,СВЦЭМ!$A$33:$A$776,$A221,СВЦЭМ!$B$33:$B$776,O$190)+'СЕТ СН'!$F$12</f>
        <v>107.29632741</v>
      </c>
      <c r="P221" s="36">
        <f>SUMIFS(СВЦЭМ!$F$33:$F$776,СВЦЭМ!$A$33:$A$776,$A221,СВЦЭМ!$B$33:$B$776,P$190)+'СЕТ СН'!$F$12</f>
        <v>108.23063143</v>
      </c>
      <c r="Q221" s="36">
        <f>SUMIFS(СВЦЭМ!$F$33:$F$776,СВЦЭМ!$A$33:$A$776,$A221,СВЦЭМ!$B$33:$B$776,Q$190)+'СЕТ СН'!$F$12</f>
        <v>109.44714349</v>
      </c>
      <c r="R221" s="36">
        <f>SUMIFS(СВЦЭМ!$F$33:$F$776,СВЦЭМ!$A$33:$A$776,$A221,СВЦЭМ!$B$33:$B$776,R$190)+'СЕТ СН'!$F$12</f>
        <v>102.16707731</v>
      </c>
      <c r="S221" s="36">
        <f>SUMIFS(СВЦЭМ!$F$33:$F$776,СВЦЭМ!$A$33:$A$776,$A221,СВЦЭМ!$B$33:$B$776,S$190)+'СЕТ СН'!$F$12</f>
        <v>94.80735507</v>
      </c>
      <c r="T221" s="36">
        <f>SUMIFS(СВЦЭМ!$F$33:$F$776,СВЦЭМ!$A$33:$A$776,$A221,СВЦЭМ!$B$33:$B$776,T$190)+'СЕТ СН'!$F$12</f>
        <v>93.475407450000006</v>
      </c>
      <c r="U221" s="36">
        <f>SUMIFS(СВЦЭМ!$F$33:$F$776,СВЦЭМ!$A$33:$A$776,$A221,СВЦЭМ!$B$33:$B$776,U$190)+'СЕТ СН'!$F$12</f>
        <v>92.698127060000004</v>
      </c>
      <c r="V221" s="36">
        <f>SUMIFS(СВЦЭМ!$F$33:$F$776,СВЦЭМ!$A$33:$A$776,$A221,СВЦЭМ!$B$33:$B$776,V$190)+'СЕТ СН'!$F$12</f>
        <v>92.688619959999997</v>
      </c>
      <c r="W221" s="36">
        <f>SUMIFS(СВЦЭМ!$F$33:$F$776,СВЦЭМ!$A$33:$A$776,$A221,СВЦЭМ!$B$33:$B$776,W$190)+'СЕТ СН'!$F$12</f>
        <v>91.666115239999996</v>
      </c>
      <c r="X221" s="36">
        <f>SUMIFS(СВЦЭМ!$F$33:$F$776,СВЦЭМ!$A$33:$A$776,$A221,СВЦЭМ!$B$33:$B$776,X$190)+'СЕТ СН'!$F$12</f>
        <v>95.136238930000005</v>
      </c>
      <c r="Y221" s="36">
        <f>SUMIFS(СВЦЭМ!$F$33:$F$776,СВЦЭМ!$A$33:$A$776,$A221,СВЦЭМ!$B$33:$B$776,Y$190)+'СЕТ СН'!$F$12</f>
        <v>109.6340443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43679</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43680</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43681</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43682</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43683</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43684</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43685</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43686</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43687</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43688</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43689</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43690</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43691</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43692</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43693</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43694</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43695</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43696</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43697</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43698</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43699</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43700</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43701</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43702</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43703</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43704</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43705</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43706</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43707</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43708</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43679</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43680</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43681</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43682</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43683</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43684</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43685</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43686</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43687</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43688</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43689</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43690</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43691</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43692</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43693</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43694</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43695</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43696</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43697</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43698</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43699</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43700</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43701</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43702</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43703</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43704</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43705</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43706</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43707</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43708</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43679</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43680</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43681</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43682</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43683</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43684</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43685</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43686</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43687</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43688</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43689</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43690</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43691</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43692</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43693</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43694</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43695</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43696</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43697</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43698</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43699</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43700</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43701</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43702</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43703</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43704</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43705</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43706</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43707</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43708</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43679</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43680</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43681</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43682</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43683</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43684</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43685</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43686</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43687</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43688</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43689</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43690</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43691</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43692</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43693</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43694</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43695</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43696</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43697</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43698</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43699</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43700</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43701</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43702</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43703</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43704</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43705</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43706</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43707</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43708</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43679</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43680</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43681</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43682</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43683</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43684</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43685</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43686</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43687</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43688</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43689</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43690</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43691</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43692</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43693</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43694</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43695</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43696</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43697</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43698</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43699</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43700</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43701</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43702</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43703</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43704</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43705</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43706</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43707</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43708</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43679</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43680</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43681</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43682</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43683</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43684</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43685</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43686</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43687</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43688</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43689</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43690</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43691</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43692</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43693</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43694</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43695</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43696</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43697</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43698</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43699</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43700</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43701</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43702</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43703</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43704</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43705</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43706</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43707</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43708</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86.851752110000007</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460711.62514827994</v>
      </c>
      <c r="O439" s="138"/>
      <c r="P439" s="137">
        <f>СВЦЭМ!$D$12+'СЕТ СН'!$F$10-'СЕТ СН'!$G$22</f>
        <v>460711.62514827994</v>
      </c>
      <c r="Q439" s="138"/>
      <c r="R439" s="137">
        <f>СВЦЭМ!$D$12+'СЕТ СН'!$F$10-'СЕТ СН'!$H$22</f>
        <v>460711.62514827994</v>
      </c>
      <c r="S439" s="138"/>
      <c r="T439" s="137">
        <f>СВЦЭМ!$D$12+'СЕТ СН'!$F$10-'СЕТ СН'!$I$22</f>
        <v>460711.62514827994</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3" zoomScale="70" zoomScaleNormal="70" zoomScaleSheetLayoutView="80" workbookViewId="0">
      <selection activeCell="A3" sqref="A3:Y3"/>
    </sheetView>
  </sheetViews>
  <sheetFormatPr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SUMIFS(СВЦЭМ!$D$33:$D$776,СВЦЭМ!$A$33:$A$776,$A12,СВЦЭМ!$B$33:$B$776,B$11)+'СЕТ СН'!$F$11+СВЦЭМ!$D$10+'СЕТ СН'!$F$6-'СЕТ СН'!$F$23</f>
        <v>789.83070714999997</v>
      </c>
      <c r="C12" s="36">
        <f>SUMIFS(СВЦЭМ!$D$33:$D$776,СВЦЭМ!$A$33:$A$776,$A12,СВЦЭМ!$B$33:$B$776,C$11)+'СЕТ СН'!$F$11+СВЦЭМ!$D$10+'СЕТ СН'!$F$6-'СЕТ СН'!$F$23</f>
        <v>891.61109049000004</v>
      </c>
      <c r="D12" s="36">
        <f>SUMIFS(СВЦЭМ!$D$33:$D$776,СВЦЭМ!$A$33:$A$776,$A12,СВЦЭМ!$B$33:$B$776,D$11)+'СЕТ СН'!$F$11+СВЦЭМ!$D$10+'СЕТ СН'!$F$6-'СЕТ СН'!$F$23</f>
        <v>930.57940784000004</v>
      </c>
      <c r="E12" s="36">
        <f>SUMIFS(СВЦЭМ!$D$33:$D$776,СВЦЭМ!$A$33:$A$776,$A12,СВЦЭМ!$B$33:$B$776,E$11)+'СЕТ СН'!$F$11+СВЦЭМ!$D$10+'СЕТ СН'!$F$6-'СЕТ СН'!$F$23</f>
        <v>973.43923256000005</v>
      </c>
      <c r="F12" s="36">
        <f>SUMIFS(СВЦЭМ!$D$33:$D$776,СВЦЭМ!$A$33:$A$776,$A12,СВЦЭМ!$B$33:$B$776,F$11)+'СЕТ СН'!$F$11+СВЦЭМ!$D$10+'СЕТ СН'!$F$6-'СЕТ СН'!$F$23</f>
        <v>992.15799669</v>
      </c>
      <c r="G12" s="36">
        <f>SUMIFS(СВЦЭМ!$D$33:$D$776,СВЦЭМ!$A$33:$A$776,$A12,СВЦЭМ!$B$33:$B$776,G$11)+'СЕТ СН'!$F$11+СВЦЭМ!$D$10+'СЕТ СН'!$F$6-'СЕТ СН'!$F$23</f>
        <v>959.33938720000003</v>
      </c>
      <c r="H12" s="36">
        <f>SUMIFS(СВЦЭМ!$D$33:$D$776,СВЦЭМ!$A$33:$A$776,$A12,СВЦЭМ!$B$33:$B$776,H$11)+'СЕТ СН'!$F$11+СВЦЭМ!$D$10+'СЕТ СН'!$F$6-'СЕТ СН'!$F$23</f>
        <v>899.18203059999996</v>
      </c>
      <c r="I12" s="36">
        <f>SUMIFS(СВЦЭМ!$D$33:$D$776,СВЦЭМ!$A$33:$A$776,$A12,СВЦЭМ!$B$33:$B$776,I$11)+'СЕТ СН'!$F$11+СВЦЭМ!$D$10+'СЕТ СН'!$F$6-'СЕТ СН'!$F$23</f>
        <v>860.06288156000005</v>
      </c>
      <c r="J12" s="36">
        <f>SUMIFS(СВЦЭМ!$D$33:$D$776,СВЦЭМ!$A$33:$A$776,$A12,СВЦЭМ!$B$33:$B$776,J$11)+'СЕТ СН'!$F$11+СВЦЭМ!$D$10+'СЕТ СН'!$F$6-'СЕТ СН'!$F$23</f>
        <v>896.84954847000006</v>
      </c>
      <c r="K12" s="36">
        <f>SUMIFS(СВЦЭМ!$D$33:$D$776,СВЦЭМ!$A$33:$A$776,$A12,СВЦЭМ!$B$33:$B$776,K$11)+'СЕТ СН'!$F$11+СВЦЭМ!$D$10+'СЕТ СН'!$F$6-'СЕТ СН'!$F$23</f>
        <v>908.90036785999996</v>
      </c>
      <c r="L12" s="36">
        <f>SUMIFS(СВЦЭМ!$D$33:$D$776,СВЦЭМ!$A$33:$A$776,$A12,СВЦЭМ!$B$33:$B$776,L$11)+'СЕТ СН'!$F$11+СВЦЭМ!$D$10+'СЕТ СН'!$F$6-'СЕТ СН'!$F$23</f>
        <v>917.46524251000005</v>
      </c>
      <c r="M12" s="36">
        <f>SUMIFS(СВЦЭМ!$D$33:$D$776,СВЦЭМ!$A$33:$A$776,$A12,СВЦЭМ!$B$33:$B$776,M$11)+'СЕТ СН'!$F$11+СВЦЭМ!$D$10+'СЕТ СН'!$F$6-'СЕТ СН'!$F$23</f>
        <v>917.70356465999998</v>
      </c>
      <c r="N12" s="36">
        <f>SUMIFS(СВЦЭМ!$D$33:$D$776,СВЦЭМ!$A$33:$A$776,$A12,СВЦЭМ!$B$33:$B$776,N$11)+'СЕТ СН'!$F$11+СВЦЭМ!$D$10+'СЕТ СН'!$F$6-'СЕТ СН'!$F$23</f>
        <v>915.83122457000002</v>
      </c>
      <c r="O12" s="36">
        <f>SUMIFS(СВЦЭМ!$D$33:$D$776,СВЦЭМ!$A$33:$A$776,$A12,СВЦЭМ!$B$33:$B$776,O$11)+'СЕТ СН'!$F$11+СВЦЭМ!$D$10+'СЕТ СН'!$F$6-'СЕТ СН'!$F$23</f>
        <v>919.33800687999997</v>
      </c>
      <c r="P12" s="36">
        <f>SUMIFS(СВЦЭМ!$D$33:$D$776,СВЦЭМ!$A$33:$A$776,$A12,СВЦЭМ!$B$33:$B$776,P$11)+'СЕТ СН'!$F$11+СВЦЭМ!$D$10+'СЕТ СН'!$F$6-'СЕТ СН'!$F$23</f>
        <v>919.17077373000006</v>
      </c>
      <c r="Q12" s="36">
        <f>SUMIFS(СВЦЭМ!$D$33:$D$776,СВЦЭМ!$A$33:$A$776,$A12,СВЦЭМ!$B$33:$B$776,Q$11)+'СЕТ СН'!$F$11+СВЦЭМ!$D$10+'СЕТ СН'!$F$6-'СЕТ СН'!$F$23</f>
        <v>924.02543479999997</v>
      </c>
      <c r="R12" s="36">
        <f>SUMIFS(СВЦЭМ!$D$33:$D$776,СВЦЭМ!$A$33:$A$776,$A12,СВЦЭМ!$B$33:$B$776,R$11)+'СЕТ СН'!$F$11+СВЦЭМ!$D$10+'СЕТ СН'!$F$6-'СЕТ СН'!$F$23</f>
        <v>927.72888684999998</v>
      </c>
      <c r="S12" s="36">
        <f>SUMIFS(СВЦЭМ!$D$33:$D$776,СВЦЭМ!$A$33:$A$776,$A12,СВЦЭМ!$B$33:$B$776,S$11)+'СЕТ СН'!$F$11+СВЦЭМ!$D$10+'СЕТ СН'!$F$6-'СЕТ СН'!$F$23</f>
        <v>926.36739999999998</v>
      </c>
      <c r="T12" s="36">
        <f>SUMIFS(СВЦЭМ!$D$33:$D$776,СВЦЭМ!$A$33:$A$776,$A12,СВЦЭМ!$B$33:$B$776,T$11)+'СЕТ СН'!$F$11+СВЦЭМ!$D$10+'СЕТ СН'!$F$6-'СЕТ СН'!$F$23</f>
        <v>918.15580449000004</v>
      </c>
      <c r="U12" s="36">
        <f>SUMIFS(СВЦЭМ!$D$33:$D$776,СВЦЭМ!$A$33:$A$776,$A12,СВЦЭМ!$B$33:$B$776,U$11)+'СЕТ СН'!$F$11+СВЦЭМ!$D$10+'СЕТ СН'!$F$6-'СЕТ СН'!$F$23</f>
        <v>910.56004302999997</v>
      </c>
      <c r="V12" s="36">
        <f>SUMIFS(СВЦЭМ!$D$33:$D$776,СВЦЭМ!$A$33:$A$776,$A12,СВЦЭМ!$B$33:$B$776,V$11)+'СЕТ СН'!$F$11+СВЦЭМ!$D$10+'СЕТ СН'!$F$6-'СЕТ СН'!$F$23</f>
        <v>908.44037978000006</v>
      </c>
      <c r="W12" s="36">
        <f>SUMIFS(СВЦЭМ!$D$33:$D$776,СВЦЭМ!$A$33:$A$776,$A12,СВЦЭМ!$B$33:$B$776,W$11)+'СЕТ СН'!$F$11+СВЦЭМ!$D$10+'СЕТ СН'!$F$6-'СЕТ СН'!$F$23</f>
        <v>911.23146454000005</v>
      </c>
      <c r="X12" s="36">
        <f>SUMIFS(СВЦЭМ!$D$33:$D$776,СВЦЭМ!$A$33:$A$776,$A12,СВЦЭМ!$B$33:$B$776,X$11)+'СЕТ СН'!$F$11+СВЦЭМ!$D$10+'СЕТ СН'!$F$6-'СЕТ СН'!$F$23</f>
        <v>887.66197547000002</v>
      </c>
      <c r="Y12" s="36">
        <f>SUMIFS(СВЦЭМ!$D$33:$D$776,СВЦЭМ!$A$33:$A$776,$A12,СВЦЭМ!$B$33:$B$776,Y$11)+'СЕТ СН'!$F$11+СВЦЭМ!$D$10+'СЕТ СН'!$F$6-'СЕТ СН'!$F$23</f>
        <v>853.92823810000004</v>
      </c>
      <c r="AA12" s="45"/>
    </row>
    <row r="13" spans="1:27" ht="15.75" x14ac:dyDescent="0.2">
      <c r="A13" s="35">
        <f>A12+1</f>
        <v>43679</v>
      </c>
      <c r="B13" s="36">
        <f>SUMIFS(СВЦЭМ!$D$33:$D$776,СВЦЭМ!$A$33:$A$776,$A13,СВЦЭМ!$B$33:$B$776,B$11)+'СЕТ СН'!$F$11+СВЦЭМ!$D$10+'СЕТ СН'!$F$6-'СЕТ СН'!$F$23</f>
        <v>835.25896166999996</v>
      </c>
      <c r="C13" s="36">
        <f>SUMIFS(СВЦЭМ!$D$33:$D$776,СВЦЭМ!$A$33:$A$776,$A13,СВЦЭМ!$B$33:$B$776,C$11)+'СЕТ СН'!$F$11+СВЦЭМ!$D$10+'СЕТ СН'!$F$6-'СЕТ СН'!$F$23</f>
        <v>854.15777305000006</v>
      </c>
      <c r="D13" s="36">
        <f>SUMIFS(СВЦЭМ!$D$33:$D$776,СВЦЭМ!$A$33:$A$776,$A13,СВЦЭМ!$B$33:$B$776,D$11)+'СЕТ СН'!$F$11+СВЦЭМ!$D$10+'СЕТ СН'!$F$6-'СЕТ СН'!$F$23</f>
        <v>878.50703726000006</v>
      </c>
      <c r="E13" s="36">
        <f>SUMIFS(СВЦЭМ!$D$33:$D$776,СВЦЭМ!$A$33:$A$776,$A13,СВЦЭМ!$B$33:$B$776,E$11)+'СЕТ СН'!$F$11+СВЦЭМ!$D$10+'СЕТ СН'!$F$6-'СЕТ СН'!$F$23</f>
        <v>897.27625016000002</v>
      </c>
      <c r="F13" s="36">
        <f>SUMIFS(СВЦЭМ!$D$33:$D$776,СВЦЭМ!$A$33:$A$776,$A13,СВЦЭМ!$B$33:$B$776,F$11)+'СЕТ СН'!$F$11+СВЦЭМ!$D$10+'СЕТ СН'!$F$6-'СЕТ СН'!$F$23</f>
        <v>898.88445825999997</v>
      </c>
      <c r="G13" s="36">
        <f>SUMIFS(СВЦЭМ!$D$33:$D$776,СВЦЭМ!$A$33:$A$776,$A13,СВЦЭМ!$B$33:$B$776,G$11)+'СЕТ СН'!$F$11+СВЦЭМ!$D$10+'СЕТ СН'!$F$6-'СЕТ СН'!$F$23</f>
        <v>883.49814378999997</v>
      </c>
      <c r="H13" s="36">
        <f>SUMIFS(СВЦЭМ!$D$33:$D$776,СВЦЭМ!$A$33:$A$776,$A13,СВЦЭМ!$B$33:$B$776,H$11)+'СЕТ СН'!$F$11+СВЦЭМ!$D$10+'СЕТ СН'!$F$6-'СЕТ СН'!$F$23</f>
        <v>844.96187151000004</v>
      </c>
      <c r="I13" s="36">
        <f>SUMIFS(СВЦЭМ!$D$33:$D$776,СВЦЭМ!$A$33:$A$776,$A13,СВЦЭМ!$B$33:$B$776,I$11)+'СЕТ СН'!$F$11+СВЦЭМ!$D$10+'СЕТ СН'!$F$6-'СЕТ СН'!$F$23</f>
        <v>852.11961468000004</v>
      </c>
      <c r="J13" s="36">
        <f>SUMIFS(СВЦЭМ!$D$33:$D$776,СВЦЭМ!$A$33:$A$776,$A13,СВЦЭМ!$B$33:$B$776,J$11)+'СЕТ СН'!$F$11+СВЦЭМ!$D$10+'СЕТ СН'!$F$6-'СЕТ СН'!$F$23</f>
        <v>891.85407266000004</v>
      </c>
      <c r="K13" s="36">
        <f>SUMIFS(СВЦЭМ!$D$33:$D$776,СВЦЭМ!$A$33:$A$776,$A13,СВЦЭМ!$B$33:$B$776,K$11)+'СЕТ СН'!$F$11+СВЦЭМ!$D$10+'СЕТ СН'!$F$6-'СЕТ СН'!$F$23</f>
        <v>918.33788580999999</v>
      </c>
      <c r="L13" s="36">
        <f>SUMIFS(СВЦЭМ!$D$33:$D$776,СВЦЭМ!$A$33:$A$776,$A13,СВЦЭМ!$B$33:$B$776,L$11)+'СЕТ СН'!$F$11+СВЦЭМ!$D$10+'СЕТ СН'!$F$6-'СЕТ СН'!$F$23</f>
        <v>907.79341224999996</v>
      </c>
      <c r="M13" s="36">
        <f>SUMIFS(СВЦЭМ!$D$33:$D$776,СВЦЭМ!$A$33:$A$776,$A13,СВЦЭМ!$B$33:$B$776,M$11)+'СЕТ СН'!$F$11+СВЦЭМ!$D$10+'СЕТ СН'!$F$6-'СЕТ СН'!$F$23</f>
        <v>908.81645925999999</v>
      </c>
      <c r="N13" s="36">
        <f>SUMIFS(СВЦЭМ!$D$33:$D$776,СВЦЭМ!$A$33:$A$776,$A13,СВЦЭМ!$B$33:$B$776,N$11)+'СЕТ СН'!$F$11+СВЦЭМ!$D$10+'СЕТ СН'!$F$6-'СЕТ СН'!$F$23</f>
        <v>906.39015848999998</v>
      </c>
      <c r="O13" s="36">
        <f>SUMIFS(СВЦЭМ!$D$33:$D$776,СВЦЭМ!$A$33:$A$776,$A13,СВЦЭМ!$B$33:$B$776,O$11)+'СЕТ СН'!$F$11+СВЦЭМ!$D$10+'СЕТ СН'!$F$6-'СЕТ СН'!$F$23</f>
        <v>913.37963970999999</v>
      </c>
      <c r="P13" s="36">
        <f>SUMIFS(СВЦЭМ!$D$33:$D$776,СВЦЭМ!$A$33:$A$776,$A13,СВЦЭМ!$B$33:$B$776,P$11)+'СЕТ СН'!$F$11+СВЦЭМ!$D$10+'СЕТ СН'!$F$6-'СЕТ СН'!$F$23</f>
        <v>910.89869288</v>
      </c>
      <c r="Q13" s="36">
        <f>SUMIFS(СВЦЭМ!$D$33:$D$776,СВЦЭМ!$A$33:$A$776,$A13,СВЦЭМ!$B$33:$B$776,Q$11)+'СЕТ СН'!$F$11+СВЦЭМ!$D$10+'СЕТ СН'!$F$6-'СЕТ СН'!$F$23</f>
        <v>909.97893470999998</v>
      </c>
      <c r="R13" s="36">
        <f>SUMIFS(СВЦЭМ!$D$33:$D$776,СВЦЭМ!$A$33:$A$776,$A13,СВЦЭМ!$B$33:$B$776,R$11)+'СЕТ СН'!$F$11+СВЦЭМ!$D$10+'СЕТ СН'!$F$6-'СЕТ СН'!$F$23</f>
        <v>903.65586164000001</v>
      </c>
      <c r="S13" s="36">
        <f>SUMIFS(СВЦЭМ!$D$33:$D$776,СВЦЭМ!$A$33:$A$776,$A13,СВЦЭМ!$B$33:$B$776,S$11)+'СЕТ СН'!$F$11+СВЦЭМ!$D$10+'СЕТ СН'!$F$6-'СЕТ СН'!$F$23</f>
        <v>900.83890259999998</v>
      </c>
      <c r="T13" s="36">
        <f>SUMIFS(СВЦЭМ!$D$33:$D$776,СВЦЭМ!$A$33:$A$776,$A13,СВЦЭМ!$B$33:$B$776,T$11)+'СЕТ СН'!$F$11+СВЦЭМ!$D$10+'СЕТ СН'!$F$6-'СЕТ СН'!$F$23</f>
        <v>895.30179814999997</v>
      </c>
      <c r="U13" s="36">
        <f>SUMIFS(СВЦЭМ!$D$33:$D$776,СВЦЭМ!$A$33:$A$776,$A13,СВЦЭМ!$B$33:$B$776,U$11)+'СЕТ СН'!$F$11+СВЦЭМ!$D$10+'СЕТ СН'!$F$6-'СЕТ СН'!$F$23</f>
        <v>891.98509844</v>
      </c>
      <c r="V13" s="36">
        <f>SUMIFS(СВЦЭМ!$D$33:$D$776,СВЦЭМ!$A$33:$A$776,$A13,СВЦЭМ!$B$33:$B$776,V$11)+'СЕТ СН'!$F$11+СВЦЭМ!$D$10+'СЕТ СН'!$F$6-'СЕТ СН'!$F$23</f>
        <v>896.28536036000003</v>
      </c>
      <c r="W13" s="36">
        <f>SUMIFS(СВЦЭМ!$D$33:$D$776,СВЦЭМ!$A$33:$A$776,$A13,СВЦЭМ!$B$33:$B$776,W$11)+'СЕТ СН'!$F$11+СВЦЭМ!$D$10+'СЕТ СН'!$F$6-'СЕТ СН'!$F$23</f>
        <v>897.86097037000002</v>
      </c>
      <c r="X13" s="36">
        <f>SUMIFS(СВЦЭМ!$D$33:$D$776,СВЦЭМ!$A$33:$A$776,$A13,СВЦЭМ!$B$33:$B$776,X$11)+'СЕТ СН'!$F$11+СВЦЭМ!$D$10+'СЕТ СН'!$F$6-'СЕТ СН'!$F$23</f>
        <v>878.11653459000001</v>
      </c>
      <c r="Y13" s="36">
        <f>SUMIFS(СВЦЭМ!$D$33:$D$776,СВЦЭМ!$A$33:$A$776,$A13,СВЦЭМ!$B$33:$B$776,Y$11)+'СЕТ СН'!$F$11+СВЦЭМ!$D$10+'СЕТ СН'!$F$6-'СЕТ СН'!$F$23</f>
        <v>845.08975053000006</v>
      </c>
    </row>
    <row r="14" spans="1:27" ht="15.75" x14ac:dyDescent="0.2">
      <c r="A14" s="35">
        <f t="shared" ref="A14:A42" si="0">A13+1</f>
        <v>43680</v>
      </c>
      <c r="B14" s="36">
        <f>SUMIFS(СВЦЭМ!$D$33:$D$776,СВЦЭМ!$A$33:$A$776,$A14,СВЦЭМ!$B$33:$B$776,B$11)+'СЕТ СН'!$F$11+СВЦЭМ!$D$10+'СЕТ СН'!$F$6-'СЕТ СН'!$F$23</f>
        <v>827.35154932</v>
      </c>
      <c r="C14" s="36">
        <f>SUMIFS(СВЦЭМ!$D$33:$D$776,СВЦЭМ!$A$33:$A$776,$A14,СВЦЭМ!$B$33:$B$776,C$11)+'СЕТ СН'!$F$11+СВЦЭМ!$D$10+'СЕТ СН'!$F$6-'СЕТ СН'!$F$23</f>
        <v>846.34486182000001</v>
      </c>
      <c r="D14" s="36">
        <f>SUMIFS(СВЦЭМ!$D$33:$D$776,СВЦЭМ!$A$33:$A$776,$A14,СВЦЭМ!$B$33:$B$776,D$11)+'СЕТ СН'!$F$11+СВЦЭМ!$D$10+'СЕТ СН'!$F$6-'СЕТ СН'!$F$23</f>
        <v>882.45559236999998</v>
      </c>
      <c r="E14" s="36">
        <f>SUMIFS(СВЦЭМ!$D$33:$D$776,СВЦЭМ!$A$33:$A$776,$A14,СВЦЭМ!$B$33:$B$776,E$11)+'СЕТ СН'!$F$11+СВЦЭМ!$D$10+'СЕТ СН'!$F$6-'СЕТ СН'!$F$23</f>
        <v>886.91960001999996</v>
      </c>
      <c r="F14" s="36">
        <f>SUMIFS(СВЦЭМ!$D$33:$D$776,СВЦЭМ!$A$33:$A$776,$A14,СВЦЭМ!$B$33:$B$776,F$11)+'СЕТ СН'!$F$11+СВЦЭМ!$D$10+'СЕТ СН'!$F$6-'СЕТ СН'!$F$23</f>
        <v>893.94850475999999</v>
      </c>
      <c r="G14" s="36">
        <f>SUMIFS(СВЦЭМ!$D$33:$D$776,СВЦЭМ!$A$33:$A$776,$A14,СВЦЭМ!$B$33:$B$776,G$11)+'СЕТ СН'!$F$11+СВЦЭМ!$D$10+'СЕТ СН'!$F$6-'СЕТ СН'!$F$23</f>
        <v>880.84811357000001</v>
      </c>
      <c r="H14" s="36">
        <f>SUMIFS(СВЦЭМ!$D$33:$D$776,СВЦЭМ!$A$33:$A$776,$A14,СВЦЭМ!$B$33:$B$776,H$11)+'СЕТ СН'!$F$11+СВЦЭМ!$D$10+'СЕТ СН'!$F$6-'СЕТ СН'!$F$23</f>
        <v>871.36747647000004</v>
      </c>
      <c r="I14" s="36">
        <f>SUMIFS(СВЦЭМ!$D$33:$D$776,СВЦЭМ!$A$33:$A$776,$A14,СВЦЭМ!$B$33:$B$776,I$11)+'СЕТ СН'!$F$11+СВЦЭМ!$D$10+'СЕТ СН'!$F$6-'СЕТ СН'!$F$23</f>
        <v>831.13166781000007</v>
      </c>
      <c r="J14" s="36">
        <f>SUMIFS(СВЦЭМ!$D$33:$D$776,СВЦЭМ!$A$33:$A$776,$A14,СВЦЭМ!$B$33:$B$776,J$11)+'СЕТ СН'!$F$11+СВЦЭМ!$D$10+'СЕТ СН'!$F$6-'СЕТ СН'!$F$23</f>
        <v>762.78905067000005</v>
      </c>
      <c r="K14" s="36">
        <f>SUMIFS(СВЦЭМ!$D$33:$D$776,СВЦЭМ!$A$33:$A$776,$A14,СВЦЭМ!$B$33:$B$776,K$11)+'СЕТ СН'!$F$11+СВЦЭМ!$D$10+'СЕТ СН'!$F$6-'СЕТ СН'!$F$23</f>
        <v>760.61141079000004</v>
      </c>
      <c r="L14" s="36">
        <f>SUMIFS(СВЦЭМ!$D$33:$D$776,СВЦЭМ!$A$33:$A$776,$A14,СВЦЭМ!$B$33:$B$776,L$11)+'СЕТ СН'!$F$11+СВЦЭМ!$D$10+'СЕТ СН'!$F$6-'СЕТ СН'!$F$23</f>
        <v>777.48516849999999</v>
      </c>
      <c r="M14" s="36">
        <f>SUMIFS(СВЦЭМ!$D$33:$D$776,СВЦЭМ!$A$33:$A$776,$A14,СВЦЭМ!$B$33:$B$776,M$11)+'СЕТ СН'!$F$11+СВЦЭМ!$D$10+'СЕТ СН'!$F$6-'СЕТ СН'!$F$23</f>
        <v>778.13922966000007</v>
      </c>
      <c r="N14" s="36">
        <f>SUMIFS(СВЦЭМ!$D$33:$D$776,СВЦЭМ!$A$33:$A$776,$A14,СВЦЭМ!$B$33:$B$776,N$11)+'СЕТ СН'!$F$11+СВЦЭМ!$D$10+'СЕТ СН'!$F$6-'СЕТ СН'!$F$23</f>
        <v>781.79500804999998</v>
      </c>
      <c r="O14" s="36">
        <f>SUMIFS(СВЦЭМ!$D$33:$D$776,СВЦЭМ!$A$33:$A$776,$A14,СВЦЭМ!$B$33:$B$776,O$11)+'СЕТ СН'!$F$11+СВЦЭМ!$D$10+'СЕТ СН'!$F$6-'СЕТ СН'!$F$23</f>
        <v>782.72494330999996</v>
      </c>
      <c r="P14" s="36">
        <f>SUMIFS(СВЦЭМ!$D$33:$D$776,СВЦЭМ!$A$33:$A$776,$A14,СВЦЭМ!$B$33:$B$776,P$11)+'СЕТ СН'!$F$11+СВЦЭМ!$D$10+'СЕТ СН'!$F$6-'СЕТ СН'!$F$23</f>
        <v>781.64187033999997</v>
      </c>
      <c r="Q14" s="36">
        <f>SUMIFS(СВЦЭМ!$D$33:$D$776,СВЦЭМ!$A$33:$A$776,$A14,СВЦЭМ!$B$33:$B$776,Q$11)+'СЕТ СН'!$F$11+СВЦЭМ!$D$10+'СЕТ СН'!$F$6-'СЕТ СН'!$F$23</f>
        <v>785.92963544999998</v>
      </c>
      <c r="R14" s="36">
        <f>SUMIFS(СВЦЭМ!$D$33:$D$776,СВЦЭМ!$A$33:$A$776,$A14,СВЦЭМ!$B$33:$B$776,R$11)+'СЕТ СН'!$F$11+СВЦЭМ!$D$10+'СЕТ СН'!$F$6-'СЕТ СН'!$F$23</f>
        <v>781.76625219000005</v>
      </c>
      <c r="S14" s="36">
        <f>SUMIFS(СВЦЭМ!$D$33:$D$776,СВЦЭМ!$A$33:$A$776,$A14,СВЦЭМ!$B$33:$B$776,S$11)+'СЕТ СН'!$F$11+СВЦЭМ!$D$10+'СЕТ СН'!$F$6-'СЕТ СН'!$F$23</f>
        <v>780.36022301000003</v>
      </c>
      <c r="T14" s="36">
        <f>SUMIFS(СВЦЭМ!$D$33:$D$776,СВЦЭМ!$A$33:$A$776,$A14,СВЦЭМ!$B$33:$B$776,T$11)+'СЕТ СН'!$F$11+СВЦЭМ!$D$10+'СЕТ СН'!$F$6-'СЕТ СН'!$F$23</f>
        <v>782.36926769000002</v>
      </c>
      <c r="U14" s="36">
        <f>SUMIFS(СВЦЭМ!$D$33:$D$776,СВЦЭМ!$A$33:$A$776,$A14,СВЦЭМ!$B$33:$B$776,U$11)+'СЕТ СН'!$F$11+СВЦЭМ!$D$10+'СЕТ СН'!$F$6-'СЕТ СН'!$F$23</f>
        <v>780.00747136999996</v>
      </c>
      <c r="V14" s="36">
        <f>SUMIFS(СВЦЭМ!$D$33:$D$776,СВЦЭМ!$A$33:$A$776,$A14,СВЦЭМ!$B$33:$B$776,V$11)+'СЕТ СН'!$F$11+СВЦЭМ!$D$10+'СЕТ СН'!$F$6-'СЕТ СН'!$F$23</f>
        <v>774.13892534000001</v>
      </c>
      <c r="W14" s="36">
        <f>SUMIFS(СВЦЭМ!$D$33:$D$776,СВЦЭМ!$A$33:$A$776,$A14,СВЦЭМ!$B$33:$B$776,W$11)+'СЕТ СН'!$F$11+СВЦЭМ!$D$10+'СЕТ СН'!$F$6-'СЕТ СН'!$F$23</f>
        <v>783.37730369999997</v>
      </c>
      <c r="X14" s="36">
        <f>SUMIFS(СВЦЭМ!$D$33:$D$776,СВЦЭМ!$A$33:$A$776,$A14,СВЦЭМ!$B$33:$B$776,X$11)+'СЕТ СН'!$F$11+СВЦЭМ!$D$10+'СЕТ СН'!$F$6-'СЕТ СН'!$F$23</f>
        <v>762.76600773999996</v>
      </c>
      <c r="Y14" s="36">
        <f>SUMIFS(СВЦЭМ!$D$33:$D$776,СВЦЭМ!$A$33:$A$776,$A14,СВЦЭМ!$B$33:$B$776,Y$11)+'СЕТ СН'!$F$11+СВЦЭМ!$D$10+'СЕТ СН'!$F$6-'СЕТ СН'!$F$23</f>
        <v>780.00305337999998</v>
      </c>
    </row>
    <row r="15" spans="1:27" ht="15.75" x14ac:dyDescent="0.2">
      <c r="A15" s="35">
        <f t="shared" si="0"/>
        <v>43681</v>
      </c>
      <c r="B15" s="36">
        <f>SUMIFS(СВЦЭМ!$D$33:$D$776,СВЦЭМ!$A$33:$A$776,$A15,СВЦЭМ!$B$33:$B$776,B$11)+'СЕТ СН'!$F$11+СВЦЭМ!$D$10+'СЕТ СН'!$F$6-'СЕТ СН'!$F$23</f>
        <v>781.81457867000006</v>
      </c>
      <c r="C15" s="36">
        <f>SUMIFS(СВЦЭМ!$D$33:$D$776,СВЦЭМ!$A$33:$A$776,$A15,СВЦЭМ!$B$33:$B$776,C$11)+'СЕТ СН'!$F$11+СВЦЭМ!$D$10+'СЕТ СН'!$F$6-'СЕТ СН'!$F$23</f>
        <v>817.99352120000003</v>
      </c>
      <c r="D15" s="36">
        <f>SUMIFS(СВЦЭМ!$D$33:$D$776,СВЦЭМ!$A$33:$A$776,$A15,СВЦЭМ!$B$33:$B$776,D$11)+'СЕТ СН'!$F$11+СВЦЭМ!$D$10+'СЕТ СН'!$F$6-'СЕТ СН'!$F$23</f>
        <v>836.44901467</v>
      </c>
      <c r="E15" s="36">
        <f>SUMIFS(СВЦЭМ!$D$33:$D$776,СВЦЭМ!$A$33:$A$776,$A15,СВЦЭМ!$B$33:$B$776,E$11)+'СЕТ СН'!$F$11+СВЦЭМ!$D$10+'СЕТ СН'!$F$6-'СЕТ СН'!$F$23</f>
        <v>863.45969454999999</v>
      </c>
      <c r="F15" s="36">
        <f>SUMIFS(СВЦЭМ!$D$33:$D$776,СВЦЭМ!$A$33:$A$776,$A15,СВЦЭМ!$B$33:$B$776,F$11)+'СЕТ СН'!$F$11+СВЦЭМ!$D$10+'СЕТ СН'!$F$6-'СЕТ СН'!$F$23</f>
        <v>865.22621904000005</v>
      </c>
      <c r="G15" s="36">
        <f>SUMIFS(СВЦЭМ!$D$33:$D$776,СВЦЭМ!$A$33:$A$776,$A15,СВЦЭМ!$B$33:$B$776,G$11)+'СЕТ СН'!$F$11+СВЦЭМ!$D$10+'СЕТ СН'!$F$6-'СЕТ СН'!$F$23</f>
        <v>877.84716935000006</v>
      </c>
      <c r="H15" s="36">
        <f>SUMIFS(СВЦЭМ!$D$33:$D$776,СВЦЭМ!$A$33:$A$776,$A15,СВЦЭМ!$B$33:$B$776,H$11)+'СЕТ СН'!$F$11+СВЦЭМ!$D$10+'СЕТ СН'!$F$6-'СЕТ СН'!$F$23</f>
        <v>853.04551945000003</v>
      </c>
      <c r="I15" s="36">
        <f>SUMIFS(СВЦЭМ!$D$33:$D$776,СВЦЭМ!$A$33:$A$776,$A15,СВЦЭМ!$B$33:$B$776,I$11)+'СЕТ СН'!$F$11+СВЦЭМ!$D$10+'СЕТ СН'!$F$6-'СЕТ СН'!$F$23</f>
        <v>822.55853621000006</v>
      </c>
      <c r="J15" s="36">
        <f>SUMIFS(СВЦЭМ!$D$33:$D$776,СВЦЭМ!$A$33:$A$776,$A15,СВЦЭМ!$B$33:$B$776,J$11)+'СЕТ СН'!$F$11+СВЦЭМ!$D$10+'СЕТ СН'!$F$6-'СЕТ СН'!$F$23</f>
        <v>774.99283845000002</v>
      </c>
      <c r="K15" s="36">
        <f>SUMIFS(СВЦЭМ!$D$33:$D$776,СВЦЭМ!$A$33:$A$776,$A15,СВЦЭМ!$B$33:$B$776,K$11)+'СЕТ СН'!$F$11+СВЦЭМ!$D$10+'СЕТ СН'!$F$6-'СЕТ СН'!$F$23</f>
        <v>775.07495488999996</v>
      </c>
      <c r="L15" s="36">
        <f>SUMIFS(СВЦЭМ!$D$33:$D$776,СВЦЭМ!$A$33:$A$776,$A15,СВЦЭМ!$B$33:$B$776,L$11)+'СЕТ СН'!$F$11+СВЦЭМ!$D$10+'СЕТ СН'!$F$6-'СЕТ СН'!$F$23</f>
        <v>799.69169551000005</v>
      </c>
      <c r="M15" s="36">
        <f>SUMIFS(СВЦЭМ!$D$33:$D$776,СВЦЭМ!$A$33:$A$776,$A15,СВЦЭМ!$B$33:$B$776,M$11)+'СЕТ СН'!$F$11+СВЦЭМ!$D$10+'СЕТ СН'!$F$6-'СЕТ СН'!$F$23</f>
        <v>801.84108059000005</v>
      </c>
      <c r="N15" s="36">
        <f>SUMIFS(СВЦЭМ!$D$33:$D$776,СВЦЭМ!$A$33:$A$776,$A15,СВЦЭМ!$B$33:$B$776,N$11)+'СЕТ СН'!$F$11+СВЦЭМ!$D$10+'СЕТ СН'!$F$6-'СЕТ СН'!$F$23</f>
        <v>799.59127779000005</v>
      </c>
      <c r="O15" s="36">
        <f>SUMIFS(СВЦЭМ!$D$33:$D$776,СВЦЭМ!$A$33:$A$776,$A15,СВЦЭМ!$B$33:$B$776,O$11)+'СЕТ СН'!$F$11+СВЦЭМ!$D$10+'СЕТ СН'!$F$6-'СЕТ СН'!$F$23</f>
        <v>791.44355410000003</v>
      </c>
      <c r="P15" s="36">
        <f>SUMIFS(СВЦЭМ!$D$33:$D$776,СВЦЭМ!$A$33:$A$776,$A15,СВЦЭМ!$B$33:$B$776,P$11)+'СЕТ СН'!$F$11+СВЦЭМ!$D$10+'СЕТ СН'!$F$6-'СЕТ СН'!$F$23</f>
        <v>792.52799012000003</v>
      </c>
      <c r="Q15" s="36">
        <f>SUMIFS(СВЦЭМ!$D$33:$D$776,СВЦЭМ!$A$33:$A$776,$A15,СВЦЭМ!$B$33:$B$776,Q$11)+'СЕТ СН'!$F$11+СВЦЭМ!$D$10+'СЕТ СН'!$F$6-'СЕТ СН'!$F$23</f>
        <v>791.09025073999999</v>
      </c>
      <c r="R15" s="36">
        <f>SUMIFS(СВЦЭМ!$D$33:$D$776,СВЦЭМ!$A$33:$A$776,$A15,СВЦЭМ!$B$33:$B$776,R$11)+'СЕТ СН'!$F$11+СВЦЭМ!$D$10+'СЕТ СН'!$F$6-'СЕТ СН'!$F$23</f>
        <v>748.85704548000001</v>
      </c>
      <c r="S15" s="36">
        <f>SUMIFS(СВЦЭМ!$D$33:$D$776,СВЦЭМ!$A$33:$A$776,$A15,СВЦЭМ!$B$33:$B$776,S$11)+'СЕТ СН'!$F$11+СВЦЭМ!$D$10+'СЕТ СН'!$F$6-'СЕТ СН'!$F$23</f>
        <v>715.67447850999997</v>
      </c>
      <c r="T15" s="36">
        <f>SUMIFS(СВЦЭМ!$D$33:$D$776,СВЦЭМ!$A$33:$A$776,$A15,СВЦЭМ!$B$33:$B$776,T$11)+'СЕТ СН'!$F$11+СВЦЭМ!$D$10+'СЕТ СН'!$F$6-'СЕТ СН'!$F$23</f>
        <v>708.87578488999998</v>
      </c>
      <c r="U15" s="36">
        <f>SUMIFS(СВЦЭМ!$D$33:$D$776,СВЦЭМ!$A$33:$A$776,$A15,СВЦЭМ!$B$33:$B$776,U$11)+'СЕТ СН'!$F$11+СВЦЭМ!$D$10+'СЕТ СН'!$F$6-'СЕТ СН'!$F$23</f>
        <v>708.00724378999996</v>
      </c>
      <c r="V15" s="36">
        <f>SUMIFS(СВЦЭМ!$D$33:$D$776,СВЦЭМ!$A$33:$A$776,$A15,СВЦЭМ!$B$33:$B$776,V$11)+'СЕТ СН'!$F$11+СВЦЭМ!$D$10+'СЕТ СН'!$F$6-'СЕТ СН'!$F$23</f>
        <v>707.85786938000001</v>
      </c>
      <c r="W15" s="36">
        <f>SUMIFS(СВЦЭМ!$D$33:$D$776,СВЦЭМ!$A$33:$A$776,$A15,СВЦЭМ!$B$33:$B$776,W$11)+'СЕТ СН'!$F$11+СВЦЭМ!$D$10+'СЕТ СН'!$F$6-'СЕТ СН'!$F$23</f>
        <v>718.46375324999997</v>
      </c>
      <c r="X15" s="36">
        <f>SUMIFS(СВЦЭМ!$D$33:$D$776,СВЦЭМ!$A$33:$A$776,$A15,СВЦЭМ!$B$33:$B$776,X$11)+'СЕТ СН'!$F$11+СВЦЭМ!$D$10+'СЕТ СН'!$F$6-'СЕТ СН'!$F$23</f>
        <v>692.42146650000007</v>
      </c>
      <c r="Y15" s="36">
        <f>SUMIFS(СВЦЭМ!$D$33:$D$776,СВЦЭМ!$A$33:$A$776,$A15,СВЦЭМ!$B$33:$B$776,Y$11)+'СЕТ СН'!$F$11+СВЦЭМ!$D$10+'СЕТ СН'!$F$6-'СЕТ СН'!$F$23</f>
        <v>684.75306040999999</v>
      </c>
    </row>
    <row r="16" spans="1:27" ht="15.75" x14ac:dyDescent="0.2">
      <c r="A16" s="35">
        <f t="shared" si="0"/>
        <v>43682</v>
      </c>
      <c r="B16" s="36">
        <f>SUMIFS(СВЦЭМ!$D$33:$D$776,СВЦЭМ!$A$33:$A$776,$A16,СВЦЭМ!$B$33:$B$776,B$11)+'СЕТ СН'!$F$11+СВЦЭМ!$D$10+'СЕТ СН'!$F$6-'СЕТ СН'!$F$23</f>
        <v>777.47409706999997</v>
      </c>
      <c r="C16" s="36">
        <f>SUMIFS(СВЦЭМ!$D$33:$D$776,СВЦЭМ!$A$33:$A$776,$A16,СВЦЭМ!$B$33:$B$776,C$11)+'СЕТ СН'!$F$11+СВЦЭМ!$D$10+'СЕТ СН'!$F$6-'СЕТ СН'!$F$23</f>
        <v>810.33934178000004</v>
      </c>
      <c r="D16" s="36">
        <f>SUMIFS(СВЦЭМ!$D$33:$D$776,СВЦЭМ!$A$33:$A$776,$A16,СВЦЭМ!$B$33:$B$776,D$11)+'СЕТ СН'!$F$11+СВЦЭМ!$D$10+'СЕТ СН'!$F$6-'СЕТ СН'!$F$23</f>
        <v>840.24257967000005</v>
      </c>
      <c r="E16" s="36">
        <f>SUMIFS(СВЦЭМ!$D$33:$D$776,СВЦЭМ!$A$33:$A$776,$A16,СВЦЭМ!$B$33:$B$776,E$11)+'СЕТ СН'!$F$11+СВЦЭМ!$D$10+'СЕТ СН'!$F$6-'СЕТ СН'!$F$23</f>
        <v>849.25016620999997</v>
      </c>
      <c r="F16" s="36">
        <f>SUMIFS(СВЦЭМ!$D$33:$D$776,СВЦЭМ!$A$33:$A$776,$A16,СВЦЭМ!$B$33:$B$776,F$11)+'СЕТ СН'!$F$11+СВЦЭМ!$D$10+'СЕТ СН'!$F$6-'СЕТ СН'!$F$23</f>
        <v>848.98304983000003</v>
      </c>
      <c r="G16" s="36">
        <f>SUMIFS(СВЦЭМ!$D$33:$D$776,СВЦЭМ!$A$33:$A$776,$A16,СВЦЭМ!$B$33:$B$776,G$11)+'СЕТ СН'!$F$11+СВЦЭМ!$D$10+'СЕТ СН'!$F$6-'СЕТ СН'!$F$23</f>
        <v>834.36430203999998</v>
      </c>
      <c r="H16" s="36">
        <f>SUMIFS(СВЦЭМ!$D$33:$D$776,СВЦЭМ!$A$33:$A$776,$A16,СВЦЭМ!$B$33:$B$776,H$11)+'СЕТ СН'!$F$11+СВЦЭМ!$D$10+'СЕТ СН'!$F$6-'СЕТ СН'!$F$23</f>
        <v>797.14863388000003</v>
      </c>
      <c r="I16" s="36">
        <f>SUMIFS(СВЦЭМ!$D$33:$D$776,СВЦЭМ!$A$33:$A$776,$A16,СВЦЭМ!$B$33:$B$776,I$11)+'СЕТ СН'!$F$11+СВЦЭМ!$D$10+'СЕТ СН'!$F$6-'СЕТ СН'!$F$23</f>
        <v>783.49657937999996</v>
      </c>
      <c r="J16" s="36">
        <f>SUMIFS(СВЦЭМ!$D$33:$D$776,СВЦЭМ!$A$33:$A$776,$A16,СВЦЭМ!$B$33:$B$776,J$11)+'СЕТ СН'!$F$11+СВЦЭМ!$D$10+'СЕТ СН'!$F$6-'СЕТ СН'!$F$23</f>
        <v>776.25317656000004</v>
      </c>
      <c r="K16" s="36">
        <f>SUMIFS(СВЦЭМ!$D$33:$D$776,СВЦЭМ!$A$33:$A$776,$A16,СВЦЭМ!$B$33:$B$776,K$11)+'СЕТ СН'!$F$11+СВЦЭМ!$D$10+'СЕТ СН'!$F$6-'СЕТ СН'!$F$23</f>
        <v>798.45043963000001</v>
      </c>
      <c r="L16" s="36">
        <f>SUMIFS(СВЦЭМ!$D$33:$D$776,СВЦЭМ!$A$33:$A$776,$A16,СВЦЭМ!$B$33:$B$776,L$11)+'СЕТ СН'!$F$11+СВЦЭМ!$D$10+'СЕТ СН'!$F$6-'СЕТ СН'!$F$23</f>
        <v>799.51721983000004</v>
      </c>
      <c r="M16" s="36">
        <f>SUMIFS(СВЦЭМ!$D$33:$D$776,СВЦЭМ!$A$33:$A$776,$A16,СВЦЭМ!$B$33:$B$776,M$11)+'СЕТ СН'!$F$11+СВЦЭМ!$D$10+'СЕТ СН'!$F$6-'СЕТ СН'!$F$23</f>
        <v>806.81932961999996</v>
      </c>
      <c r="N16" s="36">
        <f>SUMIFS(СВЦЭМ!$D$33:$D$776,СВЦЭМ!$A$33:$A$776,$A16,СВЦЭМ!$B$33:$B$776,N$11)+'СЕТ СН'!$F$11+СВЦЭМ!$D$10+'СЕТ СН'!$F$6-'СЕТ СН'!$F$23</f>
        <v>804.36011786000006</v>
      </c>
      <c r="O16" s="36">
        <f>SUMIFS(СВЦЭМ!$D$33:$D$776,СВЦЭМ!$A$33:$A$776,$A16,СВЦЭМ!$B$33:$B$776,O$11)+'СЕТ СН'!$F$11+СВЦЭМ!$D$10+'СЕТ СН'!$F$6-'СЕТ СН'!$F$23</f>
        <v>810.8015504</v>
      </c>
      <c r="P16" s="36">
        <f>SUMIFS(СВЦЭМ!$D$33:$D$776,СВЦЭМ!$A$33:$A$776,$A16,СВЦЭМ!$B$33:$B$776,P$11)+'СЕТ СН'!$F$11+СВЦЭМ!$D$10+'СЕТ СН'!$F$6-'СЕТ СН'!$F$23</f>
        <v>816.39313519999996</v>
      </c>
      <c r="Q16" s="36">
        <f>SUMIFS(СВЦЭМ!$D$33:$D$776,СВЦЭМ!$A$33:$A$776,$A16,СВЦЭМ!$B$33:$B$776,Q$11)+'СЕТ СН'!$F$11+СВЦЭМ!$D$10+'СЕТ СН'!$F$6-'СЕТ СН'!$F$23</f>
        <v>815.04963954000004</v>
      </c>
      <c r="R16" s="36">
        <f>SUMIFS(СВЦЭМ!$D$33:$D$776,СВЦЭМ!$A$33:$A$776,$A16,СВЦЭМ!$B$33:$B$776,R$11)+'СЕТ СН'!$F$11+СВЦЭМ!$D$10+'СЕТ СН'!$F$6-'СЕТ СН'!$F$23</f>
        <v>783.01082280000003</v>
      </c>
      <c r="S16" s="36">
        <f>SUMIFS(СВЦЭМ!$D$33:$D$776,СВЦЭМ!$A$33:$A$776,$A16,СВЦЭМ!$B$33:$B$776,S$11)+'СЕТ СН'!$F$11+СВЦЭМ!$D$10+'СЕТ СН'!$F$6-'СЕТ СН'!$F$23</f>
        <v>738.99247338999999</v>
      </c>
      <c r="T16" s="36">
        <f>SUMIFS(СВЦЭМ!$D$33:$D$776,СВЦЭМ!$A$33:$A$776,$A16,СВЦЭМ!$B$33:$B$776,T$11)+'СЕТ СН'!$F$11+СВЦЭМ!$D$10+'СЕТ СН'!$F$6-'СЕТ СН'!$F$23</f>
        <v>729.53357157000005</v>
      </c>
      <c r="U16" s="36">
        <f>SUMIFS(СВЦЭМ!$D$33:$D$776,СВЦЭМ!$A$33:$A$776,$A16,СВЦЭМ!$B$33:$B$776,U$11)+'СЕТ СН'!$F$11+СВЦЭМ!$D$10+'СЕТ СН'!$F$6-'СЕТ СН'!$F$23</f>
        <v>724.24027688000001</v>
      </c>
      <c r="V16" s="36">
        <f>SUMIFS(СВЦЭМ!$D$33:$D$776,СВЦЭМ!$A$33:$A$776,$A16,СВЦЭМ!$B$33:$B$776,V$11)+'СЕТ СН'!$F$11+СВЦЭМ!$D$10+'СЕТ СН'!$F$6-'СЕТ СН'!$F$23</f>
        <v>722.37376899000003</v>
      </c>
      <c r="W16" s="36">
        <f>SUMIFS(СВЦЭМ!$D$33:$D$776,СВЦЭМ!$A$33:$A$776,$A16,СВЦЭМ!$B$33:$B$776,W$11)+'СЕТ СН'!$F$11+СВЦЭМ!$D$10+'СЕТ СН'!$F$6-'СЕТ СН'!$F$23</f>
        <v>736.17699611</v>
      </c>
      <c r="X16" s="36">
        <f>SUMIFS(СВЦЭМ!$D$33:$D$776,СВЦЭМ!$A$33:$A$776,$A16,СВЦЭМ!$B$33:$B$776,X$11)+'СЕТ СН'!$F$11+СВЦЭМ!$D$10+'СЕТ СН'!$F$6-'СЕТ СН'!$F$23</f>
        <v>716.03575552999996</v>
      </c>
      <c r="Y16" s="36">
        <f>SUMIFS(СВЦЭМ!$D$33:$D$776,СВЦЭМ!$A$33:$A$776,$A16,СВЦЭМ!$B$33:$B$776,Y$11)+'СЕТ СН'!$F$11+СВЦЭМ!$D$10+'СЕТ СН'!$F$6-'СЕТ СН'!$F$23</f>
        <v>722.00850093999998</v>
      </c>
    </row>
    <row r="17" spans="1:25" ht="15.75" x14ac:dyDescent="0.2">
      <c r="A17" s="35">
        <f t="shared" si="0"/>
        <v>43683</v>
      </c>
      <c r="B17" s="36">
        <f>SUMIFS(СВЦЭМ!$D$33:$D$776,СВЦЭМ!$A$33:$A$776,$A17,СВЦЭМ!$B$33:$B$776,B$11)+'СЕТ СН'!$F$11+СВЦЭМ!$D$10+'СЕТ СН'!$F$6-'СЕТ СН'!$F$23</f>
        <v>781.36609477000002</v>
      </c>
      <c r="C17" s="36">
        <f>SUMIFS(СВЦЭМ!$D$33:$D$776,СВЦЭМ!$A$33:$A$776,$A17,СВЦЭМ!$B$33:$B$776,C$11)+'СЕТ СН'!$F$11+СВЦЭМ!$D$10+'СЕТ СН'!$F$6-'СЕТ СН'!$F$23</f>
        <v>814.48218083000006</v>
      </c>
      <c r="D17" s="36">
        <f>SUMIFS(СВЦЭМ!$D$33:$D$776,СВЦЭМ!$A$33:$A$776,$A17,СВЦЭМ!$B$33:$B$776,D$11)+'СЕТ СН'!$F$11+СВЦЭМ!$D$10+'СЕТ СН'!$F$6-'СЕТ СН'!$F$23</f>
        <v>837.23752161000004</v>
      </c>
      <c r="E17" s="36">
        <f>SUMIFS(СВЦЭМ!$D$33:$D$776,СВЦЭМ!$A$33:$A$776,$A17,СВЦЭМ!$B$33:$B$776,E$11)+'СЕТ СН'!$F$11+СВЦЭМ!$D$10+'СЕТ СН'!$F$6-'СЕТ СН'!$F$23</f>
        <v>847.27733505000003</v>
      </c>
      <c r="F17" s="36">
        <f>SUMIFS(СВЦЭМ!$D$33:$D$776,СВЦЭМ!$A$33:$A$776,$A17,СВЦЭМ!$B$33:$B$776,F$11)+'СЕТ СН'!$F$11+СВЦЭМ!$D$10+'СЕТ СН'!$F$6-'СЕТ СН'!$F$23</f>
        <v>856.25636342999996</v>
      </c>
      <c r="G17" s="36">
        <f>SUMIFS(СВЦЭМ!$D$33:$D$776,СВЦЭМ!$A$33:$A$776,$A17,СВЦЭМ!$B$33:$B$776,G$11)+'СЕТ СН'!$F$11+СВЦЭМ!$D$10+'СЕТ СН'!$F$6-'СЕТ СН'!$F$23</f>
        <v>832.72632503</v>
      </c>
      <c r="H17" s="36">
        <f>SUMIFS(СВЦЭМ!$D$33:$D$776,СВЦЭМ!$A$33:$A$776,$A17,СВЦЭМ!$B$33:$B$776,H$11)+'СЕТ СН'!$F$11+СВЦЭМ!$D$10+'СЕТ СН'!$F$6-'СЕТ СН'!$F$23</f>
        <v>797.88896467000006</v>
      </c>
      <c r="I17" s="36">
        <f>SUMIFS(СВЦЭМ!$D$33:$D$776,СВЦЭМ!$A$33:$A$776,$A17,СВЦЭМ!$B$33:$B$776,I$11)+'СЕТ СН'!$F$11+СВЦЭМ!$D$10+'СЕТ СН'!$F$6-'СЕТ СН'!$F$23</f>
        <v>753.24703671999998</v>
      </c>
      <c r="J17" s="36">
        <f>SUMIFS(СВЦЭМ!$D$33:$D$776,СВЦЭМ!$A$33:$A$776,$A17,СВЦЭМ!$B$33:$B$776,J$11)+'СЕТ СН'!$F$11+СВЦЭМ!$D$10+'СЕТ СН'!$F$6-'СЕТ СН'!$F$23</f>
        <v>786.53583500000002</v>
      </c>
      <c r="K17" s="36">
        <f>SUMIFS(СВЦЭМ!$D$33:$D$776,СВЦЭМ!$A$33:$A$776,$A17,СВЦЭМ!$B$33:$B$776,K$11)+'СЕТ СН'!$F$11+СВЦЭМ!$D$10+'СЕТ СН'!$F$6-'СЕТ СН'!$F$23</f>
        <v>821.40829314000007</v>
      </c>
      <c r="L17" s="36">
        <f>SUMIFS(СВЦЭМ!$D$33:$D$776,СВЦЭМ!$A$33:$A$776,$A17,СВЦЭМ!$B$33:$B$776,L$11)+'СЕТ СН'!$F$11+СВЦЭМ!$D$10+'СЕТ СН'!$F$6-'СЕТ СН'!$F$23</f>
        <v>825.35594834000005</v>
      </c>
      <c r="M17" s="36">
        <f>SUMIFS(СВЦЭМ!$D$33:$D$776,СВЦЭМ!$A$33:$A$776,$A17,СВЦЭМ!$B$33:$B$776,M$11)+'СЕТ СН'!$F$11+СВЦЭМ!$D$10+'СЕТ СН'!$F$6-'СЕТ СН'!$F$23</f>
        <v>824.32469827</v>
      </c>
      <c r="N17" s="36">
        <f>SUMIFS(СВЦЭМ!$D$33:$D$776,СВЦЭМ!$A$33:$A$776,$A17,СВЦЭМ!$B$33:$B$776,N$11)+'СЕТ СН'!$F$11+СВЦЭМ!$D$10+'СЕТ СН'!$F$6-'СЕТ СН'!$F$23</f>
        <v>825.05817658000001</v>
      </c>
      <c r="O17" s="36">
        <f>SUMIFS(СВЦЭМ!$D$33:$D$776,СВЦЭМ!$A$33:$A$776,$A17,СВЦЭМ!$B$33:$B$776,O$11)+'СЕТ СН'!$F$11+СВЦЭМ!$D$10+'СЕТ СН'!$F$6-'СЕТ СН'!$F$23</f>
        <v>825.09309367000003</v>
      </c>
      <c r="P17" s="36">
        <f>SUMIFS(СВЦЭМ!$D$33:$D$776,СВЦЭМ!$A$33:$A$776,$A17,СВЦЭМ!$B$33:$B$776,P$11)+'СЕТ СН'!$F$11+СВЦЭМ!$D$10+'СЕТ СН'!$F$6-'СЕТ СН'!$F$23</f>
        <v>827.91006938999999</v>
      </c>
      <c r="Q17" s="36">
        <f>SUMIFS(СВЦЭМ!$D$33:$D$776,СВЦЭМ!$A$33:$A$776,$A17,СВЦЭМ!$B$33:$B$776,Q$11)+'СЕТ СН'!$F$11+СВЦЭМ!$D$10+'СЕТ СН'!$F$6-'СЕТ СН'!$F$23</f>
        <v>830.69815806999998</v>
      </c>
      <c r="R17" s="36">
        <f>SUMIFS(СВЦЭМ!$D$33:$D$776,СВЦЭМ!$A$33:$A$776,$A17,СВЦЭМ!$B$33:$B$776,R$11)+'СЕТ СН'!$F$11+СВЦЭМ!$D$10+'СЕТ СН'!$F$6-'СЕТ СН'!$F$23</f>
        <v>780.26953320999996</v>
      </c>
      <c r="S17" s="36">
        <f>SUMIFS(СВЦЭМ!$D$33:$D$776,СВЦЭМ!$A$33:$A$776,$A17,СВЦЭМ!$B$33:$B$776,S$11)+'СЕТ СН'!$F$11+СВЦЭМ!$D$10+'СЕТ СН'!$F$6-'СЕТ СН'!$F$23</f>
        <v>734.81826602000001</v>
      </c>
      <c r="T17" s="36">
        <f>SUMIFS(СВЦЭМ!$D$33:$D$776,СВЦЭМ!$A$33:$A$776,$A17,СВЦЭМ!$B$33:$B$776,T$11)+'СЕТ СН'!$F$11+СВЦЭМ!$D$10+'СЕТ СН'!$F$6-'СЕТ СН'!$F$23</f>
        <v>723.16253161999998</v>
      </c>
      <c r="U17" s="36">
        <f>SUMIFS(СВЦЭМ!$D$33:$D$776,СВЦЭМ!$A$33:$A$776,$A17,СВЦЭМ!$B$33:$B$776,U$11)+'СЕТ СН'!$F$11+СВЦЭМ!$D$10+'СЕТ СН'!$F$6-'СЕТ СН'!$F$23</f>
        <v>727.74905646000002</v>
      </c>
      <c r="V17" s="36">
        <f>SUMIFS(СВЦЭМ!$D$33:$D$776,СВЦЭМ!$A$33:$A$776,$A17,СВЦЭМ!$B$33:$B$776,V$11)+'СЕТ СН'!$F$11+СВЦЭМ!$D$10+'СЕТ СН'!$F$6-'СЕТ СН'!$F$23</f>
        <v>726.21858043999998</v>
      </c>
      <c r="W17" s="36">
        <f>SUMIFS(СВЦЭМ!$D$33:$D$776,СВЦЭМ!$A$33:$A$776,$A17,СВЦЭМ!$B$33:$B$776,W$11)+'СЕТ СН'!$F$11+СВЦЭМ!$D$10+'СЕТ СН'!$F$6-'СЕТ СН'!$F$23</f>
        <v>728.09008208</v>
      </c>
      <c r="X17" s="36">
        <f>SUMIFS(СВЦЭМ!$D$33:$D$776,СВЦЭМ!$A$33:$A$776,$A17,СВЦЭМ!$B$33:$B$776,X$11)+'СЕТ СН'!$F$11+СВЦЭМ!$D$10+'СЕТ СН'!$F$6-'СЕТ СН'!$F$23</f>
        <v>708.01057575000004</v>
      </c>
      <c r="Y17" s="36">
        <f>SUMIFS(СВЦЭМ!$D$33:$D$776,СВЦЭМ!$A$33:$A$776,$A17,СВЦЭМ!$B$33:$B$776,Y$11)+'СЕТ СН'!$F$11+СВЦЭМ!$D$10+'СЕТ СН'!$F$6-'СЕТ СН'!$F$23</f>
        <v>716.79351557999996</v>
      </c>
    </row>
    <row r="18" spans="1:25" ht="15.75" x14ac:dyDescent="0.2">
      <c r="A18" s="35">
        <f t="shared" si="0"/>
        <v>43684</v>
      </c>
      <c r="B18" s="36">
        <f>SUMIFS(СВЦЭМ!$D$33:$D$776,СВЦЭМ!$A$33:$A$776,$A18,СВЦЭМ!$B$33:$B$776,B$11)+'СЕТ СН'!$F$11+СВЦЭМ!$D$10+'СЕТ СН'!$F$6-'СЕТ СН'!$F$23</f>
        <v>785.90221811000004</v>
      </c>
      <c r="C18" s="36">
        <f>SUMIFS(СВЦЭМ!$D$33:$D$776,СВЦЭМ!$A$33:$A$776,$A18,СВЦЭМ!$B$33:$B$776,C$11)+'СЕТ СН'!$F$11+СВЦЭМ!$D$10+'СЕТ СН'!$F$6-'СЕТ СН'!$F$23</f>
        <v>790.00777258000005</v>
      </c>
      <c r="D18" s="36">
        <f>SUMIFS(СВЦЭМ!$D$33:$D$776,СВЦЭМ!$A$33:$A$776,$A18,СВЦЭМ!$B$33:$B$776,D$11)+'СЕТ СН'!$F$11+СВЦЭМ!$D$10+'СЕТ СН'!$F$6-'СЕТ СН'!$F$23</f>
        <v>814.99369430000002</v>
      </c>
      <c r="E18" s="36">
        <f>SUMIFS(СВЦЭМ!$D$33:$D$776,СВЦЭМ!$A$33:$A$776,$A18,СВЦЭМ!$B$33:$B$776,E$11)+'СЕТ СН'!$F$11+СВЦЭМ!$D$10+'СЕТ СН'!$F$6-'СЕТ СН'!$F$23</f>
        <v>817.89134043000001</v>
      </c>
      <c r="F18" s="36">
        <f>SUMIFS(СВЦЭМ!$D$33:$D$776,СВЦЭМ!$A$33:$A$776,$A18,СВЦЭМ!$B$33:$B$776,F$11)+'СЕТ СН'!$F$11+СВЦЭМ!$D$10+'СЕТ СН'!$F$6-'СЕТ СН'!$F$23</f>
        <v>825.11043597000003</v>
      </c>
      <c r="G18" s="36">
        <f>SUMIFS(СВЦЭМ!$D$33:$D$776,СВЦЭМ!$A$33:$A$776,$A18,СВЦЭМ!$B$33:$B$776,G$11)+'СЕТ СН'!$F$11+СВЦЭМ!$D$10+'СЕТ СН'!$F$6-'СЕТ СН'!$F$23</f>
        <v>818.48144846000002</v>
      </c>
      <c r="H18" s="36">
        <f>SUMIFS(СВЦЭМ!$D$33:$D$776,СВЦЭМ!$A$33:$A$776,$A18,СВЦЭМ!$B$33:$B$776,H$11)+'СЕТ СН'!$F$11+СВЦЭМ!$D$10+'СЕТ СН'!$F$6-'СЕТ СН'!$F$23</f>
        <v>782.66344234999997</v>
      </c>
      <c r="I18" s="36">
        <f>SUMIFS(СВЦЭМ!$D$33:$D$776,СВЦЭМ!$A$33:$A$776,$A18,СВЦЭМ!$B$33:$B$776,I$11)+'СЕТ СН'!$F$11+СВЦЭМ!$D$10+'СЕТ СН'!$F$6-'СЕТ СН'!$F$23</f>
        <v>768.96014826999999</v>
      </c>
      <c r="J18" s="36">
        <f>SUMIFS(СВЦЭМ!$D$33:$D$776,СВЦЭМ!$A$33:$A$776,$A18,СВЦЭМ!$B$33:$B$776,J$11)+'СЕТ СН'!$F$11+СВЦЭМ!$D$10+'СЕТ СН'!$F$6-'СЕТ СН'!$F$23</f>
        <v>791.76787966999996</v>
      </c>
      <c r="K18" s="36">
        <f>SUMIFS(СВЦЭМ!$D$33:$D$776,СВЦЭМ!$A$33:$A$776,$A18,СВЦЭМ!$B$33:$B$776,K$11)+'СЕТ СН'!$F$11+СВЦЭМ!$D$10+'СЕТ СН'!$F$6-'СЕТ СН'!$F$23</f>
        <v>808.59829715000001</v>
      </c>
      <c r="L18" s="36">
        <f>SUMIFS(СВЦЭМ!$D$33:$D$776,СВЦЭМ!$A$33:$A$776,$A18,СВЦЭМ!$B$33:$B$776,L$11)+'СЕТ СН'!$F$11+СВЦЭМ!$D$10+'СЕТ СН'!$F$6-'СЕТ СН'!$F$23</f>
        <v>809.30520279999996</v>
      </c>
      <c r="M18" s="36">
        <f>SUMIFS(СВЦЭМ!$D$33:$D$776,СВЦЭМ!$A$33:$A$776,$A18,СВЦЭМ!$B$33:$B$776,M$11)+'СЕТ СН'!$F$11+СВЦЭМ!$D$10+'СЕТ СН'!$F$6-'СЕТ СН'!$F$23</f>
        <v>812.51162954000006</v>
      </c>
      <c r="N18" s="36">
        <f>SUMIFS(СВЦЭМ!$D$33:$D$776,СВЦЭМ!$A$33:$A$776,$A18,СВЦЭМ!$B$33:$B$776,N$11)+'СЕТ СН'!$F$11+СВЦЭМ!$D$10+'СЕТ СН'!$F$6-'СЕТ СН'!$F$23</f>
        <v>805.91562346000001</v>
      </c>
      <c r="O18" s="36">
        <f>SUMIFS(СВЦЭМ!$D$33:$D$776,СВЦЭМ!$A$33:$A$776,$A18,СВЦЭМ!$B$33:$B$776,O$11)+'СЕТ СН'!$F$11+СВЦЭМ!$D$10+'СЕТ СН'!$F$6-'СЕТ СН'!$F$23</f>
        <v>811.30970903000002</v>
      </c>
      <c r="P18" s="36">
        <f>SUMIFS(СВЦЭМ!$D$33:$D$776,СВЦЭМ!$A$33:$A$776,$A18,СВЦЭМ!$B$33:$B$776,P$11)+'СЕТ СН'!$F$11+СВЦЭМ!$D$10+'СЕТ СН'!$F$6-'СЕТ СН'!$F$23</f>
        <v>815.00678613000002</v>
      </c>
      <c r="Q18" s="36">
        <f>SUMIFS(СВЦЭМ!$D$33:$D$776,СВЦЭМ!$A$33:$A$776,$A18,СВЦЭМ!$B$33:$B$776,Q$11)+'СЕТ СН'!$F$11+СВЦЭМ!$D$10+'СЕТ СН'!$F$6-'СЕТ СН'!$F$23</f>
        <v>814.82604215000003</v>
      </c>
      <c r="R18" s="36">
        <f>SUMIFS(СВЦЭМ!$D$33:$D$776,СВЦЭМ!$A$33:$A$776,$A18,СВЦЭМ!$B$33:$B$776,R$11)+'СЕТ СН'!$F$11+СВЦЭМ!$D$10+'СЕТ СН'!$F$6-'СЕТ СН'!$F$23</f>
        <v>775.56989405000002</v>
      </c>
      <c r="S18" s="36">
        <f>SUMIFS(СВЦЭМ!$D$33:$D$776,СВЦЭМ!$A$33:$A$776,$A18,СВЦЭМ!$B$33:$B$776,S$11)+'СЕТ СН'!$F$11+СВЦЭМ!$D$10+'СЕТ СН'!$F$6-'СЕТ СН'!$F$23</f>
        <v>732.96107613000004</v>
      </c>
      <c r="T18" s="36">
        <f>SUMIFS(СВЦЭМ!$D$33:$D$776,СВЦЭМ!$A$33:$A$776,$A18,СВЦЭМ!$B$33:$B$776,T$11)+'СЕТ СН'!$F$11+СВЦЭМ!$D$10+'СЕТ СН'!$F$6-'СЕТ СН'!$F$23</f>
        <v>721.15850746000001</v>
      </c>
      <c r="U18" s="36">
        <f>SUMIFS(СВЦЭМ!$D$33:$D$776,СВЦЭМ!$A$33:$A$776,$A18,СВЦЭМ!$B$33:$B$776,U$11)+'СЕТ СН'!$F$11+СВЦЭМ!$D$10+'СЕТ СН'!$F$6-'СЕТ СН'!$F$23</f>
        <v>722.40191672000003</v>
      </c>
      <c r="V18" s="36">
        <f>SUMIFS(СВЦЭМ!$D$33:$D$776,СВЦЭМ!$A$33:$A$776,$A18,СВЦЭМ!$B$33:$B$776,V$11)+'СЕТ СН'!$F$11+СВЦЭМ!$D$10+'СЕТ СН'!$F$6-'СЕТ СН'!$F$23</f>
        <v>717.99212127999999</v>
      </c>
      <c r="W18" s="36">
        <f>SUMIFS(СВЦЭМ!$D$33:$D$776,СВЦЭМ!$A$33:$A$776,$A18,СВЦЭМ!$B$33:$B$776,W$11)+'СЕТ СН'!$F$11+СВЦЭМ!$D$10+'СЕТ СН'!$F$6-'СЕТ СН'!$F$23</f>
        <v>726.39893555000003</v>
      </c>
      <c r="X18" s="36">
        <f>SUMIFS(СВЦЭМ!$D$33:$D$776,СВЦЭМ!$A$33:$A$776,$A18,СВЦЭМ!$B$33:$B$776,X$11)+'СЕТ СН'!$F$11+СВЦЭМ!$D$10+'СЕТ СН'!$F$6-'СЕТ СН'!$F$23</f>
        <v>699.54497971000001</v>
      </c>
      <c r="Y18" s="36">
        <f>SUMIFS(СВЦЭМ!$D$33:$D$776,СВЦЭМ!$A$33:$A$776,$A18,СВЦЭМ!$B$33:$B$776,Y$11)+'СЕТ СН'!$F$11+СВЦЭМ!$D$10+'СЕТ СН'!$F$6-'СЕТ СН'!$F$23</f>
        <v>729.23000237999997</v>
      </c>
    </row>
    <row r="19" spans="1:25" ht="15.75" x14ac:dyDescent="0.2">
      <c r="A19" s="35">
        <f t="shared" si="0"/>
        <v>43685</v>
      </c>
      <c r="B19" s="36">
        <f>SUMIFS(СВЦЭМ!$D$33:$D$776,СВЦЭМ!$A$33:$A$776,$A19,СВЦЭМ!$B$33:$B$776,B$11)+'СЕТ СН'!$F$11+СВЦЭМ!$D$10+'СЕТ СН'!$F$6-'СЕТ СН'!$F$23</f>
        <v>818.75925012000005</v>
      </c>
      <c r="C19" s="36">
        <f>SUMIFS(СВЦЭМ!$D$33:$D$776,СВЦЭМ!$A$33:$A$776,$A19,СВЦЭМ!$B$33:$B$776,C$11)+'СЕТ СН'!$F$11+СВЦЭМ!$D$10+'СЕТ СН'!$F$6-'СЕТ СН'!$F$23</f>
        <v>857.41347258999997</v>
      </c>
      <c r="D19" s="36">
        <f>SUMIFS(СВЦЭМ!$D$33:$D$776,СВЦЭМ!$A$33:$A$776,$A19,СВЦЭМ!$B$33:$B$776,D$11)+'СЕТ СН'!$F$11+СВЦЭМ!$D$10+'СЕТ СН'!$F$6-'СЕТ СН'!$F$23</f>
        <v>885.85885665000001</v>
      </c>
      <c r="E19" s="36">
        <f>SUMIFS(СВЦЭМ!$D$33:$D$776,СВЦЭМ!$A$33:$A$776,$A19,СВЦЭМ!$B$33:$B$776,E$11)+'СЕТ СН'!$F$11+СВЦЭМ!$D$10+'СЕТ СН'!$F$6-'СЕТ СН'!$F$23</f>
        <v>907.19092042</v>
      </c>
      <c r="F19" s="36">
        <f>SUMIFS(СВЦЭМ!$D$33:$D$776,СВЦЭМ!$A$33:$A$776,$A19,СВЦЭМ!$B$33:$B$776,F$11)+'СЕТ СН'!$F$11+СВЦЭМ!$D$10+'СЕТ СН'!$F$6-'СЕТ СН'!$F$23</f>
        <v>949.33533675000001</v>
      </c>
      <c r="G19" s="36">
        <f>SUMIFS(СВЦЭМ!$D$33:$D$776,СВЦЭМ!$A$33:$A$776,$A19,СВЦЭМ!$B$33:$B$776,G$11)+'СЕТ СН'!$F$11+СВЦЭМ!$D$10+'СЕТ СН'!$F$6-'СЕТ СН'!$F$23</f>
        <v>930.54170851000003</v>
      </c>
      <c r="H19" s="36">
        <f>SUMIFS(СВЦЭМ!$D$33:$D$776,СВЦЭМ!$A$33:$A$776,$A19,СВЦЭМ!$B$33:$B$776,H$11)+'СЕТ СН'!$F$11+СВЦЭМ!$D$10+'СЕТ СН'!$F$6-'СЕТ СН'!$F$23</f>
        <v>888.87961517999997</v>
      </c>
      <c r="I19" s="36">
        <f>SUMIFS(СВЦЭМ!$D$33:$D$776,СВЦЭМ!$A$33:$A$776,$A19,СВЦЭМ!$B$33:$B$776,I$11)+'СЕТ СН'!$F$11+СВЦЭМ!$D$10+'СЕТ СН'!$F$6-'СЕТ СН'!$F$23</f>
        <v>838.91652927999996</v>
      </c>
      <c r="J19" s="36">
        <f>SUMIFS(СВЦЭМ!$D$33:$D$776,СВЦЭМ!$A$33:$A$776,$A19,СВЦЭМ!$B$33:$B$776,J$11)+'СЕТ СН'!$F$11+СВЦЭМ!$D$10+'СЕТ СН'!$F$6-'СЕТ СН'!$F$23</f>
        <v>798.48883587</v>
      </c>
      <c r="K19" s="36">
        <f>SUMIFS(СВЦЭМ!$D$33:$D$776,СВЦЭМ!$A$33:$A$776,$A19,СВЦЭМ!$B$33:$B$776,K$11)+'СЕТ СН'!$F$11+СВЦЭМ!$D$10+'СЕТ СН'!$F$6-'СЕТ СН'!$F$23</f>
        <v>829.1422761</v>
      </c>
      <c r="L19" s="36">
        <f>SUMIFS(СВЦЭМ!$D$33:$D$776,СВЦЭМ!$A$33:$A$776,$A19,СВЦЭМ!$B$33:$B$776,L$11)+'СЕТ СН'!$F$11+СВЦЭМ!$D$10+'СЕТ СН'!$F$6-'СЕТ СН'!$F$23</f>
        <v>840.12156485000003</v>
      </c>
      <c r="M19" s="36">
        <f>SUMIFS(СВЦЭМ!$D$33:$D$776,СВЦЭМ!$A$33:$A$776,$A19,СВЦЭМ!$B$33:$B$776,M$11)+'СЕТ СН'!$F$11+СВЦЭМ!$D$10+'СЕТ СН'!$F$6-'СЕТ СН'!$F$23</f>
        <v>837.80333430999997</v>
      </c>
      <c r="N19" s="36">
        <f>SUMIFS(СВЦЭМ!$D$33:$D$776,СВЦЭМ!$A$33:$A$776,$A19,СВЦЭМ!$B$33:$B$776,N$11)+'СЕТ СН'!$F$11+СВЦЭМ!$D$10+'СЕТ СН'!$F$6-'СЕТ СН'!$F$23</f>
        <v>833.17198482000003</v>
      </c>
      <c r="O19" s="36">
        <f>SUMIFS(СВЦЭМ!$D$33:$D$776,СВЦЭМ!$A$33:$A$776,$A19,СВЦЭМ!$B$33:$B$776,O$11)+'СЕТ СН'!$F$11+СВЦЭМ!$D$10+'СЕТ СН'!$F$6-'СЕТ СН'!$F$23</f>
        <v>839.38095742999997</v>
      </c>
      <c r="P19" s="36">
        <f>SUMIFS(СВЦЭМ!$D$33:$D$776,СВЦЭМ!$A$33:$A$776,$A19,СВЦЭМ!$B$33:$B$776,P$11)+'СЕТ СН'!$F$11+СВЦЭМ!$D$10+'СЕТ СН'!$F$6-'СЕТ СН'!$F$23</f>
        <v>841.93197435000002</v>
      </c>
      <c r="Q19" s="36">
        <f>SUMIFS(СВЦЭМ!$D$33:$D$776,СВЦЭМ!$A$33:$A$776,$A19,СВЦЭМ!$B$33:$B$776,Q$11)+'СЕТ СН'!$F$11+СВЦЭМ!$D$10+'СЕТ СН'!$F$6-'СЕТ СН'!$F$23</f>
        <v>846.24516544000005</v>
      </c>
      <c r="R19" s="36">
        <f>SUMIFS(СВЦЭМ!$D$33:$D$776,СВЦЭМ!$A$33:$A$776,$A19,СВЦЭМ!$B$33:$B$776,R$11)+'СЕТ СН'!$F$11+СВЦЭМ!$D$10+'СЕТ СН'!$F$6-'СЕТ СН'!$F$23</f>
        <v>794.19469520999996</v>
      </c>
      <c r="S19" s="36">
        <f>SUMIFS(СВЦЭМ!$D$33:$D$776,СВЦЭМ!$A$33:$A$776,$A19,СВЦЭМ!$B$33:$B$776,S$11)+'СЕТ СН'!$F$11+СВЦЭМ!$D$10+'СЕТ СН'!$F$6-'СЕТ СН'!$F$23</f>
        <v>777.35323286000005</v>
      </c>
      <c r="T19" s="36">
        <f>SUMIFS(СВЦЭМ!$D$33:$D$776,СВЦЭМ!$A$33:$A$776,$A19,СВЦЭМ!$B$33:$B$776,T$11)+'СЕТ СН'!$F$11+СВЦЭМ!$D$10+'СЕТ СН'!$F$6-'СЕТ СН'!$F$23</f>
        <v>776.95901938999998</v>
      </c>
      <c r="U19" s="36">
        <f>SUMIFS(СВЦЭМ!$D$33:$D$776,СВЦЭМ!$A$33:$A$776,$A19,СВЦЭМ!$B$33:$B$776,U$11)+'СЕТ СН'!$F$11+СВЦЭМ!$D$10+'СЕТ СН'!$F$6-'СЕТ СН'!$F$23</f>
        <v>740.54617888999996</v>
      </c>
      <c r="V19" s="36">
        <f>SUMIFS(СВЦЭМ!$D$33:$D$776,СВЦЭМ!$A$33:$A$776,$A19,СВЦЭМ!$B$33:$B$776,V$11)+'СЕТ СН'!$F$11+СВЦЭМ!$D$10+'СЕТ СН'!$F$6-'СЕТ СН'!$F$23</f>
        <v>739.77813807000007</v>
      </c>
      <c r="W19" s="36">
        <f>SUMIFS(СВЦЭМ!$D$33:$D$776,СВЦЭМ!$A$33:$A$776,$A19,СВЦЭМ!$B$33:$B$776,W$11)+'СЕТ СН'!$F$11+СВЦЭМ!$D$10+'СЕТ СН'!$F$6-'СЕТ СН'!$F$23</f>
        <v>741.39618602999997</v>
      </c>
      <c r="X19" s="36">
        <f>SUMIFS(СВЦЭМ!$D$33:$D$776,СВЦЭМ!$A$33:$A$776,$A19,СВЦЭМ!$B$33:$B$776,X$11)+'СЕТ СН'!$F$11+СВЦЭМ!$D$10+'СЕТ СН'!$F$6-'СЕТ СН'!$F$23</f>
        <v>718.51735867000002</v>
      </c>
      <c r="Y19" s="36">
        <f>SUMIFS(СВЦЭМ!$D$33:$D$776,СВЦЭМ!$A$33:$A$776,$A19,СВЦЭМ!$B$33:$B$776,Y$11)+'СЕТ СН'!$F$11+СВЦЭМ!$D$10+'СЕТ СН'!$F$6-'СЕТ СН'!$F$23</f>
        <v>748.16358043000002</v>
      </c>
    </row>
    <row r="20" spans="1:25" ht="15.75" x14ac:dyDescent="0.2">
      <c r="A20" s="35">
        <f t="shared" si="0"/>
        <v>43686</v>
      </c>
      <c r="B20" s="36">
        <f>SUMIFS(СВЦЭМ!$D$33:$D$776,СВЦЭМ!$A$33:$A$776,$A20,СВЦЭМ!$B$33:$B$776,B$11)+'СЕТ СН'!$F$11+СВЦЭМ!$D$10+'СЕТ СН'!$F$6-'СЕТ СН'!$F$23</f>
        <v>840.39096016999997</v>
      </c>
      <c r="C20" s="36">
        <f>SUMIFS(СВЦЭМ!$D$33:$D$776,СВЦЭМ!$A$33:$A$776,$A20,СВЦЭМ!$B$33:$B$776,C$11)+'СЕТ СН'!$F$11+СВЦЭМ!$D$10+'СЕТ СН'!$F$6-'СЕТ СН'!$F$23</f>
        <v>877.77413092000006</v>
      </c>
      <c r="D20" s="36">
        <f>SUMIFS(СВЦЭМ!$D$33:$D$776,СВЦЭМ!$A$33:$A$776,$A20,СВЦЭМ!$B$33:$B$776,D$11)+'СЕТ СН'!$F$11+СВЦЭМ!$D$10+'СЕТ СН'!$F$6-'СЕТ СН'!$F$23</f>
        <v>902.68424960000004</v>
      </c>
      <c r="E20" s="36">
        <f>SUMIFS(СВЦЭМ!$D$33:$D$776,СВЦЭМ!$A$33:$A$776,$A20,СВЦЭМ!$B$33:$B$776,E$11)+'СЕТ СН'!$F$11+СВЦЭМ!$D$10+'СЕТ СН'!$F$6-'СЕТ СН'!$F$23</f>
        <v>919.77829892</v>
      </c>
      <c r="F20" s="36">
        <f>SUMIFS(СВЦЭМ!$D$33:$D$776,СВЦЭМ!$A$33:$A$776,$A20,СВЦЭМ!$B$33:$B$776,F$11)+'СЕТ СН'!$F$11+СВЦЭМ!$D$10+'СЕТ СН'!$F$6-'СЕТ СН'!$F$23</f>
        <v>931.01576771999999</v>
      </c>
      <c r="G20" s="36">
        <f>SUMIFS(СВЦЭМ!$D$33:$D$776,СВЦЭМ!$A$33:$A$776,$A20,СВЦЭМ!$B$33:$B$776,G$11)+'СЕТ СН'!$F$11+СВЦЭМ!$D$10+'СЕТ СН'!$F$6-'СЕТ СН'!$F$23</f>
        <v>918.46660342999996</v>
      </c>
      <c r="H20" s="36">
        <f>SUMIFS(СВЦЭМ!$D$33:$D$776,СВЦЭМ!$A$33:$A$776,$A20,СВЦЭМ!$B$33:$B$776,H$11)+'СЕТ СН'!$F$11+СВЦЭМ!$D$10+'СЕТ СН'!$F$6-'СЕТ СН'!$F$23</f>
        <v>891.50417227000003</v>
      </c>
      <c r="I20" s="36">
        <f>SUMIFS(СВЦЭМ!$D$33:$D$776,СВЦЭМ!$A$33:$A$776,$A20,СВЦЭМ!$B$33:$B$776,I$11)+'СЕТ СН'!$F$11+СВЦЭМ!$D$10+'СЕТ СН'!$F$6-'СЕТ СН'!$F$23</f>
        <v>856.72829408000007</v>
      </c>
      <c r="J20" s="36">
        <f>SUMIFS(СВЦЭМ!$D$33:$D$776,СВЦЭМ!$A$33:$A$776,$A20,СВЦЭМ!$B$33:$B$776,J$11)+'СЕТ СН'!$F$11+СВЦЭМ!$D$10+'СЕТ СН'!$F$6-'СЕТ СН'!$F$23</f>
        <v>811.79675619</v>
      </c>
      <c r="K20" s="36">
        <f>SUMIFS(СВЦЭМ!$D$33:$D$776,СВЦЭМ!$A$33:$A$776,$A20,СВЦЭМ!$B$33:$B$776,K$11)+'СЕТ СН'!$F$11+СВЦЭМ!$D$10+'СЕТ СН'!$F$6-'СЕТ СН'!$F$23</f>
        <v>829.82588328999998</v>
      </c>
      <c r="L20" s="36">
        <f>SUMIFS(СВЦЭМ!$D$33:$D$776,СВЦЭМ!$A$33:$A$776,$A20,СВЦЭМ!$B$33:$B$776,L$11)+'СЕТ СН'!$F$11+СВЦЭМ!$D$10+'СЕТ СН'!$F$6-'СЕТ СН'!$F$23</f>
        <v>840.46140148999996</v>
      </c>
      <c r="M20" s="36">
        <f>SUMIFS(СВЦЭМ!$D$33:$D$776,СВЦЭМ!$A$33:$A$776,$A20,СВЦЭМ!$B$33:$B$776,M$11)+'СЕТ СН'!$F$11+СВЦЭМ!$D$10+'СЕТ СН'!$F$6-'СЕТ СН'!$F$23</f>
        <v>839.31317153999998</v>
      </c>
      <c r="N20" s="36">
        <f>SUMIFS(СВЦЭМ!$D$33:$D$776,СВЦЭМ!$A$33:$A$776,$A20,СВЦЭМ!$B$33:$B$776,N$11)+'СЕТ СН'!$F$11+СВЦЭМ!$D$10+'СЕТ СН'!$F$6-'СЕТ СН'!$F$23</f>
        <v>832.73555140999997</v>
      </c>
      <c r="O20" s="36">
        <f>SUMIFS(СВЦЭМ!$D$33:$D$776,СВЦЭМ!$A$33:$A$776,$A20,СВЦЭМ!$B$33:$B$776,O$11)+'СЕТ СН'!$F$11+СВЦЭМ!$D$10+'СЕТ СН'!$F$6-'СЕТ СН'!$F$23</f>
        <v>837.33560605000002</v>
      </c>
      <c r="P20" s="36">
        <f>SUMIFS(СВЦЭМ!$D$33:$D$776,СВЦЭМ!$A$33:$A$776,$A20,СВЦЭМ!$B$33:$B$776,P$11)+'СЕТ СН'!$F$11+СВЦЭМ!$D$10+'СЕТ СН'!$F$6-'СЕТ СН'!$F$23</f>
        <v>861.21030427000005</v>
      </c>
      <c r="Q20" s="36">
        <f>SUMIFS(СВЦЭМ!$D$33:$D$776,СВЦЭМ!$A$33:$A$776,$A20,СВЦЭМ!$B$33:$B$776,Q$11)+'СЕТ СН'!$F$11+СВЦЭМ!$D$10+'СЕТ СН'!$F$6-'СЕТ СН'!$F$23</f>
        <v>861.99152002000005</v>
      </c>
      <c r="R20" s="36">
        <f>SUMIFS(СВЦЭМ!$D$33:$D$776,СВЦЭМ!$A$33:$A$776,$A20,СВЦЭМ!$B$33:$B$776,R$11)+'СЕТ СН'!$F$11+СВЦЭМ!$D$10+'СЕТ СН'!$F$6-'СЕТ СН'!$F$23</f>
        <v>819.84489286999997</v>
      </c>
      <c r="S20" s="36">
        <f>SUMIFS(СВЦЭМ!$D$33:$D$776,СВЦЭМ!$A$33:$A$776,$A20,СВЦЭМ!$B$33:$B$776,S$11)+'СЕТ СН'!$F$11+СВЦЭМ!$D$10+'СЕТ СН'!$F$6-'СЕТ СН'!$F$23</f>
        <v>773.91136240000003</v>
      </c>
      <c r="T20" s="36">
        <f>SUMIFS(СВЦЭМ!$D$33:$D$776,СВЦЭМ!$A$33:$A$776,$A20,СВЦЭМ!$B$33:$B$776,T$11)+'СЕТ СН'!$F$11+СВЦЭМ!$D$10+'СЕТ СН'!$F$6-'СЕТ СН'!$F$23</f>
        <v>763.68917692000002</v>
      </c>
      <c r="U20" s="36">
        <f>SUMIFS(СВЦЭМ!$D$33:$D$776,СВЦЭМ!$A$33:$A$776,$A20,СВЦЭМ!$B$33:$B$776,U$11)+'СЕТ СН'!$F$11+СВЦЭМ!$D$10+'СЕТ СН'!$F$6-'СЕТ СН'!$F$23</f>
        <v>760.80829223000001</v>
      </c>
      <c r="V20" s="36">
        <f>SUMIFS(СВЦЭМ!$D$33:$D$776,СВЦЭМ!$A$33:$A$776,$A20,СВЦЭМ!$B$33:$B$776,V$11)+'СЕТ СН'!$F$11+СВЦЭМ!$D$10+'СЕТ СН'!$F$6-'СЕТ СН'!$F$23</f>
        <v>737.79194404999998</v>
      </c>
      <c r="W20" s="36">
        <f>SUMIFS(СВЦЭМ!$D$33:$D$776,СВЦЭМ!$A$33:$A$776,$A20,СВЦЭМ!$B$33:$B$776,W$11)+'СЕТ СН'!$F$11+СВЦЭМ!$D$10+'СЕТ СН'!$F$6-'СЕТ СН'!$F$23</f>
        <v>744.63335316999996</v>
      </c>
      <c r="X20" s="36">
        <f>SUMIFS(СВЦЭМ!$D$33:$D$776,СВЦЭМ!$A$33:$A$776,$A20,СВЦЭМ!$B$33:$B$776,X$11)+'СЕТ СН'!$F$11+СВЦЭМ!$D$10+'СЕТ СН'!$F$6-'СЕТ СН'!$F$23</f>
        <v>721.04801596000004</v>
      </c>
      <c r="Y20" s="36">
        <f>SUMIFS(СВЦЭМ!$D$33:$D$776,СВЦЭМ!$A$33:$A$776,$A20,СВЦЭМ!$B$33:$B$776,Y$11)+'СЕТ СН'!$F$11+СВЦЭМ!$D$10+'СЕТ СН'!$F$6-'СЕТ СН'!$F$23</f>
        <v>775.32030520000001</v>
      </c>
    </row>
    <row r="21" spans="1:25" ht="15.75" x14ac:dyDescent="0.2">
      <c r="A21" s="35">
        <f t="shared" si="0"/>
        <v>43687</v>
      </c>
      <c r="B21" s="36">
        <f>SUMIFS(СВЦЭМ!$D$33:$D$776,СВЦЭМ!$A$33:$A$776,$A21,СВЦЭМ!$B$33:$B$776,B$11)+'СЕТ СН'!$F$11+СВЦЭМ!$D$10+'СЕТ СН'!$F$6-'СЕТ СН'!$F$23</f>
        <v>900.05609615000003</v>
      </c>
      <c r="C21" s="36">
        <f>SUMIFS(СВЦЭМ!$D$33:$D$776,СВЦЭМ!$A$33:$A$776,$A21,СВЦЭМ!$B$33:$B$776,C$11)+'СЕТ СН'!$F$11+СВЦЭМ!$D$10+'СЕТ СН'!$F$6-'СЕТ СН'!$F$23</f>
        <v>909.39062023999998</v>
      </c>
      <c r="D21" s="36">
        <f>SUMIFS(СВЦЭМ!$D$33:$D$776,СВЦЭМ!$A$33:$A$776,$A21,СВЦЭМ!$B$33:$B$776,D$11)+'СЕТ СН'!$F$11+СВЦЭМ!$D$10+'СЕТ СН'!$F$6-'СЕТ СН'!$F$23</f>
        <v>921.81670641000005</v>
      </c>
      <c r="E21" s="36">
        <f>SUMIFS(СВЦЭМ!$D$33:$D$776,СВЦЭМ!$A$33:$A$776,$A21,СВЦЭМ!$B$33:$B$776,E$11)+'СЕТ СН'!$F$11+СВЦЭМ!$D$10+'СЕТ СН'!$F$6-'СЕТ СН'!$F$23</f>
        <v>941.42327367999997</v>
      </c>
      <c r="F21" s="36">
        <f>SUMIFS(СВЦЭМ!$D$33:$D$776,СВЦЭМ!$A$33:$A$776,$A21,СВЦЭМ!$B$33:$B$776,F$11)+'СЕТ СН'!$F$11+СВЦЭМ!$D$10+'СЕТ СН'!$F$6-'СЕТ СН'!$F$23</f>
        <v>960.81292709000002</v>
      </c>
      <c r="G21" s="36">
        <f>SUMIFS(СВЦЭМ!$D$33:$D$776,СВЦЭМ!$A$33:$A$776,$A21,СВЦЭМ!$B$33:$B$776,G$11)+'СЕТ СН'!$F$11+СВЦЭМ!$D$10+'СЕТ СН'!$F$6-'СЕТ СН'!$F$23</f>
        <v>934.48321953000004</v>
      </c>
      <c r="H21" s="36">
        <f>SUMIFS(СВЦЭМ!$D$33:$D$776,СВЦЭМ!$A$33:$A$776,$A21,СВЦЭМ!$B$33:$B$776,H$11)+'СЕТ СН'!$F$11+СВЦЭМ!$D$10+'СЕТ СН'!$F$6-'СЕТ СН'!$F$23</f>
        <v>894.41753822999999</v>
      </c>
      <c r="I21" s="36">
        <f>SUMIFS(СВЦЭМ!$D$33:$D$776,СВЦЭМ!$A$33:$A$776,$A21,СВЦЭМ!$B$33:$B$776,I$11)+'СЕТ СН'!$F$11+СВЦЭМ!$D$10+'СЕТ СН'!$F$6-'СЕТ СН'!$F$23</f>
        <v>910.97282230999997</v>
      </c>
      <c r="J21" s="36">
        <f>SUMIFS(СВЦЭМ!$D$33:$D$776,СВЦЭМ!$A$33:$A$776,$A21,СВЦЭМ!$B$33:$B$776,J$11)+'СЕТ СН'!$F$11+СВЦЭМ!$D$10+'СЕТ СН'!$F$6-'СЕТ СН'!$F$23</f>
        <v>816.39133345000005</v>
      </c>
      <c r="K21" s="36">
        <f>SUMIFS(СВЦЭМ!$D$33:$D$776,СВЦЭМ!$A$33:$A$776,$A21,СВЦЭМ!$B$33:$B$776,K$11)+'СЕТ СН'!$F$11+СВЦЭМ!$D$10+'СЕТ СН'!$F$6-'СЕТ СН'!$F$23</f>
        <v>836.64429456000005</v>
      </c>
      <c r="L21" s="36">
        <f>SUMIFS(СВЦЭМ!$D$33:$D$776,СВЦЭМ!$A$33:$A$776,$A21,СВЦЭМ!$B$33:$B$776,L$11)+'СЕТ СН'!$F$11+СВЦЭМ!$D$10+'СЕТ СН'!$F$6-'СЕТ СН'!$F$23</f>
        <v>852.61539358000005</v>
      </c>
      <c r="M21" s="36">
        <f>SUMIFS(СВЦЭМ!$D$33:$D$776,СВЦЭМ!$A$33:$A$776,$A21,СВЦЭМ!$B$33:$B$776,M$11)+'СЕТ СН'!$F$11+СВЦЭМ!$D$10+'СЕТ СН'!$F$6-'СЕТ СН'!$F$23</f>
        <v>847.62153688000001</v>
      </c>
      <c r="N21" s="36">
        <f>SUMIFS(СВЦЭМ!$D$33:$D$776,СВЦЭМ!$A$33:$A$776,$A21,СВЦЭМ!$B$33:$B$776,N$11)+'СЕТ СН'!$F$11+СВЦЭМ!$D$10+'СЕТ СН'!$F$6-'СЕТ СН'!$F$23</f>
        <v>840.59173726000006</v>
      </c>
      <c r="O21" s="36">
        <f>SUMIFS(СВЦЭМ!$D$33:$D$776,СВЦЭМ!$A$33:$A$776,$A21,СВЦЭМ!$B$33:$B$776,O$11)+'СЕТ СН'!$F$11+СВЦЭМ!$D$10+'СЕТ СН'!$F$6-'СЕТ СН'!$F$23</f>
        <v>841.57661324000003</v>
      </c>
      <c r="P21" s="36">
        <f>SUMIFS(СВЦЭМ!$D$33:$D$776,СВЦЭМ!$A$33:$A$776,$A21,СВЦЭМ!$B$33:$B$776,P$11)+'СЕТ СН'!$F$11+СВЦЭМ!$D$10+'СЕТ СН'!$F$6-'СЕТ СН'!$F$23</f>
        <v>841.77619330000005</v>
      </c>
      <c r="Q21" s="36">
        <f>SUMIFS(СВЦЭМ!$D$33:$D$776,СВЦЭМ!$A$33:$A$776,$A21,СВЦЭМ!$B$33:$B$776,Q$11)+'СЕТ СН'!$F$11+СВЦЭМ!$D$10+'СЕТ СН'!$F$6-'СЕТ СН'!$F$23</f>
        <v>852.08687279000003</v>
      </c>
      <c r="R21" s="36">
        <f>SUMIFS(СВЦЭМ!$D$33:$D$776,СВЦЭМ!$A$33:$A$776,$A21,СВЦЭМ!$B$33:$B$776,R$11)+'СЕТ СН'!$F$11+СВЦЭМ!$D$10+'СЕТ СН'!$F$6-'СЕТ СН'!$F$23</f>
        <v>799.66408723999996</v>
      </c>
      <c r="S21" s="36">
        <f>SUMIFS(СВЦЭМ!$D$33:$D$776,СВЦЭМ!$A$33:$A$776,$A21,СВЦЭМ!$B$33:$B$776,S$11)+'СЕТ СН'!$F$11+СВЦЭМ!$D$10+'СЕТ СН'!$F$6-'СЕТ СН'!$F$23</f>
        <v>797.02484264999998</v>
      </c>
      <c r="T21" s="36">
        <f>SUMIFS(СВЦЭМ!$D$33:$D$776,СВЦЭМ!$A$33:$A$776,$A21,СВЦЭМ!$B$33:$B$776,T$11)+'СЕТ СН'!$F$11+СВЦЭМ!$D$10+'СЕТ СН'!$F$6-'СЕТ СН'!$F$23</f>
        <v>794.88444566999999</v>
      </c>
      <c r="U21" s="36">
        <f>SUMIFS(СВЦЭМ!$D$33:$D$776,СВЦЭМ!$A$33:$A$776,$A21,СВЦЭМ!$B$33:$B$776,U$11)+'СЕТ СН'!$F$11+СВЦЭМ!$D$10+'СЕТ СН'!$F$6-'СЕТ СН'!$F$23</f>
        <v>785.39229187000001</v>
      </c>
      <c r="V21" s="36">
        <f>SUMIFS(СВЦЭМ!$D$33:$D$776,СВЦЭМ!$A$33:$A$776,$A21,СВЦЭМ!$B$33:$B$776,V$11)+'СЕТ СН'!$F$11+СВЦЭМ!$D$10+'СЕТ СН'!$F$6-'СЕТ СН'!$F$23</f>
        <v>791.11315020999996</v>
      </c>
      <c r="W21" s="36">
        <f>SUMIFS(СВЦЭМ!$D$33:$D$776,СВЦЭМ!$A$33:$A$776,$A21,СВЦЭМ!$B$33:$B$776,W$11)+'СЕТ СН'!$F$11+СВЦЭМ!$D$10+'СЕТ СН'!$F$6-'СЕТ СН'!$F$23</f>
        <v>810.75244751000002</v>
      </c>
      <c r="X21" s="36">
        <f>SUMIFS(СВЦЭМ!$D$33:$D$776,СВЦЭМ!$A$33:$A$776,$A21,СВЦЭМ!$B$33:$B$776,X$11)+'СЕТ СН'!$F$11+СВЦЭМ!$D$10+'СЕТ СН'!$F$6-'СЕТ СН'!$F$23</f>
        <v>786.37957067000002</v>
      </c>
      <c r="Y21" s="36">
        <f>SUMIFS(СВЦЭМ!$D$33:$D$776,СВЦЭМ!$A$33:$A$776,$A21,СВЦЭМ!$B$33:$B$776,Y$11)+'СЕТ СН'!$F$11+СВЦЭМ!$D$10+'СЕТ СН'!$F$6-'СЕТ СН'!$F$23</f>
        <v>782.35407248000001</v>
      </c>
    </row>
    <row r="22" spans="1:25" ht="15.75" x14ac:dyDescent="0.2">
      <c r="A22" s="35">
        <f t="shared" si="0"/>
        <v>43688</v>
      </c>
      <c r="B22" s="36">
        <f>SUMIFS(СВЦЭМ!$D$33:$D$776,СВЦЭМ!$A$33:$A$776,$A22,СВЦЭМ!$B$33:$B$776,B$11)+'СЕТ СН'!$F$11+СВЦЭМ!$D$10+'СЕТ СН'!$F$6-'СЕТ СН'!$F$23</f>
        <v>887.67017198999997</v>
      </c>
      <c r="C22" s="36">
        <f>SUMIFS(СВЦЭМ!$D$33:$D$776,СВЦЭМ!$A$33:$A$776,$A22,СВЦЭМ!$B$33:$B$776,C$11)+'СЕТ СН'!$F$11+СВЦЭМ!$D$10+'СЕТ СН'!$F$6-'СЕТ СН'!$F$23</f>
        <v>918.31744476000006</v>
      </c>
      <c r="D22" s="36">
        <f>SUMIFS(СВЦЭМ!$D$33:$D$776,СВЦЭМ!$A$33:$A$776,$A22,СВЦЭМ!$B$33:$B$776,D$11)+'СЕТ СН'!$F$11+СВЦЭМ!$D$10+'СЕТ СН'!$F$6-'СЕТ СН'!$F$23</f>
        <v>943.72053573000005</v>
      </c>
      <c r="E22" s="36">
        <f>SUMIFS(СВЦЭМ!$D$33:$D$776,СВЦЭМ!$A$33:$A$776,$A22,СВЦЭМ!$B$33:$B$776,E$11)+'СЕТ СН'!$F$11+СВЦЭМ!$D$10+'СЕТ СН'!$F$6-'СЕТ СН'!$F$23</f>
        <v>952.54742314999999</v>
      </c>
      <c r="F22" s="36">
        <f>SUMIFS(СВЦЭМ!$D$33:$D$776,СВЦЭМ!$A$33:$A$776,$A22,СВЦЭМ!$B$33:$B$776,F$11)+'СЕТ СН'!$F$11+СВЦЭМ!$D$10+'СЕТ СН'!$F$6-'СЕТ СН'!$F$23</f>
        <v>972.28854229000001</v>
      </c>
      <c r="G22" s="36">
        <f>SUMIFS(СВЦЭМ!$D$33:$D$776,СВЦЭМ!$A$33:$A$776,$A22,СВЦЭМ!$B$33:$B$776,G$11)+'СЕТ СН'!$F$11+СВЦЭМ!$D$10+'СЕТ СН'!$F$6-'СЕТ СН'!$F$23</f>
        <v>959.36785273999999</v>
      </c>
      <c r="H22" s="36">
        <f>SUMIFS(СВЦЭМ!$D$33:$D$776,СВЦЭМ!$A$33:$A$776,$A22,СВЦЭМ!$B$33:$B$776,H$11)+'СЕТ СН'!$F$11+СВЦЭМ!$D$10+'СЕТ СН'!$F$6-'СЕТ СН'!$F$23</f>
        <v>944.49722276</v>
      </c>
      <c r="I22" s="36">
        <f>SUMIFS(СВЦЭМ!$D$33:$D$776,СВЦЭМ!$A$33:$A$776,$A22,СВЦЭМ!$B$33:$B$776,I$11)+'СЕТ СН'!$F$11+СВЦЭМ!$D$10+'СЕТ СН'!$F$6-'СЕТ СН'!$F$23</f>
        <v>916.12151218999998</v>
      </c>
      <c r="J22" s="36">
        <f>SUMIFS(СВЦЭМ!$D$33:$D$776,СВЦЭМ!$A$33:$A$776,$A22,СВЦЭМ!$B$33:$B$776,J$11)+'СЕТ СН'!$F$11+СВЦЭМ!$D$10+'СЕТ СН'!$F$6-'СЕТ СН'!$F$23</f>
        <v>846.88784925000004</v>
      </c>
      <c r="K22" s="36">
        <f>SUMIFS(СВЦЭМ!$D$33:$D$776,СВЦЭМ!$A$33:$A$776,$A22,СВЦЭМ!$B$33:$B$776,K$11)+'СЕТ СН'!$F$11+СВЦЭМ!$D$10+'СЕТ СН'!$F$6-'СЕТ СН'!$F$23</f>
        <v>820.17824189999999</v>
      </c>
      <c r="L22" s="36">
        <f>SUMIFS(СВЦЭМ!$D$33:$D$776,СВЦЭМ!$A$33:$A$776,$A22,СВЦЭМ!$B$33:$B$776,L$11)+'СЕТ СН'!$F$11+СВЦЭМ!$D$10+'СЕТ СН'!$F$6-'СЕТ СН'!$F$23</f>
        <v>836.16675236000003</v>
      </c>
      <c r="M22" s="36">
        <f>SUMIFS(СВЦЭМ!$D$33:$D$776,СВЦЭМ!$A$33:$A$776,$A22,СВЦЭМ!$B$33:$B$776,M$11)+'СЕТ СН'!$F$11+СВЦЭМ!$D$10+'СЕТ СН'!$F$6-'СЕТ СН'!$F$23</f>
        <v>835.85234547000005</v>
      </c>
      <c r="N22" s="36">
        <f>SUMIFS(СВЦЭМ!$D$33:$D$776,СВЦЭМ!$A$33:$A$776,$A22,СВЦЭМ!$B$33:$B$776,N$11)+'СЕТ СН'!$F$11+СВЦЭМ!$D$10+'СЕТ СН'!$F$6-'СЕТ СН'!$F$23</f>
        <v>833.35171441</v>
      </c>
      <c r="O22" s="36">
        <f>SUMIFS(СВЦЭМ!$D$33:$D$776,СВЦЭМ!$A$33:$A$776,$A22,СВЦЭМ!$B$33:$B$776,O$11)+'СЕТ СН'!$F$11+СВЦЭМ!$D$10+'СЕТ СН'!$F$6-'СЕТ СН'!$F$23</f>
        <v>835.23040799</v>
      </c>
      <c r="P22" s="36">
        <f>SUMIFS(СВЦЭМ!$D$33:$D$776,СВЦЭМ!$A$33:$A$776,$A22,СВЦЭМ!$B$33:$B$776,P$11)+'СЕТ СН'!$F$11+СВЦЭМ!$D$10+'СЕТ СН'!$F$6-'СЕТ СН'!$F$23</f>
        <v>835.81317941999998</v>
      </c>
      <c r="Q22" s="36">
        <f>SUMIFS(СВЦЭМ!$D$33:$D$776,СВЦЭМ!$A$33:$A$776,$A22,СВЦЭМ!$B$33:$B$776,Q$11)+'СЕТ СН'!$F$11+СВЦЭМ!$D$10+'СЕТ СН'!$F$6-'СЕТ СН'!$F$23</f>
        <v>828.70425807000004</v>
      </c>
      <c r="R22" s="36">
        <f>SUMIFS(СВЦЭМ!$D$33:$D$776,СВЦЭМ!$A$33:$A$776,$A22,СВЦЭМ!$B$33:$B$776,R$11)+'СЕТ СН'!$F$11+СВЦЭМ!$D$10+'СЕТ СН'!$F$6-'СЕТ СН'!$F$23</f>
        <v>795.64549280000006</v>
      </c>
      <c r="S22" s="36">
        <f>SUMIFS(СВЦЭМ!$D$33:$D$776,СВЦЭМ!$A$33:$A$776,$A22,СВЦЭМ!$B$33:$B$776,S$11)+'СЕТ СН'!$F$11+СВЦЭМ!$D$10+'СЕТ СН'!$F$6-'СЕТ СН'!$F$23</f>
        <v>793.89128448999998</v>
      </c>
      <c r="T22" s="36">
        <f>SUMIFS(СВЦЭМ!$D$33:$D$776,СВЦЭМ!$A$33:$A$776,$A22,СВЦЭМ!$B$33:$B$776,T$11)+'СЕТ СН'!$F$11+СВЦЭМ!$D$10+'СЕТ СН'!$F$6-'СЕТ СН'!$F$23</f>
        <v>801.57759659999999</v>
      </c>
      <c r="U22" s="36">
        <f>SUMIFS(СВЦЭМ!$D$33:$D$776,СВЦЭМ!$A$33:$A$776,$A22,СВЦЭМ!$B$33:$B$776,U$11)+'СЕТ СН'!$F$11+СВЦЭМ!$D$10+'СЕТ СН'!$F$6-'СЕТ СН'!$F$23</f>
        <v>806.72638384000004</v>
      </c>
      <c r="V22" s="36">
        <f>SUMIFS(СВЦЭМ!$D$33:$D$776,СВЦЭМ!$A$33:$A$776,$A22,СВЦЭМ!$B$33:$B$776,V$11)+'СЕТ СН'!$F$11+СВЦЭМ!$D$10+'СЕТ СН'!$F$6-'СЕТ СН'!$F$23</f>
        <v>814.75824189000002</v>
      </c>
      <c r="W22" s="36">
        <f>SUMIFS(СВЦЭМ!$D$33:$D$776,СВЦЭМ!$A$33:$A$776,$A22,СВЦЭМ!$B$33:$B$776,W$11)+'СЕТ СН'!$F$11+СВЦЭМ!$D$10+'СЕТ СН'!$F$6-'СЕТ СН'!$F$23</f>
        <v>829.19864804999997</v>
      </c>
      <c r="X22" s="36">
        <f>SUMIFS(СВЦЭМ!$D$33:$D$776,СВЦЭМ!$A$33:$A$776,$A22,СВЦЭМ!$B$33:$B$776,X$11)+'СЕТ СН'!$F$11+СВЦЭМ!$D$10+'СЕТ СН'!$F$6-'СЕТ СН'!$F$23</f>
        <v>795.59596265000005</v>
      </c>
      <c r="Y22" s="36">
        <f>SUMIFS(СВЦЭМ!$D$33:$D$776,СВЦЭМ!$A$33:$A$776,$A22,СВЦЭМ!$B$33:$B$776,Y$11)+'СЕТ СН'!$F$11+СВЦЭМ!$D$10+'СЕТ СН'!$F$6-'СЕТ СН'!$F$23</f>
        <v>778.65787540999997</v>
      </c>
    </row>
    <row r="23" spans="1:25" ht="15.75" x14ac:dyDescent="0.2">
      <c r="A23" s="35">
        <f t="shared" si="0"/>
        <v>43689</v>
      </c>
      <c r="B23" s="36">
        <f>SUMIFS(СВЦЭМ!$D$33:$D$776,СВЦЭМ!$A$33:$A$776,$A23,СВЦЭМ!$B$33:$B$776,B$11)+'СЕТ СН'!$F$11+СВЦЭМ!$D$10+'СЕТ СН'!$F$6-'СЕТ СН'!$F$23</f>
        <v>859.30926603</v>
      </c>
      <c r="C23" s="36">
        <f>SUMIFS(СВЦЭМ!$D$33:$D$776,СВЦЭМ!$A$33:$A$776,$A23,СВЦЭМ!$B$33:$B$776,C$11)+'СЕТ СН'!$F$11+СВЦЭМ!$D$10+'СЕТ СН'!$F$6-'СЕТ СН'!$F$23</f>
        <v>897.47979846999999</v>
      </c>
      <c r="D23" s="36">
        <f>SUMIFS(СВЦЭМ!$D$33:$D$776,СВЦЭМ!$A$33:$A$776,$A23,СВЦЭМ!$B$33:$B$776,D$11)+'СЕТ СН'!$F$11+СВЦЭМ!$D$10+'СЕТ СН'!$F$6-'СЕТ СН'!$F$23</f>
        <v>945.49163836000002</v>
      </c>
      <c r="E23" s="36">
        <f>SUMIFS(СВЦЭМ!$D$33:$D$776,СВЦЭМ!$A$33:$A$776,$A23,СВЦЭМ!$B$33:$B$776,E$11)+'СЕТ СН'!$F$11+СВЦЭМ!$D$10+'СЕТ СН'!$F$6-'СЕТ СН'!$F$23</f>
        <v>956.06894348000003</v>
      </c>
      <c r="F23" s="36">
        <f>SUMIFS(СВЦЭМ!$D$33:$D$776,СВЦЭМ!$A$33:$A$776,$A23,СВЦЭМ!$B$33:$B$776,F$11)+'СЕТ СН'!$F$11+СВЦЭМ!$D$10+'СЕТ СН'!$F$6-'СЕТ СН'!$F$23</f>
        <v>967.62297525999998</v>
      </c>
      <c r="G23" s="36">
        <f>SUMIFS(СВЦЭМ!$D$33:$D$776,СВЦЭМ!$A$33:$A$776,$A23,СВЦЭМ!$B$33:$B$776,G$11)+'СЕТ СН'!$F$11+СВЦЭМ!$D$10+'СЕТ СН'!$F$6-'СЕТ СН'!$F$23</f>
        <v>946.53094671999997</v>
      </c>
      <c r="H23" s="36">
        <f>SUMIFS(СВЦЭМ!$D$33:$D$776,СВЦЭМ!$A$33:$A$776,$A23,СВЦЭМ!$B$33:$B$776,H$11)+'СЕТ СН'!$F$11+СВЦЭМ!$D$10+'СЕТ СН'!$F$6-'СЕТ СН'!$F$23</f>
        <v>909.88385836999998</v>
      </c>
      <c r="I23" s="36">
        <f>SUMIFS(СВЦЭМ!$D$33:$D$776,СВЦЭМ!$A$33:$A$776,$A23,СВЦЭМ!$B$33:$B$776,I$11)+'СЕТ СН'!$F$11+СВЦЭМ!$D$10+'СЕТ СН'!$F$6-'СЕТ СН'!$F$23</f>
        <v>866.51159240000004</v>
      </c>
      <c r="J23" s="36">
        <f>SUMIFS(СВЦЭМ!$D$33:$D$776,СВЦЭМ!$A$33:$A$776,$A23,СВЦЭМ!$B$33:$B$776,J$11)+'СЕТ СН'!$F$11+СВЦЭМ!$D$10+'СЕТ СН'!$F$6-'СЕТ СН'!$F$23</f>
        <v>841.34985284000004</v>
      </c>
      <c r="K23" s="36">
        <f>SUMIFS(СВЦЭМ!$D$33:$D$776,СВЦЭМ!$A$33:$A$776,$A23,СВЦЭМ!$B$33:$B$776,K$11)+'СЕТ СН'!$F$11+СВЦЭМ!$D$10+'СЕТ СН'!$F$6-'СЕТ СН'!$F$23</f>
        <v>861.24448222000001</v>
      </c>
      <c r="L23" s="36">
        <f>SUMIFS(СВЦЭМ!$D$33:$D$776,СВЦЭМ!$A$33:$A$776,$A23,СВЦЭМ!$B$33:$B$776,L$11)+'СЕТ СН'!$F$11+СВЦЭМ!$D$10+'СЕТ СН'!$F$6-'СЕТ СН'!$F$23</f>
        <v>861.10372436</v>
      </c>
      <c r="M23" s="36">
        <f>SUMIFS(СВЦЭМ!$D$33:$D$776,СВЦЭМ!$A$33:$A$776,$A23,СВЦЭМ!$B$33:$B$776,M$11)+'СЕТ СН'!$F$11+СВЦЭМ!$D$10+'СЕТ СН'!$F$6-'СЕТ СН'!$F$23</f>
        <v>868.43439190000004</v>
      </c>
      <c r="N23" s="36">
        <f>SUMIFS(СВЦЭМ!$D$33:$D$776,СВЦЭМ!$A$33:$A$776,$A23,СВЦЭМ!$B$33:$B$776,N$11)+'СЕТ СН'!$F$11+СВЦЭМ!$D$10+'СЕТ СН'!$F$6-'СЕТ СН'!$F$23</f>
        <v>864.51214963000007</v>
      </c>
      <c r="O23" s="36">
        <f>SUMIFS(СВЦЭМ!$D$33:$D$776,СВЦЭМ!$A$33:$A$776,$A23,СВЦЭМ!$B$33:$B$776,O$11)+'СЕТ СН'!$F$11+СВЦЭМ!$D$10+'СЕТ СН'!$F$6-'СЕТ СН'!$F$23</f>
        <v>864.69586783</v>
      </c>
      <c r="P23" s="36">
        <f>SUMIFS(СВЦЭМ!$D$33:$D$776,СВЦЭМ!$A$33:$A$776,$A23,СВЦЭМ!$B$33:$B$776,P$11)+'СЕТ СН'!$F$11+СВЦЭМ!$D$10+'СЕТ СН'!$F$6-'СЕТ СН'!$F$23</f>
        <v>868.2228642</v>
      </c>
      <c r="Q23" s="36">
        <f>SUMIFS(СВЦЭМ!$D$33:$D$776,СВЦЭМ!$A$33:$A$776,$A23,СВЦЭМ!$B$33:$B$776,Q$11)+'СЕТ СН'!$F$11+СВЦЭМ!$D$10+'СЕТ СН'!$F$6-'СЕТ СН'!$F$23</f>
        <v>863.92340027</v>
      </c>
      <c r="R23" s="36">
        <f>SUMIFS(СВЦЭМ!$D$33:$D$776,СВЦЭМ!$A$33:$A$776,$A23,СВЦЭМ!$B$33:$B$776,R$11)+'СЕТ СН'!$F$11+СВЦЭМ!$D$10+'СЕТ СН'!$F$6-'СЕТ СН'!$F$23</f>
        <v>819.89300283</v>
      </c>
      <c r="S23" s="36">
        <f>SUMIFS(СВЦЭМ!$D$33:$D$776,СВЦЭМ!$A$33:$A$776,$A23,СВЦЭМ!$B$33:$B$776,S$11)+'СЕТ СН'!$F$11+СВЦЭМ!$D$10+'СЕТ СН'!$F$6-'СЕТ СН'!$F$23</f>
        <v>811.45282259999999</v>
      </c>
      <c r="T23" s="36">
        <f>SUMIFS(СВЦЭМ!$D$33:$D$776,СВЦЭМ!$A$33:$A$776,$A23,СВЦЭМ!$B$33:$B$776,T$11)+'СЕТ СН'!$F$11+СВЦЭМ!$D$10+'СЕТ СН'!$F$6-'СЕТ СН'!$F$23</f>
        <v>807.33838696999999</v>
      </c>
      <c r="U23" s="36">
        <f>SUMIFS(СВЦЭМ!$D$33:$D$776,СВЦЭМ!$A$33:$A$776,$A23,СВЦЭМ!$B$33:$B$776,U$11)+'СЕТ СН'!$F$11+СВЦЭМ!$D$10+'СЕТ СН'!$F$6-'СЕТ СН'!$F$23</f>
        <v>803.32736582000007</v>
      </c>
      <c r="V23" s="36">
        <f>SUMIFS(СВЦЭМ!$D$33:$D$776,СВЦЭМ!$A$33:$A$776,$A23,СВЦЭМ!$B$33:$B$776,V$11)+'СЕТ СН'!$F$11+СВЦЭМ!$D$10+'СЕТ СН'!$F$6-'СЕТ СН'!$F$23</f>
        <v>804.32116738000002</v>
      </c>
      <c r="W23" s="36">
        <f>SUMIFS(СВЦЭМ!$D$33:$D$776,СВЦЭМ!$A$33:$A$776,$A23,СВЦЭМ!$B$33:$B$776,W$11)+'СЕТ СН'!$F$11+СВЦЭМ!$D$10+'СЕТ СН'!$F$6-'СЕТ СН'!$F$23</f>
        <v>811.74546333000001</v>
      </c>
      <c r="X23" s="36">
        <f>SUMIFS(СВЦЭМ!$D$33:$D$776,СВЦЭМ!$A$33:$A$776,$A23,СВЦЭМ!$B$33:$B$776,X$11)+'СЕТ СН'!$F$11+СВЦЭМ!$D$10+'СЕТ СН'!$F$6-'СЕТ СН'!$F$23</f>
        <v>781.78391178000004</v>
      </c>
      <c r="Y23" s="36">
        <f>SUMIFS(СВЦЭМ!$D$33:$D$776,СВЦЭМ!$A$33:$A$776,$A23,СВЦЭМ!$B$33:$B$776,Y$11)+'СЕТ СН'!$F$11+СВЦЭМ!$D$10+'СЕТ СН'!$F$6-'СЕТ СН'!$F$23</f>
        <v>807.33588105000001</v>
      </c>
    </row>
    <row r="24" spans="1:25" ht="15.75" x14ac:dyDescent="0.2">
      <c r="A24" s="35">
        <f t="shared" si="0"/>
        <v>43690</v>
      </c>
      <c r="B24" s="36">
        <f>SUMIFS(СВЦЭМ!$D$33:$D$776,СВЦЭМ!$A$33:$A$776,$A24,СВЦЭМ!$B$33:$B$776,B$11)+'СЕТ СН'!$F$11+СВЦЭМ!$D$10+'СЕТ СН'!$F$6-'СЕТ СН'!$F$23</f>
        <v>892.50586956000006</v>
      </c>
      <c r="C24" s="36">
        <f>SUMIFS(СВЦЭМ!$D$33:$D$776,СВЦЭМ!$A$33:$A$776,$A24,СВЦЭМ!$B$33:$B$776,C$11)+'СЕТ СН'!$F$11+СВЦЭМ!$D$10+'СЕТ СН'!$F$6-'СЕТ СН'!$F$23</f>
        <v>936.00587730999996</v>
      </c>
      <c r="D24" s="36">
        <f>SUMIFS(СВЦЭМ!$D$33:$D$776,СВЦЭМ!$A$33:$A$776,$A24,СВЦЭМ!$B$33:$B$776,D$11)+'СЕТ СН'!$F$11+СВЦЭМ!$D$10+'СЕТ СН'!$F$6-'СЕТ СН'!$F$23</f>
        <v>959.50671223999996</v>
      </c>
      <c r="E24" s="36">
        <f>SUMIFS(СВЦЭМ!$D$33:$D$776,СВЦЭМ!$A$33:$A$776,$A24,СВЦЭМ!$B$33:$B$776,E$11)+'СЕТ СН'!$F$11+СВЦЭМ!$D$10+'СЕТ СН'!$F$6-'СЕТ СН'!$F$23</f>
        <v>970.81457322000006</v>
      </c>
      <c r="F24" s="36">
        <f>SUMIFS(СВЦЭМ!$D$33:$D$776,СВЦЭМ!$A$33:$A$776,$A24,СВЦЭМ!$B$33:$B$776,F$11)+'СЕТ СН'!$F$11+СВЦЭМ!$D$10+'СЕТ СН'!$F$6-'СЕТ СН'!$F$23</f>
        <v>977.51041084999997</v>
      </c>
      <c r="G24" s="36">
        <f>SUMIFS(СВЦЭМ!$D$33:$D$776,СВЦЭМ!$A$33:$A$776,$A24,СВЦЭМ!$B$33:$B$776,G$11)+'СЕТ СН'!$F$11+СВЦЭМ!$D$10+'СЕТ СН'!$F$6-'СЕТ СН'!$F$23</f>
        <v>968.47268940000004</v>
      </c>
      <c r="H24" s="36">
        <f>SUMIFS(СВЦЭМ!$D$33:$D$776,СВЦЭМ!$A$33:$A$776,$A24,СВЦЭМ!$B$33:$B$776,H$11)+'СЕТ СН'!$F$11+СВЦЭМ!$D$10+'СЕТ СН'!$F$6-'СЕТ СН'!$F$23</f>
        <v>931.94528578999996</v>
      </c>
      <c r="I24" s="36">
        <f>SUMIFS(СВЦЭМ!$D$33:$D$776,СВЦЭМ!$A$33:$A$776,$A24,СВЦЭМ!$B$33:$B$776,I$11)+'СЕТ СН'!$F$11+СВЦЭМ!$D$10+'СЕТ СН'!$F$6-'СЕТ СН'!$F$23</f>
        <v>892.22680450999997</v>
      </c>
      <c r="J24" s="36">
        <f>SUMIFS(СВЦЭМ!$D$33:$D$776,СВЦЭМ!$A$33:$A$776,$A24,СВЦЭМ!$B$33:$B$776,J$11)+'СЕТ СН'!$F$11+СВЦЭМ!$D$10+'СЕТ СН'!$F$6-'СЕТ СН'!$F$23</f>
        <v>866.13606497000001</v>
      </c>
      <c r="K24" s="36">
        <f>SUMIFS(СВЦЭМ!$D$33:$D$776,СВЦЭМ!$A$33:$A$776,$A24,СВЦЭМ!$B$33:$B$776,K$11)+'СЕТ СН'!$F$11+СВЦЭМ!$D$10+'СЕТ СН'!$F$6-'СЕТ СН'!$F$23</f>
        <v>827.86716561000003</v>
      </c>
      <c r="L24" s="36">
        <f>SUMIFS(СВЦЭМ!$D$33:$D$776,СВЦЭМ!$A$33:$A$776,$A24,СВЦЭМ!$B$33:$B$776,L$11)+'СЕТ СН'!$F$11+СВЦЭМ!$D$10+'СЕТ СН'!$F$6-'СЕТ СН'!$F$23</f>
        <v>832.75123275999999</v>
      </c>
      <c r="M24" s="36">
        <f>SUMIFS(СВЦЭМ!$D$33:$D$776,СВЦЭМ!$A$33:$A$776,$A24,СВЦЭМ!$B$33:$B$776,M$11)+'СЕТ СН'!$F$11+СВЦЭМ!$D$10+'СЕТ СН'!$F$6-'СЕТ СН'!$F$23</f>
        <v>832.18166759999997</v>
      </c>
      <c r="N24" s="36">
        <f>SUMIFS(СВЦЭМ!$D$33:$D$776,СВЦЭМ!$A$33:$A$776,$A24,СВЦЭМ!$B$33:$B$776,N$11)+'СЕТ СН'!$F$11+СВЦЭМ!$D$10+'СЕТ СН'!$F$6-'СЕТ СН'!$F$23</f>
        <v>823.08875352000007</v>
      </c>
      <c r="O24" s="36">
        <f>SUMIFS(СВЦЭМ!$D$33:$D$776,СВЦЭМ!$A$33:$A$776,$A24,СВЦЭМ!$B$33:$B$776,O$11)+'СЕТ СН'!$F$11+СВЦЭМ!$D$10+'СЕТ СН'!$F$6-'СЕТ СН'!$F$23</f>
        <v>833.30420448000007</v>
      </c>
      <c r="P24" s="36">
        <f>SUMIFS(СВЦЭМ!$D$33:$D$776,СВЦЭМ!$A$33:$A$776,$A24,СВЦЭМ!$B$33:$B$776,P$11)+'СЕТ СН'!$F$11+СВЦЭМ!$D$10+'СЕТ СН'!$F$6-'СЕТ СН'!$F$23</f>
        <v>832.12321722000002</v>
      </c>
      <c r="Q24" s="36">
        <f>SUMIFS(СВЦЭМ!$D$33:$D$776,СВЦЭМ!$A$33:$A$776,$A24,СВЦЭМ!$B$33:$B$776,Q$11)+'СЕТ СН'!$F$11+СВЦЭМ!$D$10+'СЕТ СН'!$F$6-'СЕТ СН'!$F$23</f>
        <v>829.38631906000001</v>
      </c>
      <c r="R24" s="36">
        <f>SUMIFS(СВЦЭМ!$D$33:$D$776,СВЦЭМ!$A$33:$A$776,$A24,СВЦЭМ!$B$33:$B$776,R$11)+'СЕТ СН'!$F$11+СВЦЭМ!$D$10+'СЕТ СН'!$F$6-'СЕТ СН'!$F$23</f>
        <v>784.90804014000003</v>
      </c>
      <c r="S24" s="36">
        <f>SUMIFS(СВЦЭМ!$D$33:$D$776,СВЦЭМ!$A$33:$A$776,$A24,СВЦЭМ!$B$33:$B$776,S$11)+'СЕТ СН'!$F$11+СВЦЭМ!$D$10+'СЕТ СН'!$F$6-'СЕТ СН'!$F$23</f>
        <v>783.29706108000005</v>
      </c>
      <c r="T24" s="36">
        <f>SUMIFS(СВЦЭМ!$D$33:$D$776,СВЦЭМ!$A$33:$A$776,$A24,СВЦЭМ!$B$33:$B$776,T$11)+'СЕТ СН'!$F$11+СВЦЭМ!$D$10+'СЕТ СН'!$F$6-'СЕТ СН'!$F$23</f>
        <v>789.10095466999996</v>
      </c>
      <c r="U24" s="36">
        <f>SUMIFS(СВЦЭМ!$D$33:$D$776,СВЦЭМ!$A$33:$A$776,$A24,СВЦЭМ!$B$33:$B$776,U$11)+'СЕТ СН'!$F$11+СВЦЭМ!$D$10+'СЕТ СН'!$F$6-'СЕТ СН'!$F$23</f>
        <v>786.32326095999997</v>
      </c>
      <c r="V24" s="36">
        <f>SUMIFS(СВЦЭМ!$D$33:$D$776,СВЦЭМ!$A$33:$A$776,$A24,СВЦЭМ!$B$33:$B$776,V$11)+'СЕТ СН'!$F$11+СВЦЭМ!$D$10+'СЕТ СН'!$F$6-'СЕТ СН'!$F$23</f>
        <v>791.19557452000004</v>
      </c>
      <c r="W24" s="36">
        <f>SUMIFS(СВЦЭМ!$D$33:$D$776,СВЦЭМ!$A$33:$A$776,$A24,СВЦЭМ!$B$33:$B$776,W$11)+'СЕТ СН'!$F$11+СВЦЭМ!$D$10+'СЕТ СН'!$F$6-'СЕТ СН'!$F$23</f>
        <v>792.59391196000001</v>
      </c>
      <c r="X24" s="36">
        <f>SUMIFS(СВЦЭМ!$D$33:$D$776,СВЦЭМ!$A$33:$A$776,$A24,СВЦЭМ!$B$33:$B$776,X$11)+'СЕТ СН'!$F$11+СВЦЭМ!$D$10+'СЕТ СН'!$F$6-'СЕТ СН'!$F$23</f>
        <v>759.78121128999999</v>
      </c>
      <c r="Y24" s="36">
        <f>SUMIFS(СВЦЭМ!$D$33:$D$776,СВЦЭМ!$A$33:$A$776,$A24,СВЦЭМ!$B$33:$B$776,Y$11)+'СЕТ СН'!$F$11+СВЦЭМ!$D$10+'СЕТ СН'!$F$6-'СЕТ СН'!$F$23</f>
        <v>785.59671616000003</v>
      </c>
    </row>
    <row r="25" spans="1:25" ht="15.75" x14ac:dyDescent="0.2">
      <c r="A25" s="35">
        <f t="shared" si="0"/>
        <v>43691</v>
      </c>
      <c r="B25" s="36">
        <f>SUMIFS(СВЦЭМ!$D$33:$D$776,СВЦЭМ!$A$33:$A$776,$A25,СВЦЭМ!$B$33:$B$776,B$11)+'СЕТ СН'!$F$11+СВЦЭМ!$D$10+'СЕТ СН'!$F$6-'СЕТ СН'!$F$23</f>
        <v>880.42055487000005</v>
      </c>
      <c r="C25" s="36">
        <f>SUMIFS(СВЦЭМ!$D$33:$D$776,СВЦЭМ!$A$33:$A$776,$A25,СВЦЭМ!$B$33:$B$776,C$11)+'СЕТ СН'!$F$11+СВЦЭМ!$D$10+'СЕТ СН'!$F$6-'СЕТ СН'!$F$23</f>
        <v>893.72605297999996</v>
      </c>
      <c r="D25" s="36">
        <f>SUMIFS(СВЦЭМ!$D$33:$D$776,СВЦЭМ!$A$33:$A$776,$A25,СВЦЭМ!$B$33:$B$776,D$11)+'СЕТ СН'!$F$11+СВЦЭМ!$D$10+'СЕТ СН'!$F$6-'СЕТ СН'!$F$23</f>
        <v>890.59940029999996</v>
      </c>
      <c r="E25" s="36">
        <f>SUMIFS(СВЦЭМ!$D$33:$D$776,СВЦЭМ!$A$33:$A$776,$A25,СВЦЭМ!$B$33:$B$776,E$11)+'СЕТ СН'!$F$11+СВЦЭМ!$D$10+'СЕТ СН'!$F$6-'СЕТ СН'!$F$23</f>
        <v>895.66373407000003</v>
      </c>
      <c r="F25" s="36">
        <f>SUMIFS(СВЦЭМ!$D$33:$D$776,СВЦЭМ!$A$33:$A$776,$A25,СВЦЭМ!$B$33:$B$776,F$11)+'СЕТ СН'!$F$11+СВЦЭМ!$D$10+'СЕТ СН'!$F$6-'СЕТ СН'!$F$23</f>
        <v>893.33742129000007</v>
      </c>
      <c r="G25" s="36">
        <f>SUMIFS(СВЦЭМ!$D$33:$D$776,СВЦЭМ!$A$33:$A$776,$A25,СВЦЭМ!$B$33:$B$776,G$11)+'СЕТ СН'!$F$11+СВЦЭМ!$D$10+'СЕТ СН'!$F$6-'СЕТ СН'!$F$23</f>
        <v>877.47695896000005</v>
      </c>
      <c r="H25" s="36">
        <f>SUMIFS(СВЦЭМ!$D$33:$D$776,СВЦЭМ!$A$33:$A$776,$A25,СВЦЭМ!$B$33:$B$776,H$11)+'СЕТ СН'!$F$11+СВЦЭМ!$D$10+'СЕТ СН'!$F$6-'СЕТ СН'!$F$23</f>
        <v>856.19895621000001</v>
      </c>
      <c r="I25" s="36">
        <f>SUMIFS(СВЦЭМ!$D$33:$D$776,СВЦЭМ!$A$33:$A$776,$A25,СВЦЭМ!$B$33:$B$776,I$11)+'СЕТ СН'!$F$11+СВЦЭМ!$D$10+'СЕТ СН'!$F$6-'СЕТ СН'!$F$23</f>
        <v>800.88924384000006</v>
      </c>
      <c r="J25" s="36">
        <f>SUMIFS(СВЦЭМ!$D$33:$D$776,СВЦЭМ!$A$33:$A$776,$A25,СВЦЭМ!$B$33:$B$776,J$11)+'СЕТ СН'!$F$11+СВЦЭМ!$D$10+'СЕТ СН'!$F$6-'СЕТ СН'!$F$23</f>
        <v>793.86500263000005</v>
      </c>
      <c r="K25" s="36">
        <f>SUMIFS(СВЦЭМ!$D$33:$D$776,СВЦЭМ!$A$33:$A$776,$A25,СВЦЭМ!$B$33:$B$776,K$11)+'СЕТ СН'!$F$11+СВЦЭМ!$D$10+'СЕТ СН'!$F$6-'СЕТ СН'!$F$23</f>
        <v>818.03359788</v>
      </c>
      <c r="L25" s="36">
        <f>SUMIFS(СВЦЭМ!$D$33:$D$776,СВЦЭМ!$A$33:$A$776,$A25,СВЦЭМ!$B$33:$B$776,L$11)+'СЕТ СН'!$F$11+СВЦЭМ!$D$10+'СЕТ СН'!$F$6-'СЕТ СН'!$F$23</f>
        <v>819.10615854000002</v>
      </c>
      <c r="M25" s="36">
        <f>SUMIFS(СВЦЭМ!$D$33:$D$776,СВЦЭМ!$A$33:$A$776,$A25,СВЦЭМ!$B$33:$B$776,M$11)+'СЕТ СН'!$F$11+СВЦЭМ!$D$10+'СЕТ СН'!$F$6-'СЕТ СН'!$F$23</f>
        <v>826.36369478000006</v>
      </c>
      <c r="N25" s="36">
        <f>SUMIFS(СВЦЭМ!$D$33:$D$776,СВЦЭМ!$A$33:$A$776,$A25,СВЦЭМ!$B$33:$B$776,N$11)+'СЕТ СН'!$F$11+СВЦЭМ!$D$10+'СЕТ СН'!$F$6-'СЕТ СН'!$F$23</f>
        <v>807.12611859000003</v>
      </c>
      <c r="O25" s="36">
        <f>SUMIFS(СВЦЭМ!$D$33:$D$776,СВЦЭМ!$A$33:$A$776,$A25,СВЦЭМ!$B$33:$B$776,O$11)+'СЕТ СН'!$F$11+СВЦЭМ!$D$10+'СЕТ СН'!$F$6-'СЕТ СН'!$F$23</f>
        <v>832.98244275000002</v>
      </c>
      <c r="P25" s="36">
        <f>SUMIFS(СВЦЭМ!$D$33:$D$776,СВЦЭМ!$A$33:$A$776,$A25,СВЦЭМ!$B$33:$B$776,P$11)+'СЕТ СН'!$F$11+СВЦЭМ!$D$10+'СЕТ СН'!$F$6-'СЕТ СН'!$F$23</f>
        <v>808.61929105000002</v>
      </c>
      <c r="Q25" s="36">
        <f>SUMIFS(СВЦЭМ!$D$33:$D$776,СВЦЭМ!$A$33:$A$776,$A25,СВЦЭМ!$B$33:$B$776,Q$11)+'СЕТ СН'!$F$11+СВЦЭМ!$D$10+'СЕТ СН'!$F$6-'СЕТ СН'!$F$23</f>
        <v>812.64130002000002</v>
      </c>
      <c r="R25" s="36">
        <f>SUMIFS(СВЦЭМ!$D$33:$D$776,СВЦЭМ!$A$33:$A$776,$A25,СВЦЭМ!$B$33:$B$776,R$11)+'СЕТ СН'!$F$11+СВЦЭМ!$D$10+'СЕТ СН'!$F$6-'СЕТ СН'!$F$23</f>
        <v>777.09293433000005</v>
      </c>
      <c r="S25" s="36">
        <f>SUMIFS(СВЦЭМ!$D$33:$D$776,СВЦЭМ!$A$33:$A$776,$A25,СВЦЭМ!$B$33:$B$776,S$11)+'СЕТ СН'!$F$11+СВЦЭМ!$D$10+'СЕТ СН'!$F$6-'СЕТ СН'!$F$23</f>
        <v>785.16090499999996</v>
      </c>
      <c r="T25" s="36">
        <f>SUMIFS(СВЦЭМ!$D$33:$D$776,СВЦЭМ!$A$33:$A$776,$A25,СВЦЭМ!$B$33:$B$776,T$11)+'СЕТ СН'!$F$11+СВЦЭМ!$D$10+'СЕТ СН'!$F$6-'СЕТ СН'!$F$23</f>
        <v>789.46311810999998</v>
      </c>
      <c r="U25" s="36">
        <f>SUMIFS(СВЦЭМ!$D$33:$D$776,СВЦЭМ!$A$33:$A$776,$A25,СВЦЭМ!$B$33:$B$776,U$11)+'СЕТ СН'!$F$11+СВЦЭМ!$D$10+'СЕТ СН'!$F$6-'СЕТ СН'!$F$23</f>
        <v>783.66341170999999</v>
      </c>
      <c r="V25" s="36">
        <f>SUMIFS(СВЦЭМ!$D$33:$D$776,СВЦЭМ!$A$33:$A$776,$A25,СВЦЭМ!$B$33:$B$776,V$11)+'СЕТ СН'!$F$11+СВЦЭМ!$D$10+'СЕТ СН'!$F$6-'СЕТ СН'!$F$23</f>
        <v>796.44735744000002</v>
      </c>
      <c r="W25" s="36">
        <f>SUMIFS(СВЦЭМ!$D$33:$D$776,СВЦЭМ!$A$33:$A$776,$A25,СВЦЭМ!$B$33:$B$776,W$11)+'СЕТ СН'!$F$11+СВЦЭМ!$D$10+'СЕТ СН'!$F$6-'СЕТ СН'!$F$23</f>
        <v>808.95701055999996</v>
      </c>
      <c r="X25" s="36">
        <f>SUMIFS(СВЦЭМ!$D$33:$D$776,СВЦЭМ!$A$33:$A$776,$A25,СВЦЭМ!$B$33:$B$776,X$11)+'СЕТ СН'!$F$11+СВЦЭМ!$D$10+'СЕТ СН'!$F$6-'СЕТ СН'!$F$23</f>
        <v>772.36562519000006</v>
      </c>
      <c r="Y25" s="36">
        <f>SUMIFS(СВЦЭМ!$D$33:$D$776,СВЦЭМ!$A$33:$A$776,$A25,СВЦЭМ!$B$33:$B$776,Y$11)+'СЕТ СН'!$F$11+СВЦЭМ!$D$10+'СЕТ СН'!$F$6-'СЕТ СН'!$F$23</f>
        <v>753.19727282999997</v>
      </c>
    </row>
    <row r="26" spans="1:25" ht="15.75" x14ac:dyDescent="0.2">
      <c r="A26" s="35">
        <f t="shared" si="0"/>
        <v>43692</v>
      </c>
      <c r="B26" s="36">
        <f>SUMIFS(СВЦЭМ!$D$33:$D$776,СВЦЭМ!$A$33:$A$776,$A26,СВЦЭМ!$B$33:$B$776,B$11)+'СЕТ СН'!$F$11+СВЦЭМ!$D$10+'СЕТ СН'!$F$6-'СЕТ СН'!$F$23</f>
        <v>769.95775322999998</v>
      </c>
      <c r="C26" s="36">
        <f>SUMIFS(СВЦЭМ!$D$33:$D$776,СВЦЭМ!$A$33:$A$776,$A26,СВЦЭМ!$B$33:$B$776,C$11)+'СЕТ СН'!$F$11+СВЦЭМ!$D$10+'СЕТ СН'!$F$6-'СЕТ СН'!$F$23</f>
        <v>817.97077292000006</v>
      </c>
      <c r="D26" s="36">
        <f>SUMIFS(СВЦЭМ!$D$33:$D$776,СВЦЭМ!$A$33:$A$776,$A26,СВЦЭМ!$B$33:$B$776,D$11)+'СЕТ СН'!$F$11+СВЦЭМ!$D$10+'СЕТ СН'!$F$6-'СЕТ СН'!$F$23</f>
        <v>835.42217980999999</v>
      </c>
      <c r="E26" s="36">
        <f>SUMIFS(СВЦЭМ!$D$33:$D$776,СВЦЭМ!$A$33:$A$776,$A26,СВЦЭМ!$B$33:$B$776,E$11)+'СЕТ СН'!$F$11+СВЦЭМ!$D$10+'СЕТ СН'!$F$6-'СЕТ СН'!$F$23</f>
        <v>845.68019218999996</v>
      </c>
      <c r="F26" s="36">
        <f>SUMIFS(СВЦЭМ!$D$33:$D$776,СВЦЭМ!$A$33:$A$776,$A26,СВЦЭМ!$B$33:$B$776,F$11)+'СЕТ СН'!$F$11+СВЦЭМ!$D$10+'СЕТ СН'!$F$6-'СЕТ СН'!$F$23</f>
        <v>847.49862578</v>
      </c>
      <c r="G26" s="36">
        <f>SUMIFS(СВЦЭМ!$D$33:$D$776,СВЦЭМ!$A$33:$A$776,$A26,СВЦЭМ!$B$33:$B$776,G$11)+'СЕТ СН'!$F$11+СВЦЭМ!$D$10+'СЕТ СН'!$F$6-'СЕТ СН'!$F$23</f>
        <v>834.85569018000001</v>
      </c>
      <c r="H26" s="36">
        <f>SUMIFS(СВЦЭМ!$D$33:$D$776,СВЦЭМ!$A$33:$A$776,$A26,СВЦЭМ!$B$33:$B$776,H$11)+'СЕТ СН'!$F$11+СВЦЭМ!$D$10+'СЕТ СН'!$F$6-'СЕТ СН'!$F$23</f>
        <v>802.55386340999996</v>
      </c>
      <c r="I26" s="36">
        <f>SUMIFS(СВЦЭМ!$D$33:$D$776,СВЦЭМ!$A$33:$A$776,$A26,СВЦЭМ!$B$33:$B$776,I$11)+'СЕТ СН'!$F$11+СВЦЭМ!$D$10+'СЕТ СН'!$F$6-'СЕТ СН'!$F$23</f>
        <v>772.31759854999996</v>
      </c>
      <c r="J26" s="36">
        <f>SUMIFS(СВЦЭМ!$D$33:$D$776,СВЦЭМ!$A$33:$A$776,$A26,СВЦЭМ!$B$33:$B$776,J$11)+'СЕТ СН'!$F$11+СВЦЭМ!$D$10+'СЕТ СН'!$F$6-'СЕТ СН'!$F$23</f>
        <v>780.31150417000003</v>
      </c>
      <c r="K26" s="36">
        <f>SUMIFS(СВЦЭМ!$D$33:$D$776,СВЦЭМ!$A$33:$A$776,$A26,СВЦЭМ!$B$33:$B$776,K$11)+'СЕТ СН'!$F$11+СВЦЭМ!$D$10+'СЕТ СН'!$F$6-'СЕТ СН'!$F$23</f>
        <v>791.40819676000001</v>
      </c>
      <c r="L26" s="36">
        <f>SUMIFS(СВЦЭМ!$D$33:$D$776,СВЦЭМ!$A$33:$A$776,$A26,СВЦЭМ!$B$33:$B$776,L$11)+'СЕТ СН'!$F$11+СВЦЭМ!$D$10+'СЕТ СН'!$F$6-'СЕТ СН'!$F$23</f>
        <v>794.37218946999997</v>
      </c>
      <c r="M26" s="36">
        <f>SUMIFS(СВЦЭМ!$D$33:$D$776,СВЦЭМ!$A$33:$A$776,$A26,СВЦЭМ!$B$33:$B$776,M$11)+'СЕТ СН'!$F$11+СВЦЭМ!$D$10+'СЕТ СН'!$F$6-'СЕТ СН'!$F$23</f>
        <v>789.59419658000002</v>
      </c>
      <c r="N26" s="36">
        <f>SUMIFS(СВЦЭМ!$D$33:$D$776,СВЦЭМ!$A$33:$A$776,$A26,СВЦЭМ!$B$33:$B$776,N$11)+'СЕТ СН'!$F$11+СВЦЭМ!$D$10+'СЕТ СН'!$F$6-'СЕТ СН'!$F$23</f>
        <v>783.38174806999996</v>
      </c>
      <c r="O26" s="36">
        <f>SUMIFS(СВЦЭМ!$D$33:$D$776,СВЦЭМ!$A$33:$A$776,$A26,СВЦЭМ!$B$33:$B$776,O$11)+'СЕТ СН'!$F$11+СВЦЭМ!$D$10+'СЕТ СН'!$F$6-'СЕТ СН'!$F$23</f>
        <v>799.77135246</v>
      </c>
      <c r="P26" s="36">
        <f>SUMIFS(СВЦЭМ!$D$33:$D$776,СВЦЭМ!$A$33:$A$776,$A26,СВЦЭМ!$B$33:$B$776,P$11)+'СЕТ СН'!$F$11+СВЦЭМ!$D$10+'СЕТ СН'!$F$6-'СЕТ СН'!$F$23</f>
        <v>804.31536516000006</v>
      </c>
      <c r="Q26" s="36">
        <f>SUMIFS(СВЦЭМ!$D$33:$D$776,СВЦЭМ!$A$33:$A$776,$A26,СВЦЭМ!$B$33:$B$776,Q$11)+'СЕТ СН'!$F$11+СВЦЭМ!$D$10+'СЕТ СН'!$F$6-'СЕТ СН'!$F$23</f>
        <v>808.93613054000002</v>
      </c>
      <c r="R26" s="36">
        <f>SUMIFS(СВЦЭМ!$D$33:$D$776,СВЦЭМ!$A$33:$A$776,$A26,СВЦЭМ!$B$33:$B$776,R$11)+'СЕТ СН'!$F$11+СВЦЭМ!$D$10+'СЕТ СН'!$F$6-'СЕТ СН'!$F$23</f>
        <v>817.38453949999996</v>
      </c>
      <c r="S26" s="36">
        <f>SUMIFS(СВЦЭМ!$D$33:$D$776,СВЦЭМ!$A$33:$A$776,$A26,СВЦЭМ!$B$33:$B$776,S$11)+'СЕТ СН'!$F$11+СВЦЭМ!$D$10+'СЕТ СН'!$F$6-'СЕТ СН'!$F$23</f>
        <v>828.05596642</v>
      </c>
      <c r="T26" s="36">
        <f>SUMIFS(СВЦЭМ!$D$33:$D$776,СВЦЭМ!$A$33:$A$776,$A26,СВЦЭМ!$B$33:$B$776,T$11)+'СЕТ СН'!$F$11+СВЦЭМ!$D$10+'СЕТ СН'!$F$6-'СЕТ СН'!$F$23</f>
        <v>831.65755062000005</v>
      </c>
      <c r="U26" s="36">
        <f>SUMIFS(СВЦЭМ!$D$33:$D$776,СВЦЭМ!$A$33:$A$776,$A26,СВЦЭМ!$B$33:$B$776,U$11)+'СЕТ СН'!$F$11+СВЦЭМ!$D$10+'СЕТ СН'!$F$6-'СЕТ СН'!$F$23</f>
        <v>833.16086163</v>
      </c>
      <c r="V26" s="36">
        <f>SUMIFS(СВЦЭМ!$D$33:$D$776,СВЦЭМ!$A$33:$A$776,$A26,СВЦЭМ!$B$33:$B$776,V$11)+'СЕТ СН'!$F$11+СВЦЭМ!$D$10+'СЕТ СН'!$F$6-'СЕТ СН'!$F$23</f>
        <v>841.80649396000001</v>
      </c>
      <c r="W26" s="36">
        <f>SUMIFS(СВЦЭМ!$D$33:$D$776,СВЦЭМ!$A$33:$A$776,$A26,СВЦЭМ!$B$33:$B$776,W$11)+'СЕТ СН'!$F$11+СВЦЭМ!$D$10+'СЕТ СН'!$F$6-'СЕТ СН'!$F$23</f>
        <v>846.42877895000004</v>
      </c>
      <c r="X26" s="36">
        <f>SUMIFS(СВЦЭМ!$D$33:$D$776,СВЦЭМ!$A$33:$A$776,$A26,СВЦЭМ!$B$33:$B$776,X$11)+'СЕТ СН'!$F$11+СВЦЭМ!$D$10+'СЕТ СН'!$F$6-'СЕТ СН'!$F$23</f>
        <v>809.54424840000001</v>
      </c>
      <c r="Y26" s="36">
        <f>SUMIFS(СВЦЭМ!$D$33:$D$776,СВЦЭМ!$A$33:$A$776,$A26,СВЦЭМ!$B$33:$B$776,Y$11)+'СЕТ СН'!$F$11+СВЦЭМ!$D$10+'СЕТ СН'!$F$6-'СЕТ СН'!$F$23</f>
        <v>751.62349632999997</v>
      </c>
    </row>
    <row r="27" spans="1:25" ht="15.75" x14ac:dyDescent="0.2">
      <c r="A27" s="35">
        <f t="shared" si="0"/>
        <v>43693</v>
      </c>
      <c r="B27" s="36">
        <f>SUMIFS(СВЦЭМ!$D$33:$D$776,СВЦЭМ!$A$33:$A$776,$A27,СВЦЭМ!$B$33:$B$776,B$11)+'СЕТ СН'!$F$11+СВЦЭМ!$D$10+'СЕТ СН'!$F$6-'СЕТ СН'!$F$23</f>
        <v>859.95498921000001</v>
      </c>
      <c r="C27" s="36">
        <f>SUMIFS(СВЦЭМ!$D$33:$D$776,СВЦЭМ!$A$33:$A$776,$A27,СВЦЭМ!$B$33:$B$776,C$11)+'СЕТ СН'!$F$11+СВЦЭМ!$D$10+'СЕТ СН'!$F$6-'СЕТ СН'!$F$23</f>
        <v>904.22033049000004</v>
      </c>
      <c r="D27" s="36">
        <f>SUMIFS(СВЦЭМ!$D$33:$D$776,СВЦЭМ!$A$33:$A$776,$A27,СВЦЭМ!$B$33:$B$776,D$11)+'СЕТ СН'!$F$11+СВЦЭМ!$D$10+'СЕТ СН'!$F$6-'СЕТ СН'!$F$23</f>
        <v>934.30229556000006</v>
      </c>
      <c r="E27" s="36">
        <f>SUMIFS(СВЦЭМ!$D$33:$D$776,СВЦЭМ!$A$33:$A$776,$A27,СВЦЭМ!$B$33:$B$776,E$11)+'СЕТ СН'!$F$11+СВЦЭМ!$D$10+'СЕТ СН'!$F$6-'СЕТ СН'!$F$23</f>
        <v>945.28083920000006</v>
      </c>
      <c r="F27" s="36">
        <f>SUMIFS(СВЦЭМ!$D$33:$D$776,СВЦЭМ!$A$33:$A$776,$A27,СВЦЭМ!$B$33:$B$776,F$11)+'СЕТ СН'!$F$11+СВЦЭМ!$D$10+'СЕТ СН'!$F$6-'СЕТ СН'!$F$23</f>
        <v>938.40797385999997</v>
      </c>
      <c r="G27" s="36">
        <f>SUMIFS(СВЦЭМ!$D$33:$D$776,СВЦЭМ!$A$33:$A$776,$A27,СВЦЭМ!$B$33:$B$776,G$11)+'СЕТ СН'!$F$11+СВЦЭМ!$D$10+'СЕТ СН'!$F$6-'СЕТ СН'!$F$23</f>
        <v>910.81944297000007</v>
      </c>
      <c r="H27" s="36">
        <f>SUMIFS(СВЦЭМ!$D$33:$D$776,СВЦЭМ!$A$33:$A$776,$A27,СВЦЭМ!$B$33:$B$776,H$11)+'СЕТ СН'!$F$11+СВЦЭМ!$D$10+'СЕТ СН'!$F$6-'СЕТ СН'!$F$23</f>
        <v>881.29165693000004</v>
      </c>
      <c r="I27" s="36">
        <f>SUMIFS(СВЦЭМ!$D$33:$D$776,СВЦЭМ!$A$33:$A$776,$A27,СВЦЭМ!$B$33:$B$776,I$11)+'СЕТ СН'!$F$11+СВЦЭМ!$D$10+'СЕТ СН'!$F$6-'СЕТ СН'!$F$23</f>
        <v>819.90194097000006</v>
      </c>
      <c r="J27" s="36">
        <f>SUMIFS(СВЦЭМ!$D$33:$D$776,СВЦЭМ!$A$33:$A$776,$A27,СВЦЭМ!$B$33:$B$776,J$11)+'СЕТ СН'!$F$11+СВЦЭМ!$D$10+'СЕТ СН'!$F$6-'СЕТ СН'!$F$23</f>
        <v>799.89858645000004</v>
      </c>
      <c r="K27" s="36">
        <f>SUMIFS(СВЦЭМ!$D$33:$D$776,СВЦЭМ!$A$33:$A$776,$A27,СВЦЭМ!$B$33:$B$776,K$11)+'СЕТ СН'!$F$11+СВЦЭМ!$D$10+'СЕТ СН'!$F$6-'СЕТ СН'!$F$23</f>
        <v>819.64623919999997</v>
      </c>
      <c r="L27" s="36">
        <f>SUMIFS(СВЦЭМ!$D$33:$D$776,СВЦЭМ!$A$33:$A$776,$A27,СВЦЭМ!$B$33:$B$776,L$11)+'СЕТ СН'!$F$11+СВЦЭМ!$D$10+'СЕТ СН'!$F$6-'СЕТ СН'!$F$23</f>
        <v>818.20633174</v>
      </c>
      <c r="M27" s="36">
        <f>SUMIFS(СВЦЭМ!$D$33:$D$776,СВЦЭМ!$A$33:$A$776,$A27,СВЦЭМ!$B$33:$B$776,M$11)+'СЕТ СН'!$F$11+СВЦЭМ!$D$10+'СЕТ СН'!$F$6-'СЕТ СН'!$F$23</f>
        <v>806.26138263999997</v>
      </c>
      <c r="N27" s="36">
        <f>SUMIFS(СВЦЭМ!$D$33:$D$776,СВЦЭМ!$A$33:$A$776,$A27,СВЦЭМ!$B$33:$B$776,N$11)+'СЕТ СН'!$F$11+СВЦЭМ!$D$10+'СЕТ СН'!$F$6-'СЕТ СН'!$F$23</f>
        <v>796.54963582000005</v>
      </c>
      <c r="O27" s="36">
        <f>SUMIFS(СВЦЭМ!$D$33:$D$776,СВЦЭМ!$A$33:$A$776,$A27,СВЦЭМ!$B$33:$B$776,O$11)+'СЕТ СН'!$F$11+СВЦЭМ!$D$10+'СЕТ СН'!$F$6-'СЕТ СН'!$F$23</f>
        <v>805.83174099999997</v>
      </c>
      <c r="P27" s="36">
        <f>SUMIFS(СВЦЭМ!$D$33:$D$776,СВЦЭМ!$A$33:$A$776,$A27,СВЦЭМ!$B$33:$B$776,P$11)+'СЕТ СН'!$F$11+СВЦЭМ!$D$10+'СЕТ СН'!$F$6-'СЕТ СН'!$F$23</f>
        <v>819.50142362999998</v>
      </c>
      <c r="Q27" s="36">
        <f>SUMIFS(СВЦЭМ!$D$33:$D$776,СВЦЭМ!$A$33:$A$776,$A27,СВЦЭМ!$B$33:$B$776,Q$11)+'СЕТ СН'!$F$11+СВЦЭМ!$D$10+'СЕТ СН'!$F$6-'СЕТ СН'!$F$23</f>
        <v>819.51340089999997</v>
      </c>
      <c r="R27" s="36">
        <f>SUMIFS(СВЦЭМ!$D$33:$D$776,СВЦЭМ!$A$33:$A$776,$A27,СВЦЭМ!$B$33:$B$776,R$11)+'СЕТ СН'!$F$11+СВЦЭМ!$D$10+'СЕТ СН'!$F$6-'СЕТ СН'!$F$23</f>
        <v>787.50148151999997</v>
      </c>
      <c r="S27" s="36">
        <f>SUMIFS(СВЦЭМ!$D$33:$D$776,СВЦЭМ!$A$33:$A$776,$A27,СВЦЭМ!$B$33:$B$776,S$11)+'СЕТ СН'!$F$11+СВЦЭМ!$D$10+'СЕТ СН'!$F$6-'СЕТ СН'!$F$23</f>
        <v>775.17089370999997</v>
      </c>
      <c r="T27" s="36">
        <f>SUMIFS(СВЦЭМ!$D$33:$D$776,СВЦЭМ!$A$33:$A$776,$A27,СВЦЭМ!$B$33:$B$776,T$11)+'СЕТ СН'!$F$11+СВЦЭМ!$D$10+'СЕТ СН'!$F$6-'СЕТ СН'!$F$23</f>
        <v>783.30505800000003</v>
      </c>
      <c r="U27" s="36">
        <f>SUMIFS(СВЦЭМ!$D$33:$D$776,СВЦЭМ!$A$33:$A$776,$A27,СВЦЭМ!$B$33:$B$776,U$11)+'СЕТ СН'!$F$11+СВЦЭМ!$D$10+'СЕТ СН'!$F$6-'СЕТ СН'!$F$23</f>
        <v>782.46586209999998</v>
      </c>
      <c r="V27" s="36">
        <f>SUMIFS(СВЦЭМ!$D$33:$D$776,СВЦЭМ!$A$33:$A$776,$A27,СВЦЭМ!$B$33:$B$776,V$11)+'СЕТ СН'!$F$11+СВЦЭМ!$D$10+'СЕТ СН'!$F$6-'СЕТ СН'!$F$23</f>
        <v>789.90853461000006</v>
      </c>
      <c r="W27" s="36">
        <f>SUMIFS(СВЦЭМ!$D$33:$D$776,СВЦЭМ!$A$33:$A$776,$A27,СВЦЭМ!$B$33:$B$776,W$11)+'СЕТ СН'!$F$11+СВЦЭМ!$D$10+'СЕТ СН'!$F$6-'СЕТ СН'!$F$23</f>
        <v>787.81653899000003</v>
      </c>
      <c r="X27" s="36">
        <f>SUMIFS(СВЦЭМ!$D$33:$D$776,СВЦЭМ!$A$33:$A$776,$A27,СВЦЭМ!$B$33:$B$776,X$11)+'СЕТ СН'!$F$11+СВЦЭМ!$D$10+'СЕТ СН'!$F$6-'СЕТ СН'!$F$23</f>
        <v>760.04436158999999</v>
      </c>
      <c r="Y27" s="36">
        <f>SUMIFS(СВЦЭМ!$D$33:$D$776,СВЦЭМ!$A$33:$A$776,$A27,СВЦЭМ!$B$33:$B$776,Y$11)+'СЕТ СН'!$F$11+СВЦЭМ!$D$10+'СЕТ СН'!$F$6-'СЕТ СН'!$F$23</f>
        <v>740.09562068000002</v>
      </c>
    </row>
    <row r="28" spans="1:25" ht="15.75" x14ac:dyDescent="0.2">
      <c r="A28" s="35">
        <f t="shared" si="0"/>
        <v>43694</v>
      </c>
      <c r="B28" s="36">
        <f>SUMIFS(СВЦЭМ!$D$33:$D$776,СВЦЭМ!$A$33:$A$776,$A28,СВЦЭМ!$B$33:$B$776,B$11)+'СЕТ СН'!$F$11+СВЦЭМ!$D$10+'СЕТ СН'!$F$6-'СЕТ СН'!$F$23</f>
        <v>908.69661509000002</v>
      </c>
      <c r="C28" s="36">
        <f>SUMIFS(СВЦЭМ!$D$33:$D$776,СВЦЭМ!$A$33:$A$776,$A28,СВЦЭМ!$B$33:$B$776,C$11)+'СЕТ СН'!$F$11+СВЦЭМ!$D$10+'СЕТ СН'!$F$6-'СЕТ СН'!$F$23</f>
        <v>994.27783546000001</v>
      </c>
      <c r="D28" s="36">
        <f>SUMIFS(СВЦЭМ!$D$33:$D$776,СВЦЭМ!$A$33:$A$776,$A28,СВЦЭМ!$B$33:$B$776,D$11)+'СЕТ СН'!$F$11+СВЦЭМ!$D$10+'СЕТ СН'!$F$6-'СЕТ СН'!$F$23</f>
        <v>1009.6521242800001</v>
      </c>
      <c r="E28" s="36">
        <f>SUMIFS(СВЦЭМ!$D$33:$D$776,СВЦЭМ!$A$33:$A$776,$A28,СВЦЭМ!$B$33:$B$776,E$11)+'СЕТ СН'!$F$11+СВЦЭМ!$D$10+'СЕТ СН'!$F$6-'СЕТ СН'!$F$23</f>
        <v>1042.2518750300001</v>
      </c>
      <c r="F28" s="36">
        <f>SUMIFS(СВЦЭМ!$D$33:$D$776,СВЦЭМ!$A$33:$A$776,$A28,СВЦЭМ!$B$33:$B$776,F$11)+'СЕТ СН'!$F$11+СВЦЭМ!$D$10+'СЕТ СН'!$F$6-'СЕТ СН'!$F$23</f>
        <v>1038.43214618</v>
      </c>
      <c r="G28" s="36">
        <f>SUMIFS(СВЦЭМ!$D$33:$D$776,СВЦЭМ!$A$33:$A$776,$A28,СВЦЭМ!$B$33:$B$776,G$11)+'СЕТ СН'!$F$11+СВЦЭМ!$D$10+'СЕТ СН'!$F$6-'СЕТ СН'!$F$23</f>
        <v>1013.57598146</v>
      </c>
      <c r="H28" s="36">
        <f>SUMIFS(СВЦЭМ!$D$33:$D$776,СВЦЭМ!$A$33:$A$776,$A28,СВЦЭМ!$B$33:$B$776,H$11)+'СЕТ СН'!$F$11+СВЦЭМ!$D$10+'СЕТ СН'!$F$6-'СЕТ СН'!$F$23</f>
        <v>979.19933635000007</v>
      </c>
      <c r="I28" s="36">
        <f>SUMIFS(СВЦЭМ!$D$33:$D$776,СВЦЭМ!$A$33:$A$776,$A28,СВЦЭМ!$B$33:$B$776,I$11)+'СЕТ СН'!$F$11+СВЦЭМ!$D$10+'СЕТ СН'!$F$6-'СЕТ СН'!$F$23</f>
        <v>902.35244114</v>
      </c>
      <c r="J28" s="36">
        <f>SUMIFS(СВЦЭМ!$D$33:$D$776,СВЦЭМ!$A$33:$A$776,$A28,СВЦЭМ!$B$33:$B$776,J$11)+'СЕТ СН'!$F$11+СВЦЭМ!$D$10+'СЕТ СН'!$F$6-'СЕТ СН'!$F$23</f>
        <v>817.51047820999997</v>
      </c>
      <c r="K28" s="36">
        <f>SUMIFS(СВЦЭМ!$D$33:$D$776,СВЦЭМ!$A$33:$A$776,$A28,СВЦЭМ!$B$33:$B$776,K$11)+'СЕТ СН'!$F$11+СВЦЭМ!$D$10+'СЕТ СН'!$F$6-'СЕТ СН'!$F$23</f>
        <v>774.8097272</v>
      </c>
      <c r="L28" s="36">
        <f>SUMIFS(СВЦЭМ!$D$33:$D$776,СВЦЭМ!$A$33:$A$776,$A28,СВЦЭМ!$B$33:$B$776,L$11)+'СЕТ СН'!$F$11+СВЦЭМ!$D$10+'СЕТ СН'!$F$6-'СЕТ СН'!$F$23</f>
        <v>781.53085069999997</v>
      </c>
      <c r="M28" s="36">
        <f>SUMIFS(СВЦЭМ!$D$33:$D$776,СВЦЭМ!$A$33:$A$776,$A28,СВЦЭМ!$B$33:$B$776,M$11)+'СЕТ СН'!$F$11+СВЦЭМ!$D$10+'СЕТ СН'!$F$6-'СЕТ СН'!$F$23</f>
        <v>780.61080497</v>
      </c>
      <c r="N28" s="36">
        <f>SUMIFS(СВЦЭМ!$D$33:$D$776,СВЦЭМ!$A$33:$A$776,$A28,СВЦЭМ!$B$33:$B$776,N$11)+'СЕТ СН'!$F$11+СВЦЭМ!$D$10+'СЕТ СН'!$F$6-'СЕТ СН'!$F$23</f>
        <v>773.36725460000002</v>
      </c>
      <c r="O28" s="36">
        <f>SUMIFS(СВЦЭМ!$D$33:$D$776,СВЦЭМ!$A$33:$A$776,$A28,СВЦЭМ!$B$33:$B$776,O$11)+'СЕТ СН'!$F$11+СВЦЭМ!$D$10+'СЕТ СН'!$F$6-'СЕТ СН'!$F$23</f>
        <v>778.38055885000006</v>
      </c>
      <c r="P28" s="36">
        <f>SUMIFS(СВЦЭМ!$D$33:$D$776,СВЦЭМ!$A$33:$A$776,$A28,СВЦЭМ!$B$33:$B$776,P$11)+'СЕТ СН'!$F$11+СВЦЭМ!$D$10+'СЕТ СН'!$F$6-'СЕТ СН'!$F$23</f>
        <v>775.79295918000003</v>
      </c>
      <c r="Q28" s="36">
        <f>SUMIFS(СВЦЭМ!$D$33:$D$776,СВЦЭМ!$A$33:$A$776,$A28,СВЦЭМ!$B$33:$B$776,Q$11)+'СЕТ СН'!$F$11+СВЦЭМ!$D$10+'СЕТ СН'!$F$6-'СЕТ СН'!$F$23</f>
        <v>783.12541065000005</v>
      </c>
      <c r="R28" s="36">
        <f>SUMIFS(СВЦЭМ!$D$33:$D$776,СВЦЭМ!$A$33:$A$776,$A28,СВЦЭМ!$B$33:$B$776,R$11)+'СЕТ СН'!$F$11+СВЦЭМ!$D$10+'СЕТ СН'!$F$6-'СЕТ СН'!$F$23</f>
        <v>736.45731232000003</v>
      </c>
      <c r="S28" s="36">
        <f>SUMIFS(СВЦЭМ!$D$33:$D$776,СВЦЭМ!$A$33:$A$776,$A28,СВЦЭМ!$B$33:$B$776,S$11)+'СЕТ СН'!$F$11+СВЦЭМ!$D$10+'СЕТ СН'!$F$6-'СЕТ СН'!$F$23</f>
        <v>735.54535960999999</v>
      </c>
      <c r="T28" s="36">
        <f>SUMIFS(СВЦЭМ!$D$33:$D$776,СВЦЭМ!$A$33:$A$776,$A28,СВЦЭМ!$B$33:$B$776,T$11)+'СЕТ СН'!$F$11+СВЦЭМ!$D$10+'СЕТ СН'!$F$6-'СЕТ СН'!$F$23</f>
        <v>744.48501274</v>
      </c>
      <c r="U28" s="36">
        <f>SUMIFS(СВЦЭМ!$D$33:$D$776,СВЦЭМ!$A$33:$A$776,$A28,СВЦЭМ!$B$33:$B$776,U$11)+'СЕТ СН'!$F$11+СВЦЭМ!$D$10+'СЕТ СН'!$F$6-'СЕТ СН'!$F$23</f>
        <v>745.36418364999997</v>
      </c>
      <c r="V28" s="36">
        <f>SUMIFS(СВЦЭМ!$D$33:$D$776,СВЦЭМ!$A$33:$A$776,$A28,СВЦЭМ!$B$33:$B$776,V$11)+'СЕТ СН'!$F$11+СВЦЭМ!$D$10+'СЕТ СН'!$F$6-'СЕТ СН'!$F$23</f>
        <v>755.43069076000006</v>
      </c>
      <c r="W28" s="36">
        <f>SUMIFS(СВЦЭМ!$D$33:$D$776,СВЦЭМ!$A$33:$A$776,$A28,СВЦЭМ!$B$33:$B$776,W$11)+'СЕТ СН'!$F$11+СВЦЭМ!$D$10+'СЕТ СН'!$F$6-'СЕТ СН'!$F$23</f>
        <v>761.82349982000005</v>
      </c>
      <c r="X28" s="36">
        <f>SUMIFS(СВЦЭМ!$D$33:$D$776,СВЦЭМ!$A$33:$A$776,$A28,СВЦЭМ!$B$33:$B$776,X$11)+'СЕТ СН'!$F$11+СВЦЭМ!$D$10+'СЕТ СН'!$F$6-'СЕТ СН'!$F$23</f>
        <v>723.08841817000007</v>
      </c>
      <c r="Y28" s="36">
        <f>SUMIFS(СВЦЭМ!$D$33:$D$776,СВЦЭМ!$A$33:$A$776,$A28,СВЦЭМ!$B$33:$B$776,Y$11)+'СЕТ СН'!$F$11+СВЦЭМ!$D$10+'СЕТ СН'!$F$6-'СЕТ СН'!$F$23</f>
        <v>711.25670869999999</v>
      </c>
    </row>
    <row r="29" spans="1:25" ht="15.75" x14ac:dyDescent="0.2">
      <c r="A29" s="35">
        <f t="shared" si="0"/>
        <v>43695</v>
      </c>
      <c r="B29" s="36">
        <f>SUMIFS(СВЦЭМ!$D$33:$D$776,СВЦЭМ!$A$33:$A$776,$A29,СВЦЭМ!$B$33:$B$776,B$11)+'СЕТ СН'!$F$11+СВЦЭМ!$D$10+'СЕТ СН'!$F$6-'СЕТ СН'!$F$23</f>
        <v>779.39522635000003</v>
      </c>
      <c r="C29" s="36">
        <f>SUMIFS(СВЦЭМ!$D$33:$D$776,СВЦЭМ!$A$33:$A$776,$A29,СВЦЭМ!$B$33:$B$776,C$11)+'СЕТ СН'!$F$11+СВЦЭМ!$D$10+'СЕТ СН'!$F$6-'СЕТ СН'!$F$23</f>
        <v>810.20922822</v>
      </c>
      <c r="D29" s="36">
        <f>SUMIFS(СВЦЭМ!$D$33:$D$776,СВЦЭМ!$A$33:$A$776,$A29,СВЦЭМ!$B$33:$B$776,D$11)+'СЕТ СН'!$F$11+СВЦЭМ!$D$10+'СЕТ СН'!$F$6-'СЕТ СН'!$F$23</f>
        <v>852.91378052000005</v>
      </c>
      <c r="E29" s="36">
        <f>SUMIFS(СВЦЭМ!$D$33:$D$776,СВЦЭМ!$A$33:$A$776,$A29,СВЦЭМ!$B$33:$B$776,E$11)+'СЕТ СН'!$F$11+СВЦЭМ!$D$10+'СЕТ СН'!$F$6-'СЕТ СН'!$F$23</f>
        <v>860.31249767999998</v>
      </c>
      <c r="F29" s="36">
        <f>SUMIFS(СВЦЭМ!$D$33:$D$776,СВЦЭМ!$A$33:$A$776,$A29,СВЦЭМ!$B$33:$B$776,F$11)+'СЕТ СН'!$F$11+СВЦЭМ!$D$10+'СЕТ СН'!$F$6-'СЕТ СН'!$F$23</f>
        <v>861.06026324000004</v>
      </c>
      <c r="G29" s="36">
        <f>SUMIFS(СВЦЭМ!$D$33:$D$776,СВЦЭМ!$A$33:$A$776,$A29,СВЦЭМ!$B$33:$B$776,G$11)+'СЕТ СН'!$F$11+СВЦЭМ!$D$10+'СЕТ СН'!$F$6-'СЕТ СН'!$F$23</f>
        <v>857.58122565999997</v>
      </c>
      <c r="H29" s="36">
        <f>SUMIFS(СВЦЭМ!$D$33:$D$776,СВЦЭМ!$A$33:$A$776,$A29,СВЦЭМ!$B$33:$B$776,H$11)+'СЕТ СН'!$F$11+СВЦЭМ!$D$10+'СЕТ СН'!$F$6-'СЕТ СН'!$F$23</f>
        <v>853.70211541000003</v>
      </c>
      <c r="I29" s="36">
        <f>SUMIFS(СВЦЭМ!$D$33:$D$776,СВЦЭМ!$A$33:$A$776,$A29,СВЦЭМ!$B$33:$B$776,I$11)+'СЕТ СН'!$F$11+СВЦЭМ!$D$10+'СЕТ СН'!$F$6-'СЕТ СН'!$F$23</f>
        <v>838.30556185</v>
      </c>
      <c r="J29" s="36">
        <f>SUMIFS(СВЦЭМ!$D$33:$D$776,СВЦЭМ!$A$33:$A$776,$A29,СВЦЭМ!$B$33:$B$776,J$11)+'СЕТ СН'!$F$11+СВЦЭМ!$D$10+'СЕТ СН'!$F$6-'СЕТ СН'!$F$23</f>
        <v>826.68280759000004</v>
      </c>
      <c r="K29" s="36">
        <f>SUMIFS(СВЦЭМ!$D$33:$D$776,СВЦЭМ!$A$33:$A$776,$A29,СВЦЭМ!$B$33:$B$776,K$11)+'СЕТ СН'!$F$11+СВЦЭМ!$D$10+'СЕТ СН'!$F$6-'СЕТ СН'!$F$23</f>
        <v>780.03549816999998</v>
      </c>
      <c r="L29" s="36">
        <f>SUMIFS(СВЦЭМ!$D$33:$D$776,СВЦЭМ!$A$33:$A$776,$A29,СВЦЭМ!$B$33:$B$776,L$11)+'СЕТ СН'!$F$11+СВЦЭМ!$D$10+'СЕТ СН'!$F$6-'СЕТ СН'!$F$23</f>
        <v>782.00772448999999</v>
      </c>
      <c r="M29" s="36">
        <f>SUMIFS(СВЦЭМ!$D$33:$D$776,СВЦЭМ!$A$33:$A$776,$A29,СВЦЭМ!$B$33:$B$776,M$11)+'СЕТ СН'!$F$11+СВЦЭМ!$D$10+'СЕТ СН'!$F$6-'СЕТ СН'!$F$23</f>
        <v>780.75603816</v>
      </c>
      <c r="N29" s="36">
        <f>SUMIFS(СВЦЭМ!$D$33:$D$776,СВЦЭМ!$A$33:$A$776,$A29,СВЦЭМ!$B$33:$B$776,N$11)+'СЕТ СН'!$F$11+СВЦЭМ!$D$10+'СЕТ СН'!$F$6-'СЕТ СН'!$F$23</f>
        <v>769.37212390000002</v>
      </c>
      <c r="O29" s="36">
        <f>SUMIFS(СВЦЭМ!$D$33:$D$776,СВЦЭМ!$A$33:$A$776,$A29,СВЦЭМ!$B$33:$B$776,O$11)+'СЕТ СН'!$F$11+СВЦЭМ!$D$10+'СЕТ СН'!$F$6-'СЕТ СН'!$F$23</f>
        <v>768.68062427999996</v>
      </c>
      <c r="P29" s="36">
        <f>SUMIFS(СВЦЭМ!$D$33:$D$776,СВЦЭМ!$A$33:$A$776,$A29,СВЦЭМ!$B$33:$B$776,P$11)+'СЕТ СН'!$F$11+СВЦЭМ!$D$10+'СЕТ СН'!$F$6-'СЕТ СН'!$F$23</f>
        <v>758.37520874000006</v>
      </c>
      <c r="Q29" s="36">
        <f>SUMIFS(СВЦЭМ!$D$33:$D$776,СВЦЭМ!$A$33:$A$776,$A29,СВЦЭМ!$B$33:$B$776,Q$11)+'СЕТ СН'!$F$11+СВЦЭМ!$D$10+'СЕТ СН'!$F$6-'СЕТ СН'!$F$23</f>
        <v>762.87144235000005</v>
      </c>
      <c r="R29" s="36">
        <f>SUMIFS(СВЦЭМ!$D$33:$D$776,СВЦЭМ!$A$33:$A$776,$A29,СВЦЭМ!$B$33:$B$776,R$11)+'СЕТ СН'!$F$11+СВЦЭМ!$D$10+'СЕТ СН'!$F$6-'СЕТ СН'!$F$23</f>
        <v>731.16607051000005</v>
      </c>
      <c r="S29" s="36">
        <f>SUMIFS(СВЦЭМ!$D$33:$D$776,СВЦЭМ!$A$33:$A$776,$A29,СВЦЭМ!$B$33:$B$776,S$11)+'СЕТ СН'!$F$11+СВЦЭМ!$D$10+'СЕТ СН'!$F$6-'СЕТ СН'!$F$23</f>
        <v>743.75705925</v>
      </c>
      <c r="T29" s="36">
        <f>SUMIFS(СВЦЭМ!$D$33:$D$776,СВЦЭМ!$A$33:$A$776,$A29,СВЦЭМ!$B$33:$B$776,T$11)+'СЕТ СН'!$F$11+СВЦЭМ!$D$10+'СЕТ СН'!$F$6-'СЕТ СН'!$F$23</f>
        <v>756.86142326000004</v>
      </c>
      <c r="U29" s="36">
        <f>SUMIFS(СВЦЭМ!$D$33:$D$776,СВЦЭМ!$A$33:$A$776,$A29,СВЦЭМ!$B$33:$B$776,U$11)+'СЕТ СН'!$F$11+СВЦЭМ!$D$10+'СЕТ СН'!$F$6-'СЕТ СН'!$F$23</f>
        <v>760.55182100000002</v>
      </c>
      <c r="V29" s="36">
        <f>SUMIFS(СВЦЭМ!$D$33:$D$776,СВЦЭМ!$A$33:$A$776,$A29,СВЦЭМ!$B$33:$B$776,V$11)+'СЕТ СН'!$F$11+СВЦЭМ!$D$10+'СЕТ СН'!$F$6-'СЕТ СН'!$F$23</f>
        <v>767.03677392999998</v>
      </c>
      <c r="W29" s="36">
        <f>SUMIFS(СВЦЭМ!$D$33:$D$776,СВЦЭМ!$A$33:$A$776,$A29,СВЦЭМ!$B$33:$B$776,W$11)+'СЕТ СН'!$F$11+СВЦЭМ!$D$10+'СЕТ СН'!$F$6-'СЕТ СН'!$F$23</f>
        <v>779.33699908000006</v>
      </c>
      <c r="X29" s="36">
        <f>SUMIFS(СВЦЭМ!$D$33:$D$776,СВЦЭМ!$A$33:$A$776,$A29,СВЦЭМ!$B$33:$B$776,X$11)+'СЕТ СН'!$F$11+СВЦЭМ!$D$10+'СЕТ СН'!$F$6-'СЕТ СН'!$F$23</f>
        <v>748.49107056000003</v>
      </c>
      <c r="Y29" s="36">
        <f>SUMIFS(СВЦЭМ!$D$33:$D$776,СВЦЭМ!$A$33:$A$776,$A29,СВЦЭМ!$B$33:$B$776,Y$11)+'СЕТ СН'!$F$11+СВЦЭМ!$D$10+'СЕТ СН'!$F$6-'СЕТ СН'!$F$23</f>
        <v>779.24421313000005</v>
      </c>
    </row>
    <row r="30" spans="1:25" ht="15.75" x14ac:dyDescent="0.2">
      <c r="A30" s="35">
        <f t="shared" si="0"/>
        <v>43696</v>
      </c>
      <c r="B30" s="36">
        <f>SUMIFS(СВЦЭМ!$D$33:$D$776,СВЦЭМ!$A$33:$A$776,$A30,СВЦЭМ!$B$33:$B$776,B$11)+'СЕТ СН'!$F$11+СВЦЭМ!$D$10+'СЕТ СН'!$F$6-'СЕТ СН'!$F$23</f>
        <v>821.45697788999996</v>
      </c>
      <c r="C30" s="36">
        <f>SUMIFS(СВЦЭМ!$D$33:$D$776,СВЦЭМ!$A$33:$A$776,$A30,СВЦЭМ!$B$33:$B$776,C$11)+'СЕТ СН'!$F$11+СВЦЭМ!$D$10+'СЕТ СН'!$F$6-'СЕТ СН'!$F$23</f>
        <v>863.38584389000005</v>
      </c>
      <c r="D30" s="36">
        <f>SUMIFS(СВЦЭМ!$D$33:$D$776,СВЦЭМ!$A$33:$A$776,$A30,СВЦЭМ!$B$33:$B$776,D$11)+'СЕТ СН'!$F$11+СВЦЭМ!$D$10+'СЕТ СН'!$F$6-'СЕТ СН'!$F$23</f>
        <v>895.01215844000001</v>
      </c>
      <c r="E30" s="36">
        <f>SUMIFS(СВЦЭМ!$D$33:$D$776,СВЦЭМ!$A$33:$A$776,$A30,СВЦЭМ!$B$33:$B$776,E$11)+'СЕТ СН'!$F$11+СВЦЭМ!$D$10+'СЕТ СН'!$F$6-'СЕТ СН'!$F$23</f>
        <v>909.47115584000005</v>
      </c>
      <c r="F30" s="36">
        <f>SUMIFS(СВЦЭМ!$D$33:$D$776,СВЦЭМ!$A$33:$A$776,$A30,СВЦЭМ!$B$33:$B$776,F$11)+'СЕТ СН'!$F$11+СВЦЭМ!$D$10+'СЕТ СН'!$F$6-'СЕТ СН'!$F$23</f>
        <v>910.01835463999998</v>
      </c>
      <c r="G30" s="36">
        <f>SUMIFS(СВЦЭМ!$D$33:$D$776,СВЦЭМ!$A$33:$A$776,$A30,СВЦЭМ!$B$33:$B$776,G$11)+'СЕТ СН'!$F$11+СВЦЭМ!$D$10+'СЕТ СН'!$F$6-'СЕТ СН'!$F$23</f>
        <v>887.15374101999998</v>
      </c>
      <c r="H30" s="36">
        <f>SUMIFS(СВЦЭМ!$D$33:$D$776,СВЦЭМ!$A$33:$A$776,$A30,СВЦЭМ!$B$33:$B$776,H$11)+'СЕТ СН'!$F$11+СВЦЭМ!$D$10+'СЕТ СН'!$F$6-'СЕТ СН'!$F$23</f>
        <v>845.83197539000003</v>
      </c>
      <c r="I30" s="36">
        <f>SUMIFS(СВЦЭМ!$D$33:$D$776,СВЦЭМ!$A$33:$A$776,$A30,СВЦЭМ!$B$33:$B$776,I$11)+'СЕТ СН'!$F$11+СВЦЭМ!$D$10+'СЕТ СН'!$F$6-'СЕТ СН'!$F$23</f>
        <v>795.83782422000002</v>
      </c>
      <c r="J30" s="36">
        <f>SUMIFS(СВЦЭМ!$D$33:$D$776,СВЦЭМ!$A$33:$A$776,$A30,СВЦЭМ!$B$33:$B$776,J$11)+'СЕТ СН'!$F$11+СВЦЭМ!$D$10+'СЕТ СН'!$F$6-'СЕТ СН'!$F$23</f>
        <v>828.11820194000006</v>
      </c>
      <c r="K30" s="36">
        <f>SUMIFS(СВЦЭМ!$D$33:$D$776,СВЦЭМ!$A$33:$A$776,$A30,СВЦЭМ!$B$33:$B$776,K$11)+'СЕТ СН'!$F$11+СВЦЭМ!$D$10+'СЕТ СН'!$F$6-'СЕТ СН'!$F$23</f>
        <v>870.87297712999998</v>
      </c>
      <c r="L30" s="36">
        <f>SUMIFS(СВЦЭМ!$D$33:$D$776,СВЦЭМ!$A$33:$A$776,$A30,СВЦЭМ!$B$33:$B$776,L$11)+'СЕТ СН'!$F$11+СВЦЭМ!$D$10+'СЕТ СН'!$F$6-'СЕТ СН'!$F$23</f>
        <v>869.52574505000007</v>
      </c>
      <c r="M30" s="36">
        <f>SUMIFS(СВЦЭМ!$D$33:$D$776,СВЦЭМ!$A$33:$A$776,$A30,СВЦЭМ!$B$33:$B$776,M$11)+'СЕТ СН'!$F$11+СВЦЭМ!$D$10+'СЕТ СН'!$F$6-'СЕТ СН'!$F$23</f>
        <v>864.65170781000006</v>
      </c>
      <c r="N30" s="36">
        <f>SUMIFS(СВЦЭМ!$D$33:$D$776,СВЦЭМ!$A$33:$A$776,$A30,СВЦЭМ!$B$33:$B$776,N$11)+'СЕТ СН'!$F$11+СВЦЭМ!$D$10+'СЕТ СН'!$F$6-'СЕТ СН'!$F$23</f>
        <v>861.97526164999999</v>
      </c>
      <c r="O30" s="36">
        <f>SUMIFS(СВЦЭМ!$D$33:$D$776,СВЦЭМ!$A$33:$A$776,$A30,СВЦЭМ!$B$33:$B$776,O$11)+'СЕТ СН'!$F$11+СВЦЭМ!$D$10+'СЕТ СН'!$F$6-'СЕТ СН'!$F$23</f>
        <v>872.48028949000002</v>
      </c>
      <c r="P30" s="36">
        <f>SUMIFS(СВЦЭМ!$D$33:$D$776,СВЦЭМ!$A$33:$A$776,$A30,СВЦЭМ!$B$33:$B$776,P$11)+'СЕТ СН'!$F$11+СВЦЭМ!$D$10+'СЕТ СН'!$F$6-'СЕТ СН'!$F$23</f>
        <v>875.20429765000006</v>
      </c>
      <c r="Q30" s="36">
        <f>SUMIFS(СВЦЭМ!$D$33:$D$776,СВЦЭМ!$A$33:$A$776,$A30,СВЦЭМ!$B$33:$B$776,Q$11)+'СЕТ СН'!$F$11+СВЦЭМ!$D$10+'СЕТ СН'!$F$6-'СЕТ СН'!$F$23</f>
        <v>867.28026595000006</v>
      </c>
      <c r="R30" s="36">
        <f>SUMIFS(СВЦЭМ!$D$33:$D$776,СВЦЭМ!$A$33:$A$776,$A30,СВЦЭМ!$B$33:$B$776,R$11)+'СЕТ СН'!$F$11+СВЦЭМ!$D$10+'СЕТ СН'!$F$6-'СЕТ СН'!$F$23</f>
        <v>894.22994648999997</v>
      </c>
      <c r="S30" s="36">
        <f>SUMIFS(СВЦЭМ!$D$33:$D$776,СВЦЭМ!$A$33:$A$776,$A30,СВЦЭМ!$B$33:$B$776,S$11)+'СЕТ СН'!$F$11+СВЦЭМ!$D$10+'СЕТ СН'!$F$6-'СЕТ СН'!$F$23</f>
        <v>933.88287590000004</v>
      </c>
      <c r="T30" s="36">
        <f>SUMIFS(СВЦЭМ!$D$33:$D$776,СВЦЭМ!$A$33:$A$776,$A30,СВЦЭМ!$B$33:$B$776,T$11)+'СЕТ СН'!$F$11+СВЦЭМ!$D$10+'СЕТ СН'!$F$6-'СЕТ СН'!$F$23</f>
        <v>933.60849280000002</v>
      </c>
      <c r="U30" s="36">
        <f>SUMIFS(СВЦЭМ!$D$33:$D$776,СВЦЭМ!$A$33:$A$776,$A30,СВЦЭМ!$B$33:$B$776,U$11)+'СЕТ СН'!$F$11+СВЦЭМ!$D$10+'СЕТ СН'!$F$6-'СЕТ СН'!$F$23</f>
        <v>929.69710513000007</v>
      </c>
      <c r="V30" s="36">
        <f>SUMIFS(СВЦЭМ!$D$33:$D$776,СВЦЭМ!$A$33:$A$776,$A30,СВЦЭМ!$B$33:$B$776,V$11)+'СЕТ СН'!$F$11+СВЦЭМ!$D$10+'СЕТ СН'!$F$6-'СЕТ СН'!$F$23</f>
        <v>924.02438511000003</v>
      </c>
      <c r="W30" s="36">
        <f>SUMIFS(СВЦЭМ!$D$33:$D$776,СВЦЭМ!$A$33:$A$776,$A30,СВЦЭМ!$B$33:$B$776,W$11)+'СЕТ СН'!$F$11+СВЦЭМ!$D$10+'СЕТ СН'!$F$6-'СЕТ СН'!$F$23</f>
        <v>935.67642008999997</v>
      </c>
      <c r="X30" s="36">
        <f>SUMIFS(СВЦЭМ!$D$33:$D$776,СВЦЭМ!$A$33:$A$776,$A30,СВЦЭМ!$B$33:$B$776,X$11)+'СЕТ СН'!$F$11+СВЦЭМ!$D$10+'СЕТ СН'!$F$6-'СЕТ СН'!$F$23</f>
        <v>1004.6866132</v>
      </c>
      <c r="Y30" s="36">
        <f>SUMIFS(СВЦЭМ!$D$33:$D$776,СВЦЭМ!$A$33:$A$776,$A30,СВЦЭМ!$B$33:$B$776,Y$11)+'СЕТ СН'!$F$11+СВЦЭМ!$D$10+'СЕТ СН'!$F$6-'СЕТ СН'!$F$23</f>
        <v>927.47276007000005</v>
      </c>
    </row>
    <row r="31" spans="1:25" ht="15.75" x14ac:dyDescent="0.2">
      <c r="A31" s="35">
        <f t="shared" si="0"/>
        <v>43697</v>
      </c>
      <c r="B31" s="36">
        <f>SUMIFS(СВЦЭМ!$D$33:$D$776,СВЦЭМ!$A$33:$A$776,$A31,СВЦЭМ!$B$33:$B$776,B$11)+'СЕТ СН'!$F$11+СВЦЭМ!$D$10+'СЕТ СН'!$F$6-'СЕТ СН'!$F$23</f>
        <v>788.28898895999998</v>
      </c>
      <c r="C31" s="36">
        <f>SUMIFS(СВЦЭМ!$D$33:$D$776,СВЦЭМ!$A$33:$A$776,$A31,СВЦЭМ!$B$33:$B$776,C$11)+'СЕТ СН'!$F$11+СВЦЭМ!$D$10+'СЕТ СН'!$F$6-'СЕТ СН'!$F$23</f>
        <v>819.86189711999998</v>
      </c>
      <c r="D31" s="36">
        <f>SUMIFS(СВЦЭМ!$D$33:$D$776,СВЦЭМ!$A$33:$A$776,$A31,СВЦЭМ!$B$33:$B$776,D$11)+'СЕТ СН'!$F$11+СВЦЭМ!$D$10+'СЕТ СН'!$F$6-'СЕТ СН'!$F$23</f>
        <v>855.78187972000001</v>
      </c>
      <c r="E31" s="36">
        <f>SUMIFS(СВЦЭМ!$D$33:$D$776,СВЦЭМ!$A$33:$A$776,$A31,СВЦЭМ!$B$33:$B$776,E$11)+'СЕТ СН'!$F$11+СВЦЭМ!$D$10+'СЕТ СН'!$F$6-'СЕТ СН'!$F$23</f>
        <v>870.56693759999996</v>
      </c>
      <c r="F31" s="36">
        <f>SUMIFS(СВЦЭМ!$D$33:$D$776,СВЦЭМ!$A$33:$A$776,$A31,СВЦЭМ!$B$33:$B$776,F$11)+'СЕТ СН'!$F$11+СВЦЭМ!$D$10+'СЕТ СН'!$F$6-'СЕТ СН'!$F$23</f>
        <v>879.20661705999999</v>
      </c>
      <c r="G31" s="36">
        <f>SUMIFS(СВЦЭМ!$D$33:$D$776,СВЦЭМ!$A$33:$A$776,$A31,СВЦЭМ!$B$33:$B$776,G$11)+'СЕТ СН'!$F$11+СВЦЭМ!$D$10+'СЕТ СН'!$F$6-'СЕТ СН'!$F$23</f>
        <v>857.46932072000004</v>
      </c>
      <c r="H31" s="36">
        <f>SUMIFS(СВЦЭМ!$D$33:$D$776,СВЦЭМ!$A$33:$A$776,$A31,СВЦЭМ!$B$33:$B$776,H$11)+'СЕТ СН'!$F$11+СВЦЭМ!$D$10+'СЕТ СН'!$F$6-'СЕТ СН'!$F$23</f>
        <v>821.26255237999999</v>
      </c>
      <c r="I31" s="36">
        <f>SUMIFS(СВЦЭМ!$D$33:$D$776,СВЦЭМ!$A$33:$A$776,$A31,СВЦЭМ!$B$33:$B$776,I$11)+'СЕТ СН'!$F$11+СВЦЭМ!$D$10+'СЕТ СН'!$F$6-'СЕТ СН'!$F$23</f>
        <v>773.31630914000004</v>
      </c>
      <c r="J31" s="36">
        <f>SUMIFS(СВЦЭМ!$D$33:$D$776,СВЦЭМ!$A$33:$A$776,$A31,СВЦЭМ!$B$33:$B$776,J$11)+'СЕТ СН'!$F$11+СВЦЭМ!$D$10+'СЕТ СН'!$F$6-'СЕТ СН'!$F$23</f>
        <v>765.50589092999996</v>
      </c>
      <c r="K31" s="36">
        <f>SUMIFS(СВЦЭМ!$D$33:$D$776,СВЦЭМ!$A$33:$A$776,$A31,СВЦЭМ!$B$33:$B$776,K$11)+'СЕТ СН'!$F$11+СВЦЭМ!$D$10+'СЕТ СН'!$F$6-'СЕТ СН'!$F$23</f>
        <v>787.82927992999998</v>
      </c>
      <c r="L31" s="36">
        <f>SUMIFS(СВЦЭМ!$D$33:$D$776,СВЦЭМ!$A$33:$A$776,$A31,СВЦЭМ!$B$33:$B$776,L$11)+'СЕТ СН'!$F$11+СВЦЭМ!$D$10+'СЕТ СН'!$F$6-'СЕТ СН'!$F$23</f>
        <v>784.38432979000004</v>
      </c>
      <c r="M31" s="36">
        <f>SUMIFS(СВЦЭМ!$D$33:$D$776,СВЦЭМ!$A$33:$A$776,$A31,СВЦЭМ!$B$33:$B$776,M$11)+'СЕТ СН'!$F$11+СВЦЭМ!$D$10+'СЕТ СН'!$F$6-'СЕТ СН'!$F$23</f>
        <v>782.44713211999999</v>
      </c>
      <c r="N31" s="36">
        <f>SUMIFS(СВЦЭМ!$D$33:$D$776,СВЦЭМ!$A$33:$A$776,$A31,СВЦЭМ!$B$33:$B$776,N$11)+'СЕТ СН'!$F$11+СВЦЭМ!$D$10+'СЕТ СН'!$F$6-'СЕТ СН'!$F$23</f>
        <v>772.17540126000006</v>
      </c>
      <c r="O31" s="36">
        <f>SUMIFS(СВЦЭМ!$D$33:$D$776,СВЦЭМ!$A$33:$A$776,$A31,СВЦЭМ!$B$33:$B$776,O$11)+'СЕТ СН'!$F$11+СВЦЭМ!$D$10+'СЕТ СН'!$F$6-'СЕТ СН'!$F$23</f>
        <v>775.1232</v>
      </c>
      <c r="P31" s="36">
        <f>SUMIFS(СВЦЭМ!$D$33:$D$776,СВЦЭМ!$A$33:$A$776,$A31,СВЦЭМ!$B$33:$B$776,P$11)+'СЕТ СН'!$F$11+СВЦЭМ!$D$10+'СЕТ СН'!$F$6-'СЕТ СН'!$F$23</f>
        <v>783.47219490999998</v>
      </c>
      <c r="Q31" s="36">
        <f>SUMIFS(СВЦЭМ!$D$33:$D$776,СВЦЭМ!$A$33:$A$776,$A31,СВЦЭМ!$B$33:$B$776,Q$11)+'СЕТ СН'!$F$11+СВЦЭМ!$D$10+'СЕТ СН'!$F$6-'СЕТ СН'!$F$23</f>
        <v>785.73738853999998</v>
      </c>
      <c r="R31" s="36">
        <f>SUMIFS(СВЦЭМ!$D$33:$D$776,СВЦЭМ!$A$33:$A$776,$A31,СВЦЭМ!$B$33:$B$776,R$11)+'СЕТ СН'!$F$11+СВЦЭМ!$D$10+'СЕТ СН'!$F$6-'СЕТ СН'!$F$23</f>
        <v>851.26148539999997</v>
      </c>
      <c r="S31" s="36">
        <f>SUMIFS(СВЦЭМ!$D$33:$D$776,СВЦЭМ!$A$33:$A$776,$A31,СВЦЭМ!$B$33:$B$776,S$11)+'СЕТ СН'!$F$11+СВЦЭМ!$D$10+'СЕТ СН'!$F$6-'СЕТ СН'!$F$23</f>
        <v>765.17078694999998</v>
      </c>
      <c r="T31" s="36">
        <f>SUMIFS(СВЦЭМ!$D$33:$D$776,СВЦЭМ!$A$33:$A$776,$A31,СВЦЭМ!$B$33:$B$776,T$11)+'СЕТ СН'!$F$11+СВЦЭМ!$D$10+'СЕТ СН'!$F$6-'СЕТ СН'!$F$23</f>
        <v>771.14316818999998</v>
      </c>
      <c r="U31" s="36">
        <f>SUMIFS(СВЦЭМ!$D$33:$D$776,СВЦЭМ!$A$33:$A$776,$A31,СВЦЭМ!$B$33:$B$776,U$11)+'СЕТ СН'!$F$11+СВЦЭМ!$D$10+'СЕТ СН'!$F$6-'СЕТ СН'!$F$23</f>
        <v>773.06058387999997</v>
      </c>
      <c r="V31" s="36">
        <f>SUMIFS(СВЦЭМ!$D$33:$D$776,СВЦЭМ!$A$33:$A$776,$A31,СВЦЭМ!$B$33:$B$776,V$11)+'СЕТ СН'!$F$11+СВЦЭМ!$D$10+'СЕТ СН'!$F$6-'СЕТ СН'!$F$23</f>
        <v>784.76174162999996</v>
      </c>
      <c r="W31" s="36">
        <f>SUMIFS(СВЦЭМ!$D$33:$D$776,СВЦЭМ!$A$33:$A$776,$A31,СВЦЭМ!$B$33:$B$776,W$11)+'СЕТ СН'!$F$11+СВЦЭМ!$D$10+'СЕТ СН'!$F$6-'СЕТ СН'!$F$23</f>
        <v>795.43268663000003</v>
      </c>
      <c r="X31" s="36">
        <f>SUMIFS(СВЦЭМ!$D$33:$D$776,СВЦЭМ!$A$33:$A$776,$A31,СВЦЭМ!$B$33:$B$776,X$11)+'СЕТ СН'!$F$11+СВЦЭМ!$D$10+'СЕТ СН'!$F$6-'СЕТ СН'!$F$23</f>
        <v>759.21257496999999</v>
      </c>
      <c r="Y31" s="36">
        <f>SUMIFS(СВЦЭМ!$D$33:$D$776,СВЦЭМ!$A$33:$A$776,$A31,СВЦЭМ!$B$33:$B$776,Y$11)+'СЕТ СН'!$F$11+СВЦЭМ!$D$10+'СЕТ СН'!$F$6-'СЕТ СН'!$F$23</f>
        <v>709.34261805000006</v>
      </c>
    </row>
    <row r="32" spans="1:25" ht="15.75" x14ac:dyDescent="0.2">
      <c r="A32" s="35">
        <f t="shared" si="0"/>
        <v>43698</v>
      </c>
      <c r="B32" s="36">
        <f>SUMIFS(СВЦЭМ!$D$33:$D$776,СВЦЭМ!$A$33:$A$776,$A32,СВЦЭМ!$B$33:$B$776,B$11)+'СЕТ СН'!$F$11+СВЦЭМ!$D$10+'СЕТ СН'!$F$6-'СЕТ СН'!$F$23</f>
        <v>773.98405675000004</v>
      </c>
      <c r="C32" s="36">
        <f>SUMIFS(СВЦЭМ!$D$33:$D$776,СВЦЭМ!$A$33:$A$776,$A32,СВЦЭМ!$B$33:$B$776,C$11)+'СЕТ СН'!$F$11+СВЦЭМ!$D$10+'СЕТ СН'!$F$6-'СЕТ СН'!$F$23</f>
        <v>821.05969616000004</v>
      </c>
      <c r="D32" s="36">
        <f>SUMIFS(СВЦЭМ!$D$33:$D$776,СВЦЭМ!$A$33:$A$776,$A32,СВЦЭМ!$B$33:$B$776,D$11)+'СЕТ СН'!$F$11+СВЦЭМ!$D$10+'СЕТ СН'!$F$6-'СЕТ СН'!$F$23</f>
        <v>839.11280260000001</v>
      </c>
      <c r="E32" s="36">
        <f>SUMIFS(СВЦЭМ!$D$33:$D$776,СВЦЭМ!$A$33:$A$776,$A32,СВЦЭМ!$B$33:$B$776,E$11)+'СЕТ СН'!$F$11+СВЦЭМ!$D$10+'СЕТ СН'!$F$6-'СЕТ СН'!$F$23</f>
        <v>847.09939087999999</v>
      </c>
      <c r="F32" s="36">
        <f>SUMIFS(СВЦЭМ!$D$33:$D$776,СВЦЭМ!$A$33:$A$776,$A32,СВЦЭМ!$B$33:$B$776,F$11)+'СЕТ СН'!$F$11+СВЦЭМ!$D$10+'СЕТ СН'!$F$6-'СЕТ СН'!$F$23</f>
        <v>852.60419882999997</v>
      </c>
      <c r="G32" s="36">
        <f>SUMIFS(СВЦЭМ!$D$33:$D$776,СВЦЭМ!$A$33:$A$776,$A32,СВЦЭМ!$B$33:$B$776,G$11)+'СЕТ СН'!$F$11+СВЦЭМ!$D$10+'СЕТ СН'!$F$6-'СЕТ СН'!$F$23</f>
        <v>822.44923528000004</v>
      </c>
      <c r="H32" s="36">
        <f>SUMIFS(СВЦЭМ!$D$33:$D$776,СВЦЭМ!$A$33:$A$776,$A32,СВЦЭМ!$B$33:$B$776,H$11)+'СЕТ СН'!$F$11+СВЦЭМ!$D$10+'СЕТ СН'!$F$6-'СЕТ СН'!$F$23</f>
        <v>775.52232564999997</v>
      </c>
      <c r="I32" s="36">
        <f>SUMIFS(СВЦЭМ!$D$33:$D$776,СВЦЭМ!$A$33:$A$776,$A32,СВЦЭМ!$B$33:$B$776,I$11)+'СЕТ СН'!$F$11+СВЦЭМ!$D$10+'СЕТ СН'!$F$6-'СЕТ СН'!$F$23</f>
        <v>718.95745500999999</v>
      </c>
      <c r="J32" s="36">
        <f>SUMIFS(СВЦЭМ!$D$33:$D$776,СВЦЭМ!$A$33:$A$776,$A32,СВЦЭМ!$B$33:$B$776,J$11)+'СЕТ СН'!$F$11+СВЦЭМ!$D$10+'СЕТ СН'!$F$6-'СЕТ СН'!$F$23</f>
        <v>730.63918524999997</v>
      </c>
      <c r="K32" s="36">
        <f>SUMIFS(СВЦЭМ!$D$33:$D$776,СВЦЭМ!$A$33:$A$776,$A32,СВЦЭМ!$B$33:$B$776,K$11)+'СЕТ СН'!$F$11+СВЦЭМ!$D$10+'СЕТ СН'!$F$6-'СЕТ СН'!$F$23</f>
        <v>758.68694057000005</v>
      </c>
      <c r="L32" s="36">
        <f>SUMIFS(СВЦЭМ!$D$33:$D$776,СВЦЭМ!$A$33:$A$776,$A32,СВЦЭМ!$B$33:$B$776,L$11)+'СЕТ СН'!$F$11+СВЦЭМ!$D$10+'СЕТ СН'!$F$6-'СЕТ СН'!$F$23</f>
        <v>768.76659970000003</v>
      </c>
      <c r="M32" s="36">
        <f>SUMIFS(СВЦЭМ!$D$33:$D$776,СВЦЭМ!$A$33:$A$776,$A32,СВЦЭМ!$B$33:$B$776,M$11)+'СЕТ СН'!$F$11+СВЦЭМ!$D$10+'СЕТ СН'!$F$6-'СЕТ СН'!$F$23</f>
        <v>765.81201326999997</v>
      </c>
      <c r="N32" s="36">
        <f>SUMIFS(СВЦЭМ!$D$33:$D$776,СВЦЭМ!$A$33:$A$776,$A32,СВЦЭМ!$B$33:$B$776,N$11)+'СЕТ СН'!$F$11+СВЦЭМ!$D$10+'СЕТ СН'!$F$6-'СЕТ СН'!$F$23</f>
        <v>759.87545469999998</v>
      </c>
      <c r="O32" s="36">
        <f>SUMIFS(СВЦЭМ!$D$33:$D$776,СВЦЭМ!$A$33:$A$776,$A32,СВЦЭМ!$B$33:$B$776,O$11)+'СЕТ СН'!$F$11+СВЦЭМ!$D$10+'СЕТ СН'!$F$6-'СЕТ СН'!$F$23</f>
        <v>761.45530965</v>
      </c>
      <c r="P32" s="36">
        <f>SUMIFS(СВЦЭМ!$D$33:$D$776,СВЦЭМ!$A$33:$A$776,$A32,СВЦЭМ!$B$33:$B$776,P$11)+'СЕТ СН'!$F$11+СВЦЭМ!$D$10+'СЕТ СН'!$F$6-'СЕТ СН'!$F$23</f>
        <v>764.16155704000005</v>
      </c>
      <c r="Q32" s="36">
        <f>SUMIFS(СВЦЭМ!$D$33:$D$776,СВЦЭМ!$A$33:$A$776,$A32,СВЦЭМ!$B$33:$B$776,Q$11)+'СЕТ СН'!$F$11+СВЦЭМ!$D$10+'СЕТ СН'!$F$6-'СЕТ СН'!$F$23</f>
        <v>771.12845312000002</v>
      </c>
      <c r="R32" s="36">
        <f>SUMIFS(СВЦЭМ!$D$33:$D$776,СВЦЭМ!$A$33:$A$776,$A32,СВЦЭМ!$B$33:$B$776,R$11)+'СЕТ СН'!$F$11+СВЦЭМ!$D$10+'СЕТ СН'!$F$6-'СЕТ СН'!$F$23</f>
        <v>776.80580512000006</v>
      </c>
      <c r="S32" s="36">
        <f>SUMIFS(СВЦЭМ!$D$33:$D$776,СВЦЭМ!$A$33:$A$776,$A32,СВЦЭМ!$B$33:$B$776,S$11)+'СЕТ СН'!$F$11+СВЦЭМ!$D$10+'СЕТ СН'!$F$6-'СЕТ СН'!$F$23</f>
        <v>809.25043030000006</v>
      </c>
      <c r="T32" s="36">
        <f>SUMIFS(СВЦЭМ!$D$33:$D$776,СВЦЭМ!$A$33:$A$776,$A32,СВЦЭМ!$B$33:$B$776,T$11)+'СЕТ СН'!$F$11+СВЦЭМ!$D$10+'СЕТ СН'!$F$6-'СЕТ СН'!$F$23</f>
        <v>778.10749369999996</v>
      </c>
      <c r="U32" s="36">
        <f>SUMIFS(СВЦЭМ!$D$33:$D$776,СВЦЭМ!$A$33:$A$776,$A32,СВЦЭМ!$B$33:$B$776,U$11)+'СЕТ СН'!$F$11+СВЦЭМ!$D$10+'СЕТ СН'!$F$6-'СЕТ СН'!$F$23</f>
        <v>705.19368559999998</v>
      </c>
      <c r="V32" s="36">
        <f>SUMIFS(СВЦЭМ!$D$33:$D$776,СВЦЭМ!$A$33:$A$776,$A32,СВЦЭМ!$B$33:$B$776,V$11)+'СЕТ СН'!$F$11+СВЦЭМ!$D$10+'СЕТ СН'!$F$6-'СЕТ СН'!$F$23</f>
        <v>719.41757939000001</v>
      </c>
      <c r="W32" s="36">
        <f>SUMIFS(СВЦЭМ!$D$33:$D$776,СВЦЭМ!$A$33:$A$776,$A32,СВЦЭМ!$B$33:$B$776,W$11)+'СЕТ СН'!$F$11+СВЦЭМ!$D$10+'СЕТ СН'!$F$6-'СЕТ СН'!$F$23</f>
        <v>721.00314705000005</v>
      </c>
      <c r="X32" s="36">
        <f>SUMIFS(СВЦЭМ!$D$33:$D$776,СВЦЭМ!$A$33:$A$776,$A32,СВЦЭМ!$B$33:$B$776,X$11)+'СЕТ СН'!$F$11+СВЦЭМ!$D$10+'СЕТ СН'!$F$6-'СЕТ СН'!$F$23</f>
        <v>676.59777627000005</v>
      </c>
      <c r="Y32" s="36">
        <f>SUMIFS(СВЦЭМ!$D$33:$D$776,СВЦЭМ!$A$33:$A$776,$A32,СВЦЭМ!$B$33:$B$776,Y$11)+'СЕТ СН'!$F$11+СВЦЭМ!$D$10+'СЕТ СН'!$F$6-'СЕТ СН'!$F$23</f>
        <v>683.38480741000001</v>
      </c>
    </row>
    <row r="33" spans="1:27" ht="15.75" x14ac:dyDescent="0.2">
      <c r="A33" s="35">
        <f t="shared" si="0"/>
        <v>43699</v>
      </c>
      <c r="B33" s="36">
        <f>SUMIFS(СВЦЭМ!$D$33:$D$776,СВЦЭМ!$A$33:$A$776,$A33,СВЦЭМ!$B$33:$B$776,B$11)+'СЕТ СН'!$F$11+СВЦЭМ!$D$10+'СЕТ СН'!$F$6-'СЕТ СН'!$F$23</f>
        <v>805.02568897000003</v>
      </c>
      <c r="C33" s="36">
        <f>SUMIFS(СВЦЭМ!$D$33:$D$776,СВЦЭМ!$A$33:$A$776,$A33,СВЦЭМ!$B$33:$B$776,C$11)+'СЕТ СН'!$F$11+СВЦЭМ!$D$10+'СЕТ СН'!$F$6-'СЕТ СН'!$F$23</f>
        <v>839.57294504000004</v>
      </c>
      <c r="D33" s="36">
        <f>SUMIFS(СВЦЭМ!$D$33:$D$776,СВЦЭМ!$A$33:$A$776,$A33,СВЦЭМ!$B$33:$B$776,D$11)+'СЕТ СН'!$F$11+СВЦЭМ!$D$10+'СЕТ СН'!$F$6-'СЕТ СН'!$F$23</f>
        <v>855.86332635999997</v>
      </c>
      <c r="E33" s="36">
        <f>SUMIFS(СВЦЭМ!$D$33:$D$776,СВЦЭМ!$A$33:$A$776,$A33,СВЦЭМ!$B$33:$B$776,E$11)+'СЕТ СН'!$F$11+СВЦЭМ!$D$10+'СЕТ СН'!$F$6-'СЕТ СН'!$F$23</f>
        <v>867.21147729999996</v>
      </c>
      <c r="F33" s="36">
        <f>SUMIFS(СВЦЭМ!$D$33:$D$776,СВЦЭМ!$A$33:$A$776,$A33,СВЦЭМ!$B$33:$B$776,F$11)+'СЕТ СН'!$F$11+СВЦЭМ!$D$10+'СЕТ СН'!$F$6-'СЕТ СН'!$F$23</f>
        <v>873.78771121</v>
      </c>
      <c r="G33" s="36">
        <f>SUMIFS(СВЦЭМ!$D$33:$D$776,СВЦЭМ!$A$33:$A$776,$A33,СВЦЭМ!$B$33:$B$776,G$11)+'СЕТ СН'!$F$11+СВЦЭМ!$D$10+'СЕТ СН'!$F$6-'СЕТ СН'!$F$23</f>
        <v>850.72341197000003</v>
      </c>
      <c r="H33" s="36">
        <f>SUMIFS(СВЦЭМ!$D$33:$D$776,СВЦЭМ!$A$33:$A$776,$A33,СВЦЭМ!$B$33:$B$776,H$11)+'СЕТ СН'!$F$11+СВЦЭМ!$D$10+'СЕТ СН'!$F$6-'СЕТ СН'!$F$23</f>
        <v>819.07998457999997</v>
      </c>
      <c r="I33" s="36">
        <f>SUMIFS(СВЦЭМ!$D$33:$D$776,СВЦЭМ!$A$33:$A$776,$A33,СВЦЭМ!$B$33:$B$776,I$11)+'СЕТ СН'!$F$11+СВЦЭМ!$D$10+'СЕТ СН'!$F$6-'СЕТ СН'!$F$23</f>
        <v>769.70822722000003</v>
      </c>
      <c r="J33" s="36">
        <f>SUMIFS(СВЦЭМ!$D$33:$D$776,СВЦЭМ!$A$33:$A$776,$A33,СВЦЭМ!$B$33:$B$776,J$11)+'СЕТ СН'!$F$11+СВЦЭМ!$D$10+'СЕТ СН'!$F$6-'СЕТ СН'!$F$23</f>
        <v>746.51678413000002</v>
      </c>
      <c r="K33" s="36">
        <f>SUMIFS(СВЦЭМ!$D$33:$D$776,СВЦЭМ!$A$33:$A$776,$A33,СВЦЭМ!$B$33:$B$776,K$11)+'СЕТ СН'!$F$11+СВЦЭМ!$D$10+'СЕТ СН'!$F$6-'СЕТ СН'!$F$23</f>
        <v>755.66282675000002</v>
      </c>
      <c r="L33" s="36">
        <f>SUMIFS(СВЦЭМ!$D$33:$D$776,СВЦЭМ!$A$33:$A$776,$A33,СВЦЭМ!$B$33:$B$776,L$11)+'СЕТ СН'!$F$11+СВЦЭМ!$D$10+'СЕТ СН'!$F$6-'СЕТ СН'!$F$23</f>
        <v>762.79791597999997</v>
      </c>
      <c r="M33" s="36">
        <f>SUMIFS(СВЦЭМ!$D$33:$D$776,СВЦЭМ!$A$33:$A$776,$A33,СВЦЭМ!$B$33:$B$776,M$11)+'СЕТ СН'!$F$11+СВЦЭМ!$D$10+'СЕТ СН'!$F$6-'СЕТ СН'!$F$23</f>
        <v>763.76628490999997</v>
      </c>
      <c r="N33" s="36">
        <f>SUMIFS(СВЦЭМ!$D$33:$D$776,СВЦЭМ!$A$33:$A$776,$A33,СВЦЭМ!$B$33:$B$776,N$11)+'СЕТ СН'!$F$11+СВЦЭМ!$D$10+'СЕТ СН'!$F$6-'СЕТ СН'!$F$23</f>
        <v>749.77257107000003</v>
      </c>
      <c r="O33" s="36">
        <f>SUMIFS(СВЦЭМ!$D$33:$D$776,СВЦЭМ!$A$33:$A$776,$A33,СВЦЭМ!$B$33:$B$776,O$11)+'СЕТ СН'!$F$11+СВЦЭМ!$D$10+'СЕТ СН'!$F$6-'СЕТ СН'!$F$23</f>
        <v>755.46856461000004</v>
      </c>
      <c r="P33" s="36">
        <f>SUMIFS(СВЦЭМ!$D$33:$D$776,СВЦЭМ!$A$33:$A$776,$A33,СВЦЭМ!$B$33:$B$776,P$11)+'СЕТ СН'!$F$11+СВЦЭМ!$D$10+'СЕТ СН'!$F$6-'СЕТ СН'!$F$23</f>
        <v>755.45261977999996</v>
      </c>
      <c r="Q33" s="36">
        <f>SUMIFS(СВЦЭМ!$D$33:$D$776,СВЦЭМ!$A$33:$A$776,$A33,СВЦЭМ!$B$33:$B$776,Q$11)+'СЕТ СН'!$F$11+СВЦЭМ!$D$10+'СЕТ СН'!$F$6-'СЕТ СН'!$F$23</f>
        <v>750.89241122999999</v>
      </c>
      <c r="R33" s="36">
        <f>SUMIFS(СВЦЭМ!$D$33:$D$776,СВЦЭМ!$A$33:$A$776,$A33,СВЦЭМ!$B$33:$B$776,R$11)+'СЕТ СН'!$F$11+СВЦЭМ!$D$10+'СЕТ СН'!$F$6-'СЕТ СН'!$F$23</f>
        <v>707.16752847999999</v>
      </c>
      <c r="S33" s="36">
        <f>SUMIFS(СВЦЭМ!$D$33:$D$776,СВЦЭМ!$A$33:$A$776,$A33,СВЦЭМ!$B$33:$B$776,S$11)+'СЕТ СН'!$F$11+СВЦЭМ!$D$10+'СЕТ СН'!$F$6-'СЕТ СН'!$F$23</f>
        <v>679.16999821000002</v>
      </c>
      <c r="T33" s="36">
        <f>SUMIFS(СВЦЭМ!$D$33:$D$776,СВЦЭМ!$A$33:$A$776,$A33,СВЦЭМ!$B$33:$B$776,T$11)+'СЕТ СН'!$F$11+СВЦЭМ!$D$10+'СЕТ СН'!$F$6-'СЕТ СН'!$F$23</f>
        <v>672.70666391999998</v>
      </c>
      <c r="U33" s="36">
        <f>SUMIFS(СВЦЭМ!$D$33:$D$776,СВЦЭМ!$A$33:$A$776,$A33,СВЦЭМ!$B$33:$B$776,U$11)+'СЕТ СН'!$F$11+СВЦЭМ!$D$10+'СЕТ СН'!$F$6-'СЕТ СН'!$F$23</f>
        <v>674.31832833999999</v>
      </c>
      <c r="V33" s="36">
        <f>SUMIFS(СВЦЭМ!$D$33:$D$776,СВЦЭМ!$A$33:$A$776,$A33,СВЦЭМ!$B$33:$B$776,V$11)+'СЕТ СН'!$F$11+СВЦЭМ!$D$10+'СЕТ СН'!$F$6-'СЕТ СН'!$F$23</f>
        <v>690.73071871000002</v>
      </c>
      <c r="W33" s="36">
        <f>SUMIFS(СВЦЭМ!$D$33:$D$776,СВЦЭМ!$A$33:$A$776,$A33,СВЦЭМ!$B$33:$B$776,W$11)+'СЕТ СН'!$F$11+СВЦЭМ!$D$10+'СЕТ СН'!$F$6-'СЕТ СН'!$F$23</f>
        <v>694.54307605999998</v>
      </c>
      <c r="X33" s="36">
        <f>SUMIFS(СВЦЭМ!$D$33:$D$776,СВЦЭМ!$A$33:$A$776,$A33,СВЦЭМ!$B$33:$B$776,X$11)+'СЕТ СН'!$F$11+СВЦЭМ!$D$10+'СЕТ СН'!$F$6-'СЕТ СН'!$F$23</f>
        <v>646.37921044999996</v>
      </c>
      <c r="Y33" s="36">
        <f>SUMIFS(СВЦЭМ!$D$33:$D$776,СВЦЭМ!$A$33:$A$776,$A33,СВЦЭМ!$B$33:$B$776,Y$11)+'СЕТ СН'!$F$11+СВЦЭМ!$D$10+'СЕТ СН'!$F$6-'СЕТ СН'!$F$23</f>
        <v>672.57266316000005</v>
      </c>
    </row>
    <row r="34" spans="1:27" ht="15.75" x14ac:dyDescent="0.2">
      <c r="A34" s="35">
        <f t="shared" si="0"/>
        <v>43700</v>
      </c>
      <c r="B34" s="36">
        <f>SUMIFS(СВЦЭМ!$D$33:$D$776,СВЦЭМ!$A$33:$A$776,$A34,СВЦЭМ!$B$33:$B$776,B$11)+'СЕТ СН'!$F$11+СВЦЭМ!$D$10+'СЕТ СН'!$F$6-'СЕТ СН'!$F$23</f>
        <v>754.91412277000006</v>
      </c>
      <c r="C34" s="36">
        <f>SUMIFS(СВЦЭМ!$D$33:$D$776,СВЦЭМ!$A$33:$A$776,$A34,СВЦЭМ!$B$33:$B$776,C$11)+'СЕТ СН'!$F$11+СВЦЭМ!$D$10+'СЕТ СН'!$F$6-'СЕТ СН'!$F$23</f>
        <v>789.90040850000003</v>
      </c>
      <c r="D34" s="36">
        <f>SUMIFS(СВЦЭМ!$D$33:$D$776,СВЦЭМ!$A$33:$A$776,$A34,СВЦЭМ!$B$33:$B$776,D$11)+'СЕТ СН'!$F$11+СВЦЭМ!$D$10+'СЕТ СН'!$F$6-'СЕТ СН'!$F$23</f>
        <v>773.25907323000001</v>
      </c>
      <c r="E34" s="36">
        <f>SUMIFS(СВЦЭМ!$D$33:$D$776,СВЦЭМ!$A$33:$A$776,$A34,СВЦЭМ!$B$33:$B$776,E$11)+'СЕТ СН'!$F$11+СВЦЭМ!$D$10+'СЕТ СН'!$F$6-'СЕТ СН'!$F$23</f>
        <v>762.26039892000006</v>
      </c>
      <c r="F34" s="36">
        <f>SUMIFS(СВЦЭМ!$D$33:$D$776,СВЦЭМ!$A$33:$A$776,$A34,СВЦЭМ!$B$33:$B$776,F$11)+'СЕТ СН'!$F$11+СВЦЭМ!$D$10+'СЕТ СН'!$F$6-'СЕТ СН'!$F$23</f>
        <v>763.23378862000004</v>
      </c>
      <c r="G34" s="36">
        <f>SUMIFS(СВЦЭМ!$D$33:$D$776,СВЦЭМ!$A$33:$A$776,$A34,СВЦЭМ!$B$33:$B$776,G$11)+'СЕТ СН'!$F$11+СВЦЭМ!$D$10+'СЕТ СН'!$F$6-'СЕТ СН'!$F$23</f>
        <v>772.27395690000003</v>
      </c>
      <c r="H34" s="36">
        <f>SUMIFS(СВЦЭМ!$D$33:$D$776,СВЦЭМ!$A$33:$A$776,$A34,СВЦЭМ!$B$33:$B$776,H$11)+'СЕТ СН'!$F$11+СВЦЭМ!$D$10+'СЕТ СН'!$F$6-'СЕТ СН'!$F$23</f>
        <v>741.59759464000001</v>
      </c>
      <c r="I34" s="36">
        <f>SUMIFS(СВЦЭМ!$D$33:$D$776,СВЦЭМ!$A$33:$A$776,$A34,СВЦЭМ!$B$33:$B$776,I$11)+'СЕТ СН'!$F$11+СВЦЭМ!$D$10+'СЕТ СН'!$F$6-'СЕТ СН'!$F$23</f>
        <v>735.19251713000006</v>
      </c>
      <c r="J34" s="36">
        <f>SUMIFS(СВЦЭМ!$D$33:$D$776,СВЦЭМ!$A$33:$A$776,$A34,СВЦЭМ!$B$33:$B$776,J$11)+'СЕТ СН'!$F$11+СВЦЭМ!$D$10+'СЕТ СН'!$F$6-'СЕТ СН'!$F$23</f>
        <v>771.55474875000004</v>
      </c>
      <c r="K34" s="36">
        <f>SUMIFS(СВЦЭМ!$D$33:$D$776,СВЦЭМ!$A$33:$A$776,$A34,СВЦЭМ!$B$33:$B$776,K$11)+'СЕТ СН'!$F$11+СВЦЭМ!$D$10+'СЕТ СН'!$F$6-'СЕТ СН'!$F$23</f>
        <v>794.09041387000002</v>
      </c>
      <c r="L34" s="36">
        <f>SUMIFS(СВЦЭМ!$D$33:$D$776,СВЦЭМ!$A$33:$A$776,$A34,СВЦЭМ!$B$33:$B$776,L$11)+'СЕТ СН'!$F$11+СВЦЭМ!$D$10+'СЕТ СН'!$F$6-'СЕТ СН'!$F$23</f>
        <v>781.35367569000005</v>
      </c>
      <c r="M34" s="36">
        <f>SUMIFS(СВЦЭМ!$D$33:$D$776,СВЦЭМ!$A$33:$A$776,$A34,СВЦЭМ!$B$33:$B$776,M$11)+'СЕТ СН'!$F$11+СВЦЭМ!$D$10+'СЕТ СН'!$F$6-'СЕТ СН'!$F$23</f>
        <v>778.64620097</v>
      </c>
      <c r="N34" s="36">
        <f>SUMIFS(СВЦЭМ!$D$33:$D$776,СВЦЭМ!$A$33:$A$776,$A34,СВЦЭМ!$B$33:$B$776,N$11)+'СЕТ СН'!$F$11+СВЦЭМ!$D$10+'СЕТ СН'!$F$6-'СЕТ СН'!$F$23</f>
        <v>779.79813049000006</v>
      </c>
      <c r="O34" s="36">
        <f>SUMIFS(СВЦЭМ!$D$33:$D$776,СВЦЭМ!$A$33:$A$776,$A34,СВЦЭМ!$B$33:$B$776,O$11)+'СЕТ СН'!$F$11+СВЦЭМ!$D$10+'СЕТ СН'!$F$6-'СЕТ СН'!$F$23</f>
        <v>797.13123022000002</v>
      </c>
      <c r="P34" s="36">
        <f>SUMIFS(СВЦЭМ!$D$33:$D$776,СВЦЭМ!$A$33:$A$776,$A34,СВЦЭМ!$B$33:$B$776,P$11)+'СЕТ СН'!$F$11+СВЦЭМ!$D$10+'СЕТ СН'!$F$6-'СЕТ СН'!$F$23</f>
        <v>805.70452396999997</v>
      </c>
      <c r="Q34" s="36">
        <f>SUMIFS(СВЦЭМ!$D$33:$D$776,СВЦЭМ!$A$33:$A$776,$A34,СВЦЭМ!$B$33:$B$776,Q$11)+'СЕТ СН'!$F$11+СВЦЭМ!$D$10+'СЕТ СН'!$F$6-'СЕТ СН'!$F$23</f>
        <v>802.78566121000006</v>
      </c>
      <c r="R34" s="36">
        <f>SUMIFS(СВЦЭМ!$D$33:$D$776,СВЦЭМ!$A$33:$A$776,$A34,СВЦЭМ!$B$33:$B$776,R$11)+'СЕТ СН'!$F$11+СВЦЭМ!$D$10+'СЕТ СН'!$F$6-'СЕТ СН'!$F$23</f>
        <v>784.12468265000007</v>
      </c>
      <c r="S34" s="36">
        <f>SUMIFS(СВЦЭМ!$D$33:$D$776,СВЦЭМ!$A$33:$A$776,$A34,СВЦЭМ!$B$33:$B$776,S$11)+'СЕТ СН'!$F$11+СВЦЭМ!$D$10+'СЕТ СН'!$F$6-'СЕТ СН'!$F$23</f>
        <v>766.37834078000003</v>
      </c>
      <c r="T34" s="36">
        <f>SUMIFS(СВЦЭМ!$D$33:$D$776,СВЦЭМ!$A$33:$A$776,$A34,СВЦЭМ!$B$33:$B$776,T$11)+'СЕТ СН'!$F$11+СВЦЭМ!$D$10+'СЕТ СН'!$F$6-'СЕТ СН'!$F$23</f>
        <v>757.58374005999997</v>
      </c>
      <c r="U34" s="36">
        <f>SUMIFS(СВЦЭМ!$D$33:$D$776,СВЦЭМ!$A$33:$A$776,$A34,СВЦЭМ!$B$33:$B$776,U$11)+'СЕТ СН'!$F$11+СВЦЭМ!$D$10+'СЕТ СН'!$F$6-'СЕТ СН'!$F$23</f>
        <v>744.57956562000004</v>
      </c>
      <c r="V34" s="36">
        <f>SUMIFS(СВЦЭМ!$D$33:$D$776,СВЦЭМ!$A$33:$A$776,$A34,СВЦЭМ!$B$33:$B$776,V$11)+'СЕТ СН'!$F$11+СВЦЭМ!$D$10+'СЕТ СН'!$F$6-'СЕТ СН'!$F$23</f>
        <v>727.71324819000006</v>
      </c>
      <c r="W34" s="36">
        <f>SUMIFS(СВЦЭМ!$D$33:$D$776,СВЦЭМ!$A$33:$A$776,$A34,СВЦЭМ!$B$33:$B$776,W$11)+'СЕТ СН'!$F$11+СВЦЭМ!$D$10+'СЕТ СН'!$F$6-'СЕТ СН'!$F$23</f>
        <v>732.81576513000005</v>
      </c>
      <c r="X34" s="36">
        <f>SUMIFS(СВЦЭМ!$D$33:$D$776,СВЦЭМ!$A$33:$A$776,$A34,СВЦЭМ!$B$33:$B$776,X$11)+'СЕТ СН'!$F$11+СВЦЭМ!$D$10+'СЕТ СН'!$F$6-'СЕТ СН'!$F$23</f>
        <v>738.71952884000007</v>
      </c>
      <c r="Y34" s="36">
        <f>SUMIFS(СВЦЭМ!$D$33:$D$776,СВЦЭМ!$A$33:$A$776,$A34,СВЦЭМ!$B$33:$B$776,Y$11)+'СЕТ СН'!$F$11+СВЦЭМ!$D$10+'СЕТ СН'!$F$6-'СЕТ СН'!$F$23</f>
        <v>782.34287773000005</v>
      </c>
    </row>
    <row r="35" spans="1:27" ht="15.75" x14ac:dyDescent="0.2">
      <c r="A35" s="35">
        <f t="shared" si="0"/>
        <v>43701</v>
      </c>
      <c r="B35" s="36">
        <f>SUMIFS(СВЦЭМ!$D$33:$D$776,СВЦЭМ!$A$33:$A$776,$A35,СВЦЭМ!$B$33:$B$776,B$11)+'СЕТ СН'!$F$11+СВЦЭМ!$D$10+'СЕТ СН'!$F$6-'СЕТ СН'!$F$23</f>
        <v>791.68505826000001</v>
      </c>
      <c r="C35" s="36">
        <f>SUMIFS(СВЦЭМ!$D$33:$D$776,СВЦЭМ!$A$33:$A$776,$A35,СВЦЭМ!$B$33:$B$776,C$11)+'СЕТ СН'!$F$11+СВЦЭМ!$D$10+'СЕТ СН'!$F$6-'СЕТ СН'!$F$23</f>
        <v>830.4546024</v>
      </c>
      <c r="D35" s="36">
        <f>SUMIFS(СВЦЭМ!$D$33:$D$776,СВЦЭМ!$A$33:$A$776,$A35,СВЦЭМ!$B$33:$B$776,D$11)+'СЕТ СН'!$F$11+СВЦЭМ!$D$10+'СЕТ СН'!$F$6-'СЕТ СН'!$F$23</f>
        <v>852.68024086000003</v>
      </c>
      <c r="E35" s="36">
        <f>SUMIFS(СВЦЭМ!$D$33:$D$776,СВЦЭМ!$A$33:$A$776,$A35,СВЦЭМ!$B$33:$B$776,E$11)+'СЕТ СН'!$F$11+СВЦЭМ!$D$10+'СЕТ СН'!$F$6-'СЕТ СН'!$F$23</f>
        <v>874.15923327999997</v>
      </c>
      <c r="F35" s="36">
        <f>SUMIFS(СВЦЭМ!$D$33:$D$776,СВЦЭМ!$A$33:$A$776,$A35,СВЦЭМ!$B$33:$B$776,F$11)+'СЕТ СН'!$F$11+СВЦЭМ!$D$10+'СЕТ СН'!$F$6-'СЕТ СН'!$F$23</f>
        <v>875.79669365999996</v>
      </c>
      <c r="G35" s="36">
        <f>SUMIFS(СВЦЭМ!$D$33:$D$776,СВЦЭМ!$A$33:$A$776,$A35,СВЦЭМ!$B$33:$B$776,G$11)+'СЕТ СН'!$F$11+СВЦЭМ!$D$10+'СЕТ СН'!$F$6-'СЕТ СН'!$F$23</f>
        <v>870.56572788000005</v>
      </c>
      <c r="H35" s="36">
        <f>SUMIFS(СВЦЭМ!$D$33:$D$776,СВЦЭМ!$A$33:$A$776,$A35,СВЦЭМ!$B$33:$B$776,H$11)+'СЕТ СН'!$F$11+СВЦЭМ!$D$10+'СЕТ СН'!$F$6-'СЕТ СН'!$F$23</f>
        <v>843.37252806000004</v>
      </c>
      <c r="I35" s="36">
        <f>SUMIFS(СВЦЭМ!$D$33:$D$776,СВЦЭМ!$A$33:$A$776,$A35,СВЦЭМ!$B$33:$B$776,I$11)+'СЕТ СН'!$F$11+СВЦЭМ!$D$10+'СЕТ СН'!$F$6-'СЕТ СН'!$F$23</f>
        <v>803.13398573999996</v>
      </c>
      <c r="J35" s="36">
        <f>SUMIFS(СВЦЭМ!$D$33:$D$776,СВЦЭМ!$A$33:$A$776,$A35,СВЦЭМ!$B$33:$B$776,J$11)+'СЕТ СН'!$F$11+СВЦЭМ!$D$10+'СЕТ СН'!$F$6-'СЕТ СН'!$F$23</f>
        <v>748.32793052</v>
      </c>
      <c r="K35" s="36">
        <f>SUMIFS(СВЦЭМ!$D$33:$D$776,СВЦЭМ!$A$33:$A$776,$A35,СВЦЭМ!$B$33:$B$776,K$11)+'СЕТ СН'!$F$11+СВЦЭМ!$D$10+'СЕТ СН'!$F$6-'СЕТ СН'!$F$23</f>
        <v>698.52275856000006</v>
      </c>
      <c r="L35" s="36">
        <f>SUMIFS(СВЦЭМ!$D$33:$D$776,СВЦЭМ!$A$33:$A$776,$A35,СВЦЭМ!$B$33:$B$776,L$11)+'СЕТ СН'!$F$11+СВЦЭМ!$D$10+'СЕТ СН'!$F$6-'СЕТ СН'!$F$23</f>
        <v>691.27200013000004</v>
      </c>
      <c r="M35" s="36">
        <f>SUMIFS(СВЦЭМ!$D$33:$D$776,СВЦЭМ!$A$33:$A$776,$A35,СВЦЭМ!$B$33:$B$776,M$11)+'СЕТ СН'!$F$11+СВЦЭМ!$D$10+'СЕТ СН'!$F$6-'СЕТ СН'!$F$23</f>
        <v>687.63781523</v>
      </c>
      <c r="N35" s="36">
        <f>SUMIFS(СВЦЭМ!$D$33:$D$776,СВЦЭМ!$A$33:$A$776,$A35,СВЦЭМ!$B$33:$B$776,N$11)+'СЕТ СН'!$F$11+СВЦЭМ!$D$10+'СЕТ СН'!$F$6-'СЕТ СН'!$F$23</f>
        <v>704.03390279999996</v>
      </c>
      <c r="O35" s="36">
        <f>SUMIFS(СВЦЭМ!$D$33:$D$776,СВЦЭМ!$A$33:$A$776,$A35,СВЦЭМ!$B$33:$B$776,O$11)+'СЕТ СН'!$F$11+СВЦЭМ!$D$10+'СЕТ СН'!$F$6-'СЕТ СН'!$F$23</f>
        <v>716.85920471999998</v>
      </c>
      <c r="P35" s="36">
        <f>SUMIFS(СВЦЭМ!$D$33:$D$776,СВЦЭМ!$A$33:$A$776,$A35,СВЦЭМ!$B$33:$B$776,P$11)+'СЕТ СН'!$F$11+СВЦЭМ!$D$10+'СЕТ СН'!$F$6-'СЕТ СН'!$F$23</f>
        <v>724.99416744999996</v>
      </c>
      <c r="Q35" s="36">
        <f>SUMIFS(СВЦЭМ!$D$33:$D$776,СВЦЭМ!$A$33:$A$776,$A35,СВЦЭМ!$B$33:$B$776,Q$11)+'СЕТ СН'!$F$11+СВЦЭМ!$D$10+'СЕТ СН'!$F$6-'СЕТ СН'!$F$23</f>
        <v>733.24248324999996</v>
      </c>
      <c r="R35" s="36">
        <f>SUMIFS(СВЦЭМ!$D$33:$D$776,СВЦЭМ!$A$33:$A$776,$A35,СВЦЭМ!$B$33:$B$776,R$11)+'СЕТ СН'!$F$11+СВЦЭМ!$D$10+'СЕТ СН'!$F$6-'СЕТ СН'!$F$23</f>
        <v>701.97490975000005</v>
      </c>
      <c r="S35" s="36">
        <f>SUMIFS(СВЦЭМ!$D$33:$D$776,СВЦЭМ!$A$33:$A$776,$A35,СВЦЭМ!$B$33:$B$776,S$11)+'СЕТ СН'!$F$11+СВЦЭМ!$D$10+'СЕТ СН'!$F$6-'СЕТ СН'!$F$23</f>
        <v>666.14888486999996</v>
      </c>
      <c r="T35" s="36">
        <f>SUMIFS(СВЦЭМ!$D$33:$D$776,СВЦЭМ!$A$33:$A$776,$A35,СВЦЭМ!$B$33:$B$776,T$11)+'СЕТ СН'!$F$11+СВЦЭМ!$D$10+'СЕТ СН'!$F$6-'СЕТ СН'!$F$23</f>
        <v>654.76908234000007</v>
      </c>
      <c r="U35" s="36">
        <f>SUMIFS(СВЦЭМ!$D$33:$D$776,СВЦЭМ!$A$33:$A$776,$A35,СВЦЭМ!$B$33:$B$776,U$11)+'СЕТ СН'!$F$11+СВЦЭМ!$D$10+'СЕТ СН'!$F$6-'СЕТ СН'!$F$23</f>
        <v>649.87046047000001</v>
      </c>
      <c r="V35" s="36">
        <f>SUMIFS(СВЦЭМ!$D$33:$D$776,СВЦЭМ!$A$33:$A$776,$A35,СВЦЭМ!$B$33:$B$776,V$11)+'СЕТ СН'!$F$11+СВЦЭМ!$D$10+'СЕТ СН'!$F$6-'СЕТ СН'!$F$23</f>
        <v>658.74267728999996</v>
      </c>
      <c r="W35" s="36">
        <f>SUMIFS(СВЦЭМ!$D$33:$D$776,СВЦЭМ!$A$33:$A$776,$A35,СВЦЭМ!$B$33:$B$776,W$11)+'СЕТ СН'!$F$11+СВЦЭМ!$D$10+'СЕТ СН'!$F$6-'СЕТ СН'!$F$23</f>
        <v>663.92922189000001</v>
      </c>
      <c r="X35" s="36">
        <f>SUMIFS(СВЦЭМ!$D$33:$D$776,СВЦЭМ!$A$33:$A$776,$A35,СВЦЭМ!$B$33:$B$776,X$11)+'СЕТ СН'!$F$11+СВЦЭМ!$D$10+'СЕТ СН'!$F$6-'СЕТ СН'!$F$23</f>
        <v>656.92367503000003</v>
      </c>
      <c r="Y35" s="36">
        <f>SUMIFS(СВЦЭМ!$D$33:$D$776,СВЦЭМ!$A$33:$A$776,$A35,СВЦЭМ!$B$33:$B$776,Y$11)+'СЕТ СН'!$F$11+СВЦЭМ!$D$10+'СЕТ СН'!$F$6-'СЕТ СН'!$F$23</f>
        <v>724.04285791000007</v>
      </c>
    </row>
    <row r="36" spans="1:27" ht="15.75" x14ac:dyDescent="0.2">
      <c r="A36" s="35">
        <f t="shared" si="0"/>
        <v>43702</v>
      </c>
      <c r="B36" s="36">
        <f>SUMIFS(СВЦЭМ!$D$33:$D$776,СВЦЭМ!$A$33:$A$776,$A36,СВЦЭМ!$B$33:$B$776,B$11)+'СЕТ СН'!$F$11+СВЦЭМ!$D$10+'СЕТ СН'!$F$6-'СЕТ СН'!$F$23</f>
        <v>775.08840382000005</v>
      </c>
      <c r="C36" s="36">
        <f>SUMIFS(СВЦЭМ!$D$33:$D$776,СВЦЭМ!$A$33:$A$776,$A36,СВЦЭМ!$B$33:$B$776,C$11)+'СЕТ СН'!$F$11+СВЦЭМ!$D$10+'СЕТ СН'!$F$6-'СЕТ СН'!$F$23</f>
        <v>809.14940485</v>
      </c>
      <c r="D36" s="36">
        <f>SUMIFS(СВЦЭМ!$D$33:$D$776,СВЦЭМ!$A$33:$A$776,$A36,СВЦЭМ!$B$33:$B$776,D$11)+'СЕТ СН'!$F$11+СВЦЭМ!$D$10+'СЕТ СН'!$F$6-'СЕТ СН'!$F$23</f>
        <v>816.04415686000004</v>
      </c>
      <c r="E36" s="36">
        <f>SUMIFS(СВЦЭМ!$D$33:$D$776,СВЦЭМ!$A$33:$A$776,$A36,СВЦЭМ!$B$33:$B$776,E$11)+'СЕТ СН'!$F$11+СВЦЭМ!$D$10+'СЕТ СН'!$F$6-'СЕТ СН'!$F$23</f>
        <v>819.52628219999997</v>
      </c>
      <c r="F36" s="36">
        <f>SUMIFS(СВЦЭМ!$D$33:$D$776,СВЦЭМ!$A$33:$A$776,$A36,СВЦЭМ!$B$33:$B$776,F$11)+'СЕТ СН'!$F$11+СВЦЭМ!$D$10+'СЕТ СН'!$F$6-'СЕТ СН'!$F$23</f>
        <v>819.67940913000007</v>
      </c>
      <c r="G36" s="36">
        <f>SUMIFS(СВЦЭМ!$D$33:$D$776,СВЦЭМ!$A$33:$A$776,$A36,СВЦЭМ!$B$33:$B$776,G$11)+'СЕТ СН'!$F$11+СВЦЭМ!$D$10+'СЕТ СН'!$F$6-'СЕТ СН'!$F$23</f>
        <v>818.57342306999999</v>
      </c>
      <c r="H36" s="36">
        <f>SUMIFS(СВЦЭМ!$D$33:$D$776,СВЦЭМ!$A$33:$A$776,$A36,СВЦЭМ!$B$33:$B$776,H$11)+'СЕТ СН'!$F$11+СВЦЭМ!$D$10+'СЕТ СН'!$F$6-'СЕТ СН'!$F$23</f>
        <v>806.39234965000003</v>
      </c>
      <c r="I36" s="36">
        <f>SUMIFS(СВЦЭМ!$D$33:$D$776,СВЦЭМ!$A$33:$A$776,$A36,СВЦЭМ!$B$33:$B$776,I$11)+'СЕТ СН'!$F$11+СВЦЭМ!$D$10+'СЕТ СН'!$F$6-'СЕТ СН'!$F$23</f>
        <v>796.51380838</v>
      </c>
      <c r="J36" s="36">
        <f>SUMIFS(СВЦЭМ!$D$33:$D$776,СВЦЭМ!$A$33:$A$776,$A36,СВЦЭМ!$B$33:$B$776,J$11)+'СЕТ СН'!$F$11+СВЦЭМ!$D$10+'СЕТ СН'!$F$6-'СЕТ СН'!$F$23</f>
        <v>760.53441592000001</v>
      </c>
      <c r="K36" s="36">
        <f>SUMIFS(СВЦЭМ!$D$33:$D$776,СВЦЭМ!$A$33:$A$776,$A36,СВЦЭМ!$B$33:$B$776,K$11)+'СЕТ СН'!$F$11+СВЦЭМ!$D$10+'СЕТ СН'!$F$6-'СЕТ СН'!$F$23</f>
        <v>719.01117274000001</v>
      </c>
      <c r="L36" s="36">
        <f>SUMIFS(СВЦЭМ!$D$33:$D$776,СВЦЭМ!$A$33:$A$776,$A36,СВЦЭМ!$B$33:$B$776,L$11)+'СЕТ СН'!$F$11+СВЦЭМ!$D$10+'СЕТ СН'!$F$6-'СЕТ СН'!$F$23</f>
        <v>686.54426705000003</v>
      </c>
      <c r="M36" s="36">
        <f>SUMIFS(СВЦЭМ!$D$33:$D$776,СВЦЭМ!$A$33:$A$776,$A36,СВЦЭМ!$B$33:$B$776,M$11)+'СЕТ СН'!$F$11+СВЦЭМ!$D$10+'СЕТ СН'!$F$6-'СЕТ СН'!$F$23</f>
        <v>687.07178913999996</v>
      </c>
      <c r="N36" s="36">
        <f>SUMIFS(СВЦЭМ!$D$33:$D$776,СВЦЭМ!$A$33:$A$776,$A36,СВЦЭМ!$B$33:$B$776,N$11)+'СЕТ СН'!$F$11+СВЦЭМ!$D$10+'СЕТ СН'!$F$6-'СЕТ СН'!$F$23</f>
        <v>703.23021161999998</v>
      </c>
      <c r="O36" s="36">
        <f>SUMIFS(СВЦЭМ!$D$33:$D$776,СВЦЭМ!$A$33:$A$776,$A36,СВЦЭМ!$B$33:$B$776,O$11)+'СЕТ СН'!$F$11+СВЦЭМ!$D$10+'СЕТ СН'!$F$6-'СЕТ СН'!$F$23</f>
        <v>721.56917538000005</v>
      </c>
      <c r="P36" s="36">
        <f>SUMIFS(СВЦЭМ!$D$33:$D$776,СВЦЭМ!$A$33:$A$776,$A36,СВЦЭМ!$B$33:$B$776,P$11)+'СЕТ СН'!$F$11+СВЦЭМ!$D$10+'СЕТ СН'!$F$6-'СЕТ СН'!$F$23</f>
        <v>734.29444212999999</v>
      </c>
      <c r="Q36" s="36">
        <f>SUMIFS(СВЦЭМ!$D$33:$D$776,СВЦЭМ!$A$33:$A$776,$A36,СВЦЭМ!$B$33:$B$776,Q$11)+'СЕТ СН'!$F$11+СВЦЭМ!$D$10+'СЕТ СН'!$F$6-'СЕТ СН'!$F$23</f>
        <v>746.67738754000004</v>
      </c>
      <c r="R36" s="36">
        <f>SUMIFS(СВЦЭМ!$D$33:$D$776,СВЦЭМ!$A$33:$A$776,$A36,СВЦЭМ!$B$33:$B$776,R$11)+'СЕТ СН'!$F$11+СВЦЭМ!$D$10+'СЕТ СН'!$F$6-'СЕТ СН'!$F$23</f>
        <v>711.44754710000007</v>
      </c>
      <c r="S36" s="36">
        <f>SUMIFS(СВЦЭМ!$D$33:$D$776,СВЦЭМ!$A$33:$A$776,$A36,СВЦЭМ!$B$33:$B$776,S$11)+'СЕТ СН'!$F$11+СВЦЭМ!$D$10+'СЕТ СН'!$F$6-'СЕТ СН'!$F$23</f>
        <v>675.09196656000006</v>
      </c>
      <c r="T36" s="36">
        <f>SUMIFS(СВЦЭМ!$D$33:$D$776,СВЦЭМ!$A$33:$A$776,$A36,СВЦЭМ!$B$33:$B$776,T$11)+'СЕТ СН'!$F$11+СВЦЭМ!$D$10+'СЕТ СН'!$F$6-'СЕТ СН'!$F$23</f>
        <v>687.12741474999996</v>
      </c>
      <c r="U36" s="36">
        <f>SUMIFS(СВЦЭМ!$D$33:$D$776,СВЦЭМ!$A$33:$A$776,$A36,СВЦЭМ!$B$33:$B$776,U$11)+'СЕТ СН'!$F$11+СВЦЭМ!$D$10+'СЕТ СН'!$F$6-'СЕТ СН'!$F$23</f>
        <v>690.68312606999996</v>
      </c>
      <c r="V36" s="36">
        <f>SUMIFS(СВЦЭМ!$D$33:$D$776,СВЦЭМ!$A$33:$A$776,$A36,СВЦЭМ!$B$33:$B$776,V$11)+'СЕТ СН'!$F$11+СВЦЭМ!$D$10+'СЕТ СН'!$F$6-'СЕТ СН'!$F$23</f>
        <v>665.15283241999998</v>
      </c>
      <c r="W36" s="36">
        <f>SUMIFS(СВЦЭМ!$D$33:$D$776,СВЦЭМ!$A$33:$A$776,$A36,СВЦЭМ!$B$33:$B$776,W$11)+'СЕТ СН'!$F$11+СВЦЭМ!$D$10+'СЕТ СН'!$F$6-'СЕТ СН'!$F$23</f>
        <v>669.53950491000001</v>
      </c>
      <c r="X36" s="36">
        <f>SUMIFS(СВЦЭМ!$D$33:$D$776,СВЦЭМ!$A$33:$A$776,$A36,СВЦЭМ!$B$33:$B$776,X$11)+'СЕТ СН'!$F$11+СВЦЭМ!$D$10+'СЕТ СН'!$F$6-'СЕТ СН'!$F$23</f>
        <v>680.28874848999999</v>
      </c>
      <c r="Y36" s="36">
        <f>SUMIFS(СВЦЭМ!$D$33:$D$776,СВЦЭМ!$A$33:$A$776,$A36,СВЦЭМ!$B$33:$B$776,Y$11)+'СЕТ СН'!$F$11+СВЦЭМ!$D$10+'СЕТ СН'!$F$6-'СЕТ СН'!$F$23</f>
        <v>752.40606069</v>
      </c>
    </row>
    <row r="37" spans="1:27" ht="15.75" x14ac:dyDescent="0.2">
      <c r="A37" s="35">
        <f t="shared" si="0"/>
        <v>43703</v>
      </c>
      <c r="B37" s="36">
        <f>SUMIFS(СВЦЭМ!$D$33:$D$776,СВЦЭМ!$A$33:$A$776,$A37,СВЦЭМ!$B$33:$B$776,B$11)+'СЕТ СН'!$F$11+СВЦЭМ!$D$10+'СЕТ СН'!$F$6-'СЕТ СН'!$F$23</f>
        <v>861.49927248000006</v>
      </c>
      <c r="C37" s="36">
        <f>SUMIFS(СВЦЭМ!$D$33:$D$776,СВЦЭМ!$A$33:$A$776,$A37,СВЦЭМ!$B$33:$B$776,C$11)+'СЕТ СН'!$F$11+СВЦЭМ!$D$10+'СЕТ СН'!$F$6-'СЕТ СН'!$F$23</f>
        <v>914.66497104999996</v>
      </c>
      <c r="D37" s="36">
        <f>SUMIFS(СВЦЭМ!$D$33:$D$776,СВЦЭМ!$A$33:$A$776,$A37,СВЦЭМ!$B$33:$B$776,D$11)+'СЕТ СН'!$F$11+СВЦЭМ!$D$10+'СЕТ СН'!$F$6-'СЕТ СН'!$F$23</f>
        <v>932.27736381</v>
      </c>
      <c r="E37" s="36">
        <f>SUMIFS(СВЦЭМ!$D$33:$D$776,СВЦЭМ!$A$33:$A$776,$A37,СВЦЭМ!$B$33:$B$776,E$11)+'СЕТ СН'!$F$11+СВЦЭМ!$D$10+'СЕТ СН'!$F$6-'СЕТ СН'!$F$23</f>
        <v>942.91798672000004</v>
      </c>
      <c r="F37" s="36">
        <f>SUMIFS(СВЦЭМ!$D$33:$D$776,СВЦЭМ!$A$33:$A$776,$A37,СВЦЭМ!$B$33:$B$776,F$11)+'СЕТ СН'!$F$11+СВЦЭМ!$D$10+'СЕТ СН'!$F$6-'СЕТ СН'!$F$23</f>
        <v>930.02235406</v>
      </c>
      <c r="G37" s="36">
        <f>SUMIFS(СВЦЭМ!$D$33:$D$776,СВЦЭМ!$A$33:$A$776,$A37,СВЦЭМ!$B$33:$B$776,G$11)+'СЕТ СН'!$F$11+СВЦЭМ!$D$10+'СЕТ СН'!$F$6-'СЕТ СН'!$F$23</f>
        <v>897.75627825000004</v>
      </c>
      <c r="H37" s="36">
        <f>SUMIFS(СВЦЭМ!$D$33:$D$776,СВЦЭМ!$A$33:$A$776,$A37,СВЦЭМ!$B$33:$B$776,H$11)+'СЕТ СН'!$F$11+СВЦЭМ!$D$10+'СЕТ СН'!$F$6-'СЕТ СН'!$F$23</f>
        <v>870.66166126999997</v>
      </c>
      <c r="I37" s="36">
        <f>SUMIFS(СВЦЭМ!$D$33:$D$776,СВЦЭМ!$A$33:$A$776,$A37,СВЦЭМ!$B$33:$B$776,I$11)+'СЕТ СН'!$F$11+СВЦЭМ!$D$10+'СЕТ СН'!$F$6-'СЕТ СН'!$F$23</f>
        <v>817.87526244000003</v>
      </c>
      <c r="J37" s="36">
        <f>SUMIFS(СВЦЭМ!$D$33:$D$776,СВЦЭМ!$A$33:$A$776,$A37,СВЦЭМ!$B$33:$B$776,J$11)+'СЕТ СН'!$F$11+СВЦЭМ!$D$10+'СЕТ СН'!$F$6-'СЕТ СН'!$F$23</f>
        <v>775.90343298000005</v>
      </c>
      <c r="K37" s="36">
        <f>SUMIFS(СВЦЭМ!$D$33:$D$776,СВЦЭМ!$A$33:$A$776,$A37,СВЦЭМ!$B$33:$B$776,K$11)+'СЕТ СН'!$F$11+СВЦЭМ!$D$10+'СЕТ СН'!$F$6-'СЕТ СН'!$F$23</f>
        <v>746.54143295000006</v>
      </c>
      <c r="L37" s="36">
        <f>SUMIFS(СВЦЭМ!$D$33:$D$776,СВЦЭМ!$A$33:$A$776,$A37,СВЦЭМ!$B$33:$B$776,L$11)+'СЕТ СН'!$F$11+СВЦЭМ!$D$10+'СЕТ СН'!$F$6-'СЕТ СН'!$F$23</f>
        <v>729.08086177999996</v>
      </c>
      <c r="M37" s="36">
        <f>SUMIFS(СВЦЭМ!$D$33:$D$776,СВЦЭМ!$A$33:$A$776,$A37,СВЦЭМ!$B$33:$B$776,M$11)+'СЕТ СН'!$F$11+СВЦЭМ!$D$10+'СЕТ СН'!$F$6-'СЕТ СН'!$F$23</f>
        <v>725.00117863000003</v>
      </c>
      <c r="N37" s="36">
        <f>SUMIFS(СВЦЭМ!$D$33:$D$776,СВЦЭМ!$A$33:$A$776,$A37,СВЦЭМ!$B$33:$B$776,N$11)+'СЕТ СН'!$F$11+СВЦЭМ!$D$10+'СЕТ СН'!$F$6-'СЕТ СН'!$F$23</f>
        <v>723.39962607000007</v>
      </c>
      <c r="O37" s="36">
        <f>SUMIFS(СВЦЭМ!$D$33:$D$776,СВЦЭМ!$A$33:$A$776,$A37,СВЦЭМ!$B$33:$B$776,O$11)+'СЕТ СН'!$F$11+СВЦЭМ!$D$10+'СЕТ СН'!$F$6-'СЕТ СН'!$F$23</f>
        <v>723.42218806000005</v>
      </c>
      <c r="P37" s="36">
        <f>SUMIFS(СВЦЭМ!$D$33:$D$776,СВЦЭМ!$A$33:$A$776,$A37,СВЦЭМ!$B$33:$B$776,P$11)+'СЕТ СН'!$F$11+СВЦЭМ!$D$10+'СЕТ СН'!$F$6-'СЕТ СН'!$F$23</f>
        <v>719.52559070999996</v>
      </c>
      <c r="Q37" s="36">
        <f>SUMIFS(СВЦЭМ!$D$33:$D$776,СВЦЭМ!$A$33:$A$776,$A37,СВЦЭМ!$B$33:$B$776,Q$11)+'СЕТ СН'!$F$11+СВЦЭМ!$D$10+'СЕТ СН'!$F$6-'СЕТ СН'!$F$23</f>
        <v>727.57800452000004</v>
      </c>
      <c r="R37" s="36">
        <f>SUMIFS(СВЦЭМ!$D$33:$D$776,СВЦЭМ!$A$33:$A$776,$A37,СВЦЭМ!$B$33:$B$776,R$11)+'СЕТ СН'!$F$11+СВЦЭМ!$D$10+'СЕТ СН'!$F$6-'СЕТ СН'!$F$23</f>
        <v>699.31911487000002</v>
      </c>
      <c r="S37" s="36">
        <f>SUMIFS(СВЦЭМ!$D$33:$D$776,СВЦЭМ!$A$33:$A$776,$A37,СВЦЭМ!$B$33:$B$776,S$11)+'СЕТ СН'!$F$11+СВЦЭМ!$D$10+'СЕТ СН'!$F$6-'СЕТ СН'!$F$23</f>
        <v>728.13935570000001</v>
      </c>
      <c r="T37" s="36">
        <f>SUMIFS(СВЦЭМ!$D$33:$D$776,СВЦЭМ!$A$33:$A$776,$A37,СВЦЭМ!$B$33:$B$776,T$11)+'СЕТ СН'!$F$11+СВЦЭМ!$D$10+'СЕТ СН'!$F$6-'СЕТ СН'!$F$23</f>
        <v>733.05137752999997</v>
      </c>
      <c r="U37" s="36">
        <f>SUMIFS(СВЦЭМ!$D$33:$D$776,СВЦЭМ!$A$33:$A$776,$A37,СВЦЭМ!$B$33:$B$776,U$11)+'СЕТ СН'!$F$11+СВЦЭМ!$D$10+'СЕТ СН'!$F$6-'СЕТ СН'!$F$23</f>
        <v>736.22859705999997</v>
      </c>
      <c r="V37" s="36">
        <f>SUMIFS(СВЦЭМ!$D$33:$D$776,СВЦЭМ!$A$33:$A$776,$A37,СВЦЭМ!$B$33:$B$776,V$11)+'СЕТ СН'!$F$11+СВЦЭМ!$D$10+'СЕТ СН'!$F$6-'СЕТ СН'!$F$23</f>
        <v>747.54523251000001</v>
      </c>
      <c r="W37" s="36">
        <f>SUMIFS(СВЦЭМ!$D$33:$D$776,СВЦЭМ!$A$33:$A$776,$A37,СВЦЭМ!$B$33:$B$776,W$11)+'СЕТ СН'!$F$11+СВЦЭМ!$D$10+'СЕТ СН'!$F$6-'СЕТ СН'!$F$23</f>
        <v>750.09199896999996</v>
      </c>
      <c r="X37" s="36">
        <f>SUMIFS(СВЦЭМ!$D$33:$D$776,СВЦЭМ!$A$33:$A$776,$A37,СВЦЭМ!$B$33:$B$776,X$11)+'СЕТ СН'!$F$11+СВЦЭМ!$D$10+'СЕТ СН'!$F$6-'СЕТ СН'!$F$23</f>
        <v>712.13493887000004</v>
      </c>
      <c r="Y37" s="36">
        <f>SUMIFS(СВЦЭМ!$D$33:$D$776,СВЦЭМ!$A$33:$A$776,$A37,СВЦЭМ!$B$33:$B$776,Y$11)+'СЕТ СН'!$F$11+СВЦЭМ!$D$10+'СЕТ СН'!$F$6-'СЕТ СН'!$F$23</f>
        <v>762.40257637000002</v>
      </c>
    </row>
    <row r="38" spans="1:27" ht="15.75" x14ac:dyDescent="0.2">
      <c r="A38" s="35">
        <f t="shared" si="0"/>
        <v>43704</v>
      </c>
      <c r="B38" s="36">
        <f>SUMIFS(СВЦЭМ!$D$33:$D$776,СВЦЭМ!$A$33:$A$776,$A38,СВЦЭМ!$B$33:$B$776,B$11)+'СЕТ СН'!$F$11+СВЦЭМ!$D$10+'СЕТ СН'!$F$6-'СЕТ СН'!$F$23</f>
        <v>729.88871449999999</v>
      </c>
      <c r="C38" s="36">
        <f>SUMIFS(СВЦЭМ!$D$33:$D$776,СВЦЭМ!$A$33:$A$776,$A38,СВЦЭМ!$B$33:$B$776,C$11)+'СЕТ СН'!$F$11+СВЦЭМ!$D$10+'СЕТ СН'!$F$6-'СЕТ СН'!$F$23</f>
        <v>777.5879357</v>
      </c>
      <c r="D38" s="36">
        <f>SUMIFS(СВЦЭМ!$D$33:$D$776,СВЦЭМ!$A$33:$A$776,$A38,СВЦЭМ!$B$33:$B$776,D$11)+'СЕТ СН'!$F$11+СВЦЭМ!$D$10+'СЕТ СН'!$F$6-'СЕТ СН'!$F$23</f>
        <v>815.52296177000005</v>
      </c>
      <c r="E38" s="36">
        <f>SUMIFS(СВЦЭМ!$D$33:$D$776,СВЦЭМ!$A$33:$A$776,$A38,СВЦЭМ!$B$33:$B$776,E$11)+'СЕТ СН'!$F$11+СВЦЭМ!$D$10+'СЕТ СН'!$F$6-'СЕТ СН'!$F$23</f>
        <v>824.96489722000001</v>
      </c>
      <c r="F38" s="36">
        <f>SUMIFS(СВЦЭМ!$D$33:$D$776,СВЦЭМ!$A$33:$A$776,$A38,СВЦЭМ!$B$33:$B$776,F$11)+'СЕТ СН'!$F$11+СВЦЭМ!$D$10+'СЕТ СН'!$F$6-'СЕТ СН'!$F$23</f>
        <v>815.16922938000005</v>
      </c>
      <c r="G38" s="36">
        <f>SUMIFS(СВЦЭМ!$D$33:$D$776,СВЦЭМ!$A$33:$A$776,$A38,СВЦЭМ!$B$33:$B$776,G$11)+'СЕТ СН'!$F$11+СВЦЭМ!$D$10+'СЕТ СН'!$F$6-'СЕТ СН'!$F$23</f>
        <v>789.64328663000003</v>
      </c>
      <c r="H38" s="36">
        <f>SUMIFS(СВЦЭМ!$D$33:$D$776,СВЦЭМ!$A$33:$A$776,$A38,СВЦЭМ!$B$33:$B$776,H$11)+'СЕТ СН'!$F$11+СВЦЭМ!$D$10+'СЕТ СН'!$F$6-'СЕТ СН'!$F$23</f>
        <v>782.06857786</v>
      </c>
      <c r="I38" s="36">
        <f>SUMIFS(СВЦЭМ!$D$33:$D$776,СВЦЭМ!$A$33:$A$776,$A38,СВЦЭМ!$B$33:$B$776,I$11)+'СЕТ СН'!$F$11+СВЦЭМ!$D$10+'СЕТ СН'!$F$6-'СЕТ СН'!$F$23</f>
        <v>738.65522456999997</v>
      </c>
      <c r="J38" s="36">
        <f>SUMIFS(СВЦЭМ!$D$33:$D$776,СВЦЭМ!$A$33:$A$776,$A38,СВЦЭМ!$B$33:$B$776,J$11)+'СЕТ СН'!$F$11+СВЦЭМ!$D$10+'СЕТ СН'!$F$6-'СЕТ СН'!$F$23</f>
        <v>789.49900628</v>
      </c>
      <c r="K38" s="36">
        <f>SUMIFS(СВЦЭМ!$D$33:$D$776,СВЦЭМ!$A$33:$A$776,$A38,СВЦЭМ!$B$33:$B$776,K$11)+'СЕТ СН'!$F$11+СВЦЭМ!$D$10+'СЕТ СН'!$F$6-'СЕТ СН'!$F$23</f>
        <v>812.52974952</v>
      </c>
      <c r="L38" s="36">
        <f>SUMIFS(СВЦЭМ!$D$33:$D$776,СВЦЭМ!$A$33:$A$776,$A38,СВЦЭМ!$B$33:$B$776,L$11)+'СЕТ СН'!$F$11+СВЦЭМ!$D$10+'СЕТ СН'!$F$6-'СЕТ СН'!$F$23</f>
        <v>814.48873427000001</v>
      </c>
      <c r="M38" s="36">
        <f>SUMIFS(СВЦЭМ!$D$33:$D$776,СВЦЭМ!$A$33:$A$776,$A38,СВЦЭМ!$B$33:$B$776,M$11)+'СЕТ СН'!$F$11+СВЦЭМ!$D$10+'СЕТ СН'!$F$6-'СЕТ СН'!$F$23</f>
        <v>816.60176729</v>
      </c>
      <c r="N38" s="36">
        <f>SUMIFS(СВЦЭМ!$D$33:$D$776,СВЦЭМ!$A$33:$A$776,$A38,СВЦЭМ!$B$33:$B$776,N$11)+'СЕТ СН'!$F$11+СВЦЭМ!$D$10+'СЕТ СН'!$F$6-'СЕТ СН'!$F$23</f>
        <v>820.78084314</v>
      </c>
      <c r="O38" s="36">
        <f>SUMIFS(СВЦЭМ!$D$33:$D$776,СВЦЭМ!$A$33:$A$776,$A38,СВЦЭМ!$B$33:$B$776,O$11)+'СЕТ СН'!$F$11+СВЦЭМ!$D$10+'СЕТ СН'!$F$6-'СЕТ СН'!$F$23</f>
        <v>820.08309536000002</v>
      </c>
      <c r="P38" s="36">
        <f>SUMIFS(СВЦЭМ!$D$33:$D$776,СВЦЭМ!$A$33:$A$776,$A38,СВЦЭМ!$B$33:$B$776,P$11)+'СЕТ СН'!$F$11+СВЦЭМ!$D$10+'СЕТ СН'!$F$6-'СЕТ СН'!$F$23</f>
        <v>823.65661225999997</v>
      </c>
      <c r="Q38" s="36">
        <f>SUMIFS(СВЦЭМ!$D$33:$D$776,СВЦЭМ!$A$33:$A$776,$A38,СВЦЭМ!$B$33:$B$776,Q$11)+'СЕТ СН'!$F$11+СВЦЭМ!$D$10+'СЕТ СН'!$F$6-'СЕТ СН'!$F$23</f>
        <v>825.45311389000005</v>
      </c>
      <c r="R38" s="36">
        <f>SUMIFS(СВЦЭМ!$D$33:$D$776,СВЦЭМ!$A$33:$A$776,$A38,СВЦЭМ!$B$33:$B$776,R$11)+'СЕТ СН'!$F$11+СВЦЭМ!$D$10+'СЕТ СН'!$F$6-'СЕТ СН'!$F$23</f>
        <v>830.47266407000006</v>
      </c>
      <c r="S38" s="36">
        <f>SUMIFS(СВЦЭМ!$D$33:$D$776,СВЦЭМ!$A$33:$A$776,$A38,СВЦЭМ!$B$33:$B$776,S$11)+'СЕТ СН'!$F$11+СВЦЭМ!$D$10+'СЕТ СН'!$F$6-'СЕТ СН'!$F$23</f>
        <v>872.06441677999999</v>
      </c>
      <c r="T38" s="36">
        <f>SUMIFS(СВЦЭМ!$D$33:$D$776,СВЦЭМ!$A$33:$A$776,$A38,СВЦЭМ!$B$33:$B$776,T$11)+'СЕТ СН'!$F$11+СВЦЭМ!$D$10+'СЕТ СН'!$F$6-'СЕТ СН'!$F$23</f>
        <v>877.05680324000002</v>
      </c>
      <c r="U38" s="36">
        <f>SUMIFS(СВЦЭМ!$D$33:$D$776,СВЦЭМ!$A$33:$A$776,$A38,СВЦЭМ!$B$33:$B$776,U$11)+'СЕТ СН'!$F$11+СВЦЭМ!$D$10+'СЕТ СН'!$F$6-'СЕТ СН'!$F$23</f>
        <v>880.10341869000001</v>
      </c>
      <c r="V38" s="36">
        <f>SUMIFS(СВЦЭМ!$D$33:$D$776,СВЦЭМ!$A$33:$A$776,$A38,СВЦЭМ!$B$33:$B$776,V$11)+'СЕТ СН'!$F$11+СВЦЭМ!$D$10+'СЕТ СН'!$F$6-'СЕТ СН'!$F$23</f>
        <v>893.74657698999999</v>
      </c>
      <c r="W38" s="36">
        <f>SUMIFS(СВЦЭМ!$D$33:$D$776,СВЦЭМ!$A$33:$A$776,$A38,СВЦЭМ!$B$33:$B$776,W$11)+'СЕТ СН'!$F$11+СВЦЭМ!$D$10+'СЕТ СН'!$F$6-'СЕТ СН'!$F$23</f>
        <v>894.35206906999997</v>
      </c>
      <c r="X38" s="36">
        <f>SUMIFS(СВЦЭМ!$D$33:$D$776,СВЦЭМ!$A$33:$A$776,$A38,СВЦЭМ!$B$33:$B$776,X$11)+'СЕТ СН'!$F$11+СВЦЭМ!$D$10+'СЕТ СН'!$F$6-'СЕТ СН'!$F$23</f>
        <v>865.26956608</v>
      </c>
      <c r="Y38" s="36">
        <f>SUMIFS(СВЦЭМ!$D$33:$D$776,СВЦЭМ!$A$33:$A$776,$A38,СВЦЭМ!$B$33:$B$776,Y$11)+'СЕТ СН'!$F$11+СВЦЭМ!$D$10+'СЕТ СН'!$F$6-'СЕТ СН'!$F$23</f>
        <v>801.21204478000004</v>
      </c>
    </row>
    <row r="39" spans="1:27" ht="15.75" x14ac:dyDescent="0.2">
      <c r="A39" s="35">
        <f t="shared" si="0"/>
        <v>43705</v>
      </c>
      <c r="B39" s="36">
        <f>SUMIFS(СВЦЭМ!$D$33:$D$776,СВЦЭМ!$A$33:$A$776,$A39,СВЦЭМ!$B$33:$B$776,B$11)+'СЕТ СН'!$F$11+СВЦЭМ!$D$10+'СЕТ СН'!$F$6-'СЕТ СН'!$F$23</f>
        <v>771.54062081000006</v>
      </c>
      <c r="C39" s="36">
        <f>SUMIFS(СВЦЭМ!$D$33:$D$776,СВЦЭМ!$A$33:$A$776,$A39,СВЦЭМ!$B$33:$B$776,C$11)+'СЕТ СН'!$F$11+СВЦЭМ!$D$10+'СЕТ СН'!$F$6-'СЕТ СН'!$F$23</f>
        <v>798.03815655000005</v>
      </c>
      <c r="D39" s="36">
        <f>SUMIFS(СВЦЭМ!$D$33:$D$776,СВЦЭМ!$A$33:$A$776,$A39,СВЦЭМ!$B$33:$B$776,D$11)+'СЕТ СН'!$F$11+СВЦЭМ!$D$10+'СЕТ СН'!$F$6-'СЕТ СН'!$F$23</f>
        <v>829.13914694000005</v>
      </c>
      <c r="E39" s="36">
        <f>SUMIFS(СВЦЭМ!$D$33:$D$776,СВЦЭМ!$A$33:$A$776,$A39,СВЦЭМ!$B$33:$B$776,E$11)+'СЕТ СН'!$F$11+СВЦЭМ!$D$10+'СЕТ СН'!$F$6-'СЕТ СН'!$F$23</f>
        <v>837.39113496000004</v>
      </c>
      <c r="F39" s="36">
        <f>SUMIFS(СВЦЭМ!$D$33:$D$776,СВЦЭМ!$A$33:$A$776,$A39,СВЦЭМ!$B$33:$B$776,F$11)+'СЕТ СН'!$F$11+СВЦЭМ!$D$10+'СЕТ СН'!$F$6-'СЕТ СН'!$F$23</f>
        <v>837.70648338000001</v>
      </c>
      <c r="G39" s="36">
        <f>SUMIFS(СВЦЭМ!$D$33:$D$776,СВЦЭМ!$A$33:$A$776,$A39,СВЦЭМ!$B$33:$B$776,G$11)+'СЕТ СН'!$F$11+СВЦЭМ!$D$10+'СЕТ СН'!$F$6-'СЕТ СН'!$F$23</f>
        <v>816.19356431000006</v>
      </c>
      <c r="H39" s="36">
        <f>SUMIFS(СВЦЭМ!$D$33:$D$776,СВЦЭМ!$A$33:$A$776,$A39,СВЦЭМ!$B$33:$B$776,H$11)+'СЕТ СН'!$F$11+СВЦЭМ!$D$10+'СЕТ СН'!$F$6-'СЕТ СН'!$F$23</f>
        <v>784.13227799000003</v>
      </c>
      <c r="I39" s="36">
        <f>SUMIFS(СВЦЭМ!$D$33:$D$776,СВЦЭМ!$A$33:$A$776,$A39,СВЦЭМ!$B$33:$B$776,I$11)+'СЕТ СН'!$F$11+СВЦЭМ!$D$10+'СЕТ СН'!$F$6-'СЕТ СН'!$F$23</f>
        <v>781.22462490999999</v>
      </c>
      <c r="J39" s="36">
        <f>SUMIFS(СВЦЭМ!$D$33:$D$776,СВЦЭМ!$A$33:$A$776,$A39,СВЦЭМ!$B$33:$B$776,J$11)+'СЕТ СН'!$F$11+СВЦЭМ!$D$10+'СЕТ СН'!$F$6-'СЕТ СН'!$F$23</f>
        <v>777.66723311999999</v>
      </c>
      <c r="K39" s="36">
        <f>SUMIFS(СВЦЭМ!$D$33:$D$776,СВЦЭМ!$A$33:$A$776,$A39,СВЦЭМ!$B$33:$B$776,K$11)+'СЕТ СН'!$F$11+СВЦЭМ!$D$10+'СЕТ СН'!$F$6-'СЕТ СН'!$F$23</f>
        <v>812.94742417999998</v>
      </c>
      <c r="L39" s="36">
        <f>SUMIFS(СВЦЭМ!$D$33:$D$776,СВЦЭМ!$A$33:$A$776,$A39,СВЦЭМ!$B$33:$B$776,L$11)+'СЕТ СН'!$F$11+СВЦЭМ!$D$10+'СЕТ СН'!$F$6-'СЕТ СН'!$F$23</f>
        <v>830.58821616</v>
      </c>
      <c r="M39" s="36">
        <f>SUMIFS(СВЦЭМ!$D$33:$D$776,СВЦЭМ!$A$33:$A$776,$A39,СВЦЭМ!$B$33:$B$776,M$11)+'СЕТ СН'!$F$11+СВЦЭМ!$D$10+'СЕТ СН'!$F$6-'СЕТ СН'!$F$23</f>
        <v>832.97710403999997</v>
      </c>
      <c r="N39" s="36">
        <f>SUMIFS(СВЦЭМ!$D$33:$D$776,СВЦЭМ!$A$33:$A$776,$A39,СВЦЭМ!$B$33:$B$776,N$11)+'СЕТ СН'!$F$11+СВЦЭМ!$D$10+'СЕТ СН'!$F$6-'СЕТ СН'!$F$23</f>
        <v>823.81918893</v>
      </c>
      <c r="O39" s="36">
        <f>SUMIFS(СВЦЭМ!$D$33:$D$776,СВЦЭМ!$A$33:$A$776,$A39,СВЦЭМ!$B$33:$B$776,O$11)+'СЕТ СН'!$F$11+СВЦЭМ!$D$10+'СЕТ СН'!$F$6-'СЕТ СН'!$F$23</f>
        <v>820.26956759000007</v>
      </c>
      <c r="P39" s="36">
        <f>SUMIFS(СВЦЭМ!$D$33:$D$776,СВЦЭМ!$A$33:$A$776,$A39,СВЦЭМ!$B$33:$B$776,P$11)+'СЕТ СН'!$F$11+СВЦЭМ!$D$10+'СЕТ СН'!$F$6-'СЕТ СН'!$F$23</f>
        <v>820.77012997999998</v>
      </c>
      <c r="Q39" s="36">
        <f>SUMIFS(СВЦЭМ!$D$33:$D$776,СВЦЭМ!$A$33:$A$776,$A39,СВЦЭМ!$B$33:$B$776,Q$11)+'СЕТ СН'!$F$11+СВЦЭМ!$D$10+'СЕТ СН'!$F$6-'СЕТ СН'!$F$23</f>
        <v>818.80303902000003</v>
      </c>
      <c r="R39" s="36">
        <f>SUMIFS(СВЦЭМ!$D$33:$D$776,СВЦЭМ!$A$33:$A$776,$A39,СВЦЭМ!$B$33:$B$776,R$11)+'СЕТ СН'!$F$11+СВЦЭМ!$D$10+'СЕТ СН'!$F$6-'СЕТ СН'!$F$23</f>
        <v>852.11512490999996</v>
      </c>
      <c r="S39" s="36">
        <f>SUMIFS(СВЦЭМ!$D$33:$D$776,СВЦЭМ!$A$33:$A$776,$A39,СВЦЭМ!$B$33:$B$776,S$11)+'СЕТ СН'!$F$11+СВЦЭМ!$D$10+'СЕТ СН'!$F$6-'СЕТ СН'!$F$23</f>
        <v>894.71404673999996</v>
      </c>
      <c r="T39" s="36">
        <f>SUMIFS(СВЦЭМ!$D$33:$D$776,СВЦЭМ!$A$33:$A$776,$A39,СВЦЭМ!$B$33:$B$776,T$11)+'СЕТ СН'!$F$11+СВЦЭМ!$D$10+'СЕТ СН'!$F$6-'СЕТ СН'!$F$23</f>
        <v>897.81356125000002</v>
      </c>
      <c r="U39" s="36">
        <f>SUMIFS(СВЦЭМ!$D$33:$D$776,СВЦЭМ!$A$33:$A$776,$A39,СВЦЭМ!$B$33:$B$776,U$11)+'СЕТ СН'!$F$11+СВЦЭМ!$D$10+'СЕТ СН'!$F$6-'СЕТ СН'!$F$23</f>
        <v>895.50591638000003</v>
      </c>
      <c r="V39" s="36">
        <f>SUMIFS(СВЦЭМ!$D$33:$D$776,СВЦЭМ!$A$33:$A$776,$A39,СВЦЭМ!$B$33:$B$776,V$11)+'СЕТ СН'!$F$11+СВЦЭМ!$D$10+'СЕТ СН'!$F$6-'СЕТ СН'!$F$23</f>
        <v>899.49472723999997</v>
      </c>
      <c r="W39" s="36">
        <f>SUMIFS(СВЦЭМ!$D$33:$D$776,СВЦЭМ!$A$33:$A$776,$A39,СВЦЭМ!$B$33:$B$776,W$11)+'СЕТ СН'!$F$11+СВЦЭМ!$D$10+'СЕТ СН'!$F$6-'СЕТ СН'!$F$23</f>
        <v>908.05565909999996</v>
      </c>
      <c r="X39" s="36">
        <f>SUMIFS(СВЦЭМ!$D$33:$D$776,СВЦЭМ!$A$33:$A$776,$A39,СВЦЭМ!$B$33:$B$776,X$11)+'СЕТ СН'!$F$11+СВЦЭМ!$D$10+'СЕТ СН'!$F$6-'СЕТ СН'!$F$23</f>
        <v>882.95491635999997</v>
      </c>
      <c r="Y39" s="36">
        <f>SUMIFS(СВЦЭМ!$D$33:$D$776,СВЦЭМ!$A$33:$A$776,$A39,СВЦЭМ!$B$33:$B$776,Y$11)+'СЕТ СН'!$F$11+СВЦЭМ!$D$10+'СЕТ СН'!$F$6-'СЕТ СН'!$F$23</f>
        <v>788.18439031000003</v>
      </c>
    </row>
    <row r="40" spans="1:27" ht="15.75" x14ac:dyDescent="0.2">
      <c r="A40" s="35">
        <f t="shared" si="0"/>
        <v>43706</v>
      </c>
      <c r="B40" s="36">
        <f>SUMIFS(СВЦЭМ!$D$33:$D$776,СВЦЭМ!$A$33:$A$776,$A40,СВЦЭМ!$B$33:$B$776,B$11)+'СЕТ СН'!$F$11+СВЦЭМ!$D$10+'СЕТ СН'!$F$6-'СЕТ СН'!$F$23</f>
        <v>779.44463451000001</v>
      </c>
      <c r="C40" s="36">
        <f>SUMIFS(СВЦЭМ!$D$33:$D$776,СВЦЭМ!$A$33:$A$776,$A40,СВЦЭМ!$B$33:$B$776,C$11)+'СЕТ СН'!$F$11+СВЦЭМ!$D$10+'СЕТ СН'!$F$6-'СЕТ СН'!$F$23</f>
        <v>808.15347109000004</v>
      </c>
      <c r="D40" s="36">
        <f>SUMIFS(СВЦЭМ!$D$33:$D$776,СВЦЭМ!$A$33:$A$776,$A40,СВЦЭМ!$B$33:$B$776,D$11)+'СЕТ СН'!$F$11+СВЦЭМ!$D$10+'СЕТ СН'!$F$6-'СЕТ СН'!$F$23</f>
        <v>833.61112056000002</v>
      </c>
      <c r="E40" s="36">
        <f>SUMIFS(СВЦЭМ!$D$33:$D$776,СВЦЭМ!$A$33:$A$776,$A40,СВЦЭМ!$B$33:$B$776,E$11)+'СЕТ СН'!$F$11+СВЦЭМ!$D$10+'СЕТ СН'!$F$6-'СЕТ СН'!$F$23</f>
        <v>848.72660539000003</v>
      </c>
      <c r="F40" s="36">
        <f>SUMIFS(СВЦЭМ!$D$33:$D$776,СВЦЭМ!$A$33:$A$776,$A40,СВЦЭМ!$B$33:$B$776,F$11)+'СЕТ СН'!$F$11+СВЦЭМ!$D$10+'СЕТ СН'!$F$6-'СЕТ СН'!$F$23</f>
        <v>862.98196829000005</v>
      </c>
      <c r="G40" s="36">
        <f>SUMIFS(СВЦЭМ!$D$33:$D$776,СВЦЭМ!$A$33:$A$776,$A40,СВЦЭМ!$B$33:$B$776,G$11)+'СЕТ СН'!$F$11+СВЦЭМ!$D$10+'СЕТ СН'!$F$6-'СЕТ СН'!$F$23</f>
        <v>843.29057653000007</v>
      </c>
      <c r="H40" s="36">
        <f>SUMIFS(СВЦЭМ!$D$33:$D$776,СВЦЭМ!$A$33:$A$776,$A40,СВЦЭМ!$B$33:$B$776,H$11)+'СЕТ СН'!$F$11+СВЦЭМ!$D$10+'СЕТ СН'!$F$6-'СЕТ СН'!$F$23</f>
        <v>814.47094500000003</v>
      </c>
      <c r="I40" s="36">
        <f>SUMIFS(СВЦЭМ!$D$33:$D$776,СВЦЭМ!$A$33:$A$776,$A40,СВЦЭМ!$B$33:$B$776,I$11)+'СЕТ СН'!$F$11+СВЦЭМ!$D$10+'СЕТ СН'!$F$6-'СЕТ СН'!$F$23</f>
        <v>780.57431585999996</v>
      </c>
      <c r="J40" s="36">
        <f>SUMIFS(СВЦЭМ!$D$33:$D$776,СВЦЭМ!$A$33:$A$776,$A40,СВЦЭМ!$B$33:$B$776,J$11)+'СЕТ СН'!$F$11+СВЦЭМ!$D$10+'СЕТ СН'!$F$6-'СЕТ СН'!$F$23</f>
        <v>791.35220906999996</v>
      </c>
      <c r="K40" s="36">
        <f>SUMIFS(СВЦЭМ!$D$33:$D$776,СВЦЭМ!$A$33:$A$776,$A40,СВЦЭМ!$B$33:$B$776,K$11)+'СЕТ СН'!$F$11+СВЦЭМ!$D$10+'СЕТ СН'!$F$6-'СЕТ СН'!$F$23</f>
        <v>804.65895484999999</v>
      </c>
      <c r="L40" s="36">
        <f>SUMIFS(СВЦЭМ!$D$33:$D$776,СВЦЭМ!$A$33:$A$776,$A40,СВЦЭМ!$B$33:$B$776,L$11)+'СЕТ СН'!$F$11+СВЦЭМ!$D$10+'СЕТ СН'!$F$6-'СЕТ СН'!$F$23</f>
        <v>821.61739240999998</v>
      </c>
      <c r="M40" s="36">
        <f>SUMIFS(СВЦЭМ!$D$33:$D$776,СВЦЭМ!$A$33:$A$776,$A40,СВЦЭМ!$B$33:$B$776,M$11)+'СЕТ СН'!$F$11+СВЦЭМ!$D$10+'СЕТ СН'!$F$6-'СЕТ СН'!$F$23</f>
        <v>820.97990199000003</v>
      </c>
      <c r="N40" s="36">
        <f>SUMIFS(СВЦЭМ!$D$33:$D$776,СВЦЭМ!$A$33:$A$776,$A40,СВЦЭМ!$B$33:$B$776,N$11)+'СЕТ СН'!$F$11+СВЦЭМ!$D$10+'СЕТ СН'!$F$6-'СЕТ СН'!$F$23</f>
        <v>811.49314760000004</v>
      </c>
      <c r="O40" s="36">
        <f>SUMIFS(СВЦЭМ!$D$33:$D$776,СВЦЭМ!$A$33:$A$776,$A40,СВЦЭМ!$B$33:$B$776,O$11)+'СЕТ СН'!$F$11+СВЦЭМ!$D$10+'СЕТ СН'!$F$6-'СЕТ СН'!$F$23</f>
        <v>811.30941714000005</v>
      </c>
      <c r="P40" s="36">
        <f>SUMIFS(СВЦЭМ!$D$33:$D$776,СВЦЭМ!$A$33:$A$776,$A40,СВЦЭМ!$B$33:$B$776,P$11)+'СЕТ СН'!$F$11+СВЦЭМ!$D$10+'СЕТ СН'!$F$6-'СЕТ СН'!$F$23</f>
        <v>812.31241597999997</v>
      </c>
      <c r="Q40" s="36">
        <f>SUMIFS(СВЦЭМ!$D$33:$D$776,СВЦЭМ!$A$33:$A$776,$A40,СВЦЭМ!$B$33:$B$776,Q$11)+'СЕТ СН'!$F$11+СВЦЭМ!$D$10+'СЕТ СН'!$F$6-'СЕТ СН'!$F$23</f>
        <v>811.67082387000005</v>
      </c>
      <c r="R40" s="36">
        <f>SUMIFS(СВЦЭМ!$D$33:$D$776,СВЦЭМ!$A$33:$A$776,$A40,СВЦЭМ!$B$33:$B$776,R$11)+'СЕТ СН'!$F$11+СВЦЭМ!$D$10+'СЕТ СН'!$F$6-'СЕТ СН'!$F$23</f>
        <v>836.97880238000005</v>
      </c>
      <c r="S40" s="36">
        <f>SUMIFS(СВЦЭМ!$D$33:$D$776,СВЦЭМ!$A$33:$A$776,$A40,СВЦЭМ!$B$33:$B$776,S$11)+'СЕТ СН'!$F$11+СВЦЭМ!$D$10+'СЕТ СН'!$F$6-'СЕТ СН'!$F$23</f>
        <v>872.26375017999999</v>
      </c>
      <c r="T40" s="36">
        <f>SUMIFS(СВЦЭМ!$D$33:$D$776,СВЦЭМ!$A$33:$A$776,$A40,СВЦЭМ!$B$33:$B$776,T$11)+'СЕТ СН'!$F$11+СВЦЭМ!$D$10+'СЕТ СН'!$F$6-'СЕТ СН'!$F$23</f>
        <v>874.12136784000006</v>
      </c>
      <c r="U40" s="36">
        <f>SUMIFS(СВЦЭМ!$D$33:$D$776,СВЦЭМ!$A$33:$A$776,$A40,СВЦЭМ!$B$33:$B$776,U$11)+'СЕТ СН'!$F$11+СВЦЭМ!$D$10+'СЕТ СН'!$F$6-'СЕТ СН'!$F$23</f>
        <v>876.13252413999999</v>
      </c>
      <c r="V40" s="36">
        <f>SUMIFS(СВЦЭМ!$D$33:$D$776,СВЦЭМ!$A$33:$A$776,$A40,СВЦЭМ!$B$33:$B$776,V$11)+'СЕТ СН'!$F$11+СВЦЭМ!$D$10+'СЕТ СН'!$F$6-'СЕТ СН'!$F$23</f>
        <v>885.94036789999996</v>
      </c>
      <c r="W40" s="36">
        <f>SUMIFS(СВЦЭМ!$D$33:$D$776,СВЦЭМ!$A$33:$A$776,$A40,СВЦЭМ!$B$33:$B$776,W$11)+'СЕТ СН'!$F$11+СВЦЭМ!$D$10+'СЕТ СН'!$F$6-'СЕТ СН'!$F$23</f>
        <v>887.12638693999997</v>
      </c>
      <c r="X40" s="36">
        <f>SUMIFS(СВЦЭМ!$D$33:$D$776,СВЦЭМ!$A$33:$A$776,$A40,СВЦЭМ!$B$33:$B$776,X$11)+'СЕТ СН'!$F$11+СВЦЭМ!$D$10+'СЕТ СН'!$F$6-'СЕТ СН'!$F$23</f>
        <v>845.72595990000002</v>
      </c>
      <c r="Y40" s="36">
        <f>SUMIFS(СВЦЭМ!$D$33:$D$776,СВЦЭМ!$A$33:$A$776,$A40,СВЦЭМ!$B$33:$B$776,Y$11)+'СЕТ СН'!$F$11+СВЦЭМ!$D$10+'СЕТ СН'!$F$6-'СЕТ СН'!$F$23</f>
        <v>776.42843739</v>
      </c>
    </row>
    <row r="41" spans="1:27" ht="15.75" x14ac:dyDescent="0.2">
      <c r="A41" s="35">
        <f t="shared" si="0"/>
        <v>43707</v>
      </c>
      <c r="B41" s="36">
        <f>SUMIFS(СВЦЭМ!$D$33:$D$776,СВЦЭМ!$A$33:$A$776,$A41,СВЦЭМ!$B$33:$B$776,B$11)+'СЕТ СН'!$F$11+СВЦЭМ!$D$10+'СЕТ СН'!$F$6-'СЕТ СН'!$F$23</f>
        <v>833.44598834999999</v>
      </c>
      <c r="C41" s="36">
        <f>SUMIFS(СВЦЭМ!$D$33:$D$776,СВЦЭМ!$A$33:$A$776,$A41,СВЦЭМ!$B$33:$B$776,C$11)+'СЕТ СН'!$F$11+СВЦЭМ!$D$10+'СЕТ СН'!$F$6-'СЕТ СН'!$F$23</f>
        <v>841.35681805000002</v>
      </c>
      <c r="D41" s="36">
        <f>SUMIFS(СВЦЭМ!$D$33:$D$776,СВЦЭМ!$A$33:$A$776,$A41,СВЦЭМ!$B$33:$B$776,D$11)+'СЕТ СН'!$F$11+СВЦЭМ!$D$10+'СЕТ СН'!$F$6-'СЕТ СН'!$F$23</f>
        <v>875.12168987000007</v>
      </c>
      <c r="E41" s="36">
        <f>SUMIFS(СВЦЭМ!$D$33:$D$776,СВЦЭМ!$A$33:$A$776,$A41,СВЦЭМ!$B$33:$B$776,E$11)+'СЕТ СН'!$F$11+СВЦЭМ!$D$10+'СЕТ СН'!$F$6-'СЕТ СН'!$F$23</f>
        <v>892.92833260999998</v>
      </c>
      <c r="F41" s="36">
        <f>SUMIFS(СВЦЭМ!$D$33:$D$776,СВЦЭМ!$A$33:$A$776,$A41,СВЦЭМ!$B$33:$B$776,F$11)+'СЕТ СН'!$F$11+СВЦЭМ!$D$10+'СЕТ СН'!$F$6-'СЕТ СН'!$F$23</f>
        <v>905.61370405000002</v>
      </c>
      <c r="G41" s="36">
        <f>SUMIFS(СВЦЭМ!$D$33:$D$776,СВЦЭМ!$A$33:$A$776,$A41,СВЦЭМ!$B$33:$B$776,G$11)+'СЕТ СН'!$F$11+СВЦЭМ!$D$10+'СЕТ СН'!$F$6-'СЕТ СН'!$F$23</f>
        <v>885.08065095999996</v>
      </c>
      <c r="H41" s="36">
        <f>SUMIFS(СВЦЭМ!$D$33:$D$776,СВЦЭМ!$A$33:$A$776,$A41,СВЦЭМ!$B$33:$B$776,H$11)+'СЕТ СН'!$F$11+СВЦЭМ!$D$10+'СЕТ СН'!$F$6-'СЕТ СН'!$F$23</f>
        <v>837.42150074000006</v>
      </c>
      <c r="I41" s="36">
        <f>SUMIFS(СВЦЭМ!$D$33:$D$776,СВЦЭМ!$A$33:$A$776,$A41,СВЦЭМ!$B$33:$B$776,I$11)+'СЕТ СН'!$F$11+СВЦЭМ!$D$10+'СЕТ СН'!$F$6-'СЕТ СН'!$F$23</f>
        <v>777.84681591000003</v>
      </c>
      <c r="J41" s="36">
        <f>SUMIFS(СВЦЭМ!$D$33:$D$776,СВЦЭМ!$A$33:$A$776,$A41,СВЦЭМ!$B$33:$B$776,J$11)+'СЕТ СН'!$F$11+СВЦЭМ!$D$10+'СЕТ СН'!$F$6-'СЕТ СН'!$F$23</f>
        <v>748.20341126000005</v>
      </c>
      <c r="K41" s="36">
        <f>SUMIFS(СВЦЭМ!$D$33:$D$776,СВЦЭМ!$A$33:$A$776,$A41,СВЦЭМ!$B$33:$B$776,K$11)+'СЕТ СН'!$F$11+СВЦЭМ!$D$10+'СЕТ СН'!$F$6-'СЕТ СН'!$F$23</f>
        <v>766.03991407000001</v>
      </c>
      <c r="L41" s="36">
        <f>SUMIFS(СВЦЭМ!$D$33:$D$776,СВЦЭМ!$A$33:$A$776,$A41,СВЦЭМ!$B$33:$B$776,L$11)+'СЕТ СН'!$F$11+СВЦЭМ!$D$10+'СЕТ СН'!$F$6-'СЕТ СН'!$F$23</f>
        <v>782.70802289000005</v>
      </c>
      <c r="M41" s="36">
        <f>SUMIFS(СВЦЭМ!$D$33:$D$776,СВЦЭМ!$A$33:$A$776,$A41,СВЦЭМ!$B$33:$B$776,M$11)+'СЕТ СН'!$F$11+СВЦЭМ!$D$10+'СЕТ СН'!$F$6-'СЕТ СН'!$F$23</f>
        <v>785.29729040999996</v>
      </c>
      <c r="N41" s="36">
        <f>SUMIFS(СВЦЭМ!$D$33:$D$776,СВЦЭМ!$A$33:$A$776,$A41,СВЦЭМ!$B$33:$B$776,N$11)+'СЕТ СН'!$F$11+СВЦЭМ!$D$10+'СЕТ СН'!$F$6-'СЕТ СН'!$F$23</f>
        <v>779.19743278999999</v>
      </c>
      <c r="O41" s="36">
        <f>SUMIFS(СВЦЭМ!$D$33:$D$776,СВЦЭМ!$A$33:$A$776,$A41,СВЦЭМ!$B$33:$B$776,O$11)+'СЕТ СН'!$F$11+СВЦЭМ!$D$10+'СЕТ СН'!$F$6-'СЕТ СН'!$F$23</f>
        <v>786.46419265999998</v>
      </c>
      <c r="P41" s="36">
        <f>SUMIFS(СВЦЭМ!$D$33:$D$776,СВЦЭМ!$A$33:$A$776,$A41,СВЦЭМ!$B$33:$B$776,P$11)+'СЕТ СН'!$F$11+СВЦЭМ!$D$10+'СЕТ СН'!$F$6-'СЕТ СН'!$F$23</f>
        <v>791.30452895999997</v>
      </c>
      <c r="Q41" s="36">
        <f>SUMIFS(СВЦЭМ!$D$33:$D$776,СВЦЭМ!$A$33:$A$776,$A41,СВЦЭМ!$B$33:$B$776,Q$11)+'СЕТ СН'!$F$11+СВЦЭМ!$D$10+'СЕТ СН'!$F$6-'СЕТ СН'!$F$23</f>
        <v>784.45287796000002</v>
      </c>
      <c r="R41" s="36">
        <f>SUMIFS(СВЦЭМ!$D$33:$D$776,СВЦЭМ!$A$33:$A$776,$A41,СВЦЭМ!$B$33:$B$776,R$11)+'СЕТ СН'!$F$11+СВЦЭМ!$D$10+'СЕТ СН'!$F$6-'СЕТ СН'!$F$23</f>
        <v>813.14367683</v>
      </c>
      <c r="S41" s="36">
        <f>SUMIFS(СВЦЭМ!$D$33:$D$776,СВЦЭМ!$A$33:$A$776,$A41,СВЦЭМ!$B$33:$B$776,S$11)+'СЕТ СН'!$F$11+СВЦЭМ!$D$10+'СЕТ СН'!$F$6-'СЕТ СН'!$F$23</f>
        <v>854.72547748</v>
      </c>
      <c r="T41" s="36">
        <f>SUMIFS(СВЦЭМ!$D$33:$D$776,СВЦЭМ!$A$33:$A$776,$A41,СВЦЭМ!$B$33:$B$776,T$11)+'СЕТ СН'!$F$11+СВЦЭМ!$D$10+'СЕТ СН'!$F$6-'СЕТ СН'!$F$23</f>
        <v>854.37790982000001</v>
      </c>
      <c r="U41" s="36">
        <f>SUMIFS(СВЦЭМ!$D$33:$D$776,СВЦЭМ!$A$33:$A$776,$A41,СВЦЭМ!$B$33:$B$776,U$11)+'СЕТ СН'!$F$11+СВЦЭМ!$D$10+'СЕТ СН'!$F$6-'СЕТ СН'!$F$23</f>
        <v>848.62746862000006</v>
      </c>
      <c r="V41" s="36">
        <f>SUMIFS(СВЦЭМ!$D$33:$D$776,СВЦЭМ!$A$33:$A$776,$A41,СВЦЭМ!$B$33:$B$776,V$11)+'СЕТ СН'!$F$11+СВЦЭМ!$D$10+'СЕТ СН'!$F$6-'СЕТ СН'!$F$23</f>
        <v>852.16249317000006</v>
      </c>
      <c r="W41" s="36">
        <f>SUMIFS(СВЦЭМ!$D$33:$D$776,СВЦЭМ!$A$33:$A$776,$A41,СВЦЭМ!$B$33:$B$776,W$11)+'СЕТ СН'!$F$11+СВЦЭМ!$D$10+'СЕТ СН'!$F$6-'СЕТ СН'!$F$23</f>
        <v>866.93263321999996</v>
      </c>
      <c r="X41" s="36">
        <f>SUMIFS(СВЦЭМ!$D$33:$D$776,СВЦЭМ!$A$33:$A$776,$A41,СВЦЭМ!$B$33:$B$776,X$11)+'СЕТ СН'!$F$11+СВЦЭМ!$D$10+'СЕТ СН'!$F$6-'СЕТ СН'!$F$23</f>
        <v>836.21604882999998</v>
      </c>
      <c r="Y41" s="36">
        <f>SUMIFS(СВЦЭМ!$D$33:$D$776,СВЦЭМ!$A$33:$A$776,$A41,СВЦЭМ!$B$33:$B$776,Y$11)+'СЕТ СН'!$F$11+СВЦЭМ!$D$10+'СЕТ СН'!$F$6-'СЕТ СН'!$F$23</f>
        <v>746.00880084000005</v>
      </c>
    </row>
    <row r="42" spans="1:27" ht="15.75" x14ac:dyDescent="0.2">
      <c r="A42" s="35">
        <f t="shared" si="0"/>
        <v>43708</v>
      </c>
      <c r="B42" s="36">
        <f>SUMIFS(СВЦЭМ!$D$33:$D$776,СВЦЭМ!$A$33:$A$776,$A42,СВЦЭМ!$B$33:$B$776,B$11)+'СЕТ СН'!$F$11+СВЦЭМ!$D$10+'СЕТ СН'!$F$6-'СЕТ СН'!$F$23</f>
        <v>800.65047003000006</v>
      </c>
      <c r="C42" s="36">
        <f>SUMIFS(СВЦЭМ!$D$33:$D$776,СВЦЭМ!$A$33:$A$776,$A42,СВЦЭМ!$B$33:$B$776,C$11)+'СЕТ СН'!$F$11+СВЦЭМ!$D$10+'СЕТ СН'!$F$6-'СЕТ СН'!$F$23</f>
        <v>840.63676404</v>
      </c>
      <c r="D42" s="36">
        <f>SUMIFS(СВЦЭМ!$D$33:$D$776,СВЦЭМ!$A$33:$A$776,$A42,СВЦЭМ!$B$33:$B$776,D$11)+'СЕТ СН'!$F$11+СВЦЭМ!$D$10+'СЕТ СН'!$F$6-'СЕТ СН'!$F$23</f>
        <v>867.28663789999996</v>
      </c>
      <c r="E42" s="36">
        <f>SUMIFS(СВЦЭМ!$D$33:$D$776,СВЦЭМ!$A$33:$A$776,$A42,СВЦЭМ!$B$33:$B$776,E$11)+'СЕТ СН'!$F$11+СВЦЭМ!$D$10+'СЕТ СН'!$F$6-'СЕТ СН'!$F$23</f>
        <v>879.37728169000002</v>
      </c>
      <c r="F42" s="36">
        <f>SUMIFS(СВЦЭМ!$D$33:$D$776,СВЦЭМ!$A$33:$A$776,$A42,СВЦЭМ!$B$33:$B$776,F$11)+'СЕТ СН'!$F$11+СВЦЭМ!$D$10+'СЕТ СН'!$F$6-'СЕТ СН'!$F$23</f>
        <v>889.40280438000002</v>
      </c>
      <c r="G42" s="36">
        <f>SUMIFS(СВЦЭМ!$D$33:$D$776,СВЦЭМ!$A$33:$A$776,$A42,СВЦЭМ!$B$33:$B$776,G$11)+'СЕТ СН'!$F$11+СВЦЭМ!$D$10+'СЕТ СН'!$F$6-'СЕТ СН'!$F$23</f>
        <v>878.73264977999997</v>
      </c>
      <c r="H42" s="36">
        <f>SUMIFS(СВЦЭМ!$D$33:$D$776,СВЦЭМ!$A$33:$A$776,$A42,СВЦЭМ!$B$33:$B$776,H$11)+'СЕТ СН'!$F$11+СВЦЭМ!$D$10+'СЕТ СН'!$F$6-'СЕТ СН'!$F$23</f>
        <v>864.65260695999996</v>
      </c>
      <c r="I42" s="36">
        <f>SUMIFS(СВЦЭМ!$D$33:$D$776,СВЦЭМ!$A$33:$A$776,$A42,СВЦЭМ!$B$33:$B$776,I$11)+'СЕТ СН'!$F$11+СВЦЭМ!$D$10+'СЕТ СН'!$F$6-'СЕТ СН'!$F$23</f>
        <v>815.66204262999997</v>
      </c>
      <c r="J42" s="36">
        <f>SUMIFS(СВЦЭМ!$D$33:$D$776,СВЦЭМ!$A$33:$A$776,$A42,СВЦЭМ!$B$33:$B$776,J$11)+'СЕТ СН'!$F$11+СВЦЭМ!$D$10+'СЕТ СН'!$F$6-'СЕТ СН'!$F$23</f>
        <v>750.07119355999998</v>
      </c>
      <c r="K42" s="36">
        <f>SUMIFS(СВЦЭМ!$D$33:$D$776,СВЦЭМ!$A$33:$A$776,$A42,СВЦЭМ!$B$33:$B$776,K$11)+'СЕТ СН'!$F$11+СВЦЭМ!$D$10+'СЕТ СН'!$F$6-'СЕТ СН'!$F$23</f>
        <v>696.42100106999999</v>
      </c>
      <c r="L42" s="36">
        <f>SUMIFS(СВЦЭМ!$D$33:$D$776,СВЦЭМ!$A$33:$A$776,$A42,СВЦЭМ!$B$33:$B$776,L$11)+'СЕТ СН'!$F$11+СВЦЭМ!$D$10+'СЕТ СН'!$F$6-'СЕТ СН'!$F$23</f>
        <v>685.46889291000002</v>
      </c>
      <c r="M42" s="36">
        <f>SUMIFS(СВЦЭМ!$D$33:$D$776,СВЦЭМ!$A$33:$A$776,$A42,СВЦЭМ!$B$33:$B$776,M$11)+'СЕТ СН'!$F$11+СВЦЭМ!$D$10+'СЕТ СН'!$F$6-'СЕТ СН'!$F$23</f>
        <v>681.89834832999998</v>
      </c>
      <c r="N42" s="36">
        <f>SUMIFS(СВЦЭМ!$D$33:$D$776,СВЦЭМ!$A$33:$A$776,$A42,СВЦЭМ!$B$33:$B$776,N$11)+'СЕТ СН'!$F$11+СВЦЭМ!$D$10+'СЕТ СН'!$F$6-'СЕТ СН'!$F$23</f>
        <v>681.79848362999996</v>
      </c>
      <c r="O42" s="36">
        <f>SUMIFS(СВЦЭМ!$D$33:$D$776,СВЦЭМ!$A$33:$A$776,$A42,СВЦЭМ!$B$33:$B$776,O$11)+'СЕТ СН'!$F$11+СВЦЭМ!$D$10+'СЕТ СН'!$F$6-'СЕТ СН'!$F$23</f>
        <v>682.64992380000001</v>
      </c>
      <c r="P42" s="36">
        <f>SUMIFS(СВЦЭМ!$D$33:$D$776,СВЦЭМ!$A$33:$A$776,$A42,СВЦЭМ!$B$33:$B$776,P$11)+'СЕТ СН'!$F$11+СВЦЭМ!$D$10+'СЕТ СН'!$F$6-'СЕТ СН'!$F$23</f>
        <v>687.58391802000006</v>
      </c>
      <c r="Q42" s="36">
        <f>SUMIFS(СВЦЭМ!$D$33:$D$776,СВЦЭМ!$A$33:$A$776,$A42,СВЦЭМ!$B$33:$B$776,Q$11)+'СЕТ СН'!$F$11+СВЦЭМ!$D$10+'СЕТ СН'!$F$6-'СЕТ СН'!$F$23</f>
        <v>694.00823320000006</v>
      </c>
      <c r="R42" s="36">
        <f>SUMIFS(СВЦЭМ!$D$33:$D$776,СВЦЭМ!$A$33:$A$776,$A42,СВЦЭМ!$B$33:$B$776,R$11)+'СЕТ СН'!$F$11+СВЦЭМ!$D$10+'СЕТ СН'!$F$6-'СЕТ СН'!$F$23</f>
        <v>655.56271250999998</v>
      </c>
      <c r="S42" s="36">
        <f>SUMIFS(СВЦЭМ!$D$33:$D$776,СВЦЭМ!$A$33:$A$776,$A42,СВЦЭМ!$B$33:$B$776,S$11)+'СЕТ СН'!$F$11+СВЦЭМ!$D$10+'СЕТ СН'!$F$6-'СЕТ СН'!$F$23</f>
        <v>616.69653372000005</v>
      </c>
      <c r="T42" s="36">
        <f>SUMIFS(СВЦЭМ!$D$33:$D$776,СВЦЭМ!$A$33:$A$776,$A42,СВЦЭМ!$B$33:$B$776,T$11)+'СЕТ СН'!$F$11+СВЦЭМ!$D$10+'СЕТ СН'!$F$6-'СЕТ СН'!$F$23</f>
        <v>609.66261141000007</v>
      </c>
      <c r="U42" s="36">
        <f>SUMIFS(СВЦЭМ!$D$33:$D$776,СВЦЭМ!$A$33:$A$776,$A42,СВЦЭМ!$B$33:$B$776,U$11)+'СЕТ СН'!$F$11+СВЦЭМ!$D$10+'СЕТ СН'!$F$6-'СЕТ СН'!$F$23</f>
        <v>605.55784800000004</v>
      </c>
      <c r="V42" s="36">
        <f>SUMIFS(СВЦЭМ!$D$33:$D$776,СВЦЭМ!$A$33:$A$776,$A42,СВЦЭМ!$B$33:$B$776,V$11)+'СЕТ СН'!$F$11+СВЦЭМ!$D$10+'СЕТ СН'!$F$6-'СЕТ СН'!$F$23</f>
        <v>605.50764165999999</v>
      </c>
      <c r="W42" s="36">
        <f>SUMIFS(СВЦЭМ!$D$33:$D$776,СВЦЭМ!$A$33:$A$776,$A42,СВЦЭМ!$B$33:$B$776,W$11)+'СЕТ СН'!$F$11+СВЦЭМ!$D$10+'СЕТ СН'!$F$6-'СЕТ СН'!$F$23</f>
        <v>600.10786569000004</v>
      </c>
      <c r="X42" s="36">
        <f>SUMIFS(СВЦЭМ!$D$33:$D$776,СВЦЭМ!$A$33:$A$776,$A42,СВЦЭМ!$B$33:$B$776,X$11)+'СЕТ СН'!$F$11+СВЦЭМ!$D$10+'СЕТ СН'!$F$6-'СЕТ СН'!$F$23</f>
        <v>618.43334637999999</v>
      </c>
      <c r="Y42" s="36">
        <f>SUMIFS(СВЦЭМ!$D$33:$D$776,СВЦЭМ!$A$33:$A$776,$A42,СВЦЭМ!$B$33:$B$776,Y$11)+'СЕТ СН'!$F$11+СВЦЭМ!$D$10+'СЕТ СН'!$F$6-'СЕТ СН'!$F$23</f>
        <v>694.99524330999998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01.08.2019</v>
      </c>
      <c r="B48" s="36">
        <f>SUMIFS(СВЦЭМ!$D$33:$D$776,СВЦЭМ!$A$33:$A$776,$A48,СВЦЭМ!$B$33:$B$776,B$47)+'СЕТ СН'!$G$11+СВЦЭМ!$D$10+'СЕТ СН'!$G$6-'СЕТ СН'!$G$23</f>
        <v>866.59070714999996</v>
      </c>
      <c r="C48" s="36">
        <f>SUMIFS(СВЦЭМ!$D$33:$D$776,СВЦЭМ!$A$33:$A$776,$A48,СВЦЭМ!$B$33:$B$776,C$47)+'СЕТ СН'!$G$11+СВЦЭМ!$D$10+'СЕТ СН'!$G$6-'СЕТ СН'!$G$23</f>
        <v>968.37109049000003</v>
      </c>
      <c r="D48" s="36">
        <f>SUMIFS(СВЦЭМ!$D$33:$D$776,СВЦЭМ!$A$33:$A$776,$A48,СВЦЭМ!$B$33:$B$776,D$47)+'СЕТ СН'!$G$11+СВЦЭМ!$D$10+'СЕТ СН'!$G$6-'СЕТ СН'!$G$23</f>
        <v>1007.33940784</v>
      </c>
      <c r="E48" s="36">
        <f>SUMIFS(СВЦЭМ!$D$33:$D$776,СВЦЭМ!$A$33:$A$776,$A48,СВЦЭМ!$B$33:$B$776,E$47)+'СЕТ СН'!$G$11+СВЦЭМ!$D$10+'СЕТ СН'!$G$6-'СЕТ СН'!$G$23</f>
        <v>1050.1992325599999</v>
      </c>
      <c r="F48" s="36">
        <f>SUMIFS(СВЦЭМ!$D$33:$D$776,СВЦЭМ!$A$33:$A$776,$A48,СВЦЭМ!$B$33:$B$776,F$47)+'СЕТ СН'!$G$11+СВЦЭМ!$D$10+'СЕТ СН'!$G$6-'СЕТ СН'!$G$23</f>
        <v>1068.9179966899999</v>
      </c>
      <c r="G48" s="36">
        <f>SUMIFS(СВЦЭМ!$D$33:$D$776,СВЦЭМ!$A$33:$A$776,$A48,СВЦЭМ!$B$33:$B$776,G$47)+'СЕТ СН'!$G$11+СВЦЭМ!$D$10+'СЕТ СН'!$G$6-'СЕТ СН'!$G$23</f>
        <v>1036.0993871999999</v>
      </c>
      <c r="H48" s="36">
        <f>SUMIFS(СВЦЭМ!$D$33:$D$776,СВЦЭМ!$A$33:$A$776,$A48,СВЦЭМ!$B$33:$B$776,H$47)+'СЕТ СН'!$G$11+СВЦЭМ!$D$10+'СЕТ СН'!$G$6-'СЕТ СН'!$G$23</f>
        <v>975.94203059999995</v>
      </c>
      <c r="I48" s="36">
        <f>SUMIFS(СВЦЭМ!$D$33:$D$776,СВЦЭМ!$A$33:$A$776,$A48,СВЦЭМ!$B$33:$B$776,I$47)+'СЕТ СН'!$G$11+СВЦЭМ!$D$10+'СЕТ СН'!$G$6-'СЕТ СН'!$G$23</f>
        <v>936.82288156000004</v>
      </c>
      <c r="J48" s="36">
        <f>SUMIFS(СВЦЭМ!$D$33:$D$776,СВЦЭМ!$A$33:$A$776,$A48,СВЦЭМ!$B$33:$B$776,J$47)+'СЕТ СН'!$G$11+СВЦЭМ!$D$10+'СЕТ СН'!$G$6-'СЕТ СН'!$G$23</f>
        <v>973.60954847000005</v>
      </c>
      <c r="K48" s="36">
        <f>SUMIFS(СВЦЭМ!$D$33:$D$776,СВЦЭМ!$A$33:$A$776,$A48,СВЦЭМ!$B$33:$B$776,K$47)+'СЕТ СН'!$G$11+СВЦЭМ!$D$10+'СЕТ СН'!$G$6-'СЕТ СН'!$G$23</f>
        <v>985.66036785999995</v>
      </c>
      <c r="L48" s="36">
        <f>SUMIFS(СВЦЭМ!$D$33:$D$776,СВЦЭМ!$A$33:$A$776,$A48,СВЦЭМ!$B$33:$B$776,L$47)+'СЕТ СН'!$G$11+СВЦЭМ!$D$10+'СЕТ СН'!$G$6-'СЕТ СН'!$G$23</f>
        <v>994.22524251000004</v>
      </c>
      <c r="M48" s="36">
        <f>SUMIFS(СВЦЭМ!$D$33:$D$776,СВЦЭМ!$A$33:$A$776,$A48,СВЦЭМ!$B$33:$B$776,M$47)+'СЕТ СН'!$G$11+СВЦЭМ!$D$10+'СЕТ СН'!$G$6-'СЕТ СН'!$G$23</f>
        <v>994.46356465999997</v>
      </c>
      <c r="N48" s="36">
        <f>SUMIFS(СВЦЭМ!$D$33:$D$776,СВЦЭМ!$A$33:$A$776,$A48,СВЦЭМ!$B$33:$B$776,N$47)+'СЕТ СН'!$G$11+СВЦЭМ!$D$10+'СЕТ СН'!$G$6-'СЕТ СН'!$G$23</f>
        <v>992.59122457000001</v>
      </c>
      <c r="O48" s="36">
        <f>SUMIFS(СВЦЭМ!$D$33:$D$776,СВЦЭМ!$A$33:$A$776,$A48,СВЦЭМ!$B$33:$B$776,O$47)+'СЕТ СН'!$G$11+СВЦЭМ!$D$10+'СЕТ СН'!$G$6-'СЕТ СН'!$G$23</f>
        <v>996.09800687999996</v>
      </c>
      <c r="P48" s="36">
        <f>SUMIFS(СВЦЭМ!$D$33:$D$776,СВЦЭМ!$A$33:$A$776,$A48,СВЦЭМ!$B$33:$B$776,P$47)+'СЕТ СН'!$G$11+СВЦЭМ!$D$10+'СЕТ СН'!$G$6-'СЕТ СН'!$G$23</f>
        <v>995.93077373000006</v>
      </c>
      <c r="Q48" s="36">
        <f>SUMIFS(СВЦЭМ!$D$33:$D$776,СВЦЭМ!$A$33:$A$776,$A48,СВЦЭМ!$B$33:$B$776,Q$47)+'СЕТ СН'!$G$11+СВЦЭМ!$D$10+'СЕТ СН'!$G$6-'СЕТ СН'!$G$23</f>
        <v>1000.7854348</v>
      </c>
      <c r="R48" s="36">
        <f>SUMIFS(СВЦЭМ!$D$33:$D$776,СВЦЭМ!$A$33:$A$776,$A48,СВЦЭМ!$B$33:$B$776,R$47)+'СЕТ СН'!$G$11+СВЦЭМ!$D$10+'СЕТ СН'!$G$6-'СЕТ СН'!$G$23</f>
        <v>1004.48888685</v>
      </c>
      <c r="S48" s="36">
        <f>SUMIFS(СВЦЭМ!$D$33:$D$776,СВЦЭМ!$A$33:$A$776,$A48,СВЦЭМ!$B$33:$B$776,S$47)+'СЕТ СН'!$G$11+СВЦЭМ!$D$10+'СЕТ СН'!$G$6-'СЕТ СН'!$G$23</f>
        <v>1003.1274</v>
      </c>
      <c r="T48" s="36">
        <f>SUMIFS(СВЦЭМ!$D$33:$D$776,СВЦЭМ!$A$33:$A$776,$A48,СВЦЭМ!$B$33:$B$776,T$47)+'СЕТ СН'!$G$11+СВЦЭМ!$D$10+'СЕТ СН'!$G$6-'СЕТ СН'!$G$23</f>
        <v>994.91580449000003</v>
      </c>
      <c r="U48" s="36">
        <f>SUMIFS(СВЦЭМ!$D$33:$D$776,СВЦЭМ!$A$33:$A$776,$A48,СВЦЭМ!$B$33:$B$776,U$47)+'СЕТ СН'!$G$11+СВЦЭМ!$D$10+'СЕТ СН'!$G$6-'СЕТ СН'!$G$23</f>
        <v>987.32004302999997</v>
      </c>
      <c r="V48" s="36">
        <f>SUMIFS(СВЦЭМ!$D$33:$D$776,СВЦЭМ!$A$33:$A$776,$A48,СВЦЭМ!$B$33:$B$776,V$47)+'СЕТ СН'!$G$11+СВЦЭМ!$D$10+'СЕТ СН'!$G$6-'СЕТ СН'!$G$23</f>
        <v>985.20037978000005</v>
      </c>
      <c r="W48" s="36">
        <f>SUMIFS(СВЦЭМ!$D$33:$D$776,СВЦЭМ!$A$33:$A$776,$A48,СВЦЭМ!$B$33:$B$776,W$47)+'СЕТ СН'!$G$11+СВЦЭМ!$D$10+'СЕТ СН'!$G$6-'СЕТ СН'!$G$23</f>
        <v>987.99146454000004</v>
      </c>
      <c r="X48" s="36">
        <f>SUMIFS(СВЦЭМ!$D$33:$D$776,СВЦЭМ!$A$33:$A$776,$A48,СВЦЭМ!$B$33:$B$776,X$47)+'СЕТ СН'!$G$11+СВЦЭМ!$D$10+'СЕТ СН'!$G$6-'СЕТ СН'!$G$23</f>
        <v>964.42197547000001</v>
      </c>
      <c r="Y48" s="36">
        <f>SUMIFS(СВЦЭМ!$D$33:$D$776,СВЦЭМ!$A$33:$A$776,$A48,СВЦЭМ!$B$33:$B$776,Y$47)+'СЕТ СН'!$G$11+СВЦЭМ!$D$10+'СЕТ СН'!$G$6-'СЕТ СН'!$G$23</f>
        <v>930.68823810000004</v>
      </c>
      <c r="AA48" s="45"/>
    </row>
    <row r="49" spans="1:25" ht="15.75" x14ac:dyDescent="0.2">
      <c r="A49" s="35">
        <f>A48+1</f>
        <v>43679</v>
      </c>
      <c r="B49" s="36">
        <f>SUMIFS(СВЦЭМ!$D$33:$D$776,СВЦЭМ!$A$33:$A$776,$A49,СВЦЭМ!$B$33:$B$776,B$47)+'СЕТ СН'!$G$11+СВЦЭМ!$D$10+'СЕТ СН'!$G$6-'СЕТ СН'!$G$23</f>
        <v>912.01896166999995</v>
      </c>
      <c r="C49" s="36">
        <f>SUMIFS(СВЦЭМ!$D$33:$D$776,СВЦЭМ!$A$33:$A$776,$A49,СВЦЭМ!$B$33:$B$776,C$47)+'СЕТ СН'!$G$11+СВЦЭМ!$D$10+'СЕТ СН'!$G$6-'СЕТ СН'!$G$23</f>
        <v>930.91777305000005</v>
      </c>
      <c r="D49" s="36">
        <f>SUMIFS(СВЦЭМ!$D$33:$D$776,СВЦЭМ!$A$33:$A$776,$A49,СВЦЭМ!$B$33:$B$776,D$47)+'СЕТ СН'!$G$11+СВЦЭМ!$D$10+'СЕТ СН'!$G$6-'СЕТ СН'!$G$23</f>
        <v>955.26703726000005</v>
      </c>
      <c r="E49" s="36">
        <f>SUMIFS(СВЦЭМ!$D$33:$D$776,СВЦЭМ!$A$33:$A$776,$A49,СВЦЭМ!$B$33:$B$776,E$47)+'СЕТ СН'!$G$11+СВЦЭМ!$D$10+'СЕТ СН'!$G$6-'СЕТ СН'!$G$23</f>
        <v>974.03625016000001</v>
      </c>
      <c r="F49" s="36">
        <f>SUMIFS(СВЦЭМ!$D$33:$D$776,СВЦЭМ!$A$33:$A$776,$A49,СВЦЭМ!$B$33:$B$776,F$47)+'СЕТ СН'!$G$11+СВЦЭМ!$D$10+'СЕТ СН'!$G$6-'СЕТ СН'!$G$23</f>
        <v>975.64445825999996</v>
      </c>
      <c r="G49" s="36">
        <f>SUMIFS(СВЦЭМ!$D$33:$D$776,СВЦЭМ!$A$33:$A$776,$A49,СВЦЭМ!$B$33:$B$776,G$47)+'СЕТ СН'!$G$11+СВЦЭМ!$D$10+'СЕТ СН'!$G$6-'СЕТ СН'!$G$23</f>
        <v>960.25814378999996</v>
      </c>
      <c r="H49" s="36">
        <f>SUMIFS(СВЦЭМ!$D$33:$D$776,СВЦЭМ!$A$33:$A$776,$A49,СВЦЭМ!$B$33:$B$776,H$47)+'СЕТ СН'!$G$11+СВЦЭМ!$D$10+'СЕТ СН'!$G$6-'СЕТ СН'!$G$23</f>
        <v>921.72187151000003</v>
      </c>
      <c r="I49" s="36">
        <f>SUMIFS(СВЦЭМ!$D$33:$D$776,СВЦЭМ!$A$33:$A$776,$A49,СВЦЭМ!$B$33:$B$776,I$47)+'СЕТ СН'!$G$11+СВЦЭМ!$D$10+'СЕТ СН'!$G$6-'СЕТ СН'!$G$23</f>
        <v>928.87961468000003</v>
      </c>
      <c r="J49" s="36">
        <f>SUMIFS(СВЦЭМ!$D$33:$D$776,СВЦЭМ!$A$33:$A$776,$A49,СВЦЭМ!$B$33:$B$776,J$47)+'СЕТ СН'!$G$11+СВЦЭМ!$D$10+'СЕТ СН'!$G$6-'СЕТ СН'!$G$23</f>
        <v>968.61407266000003</v>
      </c>
      <c r="K49" s="36">
        <f>SUMIFS(СВЦЭМ!$D$33:$D$776,СВЦЭМ!$A$33:$A$776,$A49,СВЦЭМ!$B$33:$B$776,K$47)+'СЕТ СН'!$G$11+СВЦЭМ!$D$10+'СЕТ СН'!$G$6-'СЕТ СН'!$G$23</f>
        <v>995.09788580999998</v>
      </c>
      <c r="L49" s="36">
        <f>SUMIFS(СВЦЭМ!$D$33:$D$776,СВЦЭМ!$A$33:$A$776,$A49,СВЦЭМ!$B$33:$B$776,L$47)+'СЕТ СН'!$G$11+СВЦЭМ!$D$10+'СЕТ СН'!$G$6-'СЕТ СН'!$G$23</f>
        <v>984.55341224999995</v>
      </c>
      <c r="M49" s="36">
        <f>SUMIFS(СВЦЭМ!$D$33:$D$776,СВЦЭМ!$A$33:$A$776,$A49,СВЦЭМ!$B$33:$B$776,M$47)+'СЕТ СН'!$G$11+СВЦЭМ!$D$10+'СЕТ СН'!$G$6-'СЕТ СН'!$G$23</f>
        <v>985.57645925999998</v>
      </c>
      <c r="N49" s="36">
        <f>SUMIFS(СВЦЭМ!$D$33:$D$776,СВЦЭМ!$A$33:$A$776,$A49,СВЦЭМ!$B$33:$B$776,N$47)+'СЕТ СН'!$G$11+СВЦЭМ!$D$10+'СЕТ СН'!$G$6-'СЕТ СН'!$G$23</f>
        <v>983.15015848999997</v>
      </c>
      <c r="O49" s="36">
        <f>SUMIFS(СВЦЭМ!$D$33:$D$776,СВЦЭМ!$A$33:$A$776,$A49,СВЦЭМ!$B$33:$B$776,O$47)+'СЕТ СН'!$G$11+СВЦЭМ!$D$10+'СЕТ СН'!$G$6-'СЕТ СН'!$G$23</f>
        <v>990.13963970999998</v>
      </c>
      <c r="P49" s="36">
        <f>SUMIFS(СВЦЭМ!$D$33:$D$776,СВЦЭМ!$A$33:$A$776,$A49,СВЦЭМ!$B$33:$B$776,P$47)+'СЕТ СН'!$G$11+СВЦЭМ!$D$10+'СЕТ СН'!$G$6-'СЕТ СН'!$G$23</f>
        <v>987.65869287999999</v>
      </c>
      <c r="Q49" s="36">
        <f>SUMIFS(СВЦЭМ!$D$33:$D$776,СВЦЭМ!$A$33:$A$776,$A49,СВЦЭМ!$B$33:$B$776,Q$47)+'СЕТ СН'!$G$11+СВЦЭМ!$D$10+'СЕТ СН'!$G$6-'СЕТ СН'!$G$23</f>
        <v>986.73893470999997</v>
      </c>
      <c r="R49" s="36">
        <f>SUMIFS(СВЦЭМ!$D$33:$D$776,СВЦЭМ!$A$33:$A$776,$A49,СВЦЭМ!$B$33:$B$776,R$47)+'СЕТ СН'!$G$11+СВЦЭМ!$D$10+'СЕТ СН'!$G$6-'СЕТ СН'!$G$23</f>
        <v>980.41586164</v>
      </c>
      <c r="S49" s="36">
        <f>SUMIFS(СВЦЭМ!$D$33:$D$776,СВЦЭМ!$A$33:$A$776,$A49,СВЦЭМ!$B$33:$B$776,S$47)+'СЕТ СН'!$G$11+СВЦЭМ!$D$10+'СЕТ СН'!$G$6-'СЕТ СН'!$G$23</f>
        <v>977.59890259999997</v>
      </c>
      <c r="T49" s="36">
        <f>SUMIFS(СВЦЭМ!$D$33:$D$776,СВЦЭМ!$A$33:$A$776,$A49,СВЦЭМ!$B$33:$B$776,T$47)+'СЕТ СН'!$G$11+СВЦЭМ!$D$10+'СЕТ СН'!$G$6-'СЕТ СН'!$G$23</f>
        <v>972.06179814999996</v>
      </c>
      <c r="U49" s="36">
        <f>SUMIFS(СВЦЭМ!$D$33:$D$776,СВЦЭМ!$A$33:$A$776,$A49,СВЦЭМ!$B$33:$B$776,U$47)+'СЕТ СН'!$G$11+СВЦЭМ!$D$10+'СЕТ СН'!$G$6-'СЕТ СН'!$G$23</f>
        <v>968.74509843999999</v>
      </c>
      <c r="V49" s="36">
        <f>SUMIFS(СВЦЭМ!$D$33:$D$776,СВЦЭМ!$A$33:$A$776,$A49,СВЦЭМ!$B$33:$B$776,V$47)+'СЕТ СН'!$G$11+СВЦЭМ!$D$10+'СЕТ СН'!$G$6-'СЕТ СН'!$G$23</f>
        <v>973.04536036000002</v>
      </c>
      <c r="W49" s="36">
        <f>SUMIFS(СВЦЭМ!$D$33:$D$776,СВЦЭМ!$A$33:$A$776,$A49,СВЦЭМ!$B$33:$B$776,W$47)+'СЕТ СН'!$G$11+СВЦЭМ!$D$10+'СЕТ СН'!$G$6-'СЕТ СН'!$G$23</f>
        <v>974.62097037000001</v>
      </c>
      <c r="X49" s="36">
        <f>SUMIFS(СВЦЭМ!$D$33:$D$776,СВЦЭМ!$A$33:$A$776,$A49,СВЦЭМ!$B$33:$B$776,X$47)+'СЕТ СН'!$G$11+СВЦЭМ!$D$10+'СЕТ СН'!$G$6-'СЕТ СН'!$G$23</f>
        <v>954.87653459000001</v>
      </c>
      <c r="Y49" s="36">
        <f>SUMIFS(СВЦЭМ!$D$33:$D$776,СВЦЭМ!$A$33:$A$776,$A49,СВЦЭМ!$B$33:$B$776,Y$47)+'СЕТ СН'!$G$11+СВЦЭМ!$D$10+'СЕТ СН'!$G$6-'СЕТ СН'!$G$23</f>
        <v>921.84975053000005</v>
      </c>
    </row>
    <row r="50" spans="1:25" ht="15.75" x14ac:dyDescent="0.2">
      <c r="A50" s="35">
        <f t="shared" ref="A50:A78" si="1">A49+1</f>
        <v>43680</v>
      </c>
      <c r="B50" s="36">
        <f>SUMIFS(СВЦЭМ!$D$33:$D$776,СВЦЭМ!$A$33:$A$776,$A50,СВЦЭМ!$B$33:$B$776,B$47)+'СЕТ СН'!$G$11+СВЦЭМ!$D$10+'СЕТ СН'!$G$6-'СЕТ СН'!$G$23</f>
        <v>904.11154931999999</v>
      </c>
      <c r="C50" s="36">
        <f>SUMIFS(СВЦЭМ!$D$33:$D$776,СВЦЭМ!$A$33:$A$776,$A50,СВЦЭМ!$B$33:$B$776,C$47)+'СЕТ СН'!$G$11+СВЦЭМ!$D$10+'СЕТ СН'!$G$6-'СЕТ СН'!$G$23</f>
        <v>923.10486182</v>
      </c>
      <c r="D50" s="36">
        <f>SUMIFS(СВЦЭМ!$D$33:$D$776,СВЦЭМ!$A$33:$A$776,$A50,СВЦЭМ!$B$33:$B$776,D$47)+'СЕТ СН'!$G$11+СВЦЭМ!$D$10+'СЕТ СН'!$G$6-'СЕТ СН'!$G$23</f>
        <v>959.21559236999997</v>
      </c>
      <c r="E50" s="36">
        <f>SUMIFS(СВЦЭМ!$D$33:$D$776,СВЦЭМ!$A$33:$A$776,$A50,СВЦЭМ!$B$33:$B$776,E$47)+'СЕТ СН'!$G$11+СВЦЭМ!$D$10+'СЕТ СН'!$G$6-'СЕТ СН'!$G$23</f>
        <v>963.67960001999995</v>
      </c>
      <c r="F50" s="36">
        <f>SUMIFS(СВЦЭМ!$D$33:$D$776,СВЦЭМ!$A$33:$A$776,$A50,СВЦЭМ!$B$33:$B$776,F$47)+'СЕТ СН'!$G$11+СВЦЭМ!$D$10+'СЕТ СН'!$G$6-'СЕТ СН'!$G$23</f>
        <v>970.70850475999998</v>
      </c>
      <c r="G50" s="36">
        <f>SUMIFS(СВЦЭМ!$D$33:$D$776,СВЦЭМ!$A$33:$A$776,$A50,СВЦЭМ!$B$33:$B$776,G$47)+'СЕТ СН'!$G$11+СВЦЭМ!$D$10+'СЕТ СН'!$G$6-'СЕТ СН'!$G$23</f>
        <v>957.60811357</v>
      </c>
      <c r="H50" s="36">
        <f>SUMIFS(СВЦЭМ!$D$33:$D$776,СВЦЭМ!$A$33:$A$776,$A50,СВЦЭМ!$B$33:$B$776,H$47)+'СЕТ СН'!$G$11+СВЦЭМ!$D$10+'СЕТ СН'!$G$6-'СЕТ СН'!$G$23</f>
        <v>948.12747647000003</v>
      </c>
      <c r="I50" s="36">
        <f>SUMIFS(СВЦЭМ!$D$33:$D$776,СВЦЭМ!$A$33:$A$776,$A50,СВЦЭМ!$B$33:$B$776,I$47)+'СЕТ СН'!$G$11+СВЦЭМ!$D$10+'СЕТ СН'!$G$6-'СЕТ СН'!$G$23</f>
        <v>907.89166781000006</v>
      </c>
      <c r="J50" s="36">
        <f>SUMIFS(СВЦЭМ!$D$33:$D$776,СВЦЭМ!$A$33:$A$776,$A50,СВЦЭМ!$B$33:$B$776,J$47)+'СЕТ СН'!$G$11+СВЦЭМ!$D$10+'СЕТ СН'!$G$6-'СЕТ СН'!$G$23</f>
        <v>839.54905067000004</v>
      </c>
      <c r="K50" s="36">
        <f>SUMIFS(СВЦЭМ!$D$33:$D$776,СВЦЭМ!$A$33:$A$776,$A50,СВЦЭМ!$B$33:$B$776,K$47)+'СЕТ СН'!$G$11+СВЦЭМ!$D$10+'СЕТ СН'!$G$6-'СЕТ СН'!$G$23</f>
        <v>837.37141079000003</v>
      </c>
      <c r="L50" s="36">
        <f>SUMIFS(СВЦЭМ!$D$33:$D$776,СВЦЭМ!$A$33:$A$776,$A50,СВЦЭМ!$B$33:$B$776,L$47)+'СЕТ СН'!$G$11+СВЦЭМ!$D$10+'СЕТ СН'!$G$6-'СЕТ СН'!$G$23</f>
        <v>854.24516849999998</v>
      </c>
      <c r="M50" s="36">
        <f>SUMIFS(СВЦЭМ!$D$33:$D$776,СВЦЭМ!$A$33:$A$776,$A50,СВЦЭМ!$B$33:$B$776,M$47)+'СЕТ СН'!$G$11+СВЦЭМ!$D$10+'СЕТ СН'!$G$6-'СЕТ СН'!$G$23</f>
        <v>854.89922966000006</v>
      </c>
      <c r="N50" s="36">
        <f>SUMIFS(СВЦЭМ!$D$33:$D$776,СВЦЭМ!$A$33:$A$776,$A50,СВЦЭМ!$B$33:$B$776,N$47)+'СЕТ СН'!$G$11+СВЦЭМ!$D$10+'СЕТ СН'!$G$6-'СЕТ СН'!$G$23</f>
        <v>858.55500804999997</v>
      </c>
      <c r="O50" s="36">
        <f>SUMIFS(СВЦЭМ!$D$33:$D$776,СВЦЭМ!$A$33:$A$776,$A50,СВЦЭМ!$B$33:$B$776,O$47)+'СЕТ СН'!$G$11+СВЦЭМ!$D$10+'СЕТ СН'!$G$6-'СЕТ СН'!$G$23</f>
        <v>859.48494330999995</v>
      </c>
      <c r="P50" s="36">
        <f>SUMIFS(СВЦЭМ!$D$33:$D$776,СВЦЭМ!$A$33:$A$776,$A50,СВЦЭМ!$B$33:$B$776,P$47)+'СЕТ СН'!$G$11+СВЦЭМ!$D$10+'СЕТ СН'!$G$6-'СЕТ СН'!$G$23</f>
        <v>858.40187033999996</v>
      </c>
      <c r="Q50" s="36">
        <f>SUMIFS(СВЦЭМ!$D$33:$D$776,СВЦЭМ!$A$33:$A$776,$A50,СВЦЭМ!$B$33:$B$776,Q$47)+'СЕТ СН'!$G$11+СВЦЭМ!$D$10+'СЕТ СН'!$G$6-'СЕТ СН'!$G$23</f>
        <v>862.68963544999997</v>
      </c>
      <c r="R50" s="36">
        <f>SUMIFS(СВЦЭМ!$D$33:$D$776,СВЦЭМ!$A$33:$A$776,$A50,СВЦЭМ!$B$33:$B$776,R$47)+'СЕТ СН'!$G$11+СВЦЭМ!$D$10+'СЕТ СН'!$G$6-'СЕТ СН'!$G$23</f>
        <v>858.52625219000004</v>
      </c>
      <c r="S50" s="36">
        <f>SUMIFS(СВЦЭМ!$D$33:$D$776,СВЦЭМ!$A$33:$A$776,$A50,СВЦЭМ!$B$33:$B$776,S$47)+'СЕТ СН'!$G$11+СВЦЭМ!$D$10+'СЕТ СН'!$G$6-'СЕТ СН'!$G$23</f>
        <v>857.12022301000002</v>
      </c>
      <c r="T50" s="36">
        <f>SUMIFS(СВЦЭМ!$D$33:$D$776,СВЦЭМ!$A$33:$A$776,$A50,СВЦЭМ!$B$33:$B$776,T$47)+'СЕТ СН'!$G$11+СВЦЭМ!$D$10+'СЕТ СН'!$G$6-'СЕТ СН'!$G$23</f>
        <v>859.12926769000001</v>
      </c>
      <c r="U50" s="36">
        <f>SUMIFS(СВЦЭМ!$D$33:$D$776,СВЦЭМ!$A$33:$A$776,$A50,СВЦЭМ!$B$33:$B$776,U$47)+'СЕТ СН'!$G$11+СВЦЭМ!$D$10+'СЕТ СН'!$G$6-'СЕТ СН'!$G$23</f>
        <v>856.76747136999995</v>
      </c>
      <c r="V50" s="36">
        <f>SUMIFS(СВЦЭМ!$D$33:$D$776,СВЦЭМ!$A$33:$A$776,$A50,СВЦЭМ!$B$33:$B$776,V$47)+'СЕТ СН'!$G$11+СВЦЭМ!$D$10+'СЕТ СН'!$G$6-'СЕТ СН'!$G$23</f>
        <v>850.89892534000001</v>
      </c>
      <c r="W50" s="36">
        <f>SUMIFS(СВЦЭМ!$D$33:$D$776,СВЦЭМ!$A$33:$A$776,$A50,СВЦЭМ!$B$33:$B$776,W$47)+'СЕТ СН'!$G$11+СВЦЭМ!$D$10+'СЕТ СН'!$G$6-'СЕТ СН'!$G$23</f>
        <v>860.13730369999996</v>
      </c>
      <c r="X50" s="36">
        <f>SUMIFS(СВЦЭМ!$D$33:$D$776,СВЦЭМ!$A$33:$A$776,$A50,СВЦЭМ!$B$33:$B$776,X$47)+'СЕТ СН'!$G$11+СВЦЭМ!$D$10+'СЕТ СН'!$G$6-'СЕТ СН'!$G$23</f>
        <v>839.52600773999995</v>
      </c>
      <c r="Y50" s="36">
        <f>SUMIFS(СВЦЭМ!$D$33:$D$776,СВЦЭМ!$A$33:$A$776,$A50,СВЦЭМ!$B$33:$B$776,Y$47)+'СЕТ СН'!$G$11+СВЦЭМ!$D$10+'СЕТ СН'!$G$6-'СЕТ СН'!$G$23</f>
        <v>856.76305337999997</v>
      </c>
    </row>
    <row r="51" spans="1:25" ht="15.75" x14ac:dyDescent="0.2">
      <c r="A51" s="35">
        <f t="shared" si="1"/>
        <v>43681</v>
      </c>
      <c r="B51" s="36">
        <f>SUMIFS(СВЦЭМ!$D$33:$D$776,СВЦЭМ!$A$33:$A$776,$A51,СВЦЭМ!$B$33:$B$776,B$47)+'СЕТ СН'!$G$11+СВЦЭМ!$D$10+'СЕТ СН'!$G$6-'СЕТ СН'!$G$23</f>
        <v>858.57457867000005</v>
      </c>
      <c r="C51" s="36">
        <f>SUMIFS(СВЦЭМ!$D$33:$D$776,СВЦЭМ!$A$33:$A$776,$A51,СВЦЭМ!$B$33:$B$776,C$47)+'СЕТ СН'!$G$11+СВЦЭМ!$D$10+'СЕТ СН'!$G$6-'СЕТ СН'!$G$23</f>
        <v>894.75352120000002</v>
      </c>
      <c r="D51" s="36">
        <f>SUMIFS(СВЦЭМ!$D$33:$D$776,СВЦЭМ!$A$33:$A$776,$A51,СВЦЭМ!$B$33:$B$776,D$47)+'СЕТ СН'!$G$11+СВЦЭМ!$D$10+'СЕТ СН'!$G$6-'СЕТ СН'!$G$23</f>
        <v>913.20901466999999</v>
      </c>
      <c r="E51" s="36">
        <f>SUMIFS(СВЦЭМ!$D$33:$D$776,СВЦЭМ!$A$33:$A$776,$A51,СВЦЭМ!$B$33:$B$776,E$47)+'СЕТ СН'!$G$11+СВЦЭМ!$D$10+'СЕТ СН'!$G$6-'СЕТ СН'!$G$23</f>
        <v>940.21969454999999</v>
      </c>
      <c r="F51" s="36">
        <f>SUMIFS(СВЦЭМ!$D$33:$D$776,СВЦЭМ!$A$33:$A$776,$A51,СВЦЭМ!$B$33:$B$776,F$47)+'СЕТ СН'!$G$11+СВЦЭМ!$D$10+'СЕТ СН'!$G$6-'СЕТ СН'!$G$23</f>
        <v>941.98621904000004</v>
      </c>
      <c r="G51" s="36">
        <f>SUMIFS(СВЦЭМ!$D$33:$D$776,СВЦЭМ!$A$33:$A$776,$A51,СВЦЭМ!$B$33:$B$776,G$47)+'СЕТ СН'!$G$11+СВЦЭМ!$D$10+'СЕТ СН'!$G$6-'СЕТ СН'!$G$23</f>
        <v>954.60716935000005</v>
      </c>
      <c r="H51" s="36">
        <f>SUMIFS(СВЦЭМ!$D$33:$D$776,СВЦЭМ!$A$33:$A$776,$A51,СВЦЭМ!$B$33:$B$776,H$47)+'СЕТ СН'!$G$11+СВЦЭМ!$D$10+'СЕТ СН'!$G$6-'СЕТ СН'!$G$23</f>
        <v>929.80551945000002</v>
      </c>
      <c r="I51" s="36">
        <f>SUMIFS(СВЦЭМ!$D$33:$D$776,СВЦЭМ!$A$33:$A$776,$A51,СВЦЭМ!$B$33:$B$776,I$47)+'СЕТ СН'!$G$11+СВЦЭМ!$D$10+'СЕТ СН'!$G$6-'СЕТ СН'!$G$23</f>
        <v>899.31853621000005</v>
      </c>
      <c r="J51" s="36">
        <f>SUMIFS(СВЦЭМ!$D$33:$D$776,СВЦЭМ!$A$33:$A$776,$A51,СВЦЭМ!$B$33:$B$776,J$47)+'СЕТ СН'!$G$11+СВЦЭМ!$D$10+'СЕТ СН'!$G$6-'СЕТ СН'!$G$23</f>
        <v>851.75283845000001</v>
      </c>
      <c r="K51" s="36">
        <f>SUMIFS(СВЦЭМ!$D$33:$D$776,СВЦЭМ!$A$33:$A$776,$A51,СВЦЭМ!$B$33:$B$776,K$47)+'СЕТ СН'!$G$11+СВЦЭМ!$D$10+'СЕТ СН'!$G$6-'СЕТ СН'!$G$23</f>
        <v>851.83495488999995</v>
      </c>
      <c r="L51" s="36">
        <f>SUMIFS(СВЦЭМ!$D$33:$D$776,СВЦЭМ!$A$33:$A$776,$A51,СВЦЭМ!$B$33:$B$776,L$47)+'СЕТ СН'!$G$11+СВЦЭМ!$D$10+'СЕТ СН'!$G$6-'СЕТ СН'!$G$23</f>
        <v>876.45169551000004</v>
      </c>
      <c r="M51" s="36">
        <f>SUMIFS(СВЦЭМ!$D$33:$D$776,СВЦЭМ!$A$33:$A$776,$A51,СВЦЭМ!$B$33:$B$776,M$47)+'СЕТ СН'!$G$11+СВЦЭМ!$D$10+'СЕТ СН'!$G$6-'СЕТ СН'!$G$23</f>
        <v>878.60108059000004</v>
      </c>
      <c r="N51" s="36">
        <f>SUMIFS(СВЦЭМ!$D$33:$D$776,СВЦЭМ!$A$33:$A$776,$A51,СВЦЭМ!$B$33:$B$776,N$47)+'СЕТ СН'!$G$11+СВЦЭМ!$D$10+'СЕТ СН'!$G$6-'СЕТ СН'!$G$23</f>
        <v>876.35127779000004</v>
      </c>
      <c r="O51" s="36">
        <f>SUMIFS(СВЦЭМ!$D$33:$D$776,СВЦЭМ!$A$33:$A$776,$A51,СВЦЭМ!$B$33:$B$776,O$47)+'СЕТ СН'!$G$11+СВЦЭМ!$D$10+'СЕТ СН'!$G$6-'СЕТ СН'!$G$23</f>
        <v>868.20355410000002</v>
      </c>
      <c r="P51" s="36">
        <f>SUMIFS(СВЦЭМ!$D$33:$D$776,СВЦЭМ!$A$33:$A$776,$A51,СВЦЭМ!$B$33:$B$776,P$47)+'СЕТ СН'!$G$11+СВЦЭМ!$D$10+'СЕТ СН'!$G$6-'СЕТ СН'!$G$23</f>
        <v>869.28799012000002</v>
      </c>
      <c r="Q51" s="36">
        <f>SUMIFS(СВЦЭМ!$D$33:$D$776,СВЦЭМ!$A$33:$A$776,$A51,СВЦЭМ!$B$33:$B$776,Q$47)+'СЕТ СН'!$G$11+СВЦЭМ!$D$10+'СЕТ СН'!$G$6-'СЕТ СН'!$G$23</f>
        <v>867.85025073999998</v>
      </c>
      <c r="R51" s="36">
        <f>SUMIFS(СВЦЭМ!$D$33:$D$776,СВЦЭМ!$A$33:$A$776,$A51,СВЦЭМ!$B$33:$B$776,R$47)+'СЕТ СН'!$G$11+СВЦЭМ!$D$10+'СЕТ СН'!$G$6-'СЕТ СН'!$G$23</f>
        <v>825.61704548</v>
      </c>
      <c r="S51" s="36">
        <f>SUMIFS(СВЦЭМ!$D$33:$D$776,СВЦЭМ!$A$33:$A$776,$A51,СВЦЭМ!$B$33:$B$776,S$47)+'СЕТ СН'!$G$11+СВЦЭМ!$D$10+'СЕТ СН'!$G$6-'СЕТ СН'!$G$23</f>
        <v>792.43447850999996</v>
      </c>
      <c r="T51" s="36">
        <f>SUMIFS(СВЦЭМ!$D$33:$D$776,СВЦЭМ!$A$33:$A$776,$A51,СВЦЭМ!$B$33:$B$776,T$47)+'СЕТ СН'!$G$11+СВЦЭМ!$D$10+'СЕТ СН'!$G$6-'СЕТ СН'!$G$23</f>
        <v>785.63578488999997</v>
      </c>
      <c r="U51" s="36">
        <f>SUMIFS(СВЦЭМ!$D$33:$D$776,СВЦЭМ!$A$33:$A$776,$A51,СВЦЭМ!$B$33:$B$776,U$47)+'СЕТ СН'!$G$11+СВЦЭМ!$D$10+'СЕТ СН'!$G$6-'СЕТ СН'!$G$23</f>
        <v>784.76724378999995</v>
      </c>
      <c r="V51" s="36">
        <f>SUMIFS(СВЦЭМ!$D$33:$D$776,СВЦЭМ!$A$33:$A$776,$A51,СВЦЭМ!$B$33:$B$776,V$47)+'СЕТ СН'!$G$11+СВЦЭМ!$D$10+'СЕТ СН'!$G$6-'СЕТ СН'!$G$23</f>
        <v>784.61786938</v>
      </c>
      <c r="W51" s="36">
        <f>SUMIFS(СВЦЭМ!$D$33:$D$776,СВЦЭМ!$A$33:$A$776,$A51,СВЦЭМ!$B$33:$B$776,W$47)+'СЕТ СН'!$G$11+СВЦЭМ!$D$10+'СЕТ СН'!$G$6-'СЕТ СН'!$G$23</f>
        <v>795.22375324999996</v>
      </c>
      <c r="X51" s="36">
        <f>SUMIFS(СВЦЭМ!$D$33:$D$776,СВЦЭМ!$A$33:$A$776,$A51,СВЦЭМ!$B$33:$B$776,X$47)+'СЕТ СН'!$G$11+СВЦЭМ!$D$10+'СЕТ СН'!$G$6-'СЕТ СН'!$G$23</f>
        <v>769.18146650000006</v>
      </c>
      <c r="Y51" s="36">
        <f>SUMIFS(СВЦЭМ!$D$33:$D$776,СВЦЭМ!$A$33:$A$776,$A51,СВЦЭМ!$B$33:$B$776,Y$47)+'СЕТ СН'!$G$11+СВЦЭМ!$D$10+'СЕТ СН'!$G$6-'СЕТ СН'!$G$23</f>
        <v>761.51306040999998</v>
      </c>
    </row>
    <row r="52" spans="1:25" ht="15.75" x14ac:dyDescent="0.2">
      <c r="A52" s="35">
        <f t="shared" si="1"/>
        <v>43682</v>
      </c>
      <c r="B52" s="36">
        <f>SUMIFS(СВЦЭМ!$D$33:$D$776,СВЦЭМ!$A$33:$A$776,$A52,СВЦЭМ!$B$33:$B$776,B$47)+'СЕТ СН'!$G$11+СВЦЭМ!$D$10+'СЕТ СН'!$G$6-'СЕТ СН'!$G$23</f>
        <v>854.23409706999996</v>
      </c>
      <c r="C52" s="36">
        <f>SUMIFS(СВЦЭМ!$D$33:$D$776,СВЦЭМ!$A$33:$A$776,$A52,СВЦЭМ!$B$33:$B$776,C$47)+'СЕТ СН'!$G$11+СВЦЭМ!$D$10+'СЕТ СН'!$G$6-'СЕТ СН'!$G$23</f>
        <v>887.09934178000003</v>
      </c>
      <c r="D52" s="36">
        <f>SUMIFS(СВЦЭМ!$D$33:$D$776,СВЦЭМ!$A$33:$A$776,$A52,СВЦЭМ!$B$33:$B$776,D$47)+'СЕТ СН'!$G$11+СВЦЭМ!$D$10+'СЕТ СН'!$G$6-'СЕТ СН'!$G$23</f>
        <v>917.00257967000005</v>
      </c>
      <c r="E52" s="36">
        <f>SUMIFS(СВЦЭМ!$D$33:$D$776,СВЦЭМ!$A$33:$A$776,$A52,СВЦЭМ!$B$33:$B$776,E$47)+'СЕТ СН'!$G$11+СВЦЭМ!$D$10+'СЕТ СН'!$G$6-'СЕТ СН'!$G$23</f>
        <v>926.01016620999997</v>
      </c>
      <c r="F52" s="36">
        <f>SUMIFS(СВЦЭМ!$D$33:$D$776,СВЦЭМ!$A$33:$A$776,$A52,СВЦЭМ!$B$33:$B$776,F$47)+'СЕТ СН'!$G$11+СВЦЭМ!$D$10+'СЕТ СН'!$G$6-'СЕТ СН'!$G$23</f>
        <v>925.74304983000002</v>
      </c>
      <c r="G52" s="36">
        <f>SUMIFS(СВЦЭМ!$D$33:$D$776,СВЦЭМ!$A$33:$A$776,$A52,СВЦЭМ!$B$33:$B$776,G$47)+'СЕТ СН'!$G$11+СВЦЭМ!$D$10+'СЕТ СН'!$G$6-'СЕТ СН'!$G$23</f>
        <v>911.12430203999998</v>
      </c>
      <c r="H52" s="36">
        <f>SUMIFS(СВЦЭМ!$D$33:$D$776,СВЦЭМ!$A$33:$A$776,$A52,СВЦЭМ!$B$33:$B$776,H$47)+'СЕТ СН'!$G$11+СВЦЭМ!$D$10+'СЕТ СН'!$G$6-'СЕТ СН'!$G$23</f>
        <v>873.90863388000002</v>
      </c>
      <c r="I52" s="36">
        <f>SUMIFS(СВЦЭМ!$D$33:$D$776,СВЦЭМ!$A$33:$A$776,$A52,СВЦЭМ!$B$33:$B$776,I$47)+'СЕТ СН'!$G$11+СВЦЭМ!$D$10+'СЕТ СН'!$G$6-'СЕТ СН'!$G$23</f>
        <v>860.25657937999995</v>
      </c>
      <c r="J52" s="36">
        <f>SUMIFS(СВЦЭМ!$D$33:$D$776,СВЦЭМ!$A$33:$A$776,$A52,СВЦЭМ!$B$33:$B$776,J$47)+'СЕТ СН'!$G$11+СВЦЭМ!$D$10+'СЕТ СН'!$G$6-'СЕТ СН'!$G$23</f>
        <v>853.01317656000003</v>
      </c>
      <c r="K52" s="36">
        <f>SUMIFS(СВЦЭМ!$D$33:$D$776,СВЦЭМ!$A$33:$A$776,$A52,СВЦЭМ!$B$33:$B$776,K$47)+'СЕТ СН'!$G$11+СВЦЭМ!$D$10+'СЕТ СН'!$G$6-'СЕТ СН'!$G$23</f>
        <v>875.21043963</v>
      </c>
      <c r="L52" s="36">
        <f>SUMIFS(СВЦЭМ!$D$33:$D$776,СВЦЭМ!$A$33:$A$776,$A52,СВЦЭМ!$B$33:$B$776,L$47)+'СЕТ СН'!$G$11+СВЦЭМ!$D$10+'СЕТ СН'!$G$6-'СЕТ СН'!$G$23</f>
        <v>876.27721983000004</v>
      </c>
      <c r="M52" s="36">
        <f>SUMIFS(СВЦЭМ!$D$33:$D$776,СВЦЭМ!$A$33:$A$776,$A52,СВЦЭМ!$B$33:$B$776,M$47)+'СЕТ СН'!$G$11+СВЦЭМ!$D$10+'СЕТ СН'!$G$6-'СЕТ СН'!$G$23</f>
        <v>883.57932961999995</v>
      </c>
      <c r="N52" s="36">
        <f>SUMIFS(СВЦЭМ!$D$33:$D$776,СВЦЭМ!$A$33:$A$776,$A52,СВЦЭМ!$B$33:$B$776,N$47)+'СЕТ СН'!$G$11+СВЦЭМ!$D$10+'СЕТ СН'!$G$6-'СЕТ СН'!$G$23</f>
        <v>881.12011786000005</v>
      </c>
      <c r="O52" s="36">
        <f>SUMIFS(СВЦЭМ!$D$33:$D$776,СВЦЭМ!$A$33:$A$776,$A52,СВЦЭМ!$B$33:$B$776,O$47)+'СЕТ СН'!$G$11+СВЦЭМ!$D$10+'СЕТ СН'!$G$6-'СЕТ СН'!$G$23</f>
        <v>887.56155039999999</v>
      </c>
      <c r="P52" s="36">
        <f>SUMIFS(СВЦЭМ!$D$33:$D$776,СВЦЭМ!$A$33:$A$776,$A52,СВЦЭМ!$B$33:$B$776,P$47)+'СЕТ СН'!$G$11+СВЦЭМ!$D$10+'СЕТ СН'!$G$6-'СЕТ СН'!$G$23</f>
        <v>893.15313519999995</v>
      </c>
      <c r="Q52" s="36">
        <f>SUMIFS(СВЦЭМ!$D$33:$D$776,СВЦЭМ!$A$33:$A$776,$A52,СВЦЭМ!$B$33:$B$776,Q$47)+'СЕТ СН'!$G$11+СВЦЭМ!$D$10+'СЕТ СН'!$G$6-'СЕТ СН'!$G$23</f>
        <v>891.80963954000003</v>
      </c>
      <c r="R52" s="36">
        <f>SUMIFS(СВЦЭМ!$D$33:$D$776,СВЦЭМ!$A$33:$A$776,$A52,СВЦЭМ!$B$33:$B$776,R$47)+'СЕТ СН'!$G$11+СВЦЭМ!$D$10+'СЕТ СН'!$G$6-'СЕТ СН'!$G$23</f>
        <v>859.77082280000002</v>
      </c>
      <c r="S52" s="36">
        <f>SUMIFS(СВЦЭМ!$D$33:$D$776,СВЦЭМ!$A$33:$A$776,$A52,СВЦЭМ!$B$33:$B$776,S$47)+'СЕТ СН'!$G$11+СВЦЭМ!$D$10+'СЕТ СН'!$G$6-'СЕТ СН'!$G$23</f>
        <v>815.75247338999998</v>
      </c>
      <c r="T52" s="36">
        <f>SUMIFS(СВЦЭМ!$D$33:$D$776,СВЦЭМ!$A$33:$A$776,$A52,СВЦЭМ!$B$33:$B$776,T$47)+'СЕТ СН'!$G$11+СВЦЭМ!$D$10+'СЕТ СН'!$G$6-'СЕТ СН'!$G$23</f>
        <v>806.29357157000004</v>
      </c>
      <c r="U52" s="36">
        <f>SUMIFS(СВЦЭМ!$D$33:$D$776,СВЦЭМ!$A$33:$A$776,$A52,СВЦЭМ!$B$33:$B$776,U$47)+'СЕТ СН'!$G$11+СВЦЭМ!$D$10+'СЕТ СН'!$G$6-'СЕТ СН'!$G$23</f>
        <v>801.00027688</v>
      </c>
      <c r="V52" s="36">
        <f>SUMIFS(СВЦЭМ!$D$33:$D$776,СВЦЭМ!$A$33:$A$776,$A52,СВЦЭМ!$B$33:$B$776,V$47)+'СЕТ СН'!$G$11+СВЦЭМ!$D$10+'СЕТ СН'!$G$6-'СЕТ СН'!$G$23</f>
        <v>799.13376899000002</v>
      </c>
      <c r="W52" s="36">
        <f>SUMIFS(СВЦЭМ!$D$33:$D$776,СВЦЭМ!$A$33:$A$776,$A52,СВЦЭМ!$B$33:$B$776,W$47)+'СЕТ СН'!$G$11+СВЦЭМ!$D$10+'СЕТ СН'!$G$6-'СЕТ СН'!$G$23</f>
        <v>812.93699611</v>
      </c>
      <c r="X52" s="36">
        <f>SUMIFS(СВЦЭМ!$D$33:$D$776,СВЦЭМ!$A$33:$A$776,$A52,СВЦЭМ!$B$33:$B$776,X$47)+'СЕТ СН'!$G$11+СВЦЭМ!$D$10+'СЕТ СН'!$G$6-'СЕТ СН'!$G$23</f>
        <v>792.79575552999995</v>
      </c>
      <c r="Y52" s="36">
        <f>SUMIFS(СВЦЭМ!$D$33:$D$776,СВЦЭМ!$A$33:$A$776,$A52,СВЦЭМ!$B$33:$B$776,Y$47)+'СЕТ СН'!$G$11+СВЦЭМ!$D$10+'СЕТ СН'!$G$6-'СЕТ СН'!$G$23</f>
        <v>798.76850093999997</v>
      </c>
    </row>
    <row r="53" spans="1:25" ht="15.75" x14ac:dyDescent="0.2">
      <c r="A53" s="35">
        <f t="shared" si="1"/>
        <v>43683</v>
      </c>
      <c r="B53" s="36">
        <f>SUMIFS(СВЦЭМ!$D$33:$D$776,СВЦЭМ!$A$33:$A$776,$A53,СВЦЭМ!$B$33:$B$776,B$47)+'СЕТ СН'!$G$11+СВЦЭМ!$D$10+'СЕТ СН'!$G$6-'СЕТ СН'!$G$23</f>
        <v>858.12609477000001</v>
      </c>
      <c r="C53" s="36">
        <f>SUMIFS(СВЦЭМ!$D$33:$D$776,СВЦЭМ!$A$33:$A$776,$A53,СВЦЭМ!$B$33:$B$776,C$47)+'СЕТ СН'!$G$11+СВЦЭМ!$D$10+'СЕТ СН'!$G$6-'СЕТ СН'!$G$23</f>
        <v>891.24218083000005</v>
      </c>
      <c r="D53" s="36">
        <f>SUMIFS(СВЦЭМ!$D$33:$D$776,СВЦЭМ!$A$33:$A$776,$A53,СВЦЭМ!$B$33:$B$776,D$47)+'СЕТ СН'!$G$11+СВЦЭМ!$D$10+'СЕТ СН'!$G$6-'СЕТ СН'!$G$23</f>
        <v>913.99752161000004</v>
      </c>
      <c r="E53" s="36">
        <f>SUMIFS(СВЦЭМ!$D$33:$D$776,СВЦЭМ!$A$33:$A$776,$A53,СВЦЭМ!$B$33:$B$776,E$47)+'СЕТ СН'!$G$11+СВЦЭМ!$D$10+'СЕТ СН'!$G$6-'СЕТ СН'!$G$23</f>
        <v>924.03733505000002</v>
      </c>
      <c r="F53" s="36">
        <f>SUMIFS(СВЦЭМ!$D$33:$D$776,СВЦЭМ!$A$33:$A$776,$A53,СВЦЭМ!$B$33:$B$776,F$47)+'СЕТ СН'!$G$11+СВЦЭМ!$D$10+'СЕТ СН'!$G$6-'СЕТ СН'!$G$23</f>
        <v>933.01636342999996</v>
      </c>
      <c r="G53" s="36">
        <f>SUMIFS(СВЦЭМ!$D$33:$D$776,СВЦЭМ!$A$33:$A$776,$A53,СВЦЭМ!$B$33:$B$776,G$47)+'СЕТ СН'!$G$11+СВЦЭМ!$D$10+'СЕТ СН'!$G$6-'СЕТ СН'!$G$23</f>
        <v>909.48632502999999</v>
      </c>
      <c r="H53" s="36">
        <f>SUMIFS(СВЦЭМ!$D$33:$D$776,СВЦЭМ!$A$33:$A$776,$A53,СВЦЭМ!$B$33:$B$776,H$47)+'СЕТ СН'!$G$11+СВЦЭМ!$D$10+'СЕТ СН'!$G$6-'СЕТ СН'!$G$23</f>
        <v>874.64896467000005</v>
      </c>
      <c r="I53" s="36">
        <f>SUMIFS(СВЦЭМ!$D$33:$D$776,СВЦЭМ!$A$33:$A$776,$A53,СВЦЭМ!$B$33:$B$776,I$47)+'СЕТ СН'!$G$11+СВЦЭМ!$D$10+'СЕТ СН'!$G$6-'СЕТ СН'!$G$23</f>
        <v>830.00703671999997</v>
      </c>
      <c r="J53" s="36">
        <f>SUMIFS(СВЦЭМ!$D$33:$D$776,СВЦЭМ!$A$33:$A$776,$A53,СВЦЭМ!$B$33:$B$776,J$47)+'СЕТ СН'!$G$11+СВЦЭМ!$D$10+'СЕТ СН'!$G$6-'СЕТ СН'!$G$23</f>
        <v>863.29583500000001</v>
      </c>
      <c r="K53" s="36">
        <f>SUMIFS(СВЦЭМ!$D$33:$D$776,СВЦЭМ!$A$33:$A$776,$A53,СВЦЭМ!$B$33:$B$776,K$47)+'СЕТ СН'!$G$11+СВЦЭМ!$D$10+'СЕТ СН'!$G$6-'СЕТ СН'!$G$23</f>
        <v>898.16829314000006</v>
      </c>
      <c r="L53" s="36">
        <f>SUMIFS(СВЦЭМ!$D$33:$D$776,СВЦЭМ!$A$33:$A$776,$A53,СВЦЭМ!$B$33:$B$776,L$47)+'СЕТ СН'!$G$11+СВЦЭМ!$D$10+'СЕТ СН'!$G$6-'СЕТ СН'!$G$23</f>
        <v>902.11594834000005</v>
      </c>
      <c r="M53" s="36">
        <f>SUMIFS(СВЦЭМ!$D$33:$D$776,СВЦЭМ!$A$33:$A$776,$A53,СВЦЭМ!$B$33:$B$776,M$47)+'СЕТ СН'!$G$11+СВЦЭМ!$D$10+'СЕТ СН'!$G$6-'СЕТ СН'!$G$23</f>
        <v>901.08469826999999</v>
      </c>
      <c r="N53" s="36">
        <f>SUMIFS(СВЦЭМ!$D$33:$D$776,СВЦЭМ!$A$33:$A$776,$A53,СВЦЭМ!$B$33:$B$776,N$47)+'СЕТ СН'!$G$11+СВЦЭМ!$D$10+'СЕТ СН'!$G$6-'СЕТ СН'!$G$23</f>
        <v>901.81817658</v>
      </c>
      <c r="O53" s="36">
        <f>SUMIFS(СВЦЭМ!$D$33:$D$776,СВЦЭМ!$A$33:$A$776,$A53,СВЦЭМ!$B$33:$B$776,O$47)+'СЕТ СН'!$G$11+СВЦЭМ!$D$10+'СЕТ СН'!$G$6-'СЕТ СН'!$G$23</f>
        <v>901.85309367000002</v>
      </c>
      <c r="P53" s="36">
        <f>SUMIFS(СВЦЭМ!$D$33:$D$776,СВЦЭМ!$A$33:$A$776,$A53,СВЦЭМ!$B$33:$B$776,P$47)+'СЕТ СН'!$G$11+СВЦЭМ!$D$10+'СЕТ СН'!$G$6-'СЕТ СН'!$G$23</f>
        <v>904.67006938999998</v>
      </c>
      <c r="Q53" s="36">
        <f>SUMIFS(СВЦЭМ!$D$33:$D$776,СВЦЭМ!$A$33:$A$776,$A53,СВЦЭМ!$B$33:$B$776,Q$47)+'СЕТ СН'!$G$11+СВЦЭМ!$D$10+'СЕТ СН'!$G$6-'СЕТ СН'!$G$23</f>
        <v>907.45815806999997</v>
      </c>
      <c r="R53" s="36">
        <f>SUMIFS(СВЦЭМ!$D$33:$D$776,СВЦЭМ!$A$33:$A$776,$A53,СВЦЭМ!$B$33:$B$776,R$47)+'СЕТ СН'!$G$11+СВЦЭМ!$D$10+'СЕТ СН'!$G$6-'СЕТ СН'!$G$23</f>
        <v>857.02953320999995</v>
      </c>
      <c r="S53" s="36">
        <f>SUMIFS(СВЦЭМ!$D$33:$D$776,СВЦЭМ!$A$33:$A$776,$A53,СВЦЭМ!$B$33:$B$776,S$47)+'СЕТ СН'!$G$11+СВЦЭМ!$D$10+'СЕТ СН'!$G$6-'СЕТ СН'!$G$23</f>
        <v>811.57826602</v>
      </c>
      <c r="T53" s="36">
        <f>SUMIFS(СВЦЭМ!$D$33:$D$776,СВЦЭМ!$A$33:$A$776,$A53,СВЦЭМ!$B$33:$B$776,T$47)+'СЕТ СН'!$G$11+СВЦЭМ!$D$10+'СЕТ СН'!$G$6-'СЕТ СН'!$G$23</f>
        <v>799.92253161999997</v>
      </c>
      <c r="U53" s="36">
        <f>SUMIFS(СВЦЭМ!$D$33:$D$776,СВЦЭМ!$A$33:$A$776,$A53,СВЦЭМ!$B$33:$B$776,U$47)+'СЕТ СН'!$G$11+СВЦЭМ!$D$10+'СЕТ СН'!$G$6-'СЕТ СН'!$G$23</f>
        <v>804.50905646000001</v>
      </c>
      <c r="V53" s="36">
        <f>SUMIFS(СВЦЭМ!$D$33:$D$776,СВЦЭМ!$A$33:$A$776,$A53,СВЦЭМ!$B$33:$B$776,V$47)+'СЕТ СН'!$G$11+СВЦЭМ!$D$10+'СЕТ СН'!$G$6-'СЕТ СН'!$G$23</f>
        <v>802.97858043999997</v>
      </c>
      <c r="W53" s="36">
        <f>SUMIFS(СВЦЭМ!$D$33:$D$776,СВЦЭМ!$A$33:$A$776,$A53,СВЦЭМ!$B$33:$B$776,W$47)+'СЕТ СН'!$G$11+СВЦЭМ!$D$10+'СЕТ СН'!$G$6-'СЕТ СН'!$G$23</f>
        <v>804.85008207999999</v>
      </c>
      <c r="X53" s="36">
        <f>SUMIFS(СВЦЭМ!$D$33:$D$776,СВЦЭМ!$A$33:$A$776,$A53,СВЦЭМ!$B$33:$B$776,X$47)+'СЕТ СН'!$G$11+СВЦЭМ!$D$10+'СЕТ СН'!$G$6-'СЕТ СН'!$G$23</f>
        <v>784.77057575000003</v>
      </c>
      <c r="Y53" s="36">
        <f>SUMIFS(СВЦЭМ!$D$33:$D$776,СВЦЭМ!$A$33:$A$776,$A53,СВЦЭМ!$B$33:$B$776,Y$47)+'СЕТ СН'!$G$11+СВЦЭМ!$D$10+'СЕТ СН'!$G$6-'СЕТ СН'!$G$23</f>
        <v>793.55351557999995</v>
      </c>
    </row>
    <row r="54" spans="1:25" ht="15.75" x14ac:dyDescent="0.2">
      <c r="A54" s="35">
        <f t="shared" si="1"/>
        <v>43684</v>
      </c>
      <c r="B54" s="36">
        <f>SUMIFS(СВЦЭМ!$D$33:$D$776,СВЦЭМ!$A$33:$A$776,$A54,СВЦЭМ!$B$33:$B$776,B$47)+'СЕТ СН'!$G$11+СВЦЭМ!$D$10+'СЕТ СН'!$G$6-'СЕТ СН'!$G$23</f>
        <v>862.66221811000003</v>
      </c>
      <c r="C54" s="36">
        <f>SUMIFS(СВЦЭМ!$D$33:$D$776,СВЦЭМ!$A$33:$A$776,$A54,СВЦЭМ!$B$33:$B$776,C$47)+'СЕТ СН'!$G$11+СВЦЭМ!$D$10+'СЕТ СН'!$G$6-'СЕТ СН'!$G$23</f>
        <v>866.76777258000004</v>
      </c>
      <c r="D54" s="36">
        <f>SUMIFS(СВЦЭМ!$D$33:$D$776,СВЦЭМ!$A$33:$A$776,$A54,СВЦЭМ!$B$33:$B$776,D$47)+'СЕТ СН'!$G$11+СВЦЭМ!$D$10+'СЕТ СН'!$G$6-'СЕТ СН'!$G$23</f>
        <v>891.75369430000001</v>
      </c>
      <c r="E54" s="36">
        <f>SUMIFS(СВЦЭМ!$D$33:$D$776,СВЦЭМ!$A$33:$A$776,$A54,СВЦЭМ!$B$33:$B$776,E$47)+'СЕТ СН'!$G$11+СВЦЭМ!$D$10+'СЕТ СН'!$G$6-'СЕТ СН'!$G$23</f>
        <v>894.65134043</v>
      </c>
      <c r="F54" s="36">
        <f>SUMIFS(СВЦЭМ!$D$33:$D$776,СВЦЭМ!$A$33:$A$776,$A54,СВЦЭМ!$B$33:$B$776,F$47)+'СЕТ СН'!$G$11+СВЦЭМ!$D$10+'СЕТ СН'!$G$6-'СЕТ СН'!$G$23</f>
        <v>901.87043597000002</v>
      </c>
      <c r="G54" s="36">
        <f>SUMIFS(СВЦЭМ!$D$33:$D$776,СВЦЭМ!$A$33:$A$776,$A54,СВЦЭМ!$B$33:$B$776,G$47)+'СЕТ СН'!$G$11+СВЦЭМ!$D$10+'СЕТ СН'!$G$6-'СЕТ СН'!$G$23</f>
        <v>895.24144846000002</v>
      </c>
      <c r="H54" s="36">
        <f>SUMIFS(СВЦЭМ!$D$33:$D$776,СВЦЭМ!$A$33:$A$776,$A54,СВЦЭМ!$B$33:$B$776,H$47)+'СЕТ СН'!$G$11+СВЦЭМ!$D$10+'СЕТ СН'!$G$6-'СЕТ СН'!$G$23</f>
        <v>859.42344234999996</v>
      </c>
      <c r="I54" s="36">
        <f>SUMIFS(СВЦЭМ!$D$33:$D$776,СВЦЭМ!$A$33:$A$776,$A54,СВЦЭМ!$B$33:$B$776,I$47)+'СЕТ СН'!$G$11+СВЦЭМ!$D$10+'СЕТ СН'!$G$6-'СЕТ СН'!$G$23</f>
        <v>845.72014826999998</v>
      </c>
      <c r="J54" s="36">
        <f>SUMIFS(СВЦЭМ!$D$33:$D$776,СВЦЭМ!$A$33:$A$776,$A54,СВЦЭМ!$B$33:$B$776,J$47)+'СЕТ СН'!$G$11+СВЦЭМ!$D$10+'СЕТ СН'!$G$6-'СЕТ СН'!$G$23</f>
        <v>868.52787966999995</v>
      </c>
      <c r="K54" s="36">
        <f>SUMIFS(СВЦЭМ!$D$33:$D$776,СВЦЭМ!$A$33:$A$776,$A54,СВЦЭМ!$B$33:$B$776,K$47)+'СЕТ СН'!$G$11+СВЦЭМ!$D$10+'СЕТ СН'!$G$6-'СЕТ СН'!$G$23</f>
        <v>885.35829715</v>
      </c>
      <c r="L54" s="36">
        <f>SUMIFS(СВЦЭМ!$D$33:$D$776,СВЦЭМ!$A$33:$A$776,$A54,СВЦЭМ!$B$33:$B$776,L$47)+'СЕТ СН'!$G$11+СВЦЭМ!$D$10+'СЕТ СН'!$G$6-'СЕТ СН'!$G$23</f>
        <v>886.06520279999995</v>
      </c>
      <c r="M54" s="36">
        <f>SUMIFS(СВЦЭМ!$D$33:$D$776,СВЦЭМ!$A$33:$A$776,$A54,СВЦЭМ!$B$33:$B$776,M$47)+'СЕТ СН'!$G$11+СВЦЭМ!$D$10+'СЕТ СН'!$G$6-'СЕТ СН'!$G$23</f>
        <v>889.27162954000005</v>
      </c>
      <c r="N54" s="36">
        <f>SUMIFS(СВЦЭМ!$D$33:$D$776,СВЦЭМ!$A$33:$A$776,$A54,СВЦЭМ!$B$33:$B$776,N$47)+'СЕТ СН'!$G$11+СВЦЭМ!$D$10+'СЕТ СН'!$G$6-'СЕТ СН'!$G$23</f>
        <v>882.67562346</v>
      </c>
      <c r="O54" s="36">
        <f>SUMIFS(СВЦЭМ!$D$33:$D$776,СВЦЭМ!$A$33:$A$776,$A54,СВЦЭМ!$B$33:$B$776,O$47)+'СЕТ СН'!$G$11+СВЦЭМ!$D$10+'СЕТ СН'!$G$6-'СЕТ СН'!$G$23</f>
        <v>888.06970903000001</v>
      </c>
      <c r="P54" s="36">
        <f>SUMIFS(СВЦЭМ!$D$33:$D$776,СВЦЭМ!$A$33:$A$776,$A54,СВЦЭМ!$B$33:$B$776,P$47)+'СЕТ СН'!$G$11+СВЦЭМ!$D$10+'СЕТ СН'!$G$6-'СЕТ СН'!$G$23</f>
        <v>891.76678613000001</v>
      </c>
      <c r="Q54" s="36">
        <f>SUMIFS(СВЦЭМ!$D$33:$D$776,СВЦЭМ!$A$33:$A$776,$A54,СВЦЭМ!$B$33:$B$776,Q$47)+'СЕТ СН'!$G$11+СВЦЭМ!$D$10+'СЕТ СН'!$G$6-'СЕТ СН'!$G$23</f>
        <v>891.58604215000003</v>
      </c>
      <c r="R54" s="36">
        <f>SUMIFS(СВЦЭМ!$D$33:$D$776,СВЦЭМ!$A$33:$A$776,$A54,СВЦЭМ!$B$33:$B$776,R$47)+'СЕТ СН'!$G$11+СВЦЭМ!$D$10+'СЕТ СН'!$G$6-'СЕТ СН'!$G$23</f>
        <v>852.32989405000001</v>
      </c>
      <c r="S54" s="36">
        <f>SUMIFS(СВЦЭМ!$D$33:$D$776,СВЦЭМ!$A$33:$A$776,$A54,СВЦЭМ!$B$33:$B$776,S$47)+'СЕТ СН'!$G$11+СВЦЭМ!$D$10+'СЕТ СН'!$G$6-'СЕТ СН'!$G$23</f>
        <v>809.72107613000003</v>
      </c>
      <c r="T54" s="36">
        <f>SUMIFS(СВЦЭМ!$D$33:$D$776,СВЦЭМ!$A$33:$A$776,$A54,СВЦЭМ!$B$33:$B$776,T$47)+'СЕТ СН'!$G$11+СВЦЭМ!$D$10+'СЕТ СН'!$G$6-'СЕТ СН'!$G$23</f>
        <v>797.91850746</v>
      </c>
      <c r="U54" s="36">
        <f>SUMIFS(СВЦЭМ!$D$33:$D$776,СВЦЭМ!$A$33:$A$776,$A54,СВЦЭМ!$B$33:$B$776,U$47)+'СЕТ СН'!$G$11+СВЦЭМ!$D$10+'СЕТ СН'!$G$6-'СЕТ СН'!$G$23</f>
        <v>799.16191672000002</v>
      </c>
      <c r="V54" s="36">
        <f>SUMIFS(СВЦЭМ!$D$33:$D$776,СВЦЭМ!$A$33:$A$776,$A54,СВЦЭМ!$B$33:$B$776,V$47)+'СЕТ СН'!$G$11+СВЦЭМ!$D$10+'СЕТ СН'!$G$6-'СЕТ СН'!$G$23</f>
        <v>794.75212127999998</v>
      </c>
      <c r="W54" s="36">
        <f>SUMIFS(СВЦЭМ!$D$33:$D$776,СВЦЭМ!$A$33:$A$776,$A54,СВЦЭМ!$B$33:$B$776,W$47)+'СЕТ СН'!$G$11+СВЦЭМ!$D$10+'СЕТ СН'!$G$6-'СЕТ СН'!$G$23</f>
        <v>803.15893555000002</v>
      </c>
      <c r="X54" s="36">
        <f>SUMIFS(СВЦЭМ!$D$33:$D$776,СВЦЭМ!$A$33:$A$776,$A54,СВЦЭМ!$B$33:$B$776,X$47)+'СЕТ СН'!$G$11+СВЦЭМ!$D$10+'СЕТ СН'!$G$6-'СЕТ СН'!$G$23</f>
        <v>776.30497971</v>
      </c>
      <c r="Y54" s="36">
        <f>SUMIFS(СВЦЭМ!$D$33:$D$776,СВЦЭМ!$A$33:$A$776,$A54,СВЦЭМ!$B$33:$B$776,Y$47)+'СЕТ СН'!$G$11+СВЦЭМ!$D$10+'СЕТ СН'!$G$6-'СЕТ СН'!$G$23</f>
        <v>805.99000237999996</v>
      </c>
    </row>
    <row r="55" spans="1:25" ht="15.75" x14ac:dyDescent="0.2">
      <c r="A55" s="35">
        <f t="shared" si="1"/>
        <v>43685</v>
      </c>
      <c r="B55" s="36">
        <f>SUMIFS(СВЦЭМ!$D$33:$D$776,СВЦЭМ!$A$33:$A$776,$A55,СВЦЭМ!$B$33:$B$776,B$47)+'СЕТ СН'!$G$11+СВЦЭМ!$D$10+'СЕТ СН'!$G$6-'СЕТ СН'!$G$23</f>
        <v>895.51925012000004</v>
      </c>
      <c r="C55" s="36">
        <f>SUMIFS(СВЦЭМ!$D$33:$D$776,СВЦЭМ!$A$33:$A$776,$A55,СВЦЭМ!$B$33:$B$776,C$47)+'СЕТ СН'!$G$11+СВЦЭМ!$D$10+'СЕТ СН'!$G$6-'СЕТ СН'!$G$23</f>
        <v>934.17347258999996</v>
      </c>
      <c r="D55" s="36">
        <f>SUMIFS(СВЦЭМ!$D$33:$D$776,СВЦЭМ!$A$33:$A$776,$A55,СВЦЭМ!$B$33:$B$776,D$47)+'СЕТ СН'!$G$11+СВЦЭМ!$D$10+'СЕТ СН'!$G$6-'СЕТ СН'!$G$23</f>
        <v>962.61885665</v>
      </c>
      <c r="E55" s="36">
        <f>SUMIFS(СВЦЭМ!$D$33:$D$776,СВЦЭМ!$A$33:$A$776,$A55,СВЦЭМ!$B$33:$B$776,E$47)+'СЕТ СН'!$G$11+СВЦЭМ!$D$10+'СЕТ СН'!$G$6-'СЕТ СН'!$G$23</f>
        <v>983.95092041999999</v>
      </c>
      <c r="F55" s="36">
        <f>SUMIFS(СВЦЭМ!$D$33:$D$776,СВЦЭМ!$A$33:$A$776,$A55,СВЦЭМ!$B$33:$B$776,F$47)+'СЕТ СН'!$G$11+СВЦЭМ!$D$10+'СЕТ СН'!$G$6-'СЕТ СН'!$G$23</f>
        <v>1026.0953367499999</v>
      </c>
      <c r="G55" s="36">
        <f>SUMIFS(СВЦЭМ!$D$33:$D$776,СВЦЭМ!$A$33:$A$776,$A55,СВЦЭМ!$B$33:$B$776,G$47)+'СЕТ СН'!$G$11+СВЦЭМ!$D$10+'СЕТ СН'!$G$6-'СЕТ СН'!$G$23</f>
        <v>1007.30170851</v>
      </c>
      <c r="H55" s="36">
        <f>SUMIFS(СВЦЭМ!$D$33:$D$776,СВЦЭМ!$A$33:$A$776,$A55,СВЦЭМ!$B$33:$B$776,H$47)+'СЕТ СН'!$G$11+СВЦЭМ!$D$10+'СЕТ СН'!$G$6-'СЕТ СН'!$G$23</f>
        <v>965.63961517999996</v>
      </c>
      <c r="I55" s="36">
        <f>SUMIFS(СВЦЭМ!$D$33:$D$776,СВЦЭМ!$A$33:$A$776,$A55,СВЦЭМ!$B$33:$B$776,I$47)+'СЕТ СН'!$G$11+СВЦЭМ!$D$10+'СЕТ СН'!$G$6-'СЕТ СН'!$G$23</f>
        <v>915.67652927999995</v>
      </c>
      <c r="J55" s="36">
        <f>SUMIFS(СВЦЭМ!$D$33:$D$776,СВЦЭМ!$A$33:$A$776,$A55,СВЦЭМ!$B$33:$B$776,J$47)+'СЕТ СН'!$G$11+СВЦЭМ!$D$10+'СЕТ СН'!$G$6-'СЕТ СН'!$G$23</f>
        <v>875.24883586999999</v>
      </c>
      <c r="K55" s="36">
        <f>SUMIFS(СВЦЭМ!$D$33:$D$776,СВЦЭМ!$A$33:$A$776,$A55,СВЦЭМ!$B$33:$B$776,K$47)+'СЕТ СН'!$G$11+СВЦЭМ!$D$10+'СЕТ СН'!$G$6-'СЕТ СН'!$G$23</f>
        <v>905.90227609999999</v>
      </c>
      <c r="L55" s="36">
        <f>SUMIFS(СВЦЭМ!$D$33:$D$776,СВЦЭМ!$A$33:$A$776,$A55,СВЦЭМ!$B$33:$B$776,L$47)+'СЕТ СН'!$G$11+СВЦЭМ!$D$10+'СЕТ СН'!$G$6-'СЕТ СН'!$G$23</f>
        <v>916.88156485000002</v>
      </c>
      <c r="M55" s="36">
        <f>SUMIFS(СВЦЭМ!$D$33:$D$776,СВЦЭМ!$A$33:$A$776,$A55,СВЦЭМ!$B$33:$B$776,M$47)+'СЕТ СН'!$G$11+СВЦЭМ!$D$10+'СЕТ СН'!$G$6-'СЕТ СН'!$G$23</f>
        <v>914.56333430999996</v>
      </c>
      <c r="N55" s="36">
        <f>SUMIFS(СВЦЭМ!$D$33:$D$776,СВЦЭМ!$A$33:$A$776,$A55,СВЦЭМ!$B$33:$B$776,N$47)+'СЕТ СН'!$G$11+СВЦЭМ!$D$10+'СЕТ СН'!$G$6-'СЕТ СН'!$G$23</f>
        <v>909.93198482000003</v>
      </c>
      <c r="O55" s="36">
        <f>SUMIFS(СВЦЭМ!$D$33:$D$776,СВЦЭМ!$A$33:$A$776,$A55,СВЦЭМ!$B$33:$B$776,O$47)+'СЕТ СН'!$G$11+СВЦЭМ!$D$10+'СЕТ СН'!$G$6-'СЕТ СН'!$G$23</f>
        <v>916.14095742999996</v>
      </c>
      <c r="P55" s="36">
        <f>SUMIFS(СВЦЭМ!$D$33:$D$776,СВЦЭМ!$A$33:$A$776,$A55,СВЦЭМ!$B$33:$B$776,P$47)+'СЕТ СН'!$G$11+СВЦЭМ!$D$10+'СЕТ СН'!$G$6-'СЕТ СН'!$G$23</f>
        <v>918.69197435000001</v>
      </c>
      <c r="Q55" s="36">
        <f>SUMIFS(СВЦЭМ!$D$33:$D$776,СВЦЭМ!$A$33:$A$776,$A55,СВЦЭМ!$B$33:$B$776,Q$47)+'СЕТ СН'!$G$11+СВЦЭМ!$D$10+'СЕТ СН'!$G$6-'СЕТ СН'!$G$23</f>
        <v>923.00516544000004</v>
      </c>
      <c r="R55" s="36">
        <f>SUMIFS(СВЦЭМ!$D$33:$D$776,СВЦЭМ!$A$33:$A$776,$A55,СВЦЭМ!$B$33:$B$776,R$47)+'СЕТ СН'!$G$11+СВЦЭМ!$D$10+'СЕТ СН'!$G$6-'СЕТ СН'!$G$23</f>
        <v>870.95469520999995</v>
      </c>
      <c r="S55" s="36">
        <f>SUMIFS(СВЦЭМ!$D$33:$D$776,СВЦЭМ!$A$33:$A$776,$A55,СВЦЭМ!$B$33:$B$776,S$47)+'СЕТ СН'!$G$11+СВЦЭМ!$D$10+'СЕТ СН'!$G$6-'СЕТ СН'!$G$23</f>
        <v>854.11323286000004</v>
      </c>
      <c r="T55" s="36">
        <f>SUMIFS(СВЦЭМ!$D$33:$D$776,СВЦЭМ!$A$33:$A$776,$A55,СВЦЭМ!$B$33:$B$776,T$47)+'СЕТ СН'!$G$11+СВЦЭМ!$D$10+'СЕТ СН'!$G$6-'СЕТ СН'!$G$23</f>
        <v>853.71901938999997</v>
      </c>
      <c r="U55" s="36">
        <f>SUMIFS(СВЦЭМ!$D$33:$D$776,СВЦЭМ!$A$33:$A$776,$A55,СВЦЭМ!$B$33:$B$776,U$47)+'СЕТ СН'!$G$11+СВЦЭМ!$D$10+'СЕТ СН'!$G$6-'СЕТ СН'!$G$23</f>
        <v>817.30617888999996</v>
      </c>
      <c r="V55" s="36">
        <f>SUMIFS(СВЦЭМ!$D$33:$D$776,СВЦЭМ!$A$33:$A$776,$A55,СВЦЭМ!$B$33:$B$776,V$47)+'СЕТ СН'!$G$11+СВЦЭМ!$D$10+'СЕТ СН'!$G$6-'СЕТ СН'!$G$23</f>
        <v>816.53813807000006</v>
      </c>
      <c r="W55" s="36">
        <f>SUMIFS(СВЦЭМ!$D$33:$D$776,СВЦЭМ!$A$33:$A$776,$A55,СВЦЭМ!$B$33:$B$776,W$47)+'СЕТ СН'!$G$11+СВЦЭМ!$D$10+'СЕТ СН'!$G$6-'СЕТ СН'!$G$23</f>
        <v>818.15618602999996</v>
      </c>
      <c r="X55" s="36">
        <f>SUMIFS(СВЦЭМ!$D$33:$D$776,СВЦЭМ!$A$33:$A$776,$A55,СВЦЭМ!$B$33:$B$776,X$47)+'СЕТ СН'!$G$11+СВЦЭМ!$D$10+'СЕТ СН'!$G$6-'СЕТ СН'!$G$23</f>
        <v>795.27735867000001</v>
      </c>
      <c r="Y55" s="36">
        <f>SUMIFS(СВЦЭМ!$D$33:$D$776,СВЦЭМ!$A$33:$A$776,$A55,СВЦЭМ!$B$33:$B$776,Y$47)+'СЕТ СН'!$G$11+СВЦЭМ!$D$10+'СЕТ СН'!$G$6-'СЕТ СН'!$G$23</f>
        <v>824.92358043000002</v>
      </c>
    </row>
    <row r="56" spans="1:25" ht="15.75" x14ac:dyDescent="0.2">
      <c r="A56" s="35">
        <f t="shared" si="1"/>
        <v>43686</v>
      </c>
      <c r="B56" s="36">
        <f>SUMIFS(СВЦЭМ!$D$33:$D$776,СВЦЭМ!$A$33:$A$776,$A56,СВЦЭМ!$B$33:$B$776,B$47)+'СЕТ СН'!$G$11+СВЦЭМ!$D$10+'СЕТ СН'!$G$6-'СЕТ СН'!$G$23</f>
        <v>917.15096016999996</v>
      </c>
      <c r="C56" s="36">
        <f>SUMIFS(СВЦЭМ!$D$33:$D$776,СВЦЭМ!$A$33:$A$776,$A56,СВЦЭМ!$B$33:$B$776,C$47)+'СЕТ СН'!$G$11+СВЦЭМ!$D$10+'СЕТ СН'!$G$6-'СЕТ СН'!$G$23</f>
        <v>954.53413092000005</v>
      </c>
      <c r="D56" s="36">
        <f>SUMIFS(СВЦЭМ!$D$33:$D$776,СВЦЭМ!$A$33:$A$776,$A56,СВЦЭМ!$B$33:$B$776,D$47)+'СЕТ СН'!$G$11+СВЦЭМ!$D$10+'СЕТ СН'!$G$6-'СЕТ СН'!$G$23</f>
        <v>979.44424960000003</v>
      </c>
      <c r="E56" s="36">
        <f>SUMIFS(СВЦЭМ!$D$33:$D$776,СВЦЭМ!$A$33:$A$776,$A56,СВЦЭМ!$B$33:$B$776,E$47)+'СЕТ СН'!$G$11+СВЦЭМ!$D$10+'СЕТ СН'!$G$6-'СЕТ СН'!$G$23</f>
        <v>996.53829891999999</v>
      </c>
      <c r="F56" s="36">
        <f>SUMIFS(СВЦЭМ!$D$33:$D$776,СВЦЭМ!$A$33:$A$776,$A56,СВЦЭМ!$B$33:$B$776,F$47)+'СЕТ СН'!$G$11+СВЦЭМ!$D$10+'СЕТ СН'!$G$6-'СЕТ СН'!$G$23</f>
        <v>1007.77576772</v>
      </c>
      <c r="G56" s="36">
        <f>SUMIFS(СВЦЭМ!$D$33:$D$776,СВЦЭМ!$A$33:$A$776,$A56,СВЦЭМ!$B$33:$B$776,G$47)+'СЕТ СН'!$G$11+СВЦЭМ!$D$10+'СЕТ СН'!$G$6-'СЕТ СН'!$G$23</f>
        <v>995.22660342999995</v>
      </c>
      <c r="H56" s="36">
        <f>SUMIFS(СВЦЭМ!$D$33:$D$776,СВЦЭМ!$A$33:$A$776,$A56,СВЦЭМ!$B$33:$B$776,H$47)+'СЕТ СН'!$G$11+СВЦЭМ!$D$10+'СЕТ СН'!$G$6-'СЕТ СН'!$G$23</f>
        <v>968.26417227000002</v>
      </c>
      <c r="I56" s="36">
        <f>SUMIFS(СВЦЭМ!$D$33:$D$776,СВЦЭМ!$A$33:$A$776,$A56,СВЦЭМ!$B$33:$B$776,I$47)+'СЕТ СН'!$G$11+СВЦЭМ!$D$10+'СЕТ СН'!$G$6-'СЕТ СН'!$G$23</f>
        <v>933.48829408000006</v>
      </c>
      <c r="J56" s="36">
        <f>SUMIFS(СВЦЭМ!$D$33:$D$776,СВЦЭМ!$A$33:$A$776,$A56,СВЦЭМ!$B$33:$B$776,J$47)+'СЕТ СН'!$G$11+СВЦЭМ!$D$10+'СЕТ СН'!$G$6-'СЕТ СН'!$G$23</f>
        <v>888.55675618999999</v>
      </c>
      <c r="K56" s="36">
        <f>SUMIFS(СВЦЭМ!$D$33:$D$776,СВЦЭМ!$A$33:$A$776,$A56,СВЦЭМ!$B$33:$B$776,K$47)+'СЕТ СН'!$G$11+СВЦЭМ!$D$10+'СЕТ СН'!$G$6-'СЕТ СН'!$G$23</f>
        <v>906.58588328999997</v>
      </c>
      <c r="L56" s="36">
        <f>SUMIFS(СВЦЭМ!$D$33:$D$776,СВЦЭМ!$A$33:$A$776,$A56,СВЦЭМ!$B$33:$B$776,L$47)+'СЕТ СН'!$G$11+СВЦЭМ!$D$10+'СЕТ СН'!$G$6-'СЕТ СН'!$G$23</f>
        <v>917.22140148999995</v>
      </c>
      <c r="M56" s="36">
        <f>SUMIFS(СВЦЭМ!$D$33:$D$776,СВЦЭМ!$A$33:$A$776,$A56,СВЦЭМ!$B$33:$B$776,M$47)+'СЕТ СН'!$G$11+СВЦЭМ!$D$10+'СЕТ СН'!$G$6-'СЕТ СН'!$G$23</f>
        <v>916.07317153999998</v>
      </c>
      <c r="N56" s="36">
        <f>SUMIFS(СВЦЭМ!$D$33:$D$776,СВЦЭМ!$A$33:$A$776,$A56,СВЦЭМ!$B$33:$B$776,N$47)+'СЕТ СН'!$G$11+СВЦЭМ!$D$10+'СЕТ СН'!$G$6-'СЕТ СН'!$G$23</f>
        <v>909.49555140999996</v>
      </c>
      <c r="O56" s="36">
        <f>SUMIFS(СВЦЭМ!$D$33:$D$776,СВЦЭМ!$A$33:$A$776,$A56,СВЦЭМ!$B$33:$B$776,O$47)+'СЕТ СН'!$G$11+СВЦЭМ!$D$10+'СЕТ СН'!$G$6-'СЕТ СН'!$G$23</f>
        <v>914.09560605000001</v>
      </c>
      <c r="P56" s="36">
        <f>SUMIFS(СВЦЭМ!$D$33:$D$776,СВЦЭМ!$A$33:$A$776,$A56,СВЦЭМ!$B$33:$B$776,P$47)+'СЕТ СН'!$G$11+СВЦЭМ!$D$10+'СЕТ СН'!$G$6-'СЕТ СН'!$G$23</f>
        <v>937.97030427000004</v>
      </c>
      <c r="Q56" s="36">
        <f>SUMIFS(СВЦЭМ!$D$33:$D$776,СВЦЭМ!$A$33:$A$776,$A56,СВЦЭМ!$B$33:$B$776,Q$47)+'СЕТ СН'!$G$11+СВЦЭМ!$D$10+'СЕТ СН'!$G$6-'СЕТ СН'!$G$23</f>
        <v>938.75152002000004</v>
      </c>
      <c r="R56" s="36">
        <f>SUMIFS(СВЦЭМ!$D$33:$D$776,СВЦЭМ!$A$33:$A$776,$A56,СВЦЭМ!$B$33:$B$776,R$47)+'СЕТ СН'!$G$11+СВЦЭМ!$D$10+'СЕТ СН'!$G$6-'СЕТ СН'!$G$23</f>
        <v>896.60489286999996</v>
      </c>
      <c r="S56" s="36">
        <f>SUMIFS(СВЦЭМ!$D$33:$D$776,СВЦЭМ!$A$33:$A$776,$A56,СВЦЭМ!$B$33:$B$776,S$47)+'СЕТ СН'!$G$11+СВЦЭМ!$D$10+'СЕТ СН'!$G$6-'СЕТ СН'!$G$23</f>
        <v>850.67136240000002</v>
      </c>
      <c r="T56" s="36">
        <f>SUMIFS(СВЦЭМ!$D$33:$D$776,СВЦЭМ!$A$33:$A$776,$A56,СВЦЭМ!$B$33:$B$776,T$47)+'СЕТ СН'!$G$11+СВЦЭМ!$D$10+'СЕТ СН'!$G$6-'СЕТ СН'!$G$23</f>
        <v>840.44917692000001</v>
      </c>
      <c r="U56" s="36">
        <f>SUMIFS(СВЦЭМ!$D$33:$D$776,СВЦЭМ!$A$33:$A$776,$A56,СВЦЭМ!$B$33:$B$776,U$47)+'СЕТ СН'!$G$11+СВЦЭМ!$D$10+'СЕТ СН'!$G$6-'СЕТ СН'!$G$23</f>
        <v>837.56829223</v>
      </c>
      <c r="V56" s="36">
        <f>SUMIFS(СВЦЭМ!$D$33:$D$776,СВЦЭМ!$A$33:$A$776,$A56,СВЦЭМ!$B$33:$B$776,V$47)+'СЕТ СН'!$G$11+СВЦЭМ!$D$10+'СЕТ СН'!$G$6-'СЕТ СН'!$G$23</f>
        <v>814.55194404999997</v>
      </c>
      <c r="W56" s="36">
        <f>SUMIFS(СВЦЭМ!$D$33:$D$776,СВЦЭМ!$A$33:$A$776,$A56,СВЦЭМ!$B$33:$B$776,W$47)+'СЕТ СН'!$G$11+СВЦЭМ!$D$10+'СЕТ СН'!$G$6-'СЕТ СН'!$G$23</f>
        <v>821.39335316999995</v>
      </c>
      <c r="X56" s="36">
        <f>SUMIFS(СВЦЭМ!$D$33:$D$776,СВЦЭМ!$A$33:$A$776,$A56,СВЦЭМ!$B$33:$B$776,X$47)+'СЕТ СН'!$G$11+СВЦЭМ!$D$10+'СЕТ СН'!$G$6-'СЕТ СН'!$G$23</f>
        <v>797.80801596000003</v>
      </c>
      <c r="Y56" s="36">
        <f>SUMIFS(СВЦЭМ!$D$33:$D$776,СВЦЭМ!$A$33:$A$776,$A56,СВЦЭМ!$B$33:$B$776,Y$47)+'СЕТ СН'!$G$11+СВЦЭМ!$D$10+'СЕТ СН'!$G$6-'СЕТ СН'!$G$23</f>
        <v>852.0803052</v>
      </c>
    </row>
    <row r="57" spans="1:25" ht="15.75" x14ac:dyDescent="0.2">
      <c r="A57" s="35">
        <f t="shared" si="1"/>
        <v>43687</v>
      </c>
      <c r="B57" s="36">
        <f>SUMIFS(СВЦЭМ!$D$33:$D$776,СВЦЭМ!$A$33:$A$776,$A57,СВЦЭМ!$B$33:$B$776,B$47)+'СЕТ СН'!$G$11+СВЦЭМ!$D$10+'СЕТ СН'!$G$6-'СЕТ СН'!$G$23</f>
        <v>976.81609615000002</v>
      </c>
      <c r="C57" s="36">
        <f>SUMIFS(СВЦЭМ!$D$33:$D$776,СВЦЭМ!$A$33:$A$776,$A57,СВЦЭМ!$B$33:$B$776,C$47)+'СЕТ СН'!$G$11+СВЦЭМ!$D$10+'СЕТ СН'!$G$6-'СЕТ СН'!$G$23</f>
        <v>986.15062023999997</v>
      </c>
      <c r="D57" s="36">
        <f>SUMIFS(СВЦЭМ!$D$33:$D$776,СВЦЭМ!$A$33:$A$776,$A57,СВЦЭМ!$B$33:$B$776,D$47)+'СЕТ СН'!$G$11+СВЦЭМ!$D$10+'СЕТ СН'!$G$6-'СЕТ СН'!$G$23</f>
        <v>998.57670641000004</v>
      </c>
      <c r="E57" s="36">
        <f>SUMIFS(СВЦЭМ!$D$33:$D$776,СВЦЭМ!$A$33:$A$776,$A57,СВЦЭМ!$B$33:$B$776,E$47)+'СЕТ СН'!$G$11+СВЦЭМ!$D$10+'СЕТ СН'!$G$6-'СЕТ СН'!$G$23</f>
        <v>1018.18327368</v>
      </c>
      <c r="F57" s="36">
        <f>SUMIFS(СВЦЭМ!$D$33:$D$776,СВЦЭМ!$A$33:$A$776,$A57,СВЦЭМ!$B$33:$B$776,F$47)+'СЕТ СН'!$G$11+СВЦЭМ!$D$10+'СЕТ СН'!$G$6-'СЕТ СН'!$G$23</f>
        <v>1037.5729270899999</v>
      </c>
      <c r="G57" s="36">
        <f>SUMIFS(СВЦЭМ!$D$33:$D$776,СВЦЭМ!$A$33:$A$776,$A57,СВЦЭМ!$B$33:$B$776,G$47)+'СЕТ СН'!$G$11+СВЦЭМ!$D$10+'СЕТ СН'!$G$6-'СЕТ СН'!$G$23</f>
        <v>1011.24321953</v>
      </c>
      <c r="H57" s="36">
        <f>SUMIFS(СВЦЭМ!$D$33:$D$776,СВЦЭМ!$A$33:$A$776,$A57,СВЦЭМ!$B$33:$B$776,H$47)+'СЕТ СН'!$G$11+СВЦЭМ!$D$10+'СЕТ СН'!$G$6-'СЕТ СН'!$G$23</f>
        <v>971.17753822999998</v>
      </c>
      <c r="I57" s="36">
        <f>SUMIFS(СВЦЭМ!$D$33:$D$776,СВЦЭМ!$A$33:$A$776,$A57,СВЦЭМ!$B$33:$B$776,I$47)+'СЕТ СН'!$G$11+СВЦЭМ!$D$10+'СЕТ СН'!$G$6-'СЕТ СН'!$G$23</f>
        <v>987.73282230999996</v>
      </c>
      <c r="J57" s="36">
        <f>SUMIFS(СВЦЭМ!$D$33:$D$776,СВЦЭМ!$A$33:$A$776,$A57,СВЦЭМ!$B$33:$B$776,J$47)+'СЕТ СН'!$G$11+СВЦЭМ!$D$10+'СЕТ СН'!$G$6-'СЕТ СН'!$G$23</f>
        <v>893.15133345000004</v>
      </c>
      <c r="K57" s="36">
        <f>SUMIFS(СВЦЭМ!$D$33:$D$776,СВЦЭМ!$A$33:$A$776,$A57,СВЦЭМ!$B$33:$B$776,K$47)+'СЕТ СН'!$G$11+СВЦЭМ!$D$10+'СЕТ СН'!$G$6-'СЕТ СН'!$G$23</f>
        <v>913.40429456000004</v>
      </c>
      <c r="L57" s="36">
        <f>SUMIFS(СВЦЭМ!$D$33:$D$776,СВЦЭМ!$A$33:$A$776,$A57,СВЦЭМ!$B$33:$B$776,L$47)+'СЕТ СН'!$G$11+СВЦЭМ!$D$10+'СЕТ СН'!$G$6-'СЕТ СН'!$G$23</f>
        <v>929.37539358000004</v>
      </c>
      <c r="M57" s="36">
        <f>SUMIFS(СВЦЭМ!$D$33:$D$776,СВЦЭМ!$A$33:$A$776,$A57,СВЦЭМ!$B$33:$B$776,M$47)+'СЕТ СН'!$G$11+СВЦЭМ!$D$10+'СЕТ СН'!$G$6-'СЕТ СН'!$G$23</f>
        <v>924.38153688</v>
      </c>
      <c r="N57" s="36">
        <f>SUMIFS(СВЦЭМ!$D$33:$D$776,СВЦЭМ!$A$33:$A$776,$A57,СВЦЭМ!$B$33:$B$776,N$47)+'СЕТ СН'!$G$11+СВЦЭМ!$D$10+'СЕТ СН'!$G$6-'СЕТ СН'!$G$23</f>
        <v>917.35173726000005</v>
      </c>
      <c r="O57" s="36">
        <f>SUMIFS(СВЦЭМ!$D$33:$D$776,СВЦЭМ!$A$33:$A$776,$A57,СВЦЭМ!$B$33:$B$776,O$47)+'СЕТ СН'!$G$11+СВЦЭМ!$D$10+'СЕТ СН'!$G$6-'СЕТ СН'!$G$23</f>
        <v>918.33661324000002</v>
      </c>
      <c r="P57" s="36">
        <f>SUMIFS(СВЦЭМ!$D$33:$D$776,СВЦЭМ!$A$33:$A$776,$A57,СВЦЭМ!$B$33:$B$776,P$47)+'СЕТ СН'!$G$11+СВЦЭМ!$D$10+'СЕТ СН'!$G$6-'СЕТ СН'!$G$23</f>
        <v>918.53619330000004</v>
      </c>
      <c r="Q57" s="36">
        <f>SUMIFS(СВЦЭМ!$D$33:$D$776,СВЦЭМ!$A$33:$A$776,$A57,СВЦЭМ!$B$33:$B$776,Q$47)+'СЕТ СН'!$G$11+СВЦЭМ!$D$10+'СЕТ СН'!$G$6-'СЕТ СН'!$G$23</f>
        <v>928.84687279000002</v>
      </c>
      <c r="R57" s="36">
        <f>SUMIFS(СВЦЭМ!$D$33:$D$776,СВЦЭМ!$A$33:$A$776,$A57,СВЦЭМ!$B$33:$B$776,R$47)+'СЕТ СН'!$G$11+СВЦЭМ!$D$10+'СЕТ СН'!$G$6-'СЕТ СН'!$G$23</f>
        <v>876.42408723999995</v>
      </c>
      <c r="S57" s="36">
        <f>SUMIFS(СВЦЭМ!$D$33:$D$776,СВЦЭМ!$A$33:$A$776,$A57,СВЦЭМ!$B$33:$B$776,S$47)+'СЕТ СН'!$G$11+СВЦЭМ!$D$10+'СЕТ СН'!$G$6-'СЕТ СН'!$G$23</f>
        <v>873.78484264999997</v>
      </c>
      <c r="T57" s="36">
        <f>SUMIFS(СВЦЭМ!$D$33:$D$776,СВЦЭМ!$A$33:$A$776,$A57,СВЦЭМ!$B$33:$B$776,T$47)+'СЕТ СН'!$G$11+СВЦЭМ!$D$10+'СЕТ СН'!$G$6-'СЕТ СН'!$G$23</f>
        <v>871.64444566999998</v>
      </c>
      <c r="U57" s="36">
        <f>SUMIFS(СВЦЭМ!$D$33:$D$776,СВЦЭМ!$A$33:$A$776,$A57,СВЦЭМ!$B$33:$B$776,U$47)+'СЕТ СН'!$G$11+СВЦЭМ!$D$10+'СЕТ СН'!$G$6-'СЕТ СН'!$G$23</f>
        <v>862.15229187</v>
      </c>
      <c r="V57" s="36">
        <f>SUMIFS(СВЦЭМ!$D$33:$D$776,СВЦЭМ!$A$33:$A$776,$A57,СВЦЭМ!$B$33:$B$776,V$47)+'СЕТ СН'!$G$11+СВЦЭМ!$D$10+'СЕТ СН'!$G$6-'СЕТ СН'!$G$23</f>
        <v>867.87315020999995</v>
      </c>
      <c r="W57" s="36">
        <f>SUMIFS(СВЦЭМ!$D$33:$D$776,СВЦЭМ!$A$33:$A$776,$A57,СВЦЭМ!$B$33:$B$776,W$47)+'СЕТ СН'!$G$11+СВЦЭМ!$D$10+'СЕТ СН'!$G$6-'СЕТ СН'!$G$23</f>
        <v>887.51244751000002</v>
      </c>
      <c r="X57" s="36">
        <f>SUMIFS(СВЦЭМ!$D$33:$D$776,СВЦЭМ!$A$33:$A$776,$A57,СВЦЭМ!$B$33:$B$776,X$47)+'СЕТ СН'!$G$11+СВЦЭМ!$D$10+'СЕТ СН'!$G$6-'СЕТ СН'!$G$23</f>
        <v>863.13957067000001</v>
      </c>
      <c r="Y57" s="36">
        <f>SUMIFS(СВЦЭМ!$D$33:$D$776,СВЦЭМ!$A$33:$A$776,$A57,СВЦЭМ!$B$33:$B$776,Y$47)+'СЕТ СН'!$G$11+СВЦЭМ!$D$10+'СЕТ СН'!$G$6-'СЕТ СН'!$G$23</f>
        <v>859.11407248</v>
      </c>
    </row>
    <row r="58" spans="1:25" ht="15.75" x14ac:dyDescent="0.2">
      <c r="A58" s="35">
        <f t="shared" si="1"/>
        <v>43688</v>
      </c>
      <c r="B58" s="36">
        <f>SUMIFS(СВЦЭМ!$D$33:$D$776,СВЦЭМ!$A$33:$A$776,$A58,СВЦЭМ!$B$33:$B$776,B$47)+'СЕТ СН'!$G$11+СВЦЭМ!$D$10+'СЕТ СН'!$G$6-'СЕТ СН'!$G$23</f>
        <v>964.43017198999996</v>
      </c>
      <c r="C58" s="36">
        <f>SUMIFS(СВЦЭМ!$D$33:$D$776,СВЦЭМ!$A$33:$A$776,$A58,СВЦЭМ!$B$33:$B$776,C$47)+'СЕТ СН'!$G$11+СВЦЭМ!$D$10+'СЕТ СН'!$G$6-'СЕТ СН'!$G$23</f>
        <v>995.07744476000005</v>
      </c>
      <c r="D58" s="36">
        <f>SUMIFS(СВЦЭМ!$D$33:$D$776,СВЦЭМ!$A$33:$A$776,$A58,СВЦЭМ!$B$33:$B$776,D$47)+'СЕТ СН'!$G$11+СВЦЭМ!$D$10+'СЕТ СН'!$G$6-'СЕТ СН'!$G$23</f>
        <v>1020.48053573</v>
      </c>
      <c r="E58" s="36">
        <f>SUMIFS(СВЦЭМ!$D$33:$D$776,СВЦЭМ!$A$33:$A$776,$A58,СВЦЭМ!$B$33:$B$776,E$47)+'СЕТ СН'!$G$11+СВЦЭМ!$D$10+'СЕТ СН'!$G$6-'СЕТ СН'!$G$23</f>
        <v>1029.30742315</v>
      </c>
      <c r="F58" s="36">
        <f>SUMIFS(СВЦЭМ!$D$33:$D$776,СВЦЭМ!$A$33:$A$776,$A58,СВЦЭМ!$B$33:$B$776,F$47)+'СЕТ СН'!$G$11+СВЦЭМ!$D$10+'СЕТ СН'!$G$6-'СЕТ СН'!$G$23</f>
        <v>1049.0485422899999</v>
      </c>
      <c r="G58" s="36">
        <f>SUMIFS(СВЦЭМ!$D$33:$D$776,СВЦЭМ!$A$33:$A$776,$A58,СВЦЭМ!$B$33:$B$776,G$47)+'СЕТ СН'!$G$11+СВЦЭМ!$D$10+'СЕТ СН'!$G$6-'СЕТ СН'!$G$23</f>
        <v>1036.12785274</v>
      </c>
      <c r="H58" s="36">
        <f>SUMIFS(СВЦЭМ!$D$33:$D$776,СВЦЭМ!$A$33:$A$776,$A58,СВЦЭМ!$B$33:$B$776,H$47)+'СЕТ СН'!$G$11+СВЦЭМ!$D$10+'СЕТ СН'!$G$6-'СЕТ СН'!$G$23</f>
        <v>1021.25722276</v>
      </c>
      <c r="I58" s="36">
        <f>SUMIFS(СВЦЭМ!$D$33:$D$776,СВЦЭМ!$A$33:$A$776,$A58,СВЦЭМ!$B$33:$B$776,I$47)+'СЕТ СН'!$G$11+СВЦЭМ!$D$10+'СЕТ СН'!$G$6-'СЕТ СН'!$G$23</f>
        <v>992.88151218999997</v>
      </c>
      <c r="J58" s="36">
        <f>SUMIFS(СВЦЭМ!$D$33:$D$776,СВЦЭМ!$A$33:$A$776,$A58,СВЦЭМ!$B$33:$B$776,J$47)+'СЕТ СН'!$G$11+СВЦЭМ!$D$10+'СЕТ СН'!$G$6-'СЕТ СН'!$G$23</f>
        <v>923.64784925000004</v>
      </c>
      <c r="K58" s="36">
        <f>SUMIFS(СВЦЭМ!$D$33:$D$776,СВЦЭМ!$A$33:$A$776,$A58,СВЦЭМ!$B$33:$B$776,K$47)+'СЕТ СН'!$G$11+СВЦЭМ!$D$10+'СЕТ СН'!$G$6-'СЕТ СН'!$G$23</f>
        <v>896.93824189999998</v>
      </c>
      <c r="L58" s="36">
        <f>SUMIFS(СВЦЭМ!$D$33:$D$776,СВЦЭМ!$A$33:$A$776,$A58,СВЦЭМ!$B$33:$B$776,L$47)+'СЕТ СН'!$G$11+СВЦЭМ!$D$10+'СЕТ СН'!$G$6-'СЕТ СН'!$G$23</f>
        <v>912.92675236000002</v>
      </c>
      <c r="M58" s="36">
        <f>SUMIFS(СВЦЭМ!$D$33:$D$776,СВЦЭМ!$A$33:$A$776,$A58,СВЦЭМ!$B$33:$B$776,M$47)+'СЕТ СН'!$G$11+СВЦЭМ!$D$10+'СЕТ СН'!$G$6-'СЕТ СН'!$G$23</f>
        <v>912.61234547000004</v>
      </c>
      <c r="N58" s="36">
        <f>SUMIFS(СВЦЭМ!$D$33:$D$776,СВЦЭМ!$A$33:$A$776,$A58,СВЦЭМ!$B$33:$B$776,N$47)+'СЕТ СН'!$G$11+СВЦЭМ!$D$10+'СЕТ СН'!$G$6-'СЕТ СН'!$G$23</f>
        <v>910.11171440999999</v>
      </c>
      <c r="O58" s="36">
        <f>SUMIFS(СВЦЭМ!$D$33:$D$776,СВЦЭМ!$A$33:$A$776,$A58,СВЦЭМ!$B$33:$B$776,O$47)+'СЕТ СН'!$G$11+СВЦЭМ!$D$10+'СЕТ СН'!$G$6-'СЕТ СН'!$G$23</f>
        <v>911.99040798999999</v>
      </c>
      <c r="P58" s="36">
        <f>SUMIFS(СВЦЭМ!$D$33:$D$776,СВЦЭМ!$A$33:$A$776,$A58,СВЦЭМ!$B$33:$B$776,P$47)+'СЕТ СН'!$G$11+СВЦЭМ!$D$10+'СЕТ СН'!$G$6-'СЕТ СН'!$G$23</f>
        <v>912.57317941999997</v>
      </c>
      <c r="Q58" s="36">
        <f>SUMIFS(СВЦЭМ!$D$33:$D$776,СВЦЭМ!$A$33:$A$776,$A58,СВЦЭМ!$B$33:$B$776,Q$47)+'СЕТ СН'!$G$11+СВЦЭМ!$D$10+'СЕТ СН'!$G$6-'СЕТ СН'!$G$23</f>
        <v>905.46425807000003</v>
      </c>
      <c r="R58" s="36">
        <f>SUMIFS(СВЦЭМ!$D$33:$D$776,СВЦЭМ!$A$33:$A$776,$A58,СВЦЭМ!$B$33:$B$776,R$47)+'СЕТ СН'!$G$11+СВЦЭМ!$D$10+'СЕТ СН'!$G$6-'СЕТ СН'!$G$23</f>
        <v>872.40549280000005</v>
      </c>
      <c r="S58" s="36">
        <f>SUMIFS(СВЦЭМ!$D$33:$D$776,СВЦЭМ!$A$33:$A$776,$A58,СВЦЭМ!$B$33:$B$776,S$47)+'СЕТ СН'!$G$11+СВЦЭМ!$D$10+'СЕТ СН'!$G$6-'СЕТ СН'!$G$23</f>
        <v>870.65128448999997</v>
      </c>
      <c r="T58" s="36">
        <f>SUMIFS(СВЦЭМ!$D$33:$D$776,СВЦЭМ!$A$33:$A$776,$A58,СВЦЭМ!$B$33:$B$776,T$47)+'СЕТ СН'!$G$11+СВЦЭМ!$D$10+'СЕТ СН'!$G$6-'СЕТ СН'!$G$23</f>
        <v>878.33759659999998</v>
      </c>
      <c r="U58" s="36">
        <f>SUMIFS(СВЦЭМ!$D$33:$D$776,СВЦЭМ!$A$33:$A$776,$A58,СВЦЭМ!$B$33:$B$776,U$47)+'СЕТ СН'!$G$11+СВЦЭМ!$D$10+'СЕТ СН'!$G$6-'СЕТ СН'!$G$23</f>
        <v>883.48638384000003</v>
      </c>
      <c r="V58" s="36">
        <f>SUMIFS(СВЦЭМ!$D$33:$D$776,СВЦЭМ!$A$33:$A$776,$A58,СВЦЭМ!$B$33:$B$776,V$47)+'СЕТ СН'!$G$11+СВЦЭМ!$D$10+'СЕТ СН'!$G$6-'СЕТ СН'!$G$23</f>
        <v>891.51824189000001</v>
      </c>
      <c r="W58" s="36">
        <f>SUMIFS(СВЦЭМ!$D$33:$D$776,СВЦЭМ!$A$33:$A$776,$A58,СВЦЭМ!$B$33:$B$776,W$47)+'СЕТ СН'!$G$11+СВЦЭМ!$D$10+'СЕТ СН'!$G$6-'СЕТ СН'!$G$23</f>
        <v>905.95864804999997</v>
      </c>
      <c r="X58" s="36">
        <f>SUMIFS(СВЦЭМ!$D$33:$D$776,СВЦЭМ!$A$33:$A$776,$A58,СВЦЭМ!$B$33:$B$776,X$47)+'СЕТ СН'!$G$11+СВЦЭМ!$D$10+'СЕТ СН'!$G$6-'СЕТ СН'!$G$23</f>
        <v>872.35596265000004</v>
      </c>
      <c r="Y58" s="36">
        <f>SUMIFS(СВЦЭМ!$D$33:$D$776,СВЦЭМ!$A$33:$A$776,$A58,СВЦЭМ!$B$33:$B$776,Y$47)+'СЕТ СН'!$G$11+СВЦЭМ!$D$10+'СЕТ СН'!$G$6-'СЕТ СН'!$G$23</f>
        <v>855.41787540999997</v>
      </c>
    </row>
    <row r="59" spans="1:25" ht="15.75" x14ac:dyDescent="0.2">
      <c r="A59" s="35">
        <f t="shared" si="1"/>
        <v>43689</v>
      </c>
      <c r="B59" s="36">
        <f>SUMIFS(СВЦЭМ!$D$33:$D$776,СВЦЭМ!$A$33:$A$776,$A59,СВЦЭМ!$B$33:$B$776,B$47)+'СЕТ СН'!$G$11+СВЦЭМ!$D$10+'СЕТ СН'!$G$6-'СЕТ СН'!$G$23</f>
        <v>936.06926602999999</v>
      </c>
      <c r="C59" s="36">
        <f>SUMIFS(СВЦЭМ!$D$33:$D$776,СВЦЭМ!$A$33:$A$776,$A59,СВЦЭМ!$B$33:$B$776,C$47)+'СЕТ СН'!$G$11+СВЦЭМ!$D$10+'СЕТ СН'!$G$6-'СЕТ СН'!$G$23</f>
        <v>974.23979846999998</v>
      </c>
      <c r="D59" s="36">
        <f>SUMIFS(СВЦЭМ!$D$33:$D$776,СВЦЭМ!$A$33:$A$776,$A59,СВЦЭМ!$B$33:$B$776,D$47)+'СЕТ СН'!$G$11+СВЦЭМ!$D$10+'СЕТ СН'!$G$6-'СЕТ СН'!$G$23</f>
        <v>1022.25163836</v>
      </c>
      <c r="E59" s="36">
        <f>SUMIFS(СВЦЭМ!$D$33:$D$776,СВЦЭМ!$A$33:$A$776,$A59,СВЦЭМ!$B$33:$B$776,E$47)+'СЕТ СН'!$G$11+СВЦЭМ!$D$10+'СЕТ СН'!$G$6-'СЕТ СН'!$G$23</f>
        <v>1032.8289434799999</v>
      </c>
      <c r="F59" s="36">
        <f>SUMIFS(СВЦЭМ!$D$33:$D$776,СВЦЭМ!$A$33:$A$776,$A59,СВЦЭМ!$B$33:$B$776,F$47)+'СЕТ СН'!$G$11+СВЦЭМ!$D$10+'СЕТ СН'!$G$6-'СЕТ СН'!$G$23</f>
        <v>1044.38297526</v>
      </c>
      <c r="G59" s="36">
        <f>SUMIFS(СВЦЭМ!$D$33:$D$776,СВЦЭМ!$A$33:$A$776,$A59,СВЦЭМ!$B$33:$B$776,G$47)+'СЕТ СН'!$G$11+СВЦЭМ!$D$10+'СЕТ СН'!$G$6-'СЕТ СН'!$G$23</f>
        <v>1023.29094672</v>
      </c>
      <c r="H59" s="36">
        <f>SUMIFS(СВЦЭМ!$D$33:$D$776,СВЦЭМ!$A$33:$A$776,$A59,СВЦЭМ!$B$33:$B$776,H$47)+'СЕТ СН'!$G$11+СВЦЭМ!$D$10+'СЕТ СН'!$G$6-'СЕТ СН'!$G$23</f>
        <v>986.64385836999998</v>
      </c>
      <c r="I59" s="36">
        <f>SUMIFS(СВЦЭМ!$D$33:$D$776,СВЦЭМ!$A$33:$A$776,$A59,СВЦЭМ!$B$33:$B$776,I$47)+'СЕТ СН'!$G$11+СВЦЭМ!$D$10+'СЕТ СН'!$G$6-'СЕТ СН'!$G$23</f>
        <v>943.27159240000003</v>
      </c>
      <c r="J59" s="36">
        <f>SUMIFS(СВЦЭМ!$D$33:$D$776,СВЦЭМ!$A$33:$A$776,$A59,СВЦЭМ!$B$33:$B$776,J$47)+'СЕТ СН'!$G$11+СВЦЭМ!$D$10+'СЕТ СН'!$G$6-'СЕТ СН'!$G$23</f>
        <v>918.10985284000003</v>
      </c>
      <c r="K59" s="36">
        <f>SUMIFS(СВЦЭМ!$D$33:$D$776,СВЦЭМ!$A$33:$A$776,$A59,СВЦЭМ!$B$33:$B$776,K$47)+'СЕТ СН'!$G$11+СВЦЭМ!$D$10+'СЕТ СН'!$G$6-'СЕТ СН'!$G$23</f>
        <v>938.00448222</v>
      </c>
      <c r="L59" s="36">
        <f>SUMIFS(СВЦЭМ!$D$33:$D$776,СВЦЭМ!$A$33:$A$776,$A59,СВЦЭМ!$B$33:$B$776,L$47)+'СЕТ СН'!$G$11+СВЦЭМ!$D$10+'СЕТ СН'!$G$6-'СЕТ СН'!$G$23</f>
        <v>937.86372435999999</v>
      </c>
      <c r="M59" s="36">
        <f>SUMIFS(СВЦЭМ!$D$33:$D$776,СВЦЭМ!$A$33:$A$776,$A59,СВЦЭМ!$B$33:$B$776,M$47)+'СЕТ СН'!$G$11+СВЦЭМ!$D$10+'СЕТ СН'!$G$6-'СЕТ СН'!$G$23</f>
        <v>945.19439190000003</v>
      </c>
      <c r="N59" s="36">
        <f>SUMIFS(СВЦЭМ!$D$33:$D$776,СВЦЭМ!$A$33:$A$776,$A59,СВЦЭМ!$B$33:$B$776,N$47)+'СЕТ СН'!$G$11+СВЦЭМ!$D$10+'СЕТ СН'!$G$6-'СЕТ СН'!$G$23</f>
        <v>941.27214963000006</v>
      </c>
      <c r="O59" s="36">
        <f>SUMIFS(СВЦЭМ!$D$33:$D$776,СВЦЭМ!$A$33:$A$776,$A59,СВЦЭМ!$B$33:$B$776,O$47)+'СЕТ СН'!$G$11+СВЦЭМ!$D$10+'СЕТ СН'!$G$6-'СЕТ СН'!$G$23</f>
        <v>941.45586782999999</v>
      </c>
      <c r="P59" s="36">
        <f>SUMIFS(СВЦЭМ!$D$33:$D$776,СВЦЭМ!$A$33:$A$776,$A59,СВЦЭМ!$B$33:$B$776,P$47)+'СЕТ СН'!$G$11+СВЦЭМ!$D$10+'СЕТ СН'!$G$6-'СЕТ СН'!$G$23</f>
        <v>944.98286419999999</v>
      </c>
      <c r="Q59" s="36">
        <f>SUMIFS(СВЦЭМ!$D$33:$D$776,СВЦЭМ!$A$33:$A$776,$A59,СВЦЭМ!$B$33:$B$776,Q$47)+'СЕТ СН'!$G$11+СВЦЭМ!$D$10+'СЕТ СН'!$G$6-'СЕТ СН'!$G$23</f>
        <v>940.68340026999999</v>
      </c>
      <c r="R59" s="36">
        <f>SUMIFS(СВЦЭМ!$D$33:$D$776,СВЦЭМ!$A$33:$A$776,$A59,СВЦЭМ!$B$33:$B$776,R$47)+'СЕТ СН'!$G$11+СВЦЭМ!$D$10+'СЕТ СН'!$G$6-'СЕТ СН'!$G$23</f>
        <v>896.65300282999999</v>
      </c>
      <c r="S59" s="36">
        <f>SUMIFS(СВЦЭМ!$D$33:$D$776,СВЦЭМ!$A$33:$A$776,$A59,СВЦЭМ!$B$33:$B$776,S$47)+'СЕТ СН'!$G$11+СВЦЭМ!$D$10+'СЕТ СН'!$G$6-'СЕТ СН'!$G$23</f>
        <v>888.21282259999998</v>
      </c>
      <c r="T59" s="36">
        <f>SUMIFS(СВЦЭМ!$D$33:$D$776,СВЦЭМ!$A$33:$A$776,$A59,СВЦЭМ!$B$33:$B$776,T$47)+'СЕТ СН'!$G$11+СВЦЭМ!$D$10+'СЕТ СН'!$G$6-'СЕТ СН'!$G$23</f>
        <v>884.09838696999998</v>
      </c>
      <c r="U59" s="36">
        <f>SUMIFS(СВЦЭМ!$D$33:$D$776,СВЦЭМ!$A$33:$A$776,$A59,СВЦЭМ!$B$33:$B$776,U$47)+'СЕТ СН'!$G$11+СВЦЭМ!$D$10+'СЕТ СН'!$G$6-'СЕТ СН'!$G$23</f>
        <v>880.08736582000006</v>
      </c>
      <c r="V59" s="36">
        <f>SUMIFS(СВЦЭМ!$D$33:$D$776,СВЦЭМ!$A$33:$A$776,$A59,СВЦЭМ!$B$33:$B$776,V$47)+'СЕТ СН'!$G$11+СВЦЭМ!$D$10+'СЕТ СН'!$G$6-'СЕТ СН'!$G$23</f>
        <v>881.08116738000001</v>
      </c>
      <c r="W59" s="36">
        <f>SUMIFS(СВЦЭМ!$D$33:$D$776,СВЦЭМ!$A$33:$A$776,$A59,СВЦЭМ!$B$33:$B$776,W$47)+'СЕТ СН'!$G$11+СВЦЭМ!$D$10+'СЕТ СН'!$G$6-'СЕТ СН'!$G$23</f>
        <v>888.50546333</v>
      </c>
      <c r="X59" s="36">
        <f>SUMIFS(СВЦЭМ!$D$33:$D$776,СВЦЭМ!$A$33:$A$776,$A59,СВЦЭМ!$B$33:$B$776,X$47)+'СЕТ СН'!$G$11+СВЦЭМ!$D$10+'СЕТ СН'!$G$6-'СЕТ СН'!$G$23</f>
        <v>858.54391178000003</v>
      </c>
      <c r="Y59" s="36">
        <f>SUMIFS(СВЦЭМ!$D$33:$D$776,СВЦЭМ!$A$33:$A$776,$A59,СВЦЭМ!$B$33:$B$776,Y$47)+'СЕТ СН'!$G$11+СВЦЭМ!$D$10+'СЕТ СН'!$G$6-'СЕТ СН'!$G$23</f>
        <v>884.09588105</v>
      </c>
    </row>
    <row r="60" spans="1:25" ht="15.75" x14ac:dyDescent="0.2">
      <c r="A60" s="35">
        <f t="shared" si="1"/>
        <v>43690</v>
      </c>
      <c r="B60" s="36">
        <f>SUMIFS(СВЦЭМ!$D$33:$D$776,СВЦЭМ!$A$33:$A$776,$A60,СВЦЭМ!$B$33:$B$776,B$47)+'СЕТ СН'!$G$11+СВЦЭМ!$D$10+'СЕТ СН'!$G$6-'СЕТ СН'!$G$23</f>
        <v>969.26586956000006</v>
      </c>
      <c r="C60" s="36">
        <f>SUMIFS(СВЦЭМ!$D$33:$D$776,СВЦЭМ!$A$33:$A$776,$A60,СВЦЭМ!$B$33:$B$776,C$47)+'СЕТ СН'!$G$11+СВЦЭМ!$D$10+'СЕТ СН'!$G$6-'СЕТ СН'!$G$23</f>
        <v>1012.76587731</v>
      </c>
      <c r="D60" s="36">
        <f>SUMIFS(СВЦЭМ!$D$33:$D$776,СВЦЭМ!$A$33:$A$776,$A60,СВЦЭМ!$B$33:$B$776,D$47)+'СЕТ СН'!$G$11+СВЦЭМ!$D$10+'СЕТ СН'!$G$6-'СЕТ СН'!$G$23</f>
        <v>1036.2667122399998</v>
      </c>
      <c r="E60" s="36">
        <f>SUMIFS(СВЦЭМ!$D$33:$D$776,СВЦЭМ!$A$33:$A$776,$A60,СВЦЭМ!$B$33:$B$776,E$47)+'СЕТ СН'!$G$11+СВЦЭМ!$D$10+'СЕТ СН'!$G$6-'СЕТ СН'!$G$23</f>
        <v>1047.57457322</v>
      </c>
      <c r="F60" s="36">
        <f>SUMIFS(СВЦЭМ!$D$33:$D$776,СВЦЭМ!$A$33:$A$776,$A60,СВЦЭМ!$B$33:$B$776,F$47)+'СЕТ СН'!$G$11+СВЦЭМ!$D$10+'СЕТ СН'!$G$6-'СЕТ СН'!$G$23</f>
        <v>1054.27041085</v>
      </c>
      <c r="G60" s="36">
        <f>SUMIFS(СВЦЭМ!$D$33:$D$776,СВЦЭМ!$A$33:$A$776,$A60,СВЦЭМ!$B$33:$B$776,G$47)+'СЕТ СН'!$G$11+СВЦЭМ!$D$10+'СЕТ СН'!$G$6-'СЕТ СН'!$G$23</f>
        <v>1045.2326894</v>
      </c>
      <c r="H60" s="36">
        <f>SUMIFS(СВЦЭМ!$D$33:$D$776,СВЦЭМ!$A$33:$A$776,$A60,СВЦЭМ!$B$33:$B$776,H$47)+'СЕТ СН'!$G$11+СВЦЭМ!$D$10+'СЕТ СН'!$G$6-'СЕТ СН'!$G$23</f>
        <v>1008.7052857899999</v>
      </c>
      <c r="I60" s="36">
        <f>SUMIFS(СВЦЭМ!$D$33:$D$776,СВЦЭМ!$A$33:$A$776,$A60,СВЦЭМ!$B$33:$B$776,I$47)+'СЕТ СН'!$G$11+СВЦЭМ!$D$10+'СЕТ СН'!$G$6-'СЕТ СН'!$G$23</f>
        <v>968.98680450999996</v>
      </c>
      <c r="J60" s="36">
        <f>SUMIFS(СВЦЭМ!$D$33:$D$776,СВЦЭМ!$A$33:$A$776,$A60,СВЦЭМ!$B$33:$B$776,J$47)+'СЕТ СН'!$G$11+СВЦЭМ!$D$10+'СЕТ СН'!$G$6-'СЕТ СН'!$G$23</f>
        <v>942.89606497</v>
      </c>
      <c r="K60" s="36">
        <f>SUMIFS(СВЦЭМ!$D$33:$D$776,СВЦЭМ!$A$33:$A$776,$A60,СВЦЭМ!$B$33:$B$776,K$47)+'СЕТ СН'!$G$11+СВЦЭМ!$D$10+'СЕТ СН'!$G$6-'СЕТ СН'!$G$23</f>
        <v>904.62716561000002</v>
      </c>
      <c r="L60" s="36">
        <f>SUMIFS(СВЦЭМ!$D$33:$D$776,СВЦЭМ!$A$33:$A$776,$A60,СВЦЭМ!$B$33:$B$776,L$47)+'СЕТ СН'!$G$11+СВЦЭМ!$D$10+'СЕТ СН'!$G$6-'СЕТ СН'!$G$23</f>
        <v>909.51123275999998</v>
      </c>
      <c r="M60" s="36">
        <f>SUMIFS(СВЦЭМ!$D$33:$D$776,СВЦЭМ!$A$33:$A$776,$A60,СВЦЭМ!$B$33:$B$776,M$47)+'СЕТ СН'!$G$11+СВЦЭМ!$D$10+'СЕТ СН'!$G$6-'СЕТ СН'!$G$23</f>
        <v>908.94166759999996</v>
      </c>
      <c r="N60" s="36">
        <f>SUMIFS(СВЦЭМ!$D$33:$D$776,СВЦЭМ!$A$33:$A$776,$A60,СВЦЭМ!$B$33:$B$776,N$47)+'СЕТ СН'!$G$11+СВЦЭМ!$D$10+'СЕТ СН'!$G$6-'СЕТ СН'!$G$23</f>
        <v>899.84875352000006</v>
      </c>
      <c r="O60" s="36">
        <f>SUMIFS(СВЦЭМ!$D$33:$D$776,СВЦЭМ!$A$33:$A$776,$A60,СВЦЭМ!$B$33:$B$776,O$47)+'СЕТ СН'!$G$11+СВЦЭМ!$D$10+'СЕТ СН'!$G$6-'СЕТ СН'!$G$23</f>
        <v>910.06420448000006</v>
      </c>
      <c r="P60" s="36">
        <f>SUMIFS(СВЦЭМ!$D$33:$D$776,СВЦЭМ!$A$33:$A$776,$A60,СВЦЭМ!$B$33:$B$776,P$47)+'СЕТ СН'!$G$11+СВЦЭМ!$D$10+'СЕТ СН'!$G$6-'СЕТ СН'!$G$23</f>
        <v>908.88321722000001</v>
      </c>
      <c r="Q60" s="36">
        <f>SUMIFS(СВЦЭМ!$D$33:$D$776,СВЦЭМ!$A$33:$A$776,$A60,СВЦЭМ!$B$33:$B$776,Q$47)+'СЕТ СН'!$G$11+СВЦЭМ!$D$10+'СЕТ СН'!$G$6-'СЕТ СН'!$G$23</f>
        <v>906.14631906</v>
      </c>
      <c r="R60" s="36">
        <f>SUMIFS(СВЦЭМ!$D$33:$D$776,СВЦЭМ!$A$33:$A$776,$A60,СВЦЭМ!$B$33:$B$776,R$47)+'СЕТ СН'!$G$11+СВЦЭМ!$D$10+'СЕТ СН'!$G$6-'СЕТ СН'!$G$23</f>
        <v>861.66804014000002</v>
      </c>
      <c r="S60" s="36">
        <f>SUMIFS(СВЦЭМ!$D$33:$D$776,СВЦЭМ!$A$33:$A$776,$A60,СВЦЭМ!$B$33:$B$776,S$47)+'СЕТ СН'!$G$11+СВЦЭМ!$D$10+'СЕТ СН'!$G$6-'СЕТ СН'!$G$23</f>
        <v>860.05706108000004</v>
      </c>
      <c r="T60" s="36">
        <f>SUMIFS(СВЦЭМ!$D$33:$D$776,СВЦЭМ!$A$33:$A$776,$A60,СВЦЭМ!$B$33:$B$776,T$47)+'СЕТ СН'!$G$11+СВЦЭМ!$D$10+'СЕТ СН'!$G$6-'СЕТ СН'!$G$23</f>
        <v>865.86095466999996</v>
      </c>
      <c r="U60" s="36">
        <f>SUMIFS(СВЦЭМ!$D$33:$D$776,СВЦЭМ!$A$33:$A$776,$A60,СВЦЭМ!$B$33:$B$776,U$47)+'СЕТ СН'!$G$11+СВЦЭМ!$D$10+'СЕТ СН'!$G$6-'СЕТ СН'!$G$23</f>
        <v>863.08326095999996</v>
      </c>
      <c r="V60" s="36">
        <f>SUMIFS(СВЦЭМ!$D$33:$D$776,СВЦЭМ!$A$33:$A$776,$A60,СВЦЭМ!$B$33:$B$776,V$47)+'СЕТ СН'!$G$11+СВЦЭМ!$D$10+'СЕТ СН'!$G$6-'СЕТ СН'!$G$23</f>
        <v>867.95557452000003</v>
      </c>
      <c r="W60" s="36">
        <f>SUMIFS(СВЦЭМ!$D$33:$D$776,СВЦЭМ!$A$33:$A$776,$A60,СВЦЭМ!$B$33:$B$776,W$47)+'СЕТ СН'!$G$11+СВЦЭМ!$D$10+'СЕТ СН'!$G$6-'СЕТ СН'!$G$23</f>
        <v>869.35391196</v>
      </c>
      <c r="X60" s="36">
        <f>SUMIFS(СВЦЭМ!$D$33:$D$776,СВЦЭМ!$A$33:$A$776,$A60,СВЦЭМ!$B$33:$B$776,X$47)+'СЕТ СН'!$G$11+СВЦЭМ!$D$10+'СЕТ СН'!$G$6-'СЕТ СН'!$G$23</f>
        <v>836.54121128999998</v>
      </c>
      <c r="Y60" s="36">
        <f>SUMIFS(СВЦЭМ!$D$33:$D$776,СВЦЭМ!$A$33:$A$776,$A60,СВЦЭМ!$B$33:$B$776,Y$47)+'СЕТ СН'!$G$11+СВЦЭМ!$D$10+'СЕТ СН'!$G$6-'СЕТ СН'!$G$23</f>
        <v>862.35671616000002</v>
      </c>
    </row>
    <row r="61" spans="1:25" ht="15.75" x14ac:dyDescent="0.2">
      <c r="A61" s="35">
        <f t="shared" si="1"/>
        <v>43691</v>
      </c>
      <c r="B61" s="36">
        <f>SUMIFS(СВЦЭМ!$D$33:$D$776,СВЦЭМ!$A$33:$A$776,$A61,СВЦЭМ!$B$33:$B$776,B$47)+'СЕТ СН'!$G$11+СВЦЭМ!$D$10+'СЕТ СН'!$G$6-'СЕТ СН'!$G$23</f>
        <v>957.18055487000004</v>
      </c>
      <c r="C61" s="36">
        <f>SUMIFS(СВЦЭМ!$D$33:$D$776,СВЦЭМ!$A$33:$A$776,$A61,СВЦЭМ!$B$33:$B$776,C$47)+'СЕТ СН'!$G$11+СВЦЭМ!$D$10+'СЕТ СН'!$G$6-'СЕТ СН'!$G$23</f>
        <v>970.48605297999995</v>
      </c>
      <c r="D61" s="36">
        <f>SUMIFS(СВЦЭМ!$D$33:$D$776,СВЦЭМ!$A$33:$A$776,$A61,СВЦЭМ!$B$33:$B$776,D$47)+'СЕТ СН'!$G$11+СВЦЭМ!$D$10+'СЕТ СН'!$G$6-'СЕТ СН'!$G$23</f>
        <v>967.35940029999995</v>
      </c>
      <c r="E61" s="36">
        <f>SUMIFS(СВЦЭМ!$D$33:$D$776,СВЦЭМ!$A$33:$A$776,$A61,СВЦЭМ!$B$33:$B$776,E$47)+'СЕТ СН'!$G$11+СВЦЭМ!$D$10+'СЕТ СН'!$G$6-'СЕТ СН'!$G$23</f>
        <v>972.42373407000002</v>
      </c>
      <c r="F61" s="36">
        <f>SUMIFS(СВЦЭМ!$D$33:$D$776,СВЦЭМ!$A$33:$A$776,$A61,СВЦЭМ!$B$33:$B$776,F$47)+'СЕТ СН'!$G$11+СВЦЭМ!$D$10+'СЕТ СН'!$G$6-'СЕТ СН'!$G$23</f>
        <v>970.09742129000006</v>
      </c>
      <c r="G61" s="36">
        <f>SUMIFS(СВЦЭМ!$D$33:$D$776,СВЦЭМ!$A$33:$A$776,$A61,СВЦЭМ!$B$33:$B$776,G$47)+'СЕТ СН'!$G$11+СВЦЭМ!$D$10+'СЕТ СН'!$G$6-'СЕТ СН'!$G$23</f>
        <v>954.23695896000004</v>
      </c>
      <c r="H61" s="36">
        <f>SUMIFS(СВЦЭМ!$D$33:$D$776,СВЦЭМ!$A$33:$A$776,$A61,СВЦЭМ!$B$33:$B$776,H$47)+'СЕТ СН'!$G$11+СВЦЭМ!$D$10+'СЕТ СН'!$G$6-'СЕТ СН'!$G$23</f>
        <v>932.95895621</v>
      </c>
      <c r="I61" s="36">
        <f>SUMIFS(СВЦЭМ!$D$33:$D$776,СВЦЭМ!$A$33:$A$776,$A61,СВЦЭМ!$B$33:$B$776,I$47)+'СЕТ СН'!$G$11+СВЦЭМ!$D$10+'СЕТ СН'!$G$6-'СЕТ СН'!$G$23</f>
        <v>877.64924384000005</v>
      </c>
      <c r="J61" s="36">
        <f>SUMIFS(СВЦЭМ!$D$33:$D$776,СВЦЭМ!$A$33:$A$776,$A61,СВЦЭМ!$B$33:$B$776,J$47)+'СЕТ СН'!$G$11+СВЦЭМ!$D$10+'СЕТ СН'!$G$6-'СЕТ СН'!$G$23</f>
        <v>870.62500263000004</v>
      </c>
      <c r="K61" s="36">
        <f>SUMIFS(СВЦЭМ!$D$33:$D$776,СВЦЭМ!$A$33:$A$776,$A61,СВЦЭМ!$B$33:$B$776,K$47)+'СЕТ СН'!$G$11+СВЦЭМ!$D$10+'СЕТ СН'!$G$6-'СЕТ СН'!$G$23</f>
        <v>894.79359787999999</v>
      </c>
      <c r="L61" s="36">
        <f>SUMIFS(СВЦЭМ!$D$33:$D$776,СВЦЭМ!$A$33:$A$776,$A61,СВЦЭМ!$B$33:$B$776,L$47)+'СЕТ СН'!$G$11+СВЦЭМ!$D$10+'СЕТ СН'!$G$6-'СЕТ СН'!$G$23</f>
        <v>895.86615854000001</v>
      </c>
      <c r="M61" s="36">
        <f>SUMIFS(СВЦЭМ!$D$33:$D$776,СВЦЭМ!$A$33:$A$776,$A61,СВЦЭМ!$B$33:$B$776,M$47)+'СЕТ СН'!$G$11+СВЦЭМ!$D$10+'СЕТ СН'!$G$6-'СЕТ СН'!$G$23</f>
        <v>903.12369478000005</v>
      </c>
      <c r="N61" s="36">
        <f>SUMIFS(СВЦЭМ!$D$33:$D$776,СВЦЭМ!$A$33:$A$776,$A61,СВЦЭМ!$B$33:$B$776,N$47)+'СЕТ СН'!$G$11+СВЦЭМ!$D$10+'СЕТ СН'!$G$6-'СЕТ СН'!$G$23</f>
        <v>883.88611859000002</v>
      </c>
      <c r="O61" s="36">
        <f>SUMIFS(СВЦЭМ!$D$33:$D$776,СВЦЭМ!$A$33:$A$776,$A61,СВЦЭМ!$B$33:$B$776,O$47)+'СЕТ СН'!$G$11+СВЦЭМ!$D$10+'СЕТ СН'!$G$6-'СЕТ СН'!$G$23</f>
        <v>909.74244275000001</v>
      </c>
      <c r="P61" s="36">
        <f>SUMIFS(СВЦЭМ!$D$33:$D$776,СВЦЭМ!$A$33:$A$776,$A61,СВЦЭМ!$B$33:$B$776,P$47)+'СЕТ СН'!$G$11+СВЦЭМ!$D$10+'СЕТ СН'!$G$6-'СЕТ СН'!$G$23</f>
        <v>885.37929105000001</v>
      </c>
      <c r="Q61" s="36">
        <f>SUMIFS(СВЦЭМ!$D$33:$D$776,СВЦЭМ!$A$33:$A$776,$A61,СВЦЭМ!$B$33:$B$776,Q$47)+'СЕТ СН'!$G$11+СВЦЭМ!$D$10+'СЕТ СН'!$G$6-'СЕТ СН'!$G$23</f>
        <v>889.40130002000001</v>
      </c>
      <c r="R61" s="36">
        <f>SUMIFS(СВЦЭМ!$D$33:$D$776,СВЦЭМ!$A$33:$A$776,$A61,СВЦЭМ!$B$33:$B$776,R$47)+'СЕТ СН'!$G$11+СВЦЭМ!$D$10+'СЕТ СН'!$G$6-'СЕТ СН'!$G$23</f>
        <v>853.85293433000004</v>
      </c>
      <c r="S61" s="36">
        <f>SUMIFS(СВЦЭМ!$D$33:$D$776,СВЦЭМ!$A$33:$A$776,$A61,СВЦЭМ!$B$33:$B$776,S$47)+'СЕТ СН'!$G$11+СВЦЭМ!$D$10+'СЕТ СН'!$G$6-'СЕТ СН'!$G$23</f>
        <v>861.92090499999995</v>
      </c>
      <c r="T61" s="36">
        <f>SUMIFS(СВЦЭМ!$D$33:$D$776,СВЦЭМ!$A$33:$A$776,$A61,СВЦЭМ!$B$33:$B$776,T$47)+'СЕТ СН'!$G$11+СВЦЭМ!$D$10+'СЕТ СН'!$G$6-'СЕТ СН'!$G$23</f>
        <v>866.22311810999997</v>
      </c>
      <c r="U61" s="36">
        <f>SUMIFS(СВЦЭМ!$D$33:$D$776,СВЦЭМ!$A$33:$A$776,$A61,СВЦЭМ!$B$33:$B$776,U$47)+'СЕТ СН'!$G$11+СВЦЭМ!$D$10+'СЕТ СН'!$G$6-'СЕТ СН'!$G$23</f>
        <v>860.42341170999998</v>
      </c>
      <c r="V61" s="36">
        <f>SUMIFS(СВЦЭМ!$D$33:$D$776,СВЦЭМ!$A$33:$A$776,$A61,СВЦЭМ!$B$33:$B$776,V$47)+'СЕТ СН'!$G$11+СВЦЭМ!$D$10+'СЕТ СН'!$G$6-'СЕТ СН'!$G$23</f>
        <v>873.20735744000001</v>
      </c>
      <c r="W61" s="36">
        <f>SUMIFS(СВЦЭМ!$D$33:$D$776,СВЦЭМ!$A$33:$A$776,$A61,СВЦЭМ!$B$33:$B$776,W$47)+'СЕТ СН'!$G$11+СВЦЭМ!$D$10+'СЕТ СН'!$G$6-'СЕТ СН'!$G$23</f>
        <v>885.71701055999995</v>
      </c>
      <c r="X61" s="36">
        <f>SUMIFS(СВЦЭМ!$D$33:$D$776,СВЦЭМ!$A$33:$A$776,$A61,СВЦЭМ!$B$33:$B$776,X$47)+'СЕТ СН'!$G$11+СВЦЭМ!$D$10+'СЕТ СН'!$G$6-'СЕТ СН'!$G$23</f>
        <v>849.12562519000005</v>
      </c>
      <c r="Y61" s="36">
        <f>SUMIFS(СВЦЭМ!$D$33:$D$776,СВЦЭМ!$A$33:$A$776,$A61,СВЦЭМ!$B$33:$B$776,Y$47)+'СЕТ СН'!$G$11+СВЦЭМ!$D$10+'СЕТ СН'!$G$6-'СЕТ СН'!$G$23</f>
        <v>829.95727282999997</v>
      </c>
    </row>
    <row r="62" spans="1:25" ht="15.75" x14ac:dyDescent="0.2">
      <c r="A62" s="35">
        <f t="shared" si="1"/>
        <v>43692</v>
      </c>
      <c r="B62" s="36">
        <f>SUMIFS(СВЦЭМ!$D$33:$D$776,СВЦЭМ!$A$33:$A$776,$A62,СВЦЭМ!$B$33:$B$776,B$47)+'СЕТ СН'!$G$11+СВЦЭМ!$D$10+'СЕТ СН'!$G$6-'СЕТ СН'!$G$23</f>
        <v>846.71775322999997</v>
      </c>
      <c r="C62" s="36">
        <f>SUMIFS(СВЦЭМ!$D$33:$D$776,СВЦЭМ!$A$33:$A$776,$A62,СВЦЭМ!$B$33:$B$776,C$47)+'СЕТ СН'!$G$11+СВЦЭМ!$D$10+'СЕТ СН'!$G$6-'СЕТ СН'!$G$23</f>
        <v>894.73077292000005</v>
      </c>
      <c r="D62" s="36">
        <f>SUMIFS(СВЦЭМ!$D$33:$D$776,СВЦЭМ!$A$33:$A$776,$A62,СВЦЭМ!$B$33:$B$776,D$47)+'СЕТ СН'!$G$11+СВЦЭМ!$D$10+'СЕТ СН'!$G$6-'СЕТ СН'!$G$23</f>
        <v>912.18217980999998</v>
      </c>
      <c r="E62" s="36">
        <f>SUMIFS(СВЦЭМ!$D$33:$D$776,СВЦЭМ!$A$33:$A$776,$A62,СВЦЭМ!$B$33:$B$776,E$47)+'СЕТ СН'!$G$11+СВЦЭМ!$D$10+'СЕТ СН'!$G$6-'СЕТ СН'!$G$23</f>
        <v>922.44019218999995</v>
      </c>
      <c r="F62" s="36">
        <f>SUMIFS(СВЦЭМ!$D$33:$D$776,СВЦЭМ!$A$33:$A$776,$A62,СВЦЭМ!$B$33:$B$776,F$47)+'СЕТ СН'!$G$11+СВЦЭМ!$D$10+'СЕТ СН'!$G$6-'СЕТ СН'!$G$23</f>
        <v>924.25862577999999</v>
      </c>
      <c r="G62" s="36">
        <f>SUMIFS(СВЦЭМ!$D$33:$D$776,СВЦЭМ!$A$33:$A$776,$A62,СВЦЭМ!$B$33:$B$776,G$47)+'СЕТ СН'!$G$11+СВЦЭМ!$D$10+'СЕТ СН'!$G$6-'СЕТ СН'!$G$23</f>
        <v>911.61569018</v>
      </c>
      <c r="H62" s="36">
        <f>SUMIFS(СВЦЭМ!$D$33:$D$776,СВЦЭМ!$A$33:$A$776,$A62,СВЦЭМ!$B$33:$B$776,H$47)+'СЕТ СН'!$G$11+СВЦЭМ!$D$10+'СЕТ СН'!$G$6-'СЕТ СН'!$G$23</f>
        <v>879.31386340999995</v>
      </c>
      <c r="I62" s="36">
        <f>SUMIFS(СВЦЭМ!$D$33:$D$776,СВЦЭМ!$A$33:$A$776,$A62,СВЦЭМ!$B$33:$B$776,I$47)+'СЕТ СН'!$G$11+СВЦЭМ!$D$10+'СЕТ СН'!$G$6-'СЕТ СН'!$G$23</f>
        <v>849.07759854999995</v>
      </c>
      <c r="J62" s="36">
        <f>SUMIFS(СВЦЭМ!$D$33:$D$776,СВЦЭМ!$A$33:$A$776,$A62,СВЦЭМ!$B$33:$B$776,J$47)+'СЕТ СН'!$G$11+СВЦЭМ!$D$10+'СЕТ СН'!$G$6-'СЕТ СН'!$G$23</f>
        <v>857.07150417000003</v>
      </c>
      <c r="K62" s="36">
        <f>SUMIFS(СВЦЭМ!$D$33:$D$776,СВЦЭМ!$A$33:$A$776,$A62,СВЦЭМ!$B$33:$B$776,K$47)+'СЕТ СН'!$G$11+СВЦЭМ!$D$10+'СЕТ СН'!$G$6-'СЕТ СН'!$G$23</f>
        <v>868.16819676</v>
      </c>
      <c r="L62" s="36">
        <f>SUMIFS(СВЦЭМ!$D$33:$D$776,СВЦЭМ!$A$33:$A$776,$A62,СВЦЭМ!$B$33:$B$776,L$47)+'СЕТ СН'!$G$11+СВЦЭМ!$D$10+'СЕТ СН'!$G$6-'СЕТ СН'!$G$23</f>
        <v>871.13218946999996</v>
      </c>
      <c r="M62" s="36">
        <f>SUMIFS(СВЦЭМ!$D$33:$D$776,СВЦЭМ!$A$33:$A$776,$A62,СВЦЭМ!$B$33:$B$776,M$47)+'СЕТ СН'!$G$11+СВЦЭМ!$D$10+'СЕТ СН'!$G$6-'СЕТ СН'!$G$23</f>
        <v>866.35419658000001</v>
      </c>
      <c r="N62" s="36">
        <f>SUMIFS(СВЦЭМ!$D$33:$D$776,СВЦЭМ!$A$33:$A$776,$A62,СВЦЭМ!$B$33:$B$776,N$47)+'СЕТ СН'!$G$11+СВЦЭМ!$D$10+'СЕТ СН'!$G$6-'СЕТ СН'!$G$23</f>
        <v>860.14174806999995</v>
      </c>
      <c r="O62" s="36">
        <f>SUMIFS(СВЦЭМ!$D$33:$D$776,СВЦЭМ!$A$33:$A$776,$A62,СВЦЭМ!$B$33:$B$776,O$47)+'СЕТ СН'!$G$11+СВЦЭМ!$D$10+'СЕТ СН'!$G$6-'СЕТ СН'!$G$23</f>
        <v>876.53135245999999</v>
      </c>
      <c r="P62" s="36">
        <f>SUMIFS(СВЦЭМ!$D$33:$D$776,СВЦЭМ!$A$33:$A$776,$A62,СВЦЭМ!$B$33:$B$776,P$47)+'СЕТ СН'!$G$11+СВЦЭМ!$D$10+'СЕТ СН'!$G$6-'СЕТ СН'!$G$23</f>
        <v>881.07536516000005</v>
      </c>
      <c r="Q62" s="36">
        <f>SUMIFS(СВЦЭМ!$D$33:$D$776,СВЦЭМ!$A$33:$A$776,$A62,СВЦЭМ!$B$33:$B$776,Q$47)+'СЕТ СН'!$G$11+СВЦЭМ!$D$10+'СЕТ СН'!$G$6-'СЕТ СН'!$G$23</f>
        <v>885.69613054000001</v>
      </c>
      <c r="R62" s="36">
        <f>SUMIFS(СВЦЭМ!$D$33:$D$776,СВЦЭМ!$A$33:$A$776,$A62,СВЦЭМ!$B$33:$B$776,R$47)+'СЕТ СН'!$G$11+СВЦЭМ!$D$10+'СЕТ СН'!$G$6-'СЕТ СН'!$G$23</f>
        <v>894.14453949999995</v>
      </c>
      <c r="S62" s="36">
        <f>SUMIFS(СВЦЭМ!$D$33:$D$776,СВЦЭМ!$A$33:$A$776,$A62,СВЦЭМ!$B$33:$B$776,S$47)+'СЕТ СН'!$G$11+СВЦЭМ!$D$10+'СЕТ СН'!$G$6-'СЕТ СН'!$G$23</f>
        <v>904.81596642</v>
      </c>
      <c r="T62" s="36">
        <f>SUMIFS(СВЦЭМ!$D$33:$D$776,СВЦЭМ!$A$33:$A$776,$A62,СВЦЭМ!$B$33:$B$776,T$47)+'СЕТ СН'!$G$11+СВЦЭМ!$D$10+'СЕТ СН'!$G$6-'СЕТ СН'!$G$23</f>
        <v>908.41755062000004</v>
      </c>
      <c r="U62" s="36">
        <f>SUMIFS(СВЦЭМ!$D$33:$D$776,СВЦЭМ!$A$33:$A$776,$A62,СВЦЭМ!$B$33:$B$776,U$47)+'СЕТ СН'!$G$11+СВЦЭМ!$D$10+'СЕТ СН'!$G$6-'СЕТ СН'!$G$23</f>
        <v>909.92086162999999</v>
      </c>
      <c r="V62" s="36">
        <f>SUMIFS(СВЦЭМ!$D$33:$D$776,СВЦЭМ!$A$33:$A$776,$A62,СВЦЭМ!$B$33:$B$776,V$47)+'СЕТ СН'!$G$11+СВЦЭМ!$D$10+'СЕТ СН'!$G$6-'СЕТ СН'!$G$23</f>
        <v>918.56649396</v>
      </c>
      <c r="W62" s="36">
        <f>SUMIFS(СВЦЭМ!$D$33:$D$776,СВЦЭМ!$A$33:$A$776,$A62,СВЦЭМ!$B$33:$B$776,W$47)+'СЕТ СН'!$G$11+СВЦЭМ!$D$10+'СЕТ СН'!$G$6-'СЕТ СН'!$G$23</f>
        <v>923.18877895000003</v>
      </c>
      <c r="X62" s="36">
        <f>SUMIFS(СВЦЭМ!$D$33:$D$776,СВЦЭМ!$A$33:$A$776,$A62,СВЦЭМ!$B$33:$B$776,X$47)+'СЕТ СН'!$G$11+СВЦЭМ!$D$10+'СЕТ СН'!$G$6-'СЕТ СН'!$G$23</f>
        <v>886.30424840000001</v>
      </c>
      <c r="Y62" s="36">
        <f>SUMIFS(СВЦЭМ!$D$33:$D$776,СВЦЭМ!$A$33:$A$776,$A62,СВЦЭМ!$B$33:$B$776,Y$47)+'СЕТ СН'!$G$11+СВЦЭМ!$D$10+'СЕТ СН'!$G$6-'СЕТ СН'!$G$23</f>
        <v>828.38349632999996</v>
      </c>
    </row>
    <row r="63" spans="1:25" ht="15.75" x14ac:dyDescent="0.2">
      <c r="A63" s="35">
        <f t="shared" si="1"/>
        <v>43693</v>
      </c>
      <c r="B63" s="36">
        <f>SUMIFS(СВЦЭМ!$D$33:$D$776,СВЦЭМ!$A$33:$A$776,$A63,СВЦЭМ!$B$33:$B$776,B$47)+'СЕТ СН'!$G$11+СВЦЭМ!$D$10+'СЕТ СН'!$G$6-'СЕТ СН'!$G$23</f>
        <v>936.71498921</v>
      </c>
      <c r="C63" s="36">
        <f>SUMIFS(СВЦЭМ!$D$33:$D$776,СВЦЭМ!$A$33:$A$776,$A63,СВЦЭМ!$B$33:$B$776,C$47)+'СЕТ СН'!$G$11+СВЦЭМ!$D$10+'СЕТ СН'!$G$6-'СЕТ СН'!$G$23</f>
        <v>980.98033049000003</v>
      </c>
      <c r="D63" s="36">
        <f>SUMIFS(СВЦЭМ!$D$33:$D$776,СВЦЭМ!$A$33:$A$776,$A63,СВЦЭМ!$B$33:$B$776,D$47)+'СЕТ СН'!$G$11+СВЦЭМ!$D$10+'СЕТ СН'!$G$6-'СЕТ СН'!$G$23</f>
        <v>1011.0622955600001</v>
      </c>
      <c r="E63" s="36">
        <f>SUMIFS(СВЦЭМ!$D$33:$D$776,СВЦЭМ!$A$33:$A$776,$A63,СВЦЭМ!$B$33:$B$776,E$47)+'СЕТ СН'!$G$11+СВЦЭМ!$D$10+'СЕТ СН'!$G$6-'СЕТ СН'!$G$23</f>
        <v>1022.0408392000001</v>
      </c>
      <c r="F63" s="36">
        <f>SUMIFS(СВЦЭМ!$D$33:$D$776,СВЦЭМ!$A$33:$A$776,$A63,СВЦЭМ!$B$33:$B$776,F$47)+'СЕТ СН'!$G$11+СВЦЭМ!$D$10+'СЕТ СН'!$G$6-'СЕТ СН'!$G$23</f>
        <v>1015.16797386</v>
      </c>
      <c r="G63" s="36">
        <f>SUMIFS(СВЦЭМ!$D$33:$D$776,СВЦЭМ!$A$33:$A$776,$A63,СВЦЭМ!$B$33:$B$776,G$47)+'СЕТ СН'!$G$11+СВЦЭМ!$D$10+'СЕТ СН'!$G$6-'СЕТ СН'!$G$23</f>
        <v>987.57944297000006</v>
      </c>
      <c r="H63" s="36">
        <f>SUMIFS(СВЦЭМ!$D$33:$D$776,СВЦЭМ!$A$33:$A$776,$A63,СВЦЭМ!$B$33:$B$776,H$47)+'СЕТ СН'!$G$11+СВЦЭМ!$D$10+'СЕТ СН'!$G$6-'СЕТ СН'!$G$23</f>
        <v>958.05165693000004</v>
      </c>
      <c r="I63" s="36">
        <f>SUMIFS(СВЦЭМ!$D$33:$D$776,СВЦЭМ!$A$33:$A$776,$A63,СВЦЭМ!$B$33:$B$776,I$47)+'СЕТ СН'!$G$11+СВЦЭМ!$D$10+'СЕТ СН'!$G$6-'СЕТ СН'!$G$23</f>
        <v>896.66194097000005</v>
      </c>
      <c r="J63" s="36">
        <f>SUMIFS(СВЦЭМ!$D$33:$D$776,СВЦЭМ!$A$33:$A$776,$A63,СВЦЭМ!$B$33:$B$776,J$47)+'СЕТ СН'!$G$11+СВЦЭМ!$D$10+'СЕТ СН'!$G$6-'СЕТ СН'!$G$23</f>
        <v>876.65858645000003</v>
      </c>
      <c r="K63" s="36">
        <f>SUMIFS(СВЦЭМ!$D$33:$D$776,СВЦЭМ!$A$33:$A$776,$A63,СВЦЭМ!$B$33:$B$776,K$47)+'СЕТ СН'!$G$11+СВЦЭМ!$D$10+'СЕТ СН'!$G$6-'СЕТ СН'!$G$23</f>
        <v>896.40623919999996</v>
      </c>
      <c r="L63" s="36">
        <f>SUMIFS(СВЦЭМ!$D$33:$D$776,СВЦЭМ!$A$33:$A$776,$A63,СВЦЭМ!$B$33:$B$776,L$47)+'СЕТ СН'!$G$11+СВЦЭМ!$D$10+'СЕТ СН'!$G$6-'СЕТ СН'!$G$23</f>
        <v>894.96633173999999</v>
      </c>
      <c r="M63" s="36">
        <f>SUMIFS(СВЦЭМ!$D$33:$D$776,СВЦЭМ!$A$33:$A$776,$A63,СВЦЭМ!$B$33:$B$776,M$47)+'СЕТ СН'!$G$11+СВЦЭМ!$D$10+'СЕТ СН'!$G$6-'СЕТ СН'!$G$23</f>
        <v>883.02138263999996</v>
      </c>
      <c r="N63" s="36">
        <f>SUMIFS(СВЦЭМ!$D$33:$D$776,СВЦЭМ!$A$33:$A$776,$A63,СВЦЭМ!$B$33:$B$776,N$47)+'СЕТ СН'!$G$11+СВЦЭМ!$D$10+'СЕТ СН'!$G$6-'СЕТ СН'!$G$23</f>
        <v>873.30963582000004</v>
      </c>
      <c r="O63" s="36">
        <f>SUMIFS(СВЦЭМ!$D$33:$D$776,СВЦЭМ!$A$33:$A$776,$A63,СВЦЭМ!$B$33:$B$776,O$47)+'СЕТ СН'!$G$11+СВЦЭМ!$D$10+'СЕТ СН'!$G$6-'СЕТ СН'!$G$23</f>
        <v>882.59174099999996</v>
      </c>
      <c r="P63" s="36">
        <f>SUMIFS(СВЦЭМ!$D$33:$D$776,СВЦЭМ!$A$33:$A$776,$A63,СВЦЭМ!$B$33:$B$776,P$47)+'СЕТ СН'!$G$11+СВЦЭМ!$D$10+'СЕТ СН'!$G$6-'СЕТ СН'!$G$23</f>
        <v>896.26142362999997</v>
      </c>
      <c r="Q63" s="36">
        <f>SUMIFS(СВЦЭМ!$D$33:$D$776,СВЦЭМ!$A$33:$A$776,$A63,СВЦЭМ!$B$33:$B$776,Q$47)+'СЕТ СН'!$G$11+СВЦЭМ!$D$10+'СЕТ СН'!$G$6-'СЕТ СН'!$G$23</f>
        <v>896.27340089999996</v>
      </c>
      <c r="R63" s="36">
        <f>SUMIFS(СВЦЭМ!$D$33:$D$776,СВЦЭМ!$A$33:$A$776,$A63,СВЦЭМ!$B$33:$B$776,R$47)+'СЕТ СН'!$G$11+СВЦЭМ!$D$10+'СЕТ СН'!$G$6-'СЕТ СН'!$G$23</f>
        <v>864.26148151999996</v>
      </c>
      <c r="S63" s="36">
        <f>SUMIFS(СВЦЭМ!$D$33:$D$776,СВЦЭМ!$A$33:$A$776,$A63,СВЦЭМ!$B$33:$B$776,S$47)+'СЕТ СН'!$G$11+СВЦЭМ!$D$10+'СЕТ СН'!$G$6-'СЕТ СН'!$G$23</f>
        <v>851.93089370999996</v>
      </c>
      <c r="T63" s="36">
        <f>SUMIFS(СВЦЭМ!$D$33:$D$776,СВЦЭМ!$A$33:$A$776,$A63,СВЦЭМ!$B$33:$B$776,T$47)+'СЕТ СН'!$G$11+СВЦЭМ!$D$10+'СЕТ СН'!$G$6-'СЕТ СН'!$G$23</f>
        <v>860.06505800000002</v>
      </c>
      <c r="U63" s="36">
        <f>SUMIFS(СВЦЭМ!$D$33:$D$776,СВЦЭМ!$A$33:$A$776,$A63,СВЦЭМ!$B$33:$B$776,U$47)+'СЕТ СН'!$G$11+СВЦЭМ!$D$10+'СЕТ СН'!$G$6-'СЕТ СН'!$G$23</f>
        <v>859.22586209999997</v>
      </c>
      <c r="V63" s="36">
        <f>SUMIFS(СВЦЭМ!$D$33:$D$776,СВЦЭМ!$A$33:$A$776,$A63,СВЦЭМ!$B$33:$B$776,V$47)+'СЕТ СН'!$G$11+СВЦЭМ!$D$10+'СЕТ СН'!$G$6-'СЕТ СН'!$G$23</f>
        <v>866.66853461000005</v>
      </c>
      <c r="W63" s="36">
        <f>SUMIFS(СВЦЭМ!$D$33:$D$776,СВЦЭМ!$A$33:$A$776,$A63,СВЦЭМ!$B$33:$B$776,W$47)+'СЕТ СН'!$G$11+СВЦЭМ!$D$10+'СЕТ СН'!$G$6-'СЕТ СН'!$G$23</f>
        <v>864.57653899000002</v>
      </c>
      <c r="X63" s="36">
        <f>SUMIFS(СВЦЭМ!$D$33:$D$776,СВЦЭМ!$A$33:$A$776,$A63,СВЦЭМ!$B$33:$B$776,X$47)+'СЕТ СН'!$G$11+СВЦЭМ!$D$10+'СЕТ СН'!$G$6-'СЕТ СН'!$G$23</f>
        <v>836.80436158999998</v>
      </c>
      <c r="Y63" s="36">
        <f>SUMIFS(СВЦЭМ!$D$33:$D$776,СВЦЭМ!$A$33:$A$776,$A63,СВЦЭМ!$B$33:$B$776,Y$47)+'СЕТ СН'!$G$11+СВЦЭМ!$D$10+'СЕТ СН'!$G$6-'СЕТ СН'!$G$23</f>
        <v>816.85562068000002</v>
      </c>
    </row>
    <row r="64" spans="1:25" ht="15.75" x14ac:dyDescent="0.2">
      <c r="A64" s="35">
        <f t="shared" si="1"/>
        <v>43694</v>
      </c>
      <c r="B64" s="36">
        <f>SUMIFS(СВЦЭМ!$D$33:$D$776,СВЦЭМ!$A$33:$A$776,$A64,СВЦЭМ!$B$33:$B$776,B$47)+'СЕТ СН'!$G$11+СВЦЭМ!$D$10+'СЕТ СН'!$G$6-'СЕТ СН'!$G$23</f>
        <v>985.45661509000001</v>
      </c>
      <c r="C64" s="36">
        <f>SUMIFS(СВЦЭМ!$D$33:$D$776,СВЦЭМ!$A$33:$A$776,$A64,СВЦЭМ!$B$33:$B$776,C$47)+'СЕТ СН'!$G$11+СВЦЭМ!$D$10+'СЕТ СН'!$G$6-'СЕТ СН'!$G$23</f>
        <v>1071.03783546</v>
      </c>
      <c r="D64" s="36">
        <f>SUMIFS(СВЦЭМ!$D$33:$D$776,СВЦЭМ!$A$33:$A$776,$A64,СВЦЭМ!$B$33:$B$776,D$47)+'СЕТ СН'!$G$11+СВЦЭМ!$D$10+'СЕТ СН'!$G$6-'СЕТ СН'!$G$23</f>
        <v>1086.4121242799999</v>
      </c>
      <c r="E64" s="36">
        <f>SUMIFS(СВЦЭМ!$D$33:$D$776,СВЦЭМ!$A$33:$A$776,$A64,СВЦЭМ!$B$33:$B$776,E$47)+'СЕТ СН'!$G$11+СВЦЭМ!$D$10+'СЕТ СН'!$G$6-'СЕТ СН'!$G$23</f>
        <v>1119.0118750300001</v>
      </c>
      <c r="F64" s="36">
        <f>SUMIFS(СВЦЭМ!$D$33:$D$776,СВЦЭМ!$A$33:$A$776,$A64,СВЦЭМ!$B$33:$B$776,F$47)+'СЕТ СН'!$G$11+СВЦЭМ!$D$10+'СЕТ СН'!$G$6-'СЕТ СН'!$G$23</f>
        <v>1115.19214618</v>
      </c>
      <c r="G64" s="36">
        <f>SUMIFS(СВЦЭМ!$D$33:$D$776,СВЦЭМ!$A$33:$A$776,$A64,СВЦЭМ!$B$33:$B$776,G$47)+'СЕТ СН'!$G$11+СВЦЭМ!$D$10+'СЕТ СН'!$G$6-'СЕТ СН'!$G$23</f>
        <v>1090.3359814599999</v>
      </c>
      <c r="H64" s="36">
        <f>SUMIFS(СВЦЭМ!$D$33:$D$776,СВЦЭМ!$A$33:$A$776,$A64,СВЦЭМ!$B$33:$B$776,H$47)+'СЕТ СН'!$G$11+СВЦЭМ!$D$10+'СЕТ СН'!$G$6-'СЕТ СН'!$G$23</f>
        <v>1055.9593363500001</v>
      </c>
      <c r="I64" s="36">
        <f>SUMIFS(СВЦЭМ!$D$33:$D$776,СВЦЭМ!$A$33:$A$776,$A64,СВЦЭМ!$B$33:$B$776,I$47)+'СЕТ СН'!$G$11+СВЦЭМ!$D$10+'СЕТ СН'!$G$6-'СЕТ СН'!$G$23</f>
        <v>979.11244113999999</v>
      </c>
      <c r="J64" s="36">
        <f>SUMIFS(СВЦЭМ!$D$33:$D$776,СВЦЭМ!$A$33:$A$776,$A64,СВЦЭМ!$B$33:$B$776,J$47)+'СЕТ СН'!$G$11+СВЦЭМ!$D$10+'СЕТ СН'!$G$6-'СЕТ СН'!$G$23</f>
        <v>894.27047820999996</v>
      </c>
      <c r="K64" s="36">
        <f>SUMIFS(СВЦЭМ!$D$33:$D$776,СВЦЭМ!$A$33:$A$776,$A64,СВЦЭМ!$B$33:$B$776,K$47)+'СЕТ СН'!$G$11+СВЦЭМ!$D$10+'СЕТ СН'!$G$6-'СЕТ СН'!$G$23</f>
        <v>851.56972719999999</v>
      </c>
      <c r="L64" s="36">
        <f>SUMIFS(СВЦЭМ!$D$33:$D$776,СВЦЭМ!$A$33:$A$776,$A64,СВЦЭМ!$B$33:$B$776,L$47)+'СЕТ СН'!$G$11+СВЦЭМ!$D$10+'СЕТ СН'!$G$6-'СЕТ СН'!$G$23</f>
        <v>858.29085069999996</v>
      </c>
      <c r="M64" s="36">
        <f>SUMIFS(СВЦЭМ!$D$33:$D$776,СВЦЭМ!$A$33:$A$776,$A64,СВЦЭМ!$B$33:$B$776,M$47)+'СЕТ СН'!$G$11+СВЦЭМ!$D$10+'СЕТ СН'!$G$6-'СЕТ СН'!$G$23</f>
        <v>857.37080496999999</v>
      </c>
      <c r="N64" s="36">
        <f>SUMIFS(СВЦЭМ!$D$33:$D$776,СВЦЭМ!$A$33:$A$776,$A64,СВЦЭМ!$B$33:$B$776,N$47)+'СЕТ СН'!$G$11+СВЦЭМ!$D$10+'СЕТ СН'!$G$6-'СЕТ СН'!$G$23</f>
        <v>850.12725460000001</v>
      </c>
      <c r="O64" s="36">
        <f>SUMIFS(СВЦЭМ!$D$33:$D$776,СВЦЭМ!$A$33:$A$776,$A64,СВЦЭМ!$B$33:$B$776,O$47)+'СЕТ СН'!$G$11+СВЦЭМ!$D$10+'СЕТ СН'!$G$6-'СЕТ СН'!$G$23</f>
        <v>855.14055885000005</v>
      </c>
      <c r="P64" s="36">
        <f>SUMIFS(СВЦЭМ!$D$33:$D$776,СВЦЭМ!$A$33:$A$776,$A64,СВЦЭМ!$B$33:$B$776,P$47)+'СЕТ СН'!$G$11+СВЦЭМ!$D$10+'СЕТ СН'!$G$6-'СЕТ СН'!$G$23</f>
        <v>852.55295918000002</v>
      </c>
      <c r="Q64" s="36">
        <f>SUMIFS(СВЦЭМ!$D$33:$D$776,СВЦЭМ!$A$33:$A$776,$A64,СВЦЭМ!$B$33:$B$776,Q$47)+'СЕТ СН'!$G$11+СВЦЭМ!$D$10+'СЕТ СН'!$G$6-'СЕТ СН'!$G$23</f>
        <v>859.88541065000004</v>
      </c>
      <c r="R64" s="36">
        <f>SUMIFS(СВЦЭМ!$D$33:$D$776,СВЦЭМ!$A$33:$A$776,$A64,СВЦЭМ!$B$33:$B$776,R$47)+'СЕТ СН'!$G$11+СВЦЭМ!$D$10+'СЕТ СН'!$G$6-'СЕТ СН'!$G$23</f>
        <v>813.21731232000002</v>
      </c>
      <c r="S64" s="36">
        <f>SUMIFS(СВЦЭМ!$D$33:$D$776,СВЦЭМ!$A$33:$A$776,$A64,СВЦЭМ!$B$33:$B$776,S$47)+'СЕТ СН'!$G$11+СВЦЭМ!$D$10+'СЕТ СН'!$G$6-'СЕТ СН'!$G$23</f>
        <v>812.30535960999998</v>
      </c>
      <c r="T64" s="36">
        <f>SUMIFS(СВЦЭМ!$D$33:$D$776,СВЦЭМ!$A$33:$A$776,$A64,СВЦЭМ!$B$33:$B$776,T$47)+'СЕТ СН'!$G$11+СВЦЭМ!$D$10+'СЕТ СН'!$G$6-'СЕТ СН'!$G$23</f>
        <v>821.24501273999999</v>
      </c>
      <c r="U64" s="36">
        <f>SUMIFS(СВЦЭМ!$D$33:$D$776,СВЦЭМ!$A$33:$A$776,$A64,СВЦЭМ!$B$33:$B$776,U$47)+'СЕТ СН'!$G$11+СВЦЭМ!$D$10+'СЕТ СН'!$G$6-'СЕТ СН'!$G$23</f>
        <v>822.12418364999996</v>
      </c>
      <c r="V64" s="36">
        <f>SUMIFS(СВЦЭМ!$D$33:$D$776,СВЦЭМ!$A$33:$A$776,$A64,СВЦЭМ!$B$33:$B$776,V$47)+'СЕТ СН'!$G$11+СВЦЭМ!$D$10+'СЕТ СН'!$G$6-'СЕТ СН'!$G$23</f>
        <v>832.19069076000005</v>
      </c>
      <c r="W64" s="36">
        <f>SUMIFS(СВЦЭМ!$D$33:$D$776,СВЦЭМ!$A$33:$A$776,$A64,СВЦЭМ!$B$33:$B$776,W$47)+'СЕТ СН'!$G$11+СВЦЭМ!$D$10+'СЕТ СН'!$G$6-'СЕТ СН'!$G$23</f>
        <v>838.58349982000004</v>
      </c>
      <c r="X64" s="36">
        <f>SUMIFS(СВЦЭМ!$D$33:$D$776,СВЦЭМ!$A$33:$A$776,$A64,СВЦЭМ!$B$33:$B$776,X$47)+'СЕТ СН'!$G$11+СВЦЭМ!$D$10+'СЕТ СН'!$G$6-'СЕТ СН'!$G$23</f>
        <v>799.84841817000006</v>
      </c>
      <c r="Y64" s="36">
        <f>SUMIFS(СВЦЭМ!$D$33:$D$776,СВЦЭМ!$A$33:$A$776,$A64,СВЦЭМ!$B$33:$B$776,Y$47)+'СЕТ СН'!$G$11+СВЦЭМ!$D$10+'СЕТ СН'!$G$6-'СЕТ СН'!$G$23</f>
        <v>788.01670869999998</v>
      </c>
    </row>
    <row r="65" spans="1:26" ht="15.75" x14ac:dyDescent="0.2">
      <c r="A65" s="35">
        <f t="shared" si="1"/>
        <v>43695</v>
      </c>
      <c r="B65" s="36">
        <f>SUMIFS(СВЦЭМ!$D$33:$D$776,СВЦЭМ!$A$33:$A$776,$A65,СВЦЭМ!$B$33:$B$776,B$47)+'СЕТ СН'!$G$11+СВЦЭМ!$D$10+'СЕТ СН'!$G$6-'СЕТ СН'!$G$23</f>
        <v>856.15522635000002</v>
      </c>
      <c r="C65" s="36">
        <f>SUMIFS(СВЦЭМ!$D$33:$D$776,СВЦЭМ!$A$33:$A$776,$A65,СВЦЭМ!$B$33:$B$776,C$47)+'СЕТ СН'!$G$11+СВЦЭМ!$D$10+'СЕТ СН'!$G$6-'СЕТ СН'!$G$23</f>
        <v>886.96922821999999</v>
      </c>
      <c r="D65" s="36">
        <f>SUMIFS(СВЦЭМ!$D$33:$D$776,СВЦЭМ!$A$33:$A$776,$A65,СВЦЭМ!$B$33:$B$776,D$47)+'СЕТ СН'!$G$11+СВЦЭМ!$D$10+'СЕТ СН'!$G$6-'СЕТ СН'!$G$23</f>
        <v>929.67378052000004</v>
      </c>
      <c r="E65" s="36">
        <f>SUMIFS(СВЦЭМ!$D$33:$D$776,СВЦЭМ!$A$33:$A$776,$A65,СВЦЭМ!$B$33:$B$776,E$47)+'СЕТ СН'!$G$11+СВЦЭМ!$D$10+'СЕТ СН'!$G$6-'СЕТ СН'!$G$23</f>
        <v>937.07249767999997</v>
      </c>
      <c r="F65" s="36">
        <f>SUMIFS(СВЦЭМ!$D$33:$D$776,СВЦЭМ!$A$33:$A$776,$A65,СВЦЭМ!$B$33:$B$776,F$47)+'СЕТ СН'!$G$11+СВЦЭМ!$D$10+'СЕТ СН'!$G$6-'СЕТ СН'!$G$23</f>
        <v>937.82026324000003</v>
      </c>
      <c r="G65" s="36">
        <f>SUMIFS(СВЦЭМ!$D$33:$D$776,СВЦЭМ!$A$33:$A$776,$A65,СВЦЭМ!$B$33:$B$776,G$47)+'СЕТ СН'!$G$11+СВЦЭМ!$D$10+'СЕТ СН'!$G$6-'СЕТ СН'!$G$23</f>
        <v>934.34122565999996</v>
      </c>
      <c r="H65" s="36">
        <f>SUMIFS(СВЦЭМ!$D$33:$D$776,СВЦЭМ!$A$33:$A$776,$A65,СВЦЭМ!$B$33:$B$776,H$47)+'СЕТ СН'!$G$11+СВЦЭМ!$D$10+'СЕТ СН'!$G$6-'СЕТ СН'!$G$23</f>
        <v>930.46211541000002</v>
      </c>
      <c r="I65" s="36">
        <f>SUMIFS(СВЦЭМ!$D$33:$D$776,СВЦЭМ!$A$33:$A$776,$A65,СВЦЭМ!$B$33:$B$776,I$47)+'СЕТ СН'!$G$11+СВЦЭМ!$D$10+'СЕТ СН'!$G$6-'СЕТ СН'!$G$23</f>
        <v>915.06556184999999</v>
      </c>
      <c r="J65" s="36">
        <f>SUMIFS(СВЦЭМ!$D$33:$D$776,СВЦЭМ!$A$33:$A$776,$A65,СВЦЭМ!$B$33:$B$776,J$47)+'СЕТ СН'!$G$11+СВЦЭМ!$D$10+'СЕТ СН'!$G$6-'СЕТ СН'!$G$23</f>
        <v>903.44280759000003</v>
      </c>
      <c r="K65" s="36">
        <f>SUMIFS(СВЦЭМ!$D$33:$D$776,СВЦЭМ!$A$33:$A$776,$A65,СВЦЭМ!$B$33:$B$776,K$47)+'СЕТ СН'!$G$11+СВЦЭМ!$D$10+'СЕТ СН'!$G$6-'СЕТ СН'!$G$23</f>
        <v>856.79549816999997</v>
      </c>
      <c r="L65" s="36">
        <f>SUMIFS(СВЦЭМ!$D$33:$D$776,СВЦЭМ!$A$33:$A$776,$A65,СВЦЭМ!$B$33:$B$776,L$47)+'СЕТ СН'!$G$11+СВЦЭМ!$D$10+'СЕТ СН'!$G$6-'СЕТ СН'!$G$23</f>
        <v>858.76772448999998</v>
      </c>
      <c r="M65" s="36">
        <f>SUMIFS(СВЦЭМ!$D$33:$D$776,СВЦЭМ!$A$33:$A$776,$A65,СВЦЭМ!$B$33:$B$776,M$47)+'СЕТ СН'!$G$11+СВЦЭМ!$D$10+'СЕТ СН'!$G$6-'СЕТ СН'!$G$23</f>
        <v>857.51603815999999</v>
      </c>
      <c r="N65" s="36">
        <f>SUMIFS(СВЦЭМ!$D$33:$D$776,СВЦЭМ!$A$33:$A$776,$A65,СВЦЭМ!$B$33:$B$776,N$47)+'СЕТ СН'!$G$11+СВЦЭМ!$D$10+'СЕТ СН'!$G$6-'СЕТ СН'!$G$23</f>
        <v>846.13212390000001</v>
      </c>
      <c r="O65" s="36">
        <f>SUMIFS(СВЦЭМ!$D$33:$D$776,СВЦЭМ!$A$33:$A$776,$A65,СВЦЭМ!$B$33:$B$776,O$47)+'СЕТ СН'!$G$11+СВЦЭМ!$D$10+'СЕТ СН'!$G$6-'СЕТ СН'!$G$23</f>
        <v>845.44062427999995</v>
      </c>
      <c r="P65" s="36">
        <f>SUMIFS(СВЦЭМ!$D$33:$D$776,СВЦЭМ!$A$33:$A$776,$A65,СВЦЭМ!$B$33:$B$776,P$47)+'СЕТ СН'!$G$11+СВЦЭМ!$D$10+'СЕТ СН'!$G$6-'СЕТ СН'!$G$23</f>
        <v>835.13520874000005</v>
      </c>
      <c r="Q65" s="36">
        <f>SUMIFS(СВЦЭМ!$D$33:$D$776,СВЦЭМ!$A$33:$A$776,$A65,СВЦЭМ!$B$33:$B$776,Q$47)+'СЕТ СН'!$G$11+СВЦЭМ!$D$10+'СЕТ СН'!$G$6-'СЕТ СН'!$G$23</f>
        <v>839.63144235000004</v>
      </c>
      <c r="R65" s="36">
        <f>SUMIFS(СВЦЭМ!$D$33:$D$776,СВЦЭМ!$A$33:$A$776,$A65,СВЦЭМ!$B$33:$B$776,R$47)+'СЕТ СН'!$G$11+СВЦЭМ!$D$10+'СЕТ СН'!$G$6-'СЕТ СН'!$G$23</f>
        <v>807.92607051000005</v>
      </c>
      <c r="S65" s="36">
        <f>SUMIFS(СВЦЭМ!$D$33:$D$776,СВЦЭМ!$A$33:$A$776,$A65,СВЦЭМ!$B$33:$B$776,S$47)+'СЕТ СН'!$G$11+СВЦЭМ!$D$10+'СЕТ СН'!$G$6-'СЕТ СН'!$G$23</f>
        <v>820.51705924999999</v>
      </c>
      <c r="T65" s="36">
        <f>SUMIFS(СВЦЭМ!$D$33:$D$776,СВЦЭМ!$A$33:$A$776,$A65,СВЦЭМ!$B$33:$B$776,T$47)+'СЕТ СН'!$G$11+СВЦЭМ!$D$10+'СЕТ СН'!$G$6-'СЕТ СН'!$G$23</f>
        <v>833.62142326000003</v>
      </c>
      <c r="U65" s="36">
        <f>SUMIFS(СВЦЭМ!$D$33:$D$776,СВЦЭМ!$A$33:$A$776,$A65,СВЦЭМ!$B$33:$B$776,U$47)+'СЕТ СН'!$G$11+СВЦЭМ!$D$10+'СЕТ СН'!$G$6-'СЕТ СН'!$G$23</f>
        <v>837.31182100000001</v>
      </c>
      <c r="V65" s="36">
        <f>SUMIFS(СВЦЭМ!$D$33:$D$776,СВЦЭМ!$A$33:$A$776,$A65,СВЦЭМ!$B$33:$B$776,V$47)+'СЕТ СН'!$G$11+СВЦЭМ!$D$10+'СЕТ СН'!$G$6-'СЕТ СН'!$G$23</f>
        <v>843.79677392999997</v>
      </c>
      <c r="W65" s="36">
        <f>SUMIFS(СВЦЭМ!$D$33:$D$776,СВЦЭМ!$A$33:$A$776,$A65,СВЦЭМ!$B$33:$B$776,W$47)+'СЕТ СН'!$G$11+СВЦЭМ!$D$10+'СЕТ СН'!$G$6-'СЕТ СН'!$G$23</f>
        <v>856.09699908000005</v>
      </c>
      <c r="X65" s="36">
        <f>SUMIFS(СВЦЭМ!$D$33:$D$776,СВЦЭМ!$A$33:$A$776,$A65,СВЦЭМ!$B$33:$B$776,X$47)+'СЕТ СН'!$G$11+СВЦЭМ!$D$10+'СЕТ СН'!$G$6-'СЕТ СН'!$G$23</f>
        <v>825.25107056000002</v>
      </c>
      <c r="Y65" s="36">
        <f>SUMIFS(СВЦЭМ!$D$33:$D$776,СВЦЭМ!$A$33:$A$776,$A65,СВЦЭМ!$B$33:$B$776,Y$47)+'СЕТ СН'!$G$11+СВЦЭМ!$D$10+'СЕТ СН'!$G$6-'СЕТ СН'!$G$23</f>
        <v>856.00421313000004</v>
      </c>
    </row>
    <row r="66" spans="1:26" ht="15.75" x14ac:dyDescent="0.2">
      <c r="A66" s="35">
        <f t="shared" si="1"/>
        <v>43696</v>
      </c>
      <c r="B66" s="36">
        <f>SUMIFS(СВЦЭМ!$D$33:$D$776,СВЦЭМ!$A$33:$A$776,$A66,СВЦЭМ!$B$33:$B$776,B$47)+'СЕТ СН'!$G$11+СВЦЭМ!$D$10+'СЕТ СН'!$G$6-'СЕТ СН'!$G$23</f>
        <v>898.21697788999995</v>
      </c>
      <c r="C66" s="36">
        <f>SUMIFS(СВЦЭМ!$D$33:$D$776,СВЦЭМ!$A$33:$A$776,$A66,СВЦЭМ!$B$33:$B$776,C$47)+'СЕТ СН'!$G$11+СВЦЭМ!$D$10+'СЕТ СН'!$G$6-'СЕТ СН'!$G$23</f>
        <v>940.14584389000004</v>
      </c>
      <c r="D66" s="36">
        <f>SUMIFS(СВЦЭМ!$D$33:$D$776,СВЦЭМ!$A$33:$A$776,$A66,СВЦЭМ!$B$33:$B$776,D$47)+'СЕТ СН'!$G$11+СВЦЭМ!$D$10+'СЕТ СН'!$G$6-'СЕТ СН'!$G$23</f>
        <v>971.77215844</v>
      </c>
      <c r="E66" s="36">
        <f>SUMIFS(СВЦЭМ!$D$33:$D$776,СВЦЭМ!$A$33:$A$776,$A66,СВЦЭМ!$B$33:$B$776,E$47)+'СЕТ СН'!$G$11+СВЦЭМ!$D$10+'СЕТ СН'!$G$6-'СЕТ СН'!$G$23</f>
        <v>986.23115584000004</v>
      </c>
      <c r="F66" s="36">
        <f>SUMIFS(СВЦЭМ!$D$33:$D$776,СВЦЭМ!$A$33:$A$776,$A66,СВЦЭМ!$B$33:$B$776,F$47)+'СЕТ СН'!$G$11+СВЦЭМ!$D$10+'СЕТ СН'!$G$6-'СЕТ СН'!$G$23</f>
        <v>986.77835463999998</v>
      </c>
      <c r="G66" s="36">
        <f>SUMIFS(СВЦЭМ!$D$33:$D$776,СВЦЭМ!$A$33:$A$776,$A66,СВЦЭМ!$B$33:$B$776,G$47)+'СЕТ СН'!$G$11+СВЦЭМ!$D$10+'СЕТ СН'!$G$6-'СЕТ СН'!$G$23</f>
        <v>963.91374101999997</v>
      </c>
      <c r="H66" s="36">
        <f>SUMIFS(СВЦЭМ!$D$33:$D$776,СВЦЭМ!$A$33:$A$776,$A66,СВЦЭМ!$B$33:$B$776,H$47)+'СЕТ СН'!$G$11+СВЦЭМ!$D$10+'СЕТ СН'!$G$6-'СЕТ СН'!$G$23</f>
        <v>922.59197539000002</v>
      </c>
      <c r="I66" s="36">
        <f>SUMIFS(СВЦЭМ!$D$33:$D$776,СВЦЭМ!$A$33:$A$776,$A66,СВЦЭМ!$B$33:$B$776,I$47)+'СЕТ СН'!$G$11+СВЦЭМ!$D$10+'СЕТ СН'!$G$6-'СЕТ СН'!$G$23</f>
        <v>872.59782422000001</v>
      </c>
      <c r="J66" s="36">
        <f>SUMIFS(СВЦЭМ!$D$33:$D$776,СВЦЭМ!$A$33:$A$776,$A66,СВЦЭМ!$B$33:$B$776,J$47)+'СЕТ СН'!$G$11+СВЦЭМ!$D$10+'СЕТ СН'!$G$6-'СЕТ СН'!$G$23</f>
        <v>904.87820194000005</v>
      </c>
      <c r="K66" s="36">
        <f>SUMIFS(СВЦЭМ!$D$33:$D$776,СВЦЭМ!$A$33:$A$776,$A66,СВЦЭМ!$B$33:$B$776,K$47)+'СЕТ СН'!$G$11+СВЦЭМ!$D$10+'СЕТ СН'!$G$6-'СЕТ СН'!$G$23</f>
        <v>947.63297712999997</v>
      </c>
      <c r="L66" s="36">
        <f>SUMIFS(СВЦЭМ!$D$33:$D$776,СВЦЭМ!$A$33:$A$776,$A66,СВЦЭМ!$B$33:$B$776,L$47)+'СЕТ СН'!$G$11+СВЦЭМ!$D$10+'СЕТ СН'!$G$6-'СЕТ СН'!$G$23</f>
        <v>946.28574505000006</v>
      </c>
      <c r="M66" s="36">
        <f>SUMIFS(СВЦЭМ!$D$33:$D$776,СВЦЭМ!$A$33:$A$776,$A66,СВЦЭМ!$B$33:$B$776,M$47)+'СЕТ СН'!$G$11+СВЦЭМ!$D$10+'СЕТ СН'!$G$6-'СЕТ СН'!$G$23</f>
        <v>941.41170781000005</v>
      </c>
      <c r="N66" s="36">
        <f>SUMIFS(СВЦЭМ!$D$33:$D$776,СВЦЭМ!$A$33:$A$776,$A66,СВЦЭМ!$B$33:$B$776,N$47)+'СЕТ СН'!$G$11+СВЦЭМ!$D$10+'СЕТ СН'!$G$6-'СЕТ СН'!$G$23</f>
        <v>938.73526164999998</v>
      </c>
      <c r="O66" s="36">
        <f>SUMIFS(СВЦЭМ!$D$33:$D$776,СВЦЭМ!$A$33:$A$776,$A66,СВЦЭМ!$B$33:$B$776,O$47)+'СЕТ СН'!$G$11+СВЦЭМ!$D$10+'СЕТ СН'!$G$6-'СЕТ СН'!$G$23</f>
        <v>949.24028949000001</v>
      </c>
      <c r="P66" s="36">
        <f>SUMIFS(СВЦЭМ!$D$33:$D$776,СВЦЭМ!$A$33:$A$776,$A66,СВЦЭМ!$B$33:$B$776,P$47)+'СЕТ СН'!$G$11+СВЦЭМ!$D$10+'СЕТ СН'!$G$6-'СЕТ СН'!$G$23</f>
        <v>951.96429765000005</v>
      </c>
      <c r="Q66" s="36">
        <f>SUMIFS(СВЦЭМ!$D$33:$D$776,СВЦЭМ!$A$33:$A$776,$A66,СВЦЭМ!$B$33:$B$776,Q$47)+'СЕТ СН'!$G$11+СВЦЭМ!$D$10+'СЕТ СН'!$G$6-'СЕТ СН'!$G$23</f>
        <v>944.04026595000005</v>
      </c>
      <c r="R66" s="36">
        <f>SUMIFS(СВЦЭМ!$D$33:$D$776,СВЦЭМ!$A$33:$A$776,$A66,СВЦЭМ!$B$33:$B$776,R$47)+'СЕТ СН'!$G$11+СВЦЭМ!$D$10+'СЕТ СН'!$G$6-'СЕТ СН'!$G$23</f>
        <v>970.98994648999997</v>
      </c>
      <c r="S66" s="36">
        <f>SUMIFS(СВЦЭМ!$D$33:$D$776,СВЦЭМ!$A$33:$A$776,$A66,СВЦЭМ!$B$33:$B$776,S$47)+'СЕТ СН'!$G$11+СВЦЭМ!$D$10+'СЕТ СН'!$G$6-'СЕТ СН'!$G$23</f>
        <v>1010.6428759</v>
      </c>
      <c r="T66" s="36">
        <f>SUMIFS(СВЦЭМ!$D$33:$D$776,СВЦЭМ!$A$33:$A$776,$A66,СВЦЭМ!$B$33:$B$776,T$47)+'СЕТ СН'!$G$11+СВЦЭМ!$D$10+'СЕТ СН'!$G$6-'СЕТ СН'!$G$23</f>
        <v>1010.3684928</v>
      </c>
      <c r="U66" s="36">
        <f>SUMIFS(СВЦЭМ!$D$33:$D$776,СВЦЭМ!$A$33:$A$776,$A66,СВЦЭМ!$B$33:$B$776,U$47)+'СЕТ СН'!$G$11+СВЦЭМ!$D$10+'СЕТ СН'!$G$6-'СЕТ СН'!$G$23</f>
        <v>1006.4571051300001</v>
      </c>
      <c r="V66" s="36">
        <f>SUMIFS(СВЦЭМ!$D$33:$D$776,СВЦЭМ!$A$33:$A$776,$A66,СВЦЭМ!$B$33:$B$776,V$47)+'СЕТ СН'!$G$11+СВЦЭМ!$D$10+'СЕТ СН'!$G$6-'СЕТ СН'!$G$23</f>
        <v>1000.78438511</v>
      </c>
      <c r="W66" s="36">
        <f>SUMIFS(СВЦЭМ!$D$33:$D$776,СВЦЭМ!$A$33:$A$776,$A66,СВЦЭМ!$B$33:$B$776,W$47)+'СЕТ СН'!$G$11+СВЦЭМ!$D$10+'СЕТ СН'!$G$6-'СЕТ СН'!$G$23</f>
        <v>1012.43642009</v>
      </c>
      <c r="X66" s="36">
        <f>SUMIFS(СВЦЭМ!$D$33:$D$776,СВЦЭМ!$A$33:$A$776,$A66,СВЦЭМ!$B$33:$B$776,X$47)+'СЕТ СН'!$G$11+СВЦЭМ!$D$10+'СЕТ СН'!$G$6-'СЕТ СН'!$G$23</f>
        <v>1081.4466132</v>
      </c>
      <c r="Y66" s="36">
        <f>SUMIFS(СВЦЭМ!$D$33:$D$776,СВЦЭМ!$A$33:$A$776,$A66,СВЦЭМ!$B$33:$B$776,Y$47)+'СЕТ СН'!$G$11+СВЦЭМ!$D$10+'СЕТ СН'!$G$6-'СЕТ СН'!$G$23</f>
        <v>1004.23276007</v>
      </c>
    </row>
    <row r="67" spans="1:26" ht="15.75" x14ac:dyDescent="0.2">
      <c r="A67" s="35">
        <f t="shared" si="1"/>
        <v>43697</v>
      </c>
      <c r="B67" s="36">
        <f>SUMIFS(СВЦЭМ!$D$33:$D$776,СВЦЭМ!$A$33:$A$776,$A67,СВЦЭМ!$B$33:$B$776,B$47)+'СЕТ СН'!$G$11+СВЦЭМ!$D$10+'СЕТ СН'!$G$6-'СЕТ СН'!$G$23</f>
        <v>865.04898895999997</v>
      </c>
      <c r="C67" s="36">
        <f>SUMIFS(СВЦЭМ!$D$33:$D$776,СВЦЭМ!$A$33:$A$776,$A67,СВЦЭМ!$B$33:$B$776,C$47)+'СЕТ СН'!$G$11+СВЦЭМ!$D$10+'СЕТ СН'!$G$6-'СЕТ СН'!$G$23</f>
        <v>896.62189711999997</v>
      </c>
      <c r="D67" s="36">
        <f>SUMIFS(СВЦЭМ!$D$33:$D$776,СВЦЭМ!$A$33:$A$776,$A67,СВЦЭМ!$B$33:$B$776,D$47)+'СЕТ СН'!$G$11+СВЦЭМ!$D$10+'СЕТ СН'!$G$6-'СЕТ СН'!$G$23</f>
        <v>932.54187972</v>
      </c>
      <c r="E67" s="36">
        <f>SUMIFS(СВЦЭМ!$D$33:$D$776,СВЦЭМ!$A$33:$A$776,$A67,СВЦЭМ!$B$33:$B$776,E$47)+'СЕТ СН'!$G$11+СВЦЭМ!$D$10+'СЕТ СН'!$G$6-'СЕТ СН'!$G$23</f>
        <v>947.32693759999995</v>
      </c>
      <c r="F67" s="36">
        <f>SUMIFS(СВЦЭМ!$D$33:$D$776,СВЦЭМ!$A$33:$A$776,$A67,СВЦЭМ!$B$33:$B$776,F$47)+'СЕТ СН'!$G$11+СВЦЭМ!$D$10+'СЕТ СН'!$G$6-'СЕТ СН'!$G$23</f>
        <v>955.96661705999998</v>
      </c>
      <c r="G67" s="36">
        <f>SUMIFS(СВЦЭМ!$D$33:$D$776,СВЦЭМ!$A$33:$A$776,$A67,СВЦЭМ!$B$33:$B$776,G$47)+'СЕТ СН'!$G$11+СВЦЭМ!$D$10+'СЕТ СН'!$G$6-'СЕТ СН'!$G$23</f>
        <v>934.22932072000003</v>
      </c>
      <c r="H67" s="36">
        <f>SUMIFS(СВЦЭМ!$D$33:$D$776,СВЦЭМ!$A$33:$A$776,$A67,СВЦЭМ!$B$33:$B$776,H$47)+'СЕТ СН'!$G$11+СВЦЭМ!$D$10+'СЕТ СН'!$G$6-'СЕТ СН'!$G$23</f>
        <v>898.02255237999998</v>
      </c>
      <c r="I67" s="36">
        <f>SUMIFS(СВЦЭМ!$D$33:$D$776,СВЦЭМ!$A$33:$A$776,$A67,СВЦЭМ!$B$33:$B$776,I$47)+'СЕТ СН'!$G$11+СВЦЭМ!$D$10+'СЕТ СН'!$G$6-'СЕТ СН'!$G$23</f>
        <v>850.07630914000003</v>
      </c>
      <c r="J67" s="36">
        <f>SUMIFS(СВЦЭМ!$D$33:$D$776,СВЦЭМ!$A$33:$A$776,$A67,СВЦЭМ!$B$33:$B$776,J$47)+'СЕТ СН'!$G$11+СВЦЭМ!$D$10+'СЕТ СН'!$G$6-'СЕТ СН'!$G$23</f>
        <v>842.26589092999996</v>
      </c>
      <c r="K67" s="36">
        <f>SUMIFS(СВЦЭМ!$D$33:$D$776,СВЦЭМ!$A$33:$A$776,$A67,СВЦЭМ!$B$33:$B$776,K$47)+'СЕТ СН'!$G$11+СВЦЭМ!$D$10+'СЕТ СН'!$G$6-'СЕТ СН'!$G$23</f>
        <v>864.58927992999998</v>
      </c>
      <c r="L67" s="36">
        <f>SUMIFS(СВЦЭМ!$D$33:$D$776,СВЦЭМ!$A$33:$A$776,$A67,СВЦЭМ!$B$33:$B$776,L$47)+'СЕТ СН'!$G$11+СВЦЭМ!$D$10+'СЕТ СН'!$G$6-'СЕТ СН'!$G$23</f>
        <v>861.14432979000003</v>
      </c>
      <c r="M67" s="36">
        <f>SUMIFS(СВЦЭМ!$D$33:$D$776,СВЦЭМ!$A$33:$A$776,$A67,СВЦЭМ!$B$33:$B$776,M$47)+'СЕТ СН'!$G$11+СВЦЭМ!$D$10+'СЕТ СН'!$G$6-'СЕТ СН'!$G$23</f>
        <v>859.20713211999998</v>
      </c>
      <c r="N67" s="36">
        <f>SUMIFS(СВЦЭМ!$D$33:$D$776,СВЦЭМ!$A$33:$A$776,$A67,СВЦЭМ!$B$33:$B$776,N$47)+'СЕТ СН'!$G$11+СВЦЭМ!$D$10+'СЕТ СН'!$G$6-'СЕТ СН'!$G$23</f>
        <v>848.93540126000005</v>
      </c>
      <c r="O67" s="36">
        <f>SUMIFS(СВЦЭМ!$D$33:$D$776,СВЦЭМ!$A$33:$A$776,$A67,СВЦЭМ!$B$33:$B$776,O$47)+'СЕТ СН'!$G$11+СВЦЭМ!$D$10+'СЕТ СН'!$G$6-'СЕТ СН'!$G$23</f>
        <v>851.88319999999999</v>
      </c>
      <c r="P67" s="36">
        <f>SUMIFS(СВЦЭМ!$D$33:$D$776,СВЦЭМ!$A$33:$A$776,$A67,СВЦЭМ!$B$33:$B$776,P$47)+'СЕТ СН'!$G$11+СВЦЭМ!$D$10+'СЕТ СН'!$G$6-'СЕТ СН'!$G$23</f>
        <v>860.23219490999998</v>
      </c>
      <c r="Q67" s="36">
        <f>SUMIFS(СВЦЭМ!$D$33:$D$776,СВЦЭМ!$A$33:$A$776,$A67,СВЦЭМ!$B$33:$B$776,Q$47)+'СЕТ СН'!$G$11+СВЦЭМ!$D$10+'СЕТ СН'!$G$6-'СЕТ СН'!$G$23</f>
        <v>862.49738853999997</v>
      </c>
      <c r="R67" s="36">
        <f>SUMIFS(СВЦЭМ!$D$33:$D$776,СВЦЭМ!$A$33:$A$776,$A67,СВЦЭМ!$B$33:$B$776,R$47)+'СЕТ СН'!$G$11+СВЦЭМ!$D$10+'СЕТ СН'!$G$6-'СЕТ СН'!$G$23</f>
        <v>928.02148539999996</v>
      </c>
      <c r="S67" s="36">
        <f>SUMIFS(СВЦЭМ!$D$33:$D$776,СВЦЭМ!$A$33:$A$776,$A67,СВЦЭМ!$B$33:$B$776,S$47)+'СЕТ СН'!$G$11+СВЦЭМ!$D$10+'СЕТ СН'!$G$6-'СЕТ СН'!$G$23</f>
        <v>841.93078694999997</v>
      </c>
      <c r="T67" s="36">
        <f>SUMIFS(СВЦЭМ!$D$33:$D$776,СВЦЭМ!$A$33:$A$776,$A67,СВЦЭМ!$B$33:$B$776,T$47)+'СЕТ СН'!$G$11+СВЦЭМ!$D$10+'СЕТ СН'!$G$6-'СЕТ СН'!$G$23</f>
        <v>847.90316818999997</v>
      </c>
      <c r="U67" s="36">
        <f>SUMIFS(СВЦЭМ!$D$33:$D$776,СВЦЭМ!$A$33:$A$776,$A67,СВЦЭМ!$B$33:$B$776,U$47)+'СЕТ СН'!$G$11+СВЦЭМ!$D$10+'СЕТ СН'!$G$6-'СЕТ СН'!$G$23</f>
        <v>849.82058387999996</v>
      </c>
      <c r="V67" s="36">
        <f>SUMIFS(СВЦЭМ!$D$33:$D$776,СВЦЭМ!$A$33:$A$776,$A67,СВЦЭМ!$B$33:$B$776,V$47)+'СЕТ СН'!$G$11+СВЦЭМ!$D$10+'СЕТ СН'!$G$6-'СЕТ СН'!$G$23</f>
        <v>861.52174162999995</v>
      </c>
      <c r="W67" s="36">
        <f>SUMIFS(СВЦЭМ!$D$33:$D$776,СВЦЭМ!$A$33:$A$776,$A67,СВЦЭМ!$B$33:$B$776,W$47)+'СЕТ СН'!$G$11+СВЦЭМ!$D$10+'СЕТ СН'!$G$6-'СЕТ СН'!$G$23</f>
        <v>872.19268663000003</v>
      </c>
      <c r="X67" s="36">
        <f>SUMIFS(СВЦЭМ!$D$33:$D$776,СВЦЭМ!$A$33:$A$776,$A67,СВЦЭМ!$B$33:$B$776,X$47)+'СЕТ СН'!$G$11+СВЦЭМ!$D$10+'СЕТ СН'!$G$6-'СЕТ СН'!$G$23</f>
        <v>835.97257496999998</v>
      </c>
      <c r="Y67" s="36">
        <f>SUMIFS(СВЦЭМ!$D$33:$D$776,СВЦЭМ!$A$33:$A$776,$A67,СВЦЭМ!$B$33:$B$776,Y$47)+'СЕТ СН'!$G$11+СВЦЭМ!$D$10+'СЕТ СН'!$G$6-'СЕТ СН'!$G$23</f>
        <v>786.10261805000005</v>
      </c>
    </row>
    <row r="68" spans="1:26" ht="15.75" x14ac:dyDescent="0.2">
      <c r="A68" s="35">
        <f t="shared" si="1"/>
        <v>43698</v>
      </c>
      <c r="B68" s="36">
        <f>SUMIFS(СВЦЭМ!$D$33:$D$776,СВЦЭМ!$A$33:$A$776,$A68,СВЦЭМ!$B$33:$B$776,B$47)+'СЕТ СН'!$G$11+СВЦЭМ!$D$10+'СЕТ СН'!$G$6-'СЕТ СН'!$G$23</f>
        <v>850.74405675000003</v>
      </c>
      <c r="C68" s="36">
        <f>SUMIFS(СВЦЭМ!$D$33:$D$776,СВЦЭМ!$A$33:$A$776,$A68,СВЦЭМ!$B$33:$B$776,C$47)+'СЕТ СН'!$G$11+СВЦЭМ!$D$10+'СЕТ СН'!$G$6-'СЕТ СН'!$G$23</f>
        <v>897.81969616000003</v>
      </c>
      <c r="D68" s="36">
        <f>SUMIFS(СВЦЭМ!$D$33:$D$776,СВЦЭМ!$A$33:$A$776,$A68,СВЦЭМ!$B$33:$B$776,D$47)+'СЕТ СН'!$G$11+СВЦЭМ!$D$10+'СЕТ СН'!$G$6-'СЕТ СН'!$G$23</f>
        <v>915.8728026</v>
      </c>
      <c r="E68" s="36">
        <f>SUMIFS(СВЦЭМ!$D$33:$D$776,СВЦЭМ!$A$33:$A$776,$A68,СВЦЭМ!$B$33:$B$776,E$47)+'СЕТ СН'!$G$11+СВЦЭМ!$D$10+'СЕТ СН'!$G$6-'СЕТ СН'!$G$23</f>
        <v>923.85939087999998</v>
      </c>
      <c r="F68" s="36">
        <f>SUMIFS(СВЦЭМ!$D$33:$D$776,СВЦЭМ!$A$33:$A$776,$A68,СВЦЭМ!$B$33:$B$776,F$47)+'СЕТ СН'!$G$11+СВЦЭМ!$D$10+'СЕТ СН'!$G$6-'СЕТ СН'!$G$23</f>
        <v>929.36419882999996</v>
      </c>
      <c r="G68" s="36">
        <f>SUMIFS(СВЦЭМ!$D$33:$D$776,СВЦЭМ!$A$33:$A$776,$A68,СВЦЭМ!$B$33:$B$776,G$47)+'СЕТ СН'!$G$11+СВЦЭМ!$D$10+'СЕТ СН'!$G$6-'СЕТ СН'!$G$23</f>
        <v>899.20923528000003</v>
      </c>
      <c r="H68" s="36">
        <f>SUMIFS(СВЦЭМ!$D$33:$D$776,СВЦЭМ!$A$33:$A$776,$A68,СВЦЭМ!$B$33:$B$776,H$47)+'СЕТ СН'!$G$11+СВЦЭМ!$D$10+'СЕТ СН'!$G$6-'СЕТ СН'!$G$23</f>
        <v>852.28232564999996</v>
      </c>
      <c r="I68" s="36">
        <f>SUMIFS(СВЦЭМ!$D$33:$D$776,СВЦЭМ!$A$33:$A$776,$A68,СВЦЭМ!$B$33:$B$776,I$47)+'СЕТ СН'!$G$11+СВЦЭМ!$D$10+'СЕТ СН'!$G$6-'СЕТ СН'!$G$23</f>
        <v>795.71745500999998</v>
      </c>
      <c r="J68" s="36">
        <f>SUMIFS(СВЦЭМ!$D$33:$D$776,СВЦЭМ!$A$33:$A$776,$A68,СВЦЭМ!$B$33:$B$776,J$47)+'СЕТ СН'!$G$11+СВЦЭМ!$D$10+'СЕТ СН'!$G$6-'СЕТ СН'!$G$23</f>
        <v>807.39918524999996</v>
      </c>
      <c r="K68" s="36">
        <f>SUMIFS(СВЦЭМ!$D$33:$D$776,СВЦЭМ!$A$33:$A$776,$A68,СВЦЭМ!$B$33:$B$776,K$47)+'СЕТ СН'!$G$11+СВЦЭМ!$D$10+'СЕТ СН'!$G$6-'СЕТ СН'!$G$23</f>
        <v>835.44694057000004</v>
      </c>
      <c r="L68" s="36">
        <f>SUMIFS(СВЦЭМ!$D$33:$D$776,СВЦЭМ!$A$33:$A$776,$A68,СВЦЭМ!$B$33:$B$776,L$47)+'СЕТ СН'!$G$11+СВЦЭМ!$D$10+'СЕТ СН'!$G$6-'СЕТ СН'!$G$23</f>
        <v>845.52659970000002</v>
      </c>
      <c r="M68" s="36">
        <f>SUMIFS(СВЦЭМ!$D$33:$D$776,СВЦЭМ!$A$33:$A$776,$A68,СВЦЭМ!$B$33:$B$776,M$47)+'СЕТ СН'!$G$11+СВЦЭМ!$D$10+'СЕТ СН'!$G$6-'СЕТ СН'!$G$23</f>
        <v>842.57201326999996</v>
      </c>
      <c r="N68" s="36">
        <f>SUMIFS(СВЦЭМ!$D$33:$D$776,СВЦЭМ!$A$33:$A$776,$A68,СВЦЭМ!$B$33:$B$776,N$47)+'СЕТ СН'!$G$11+СВЦЭМ!$D$10+'СЕТ СН'!$G$6-'СЕТ СН'!$G$23</f>
        <v>836.63545469999997</v>
      </c>
      <c r="O68" s="36">
        <f>SUMIFS(СВЦЭМ!$D$33:$D$776,СВЦЭМ!$A$33:$A$776,$A68,СВЦЭМ!$B$33:$B$776,O$47)+'СЕТ СН'!$G$11+СВЦЭМ!$D$10+'СЕТ СН'!$G$6-'СЕТ СН'!$G$23</f>
        <v>838.21530964999999</v>
      </c>
      <c r="P68" s="36">
        <f>SUMIFS(СВЦЭМ!$D$33:$D$776,СВЦЭМ!$A$33:$A$776,$A68,СВЦЭМ!$B$33:$B$776,P$47)+'СЕТ СН'!$G$11+СВЦЭМ!$D$10+'СЕТ СН'!$G$6-'СЕТ СН'!$G$23</f>
        <v>840.92155704000004</v>
      </c>
      <c r="Q68" s="36">
        <f>SUMIFS(СВЦЭМ!$D$33:$D$776,СВЦЭМ!$A$33:$A$776,$A68,СВЦЭМ!$B$33:$B$776,Q$47)+'СЕТ СН'!$G$11+СВЦЭМ!$D$10+'СЕТ СН'!$G$6-'СЕТ СН'!$G$23</f>
        <v>847.88845312000001</v>
      </c>
      <c r="R68" s="36">
        <f>SUMIFS(СВЦЭМ!$D$33:$D$776,СВЦЭМ!$A$33:$A$776,$A68,СВЦЭМ!$B$33:$B$776,R$47)+'СЕТ СН'!$G$11+СВЦЭМ!$D$10+'СЕТ СН'!$G$6-'СЕТ СН'!$G$23</f>
        <v>853.56580512000005</v>
      </c>
      <c r="S68" s="36">
        <f>SUMIFS(СВЦЭМ!$D$33:$D$776,СВЦЭМ!$A$33:$A$776,$A68,СВЦЭМ!$B$33:$B$776,S$47)+'СЕТ СН'!$G$11+СВЦЭМ!$D$10+'СЕТ СН'!$G$6-'СЕТ СН'!$G$23</f>
        <v>886.01043030000005</v>
      </c>
      <c r="T68" s="36">
        <f>SUMIFS(СВЦЭМ!$D$33:$D$776,СВЦЭМ!$A$33:$A$776,$A68,СВЦЭМ!$B$33:$B$776,T$47)+'СЕТ СН'!$G$11+СВЦЭМ!$D$10+'СЕТ СН'!$G$6-'СЕТ СН'!$G$23</f>
        <v>854.86749369999995</v>
      </c>
      <c r="U68" s="36">
        <f>SUMIFS(СВЦЭМ!$D$33:$D$776,СВЦЭМ!$A$33:$A$776,$A68,СВЦЭМ!$B$33:$B$776,U$47)+'СЕТ СН'!$G$11+СВЦЭМ!$D$10+'СЕТ СН'!$G$6-'СЕТ СН'!$G$23</f>
        <v>781.95368559999997</v>
      </c>
      <c r="V68" s="36">
        <f>SUMIFS(СВЦЭМ!$D$33:$D$776,СВЦЭМ!$A$33:$A$776,$A68,СВЦЭМ!$B$33:$B$776,V$47)+'СЕТ СН'!$G$11+СВЦЭМ!$D$10+'СЕТ СН'!$G$6-'СЕТ СН'!$G$23</f>
        <v>796.17757939000001</v>
      </c>
      <c r="W68" s="36">
        <f>SUMIFS(СВЦЭМ!$D$33:$D$776,СВЦЭМ!$A$33:$A$776,$A68,СВЦЭМ!$B$33:$B$776,W$47)+'СЕТ СН'!$G$11+СВЦЭМ!$D$10+'СЕТ СН'!$G$6-'СЕТ СН'!$G$23</f>
        <v>797.76314705000004</v>
      </c>
      <c r="X68" s="36">
        <f>SUMIFS(СВЦЭМ!$D$33:$D$776,СВЦЭМ!$A$33:$A$776,$A68,СВЦЭМ!$B$33:$B$776,X$47)+'СЕТ СН'!$G$11+СВЦЭМ!$D$10+'СЕТ СН'!$G$6-'СЕТ СН'!$G$23</f>
        <v>753.35777627000004</v>
      </c>
      <c r="Y68" s="36">
        <f>SUMIFS(СВЦЭМ!$D$33:$D$776,СВЦЭМ!$A$33:$A$776,$A68,СВЦЭМ!$B$33:$B$776,Y$47)+'СЕТ СН'!$G$11+СВЦЭМ!$D$10+'СЕТ СН'!$G$6-'СЕТ СН'!$G$23</f>
        <v>760.14480741</v>
      </c>
    </row>
    <row r="69" spans="1:26" ht="15.75" x14ac:dyDescent="0.2">
      <c r="A69" s="35">
        <f t="shared" si="1"/>
        <v>43699</v>
      </c>
      <c r="B69" s="36">
        <f>SUMIFS(СВЦЭМ!$D$33:$D$776,СВЦЭМ!$A$33:$A$776,$A69,СВЦЭМ!$B$33:$B$776,B$47)+'СЕТ СН'!$G$11+СВЦЭМ!$D$10+'СЕТ СН'!$G$6-'СЕТ СН'!$G$23</f>
        <v>881.78568897000002</v>
      </c>
      <c r="C69" s="36">
        <f>SUMIFS(СВЦЭМ!$D$33:$D$776,СВЦЭМ!$A$33:$A$776,$A69,СВЦЭМ!$B$33:$B$776,C$47)+'СЕТ СН'!$G$11+СВЦЭМ!$D$10+'СЕТ СН'!$G$6-'СЕТ СН'!$G$23</f>
        <v>916.33294504000003</v>
      </c>
      <c r="D69" s="36">
        <f>SUMIFS(СВЦЭМ!$D$33:$D$776,СВЦЭМ!$A$33:$A$776,$A69,СВЦЭМ!$B$33:$B$776,D$47)+'СЕТ СН'!$G$11+СВЦЭМ!$D$10+'СЕТ СН'!$G$6-'СЕТ СН'!$G$23</f>
        <v>932.62332635999996</v>
      </c>
      <c r="E69" s="36">
        <f>SUMIFS(СВЦЭМ!$D$33:$D$776,СВЦЭМ!$A$33:$A$776,$A69,СВЦЭМ!$B$33:$B$776,E$47)+'СЕТ СН'!$G$11+СВЦЭМ!$D$10+'СЕТ СН'!$G$6-'СЕТ СН'!$G$23</f>
        <v>943.97147729999995</v>
      </c>
      <c r="F69" s="36">
        <f>SUMIFS(СВЦЭМ!$D$33:$D$776,СВЦЭМ!$A$33:$A$776,$A69,СВЦЭМ!$B$33:$B$776,F$47)+'СЕТ СН'!$G$11+СВЦЭМ!$D$10+'СЕТ СН'!$G$6-'СЕТ СН'!$G$23</f>
        <v>950.54771120999999</v>
      </c>
      <c r="G69" s="36">
        <f>SUMIFS(СВЦЭМ!$D$33:$D$776,СВЦЭМ!$A$33:$A$776,$A69,СВЦЭМ!$B$33:$B$776,G$47)+'СЕТ СН'!$G$11+СВЦЭМ!$D$10+'СЕТ СН'!$G$6-'СЕТ СН'!$G$23</f>
        <v>927.48341197000002</v>
      </c>
      <c r="H69" s="36">
        <f>SUMIFS(СВЦЭМ!$D$33:$D$776,СВЦЭМ!$A$33:$A$776,$A69,СВЦЭМ!$B$33:$B$776,H$47)+'СЕТ СН'!$G$11+СВЦЭМ!$D$10+'СЕТ СН'!$G$6-'СЕТ СН'!$G$23</f>
        <v>895.83998457999996</v>
      </c>
      <c r="I69" s="36">
        <f>SUMIFS(СВЦЭМ!$D$33:$D$776,СВЦЭМ!$A$33:$A$776,$A69,СВЦЭМ!$B$33:$B$776,I$47)+'СЕТ СН'!$G$11+СВЦЭМ!$D$10+'СЕТ СН'!$G$6-'СЕТ СН'!$G$23</f>
        <v>846.46822722000002</v>
      </c>
      <c r="J69" s="36">
        <f>SUMIFS(СВЦЭМ!$D$33:$D$776,СВЦЭМ!$A$33:$A$776,$A69,СВЦЭМ!$B$33:$B$776,J$47)+'СЕТ СН'!$G$11+СВЦЭМ!$D$10+'СЕТ СН'!$G$6-'СЕТ СН'!$G$23</f>
        <v>823.27678413000001</v>
      </c>
      <c r="K69" s="36">
        <f>SUMIFS(СВЦЭМ!$D$33:$D$776,СВЦЭМ!$A$33:$A$776,$A69,СВЦЭМ!$B$33:$B$776,K$47)+'СЕТ СН'!$G$11+СВЦЭМ!$D$10+'СЕТ СН'!$G$6-'СЕТ СН'!$G$23</f>
        <v>832.42282675000001</v>
      </c>
      <c r="L69" s="36">
        <f>SUMIFS(СВЦЭМ!$D$33:$D$776,СВЦЭМ!$A$33:$A$776,$A69,СВЦЭМ!$B$33:$B$776,L$47)+'СЕТ СН'!$G$11+СВЦЭМ!$D$10+'СЕТ СН'!$G$6-'СЕТ СН'!$G$23</f>
        <v>839.55791597999996</v>
      </c>
      <c r="M69" s="36">
        <f>SUMIFS(СВЦЭМ!$D$33:$D$776,СВЦЭМ!$A$33:$A$776,$A69,СВЦЭМ!$B$33:$B$776,M$47)+'СЕТ СН'!$G$11+СВЦЭМ!$D$10+'СЕТ СН'!$G$6-'СЕТ СН'!$G$23</f>
        <v>840.52628490999996</v>
      </c>
      <c r="N69" s="36">
        <f>SUMIFS(СВЦЭМ!$D$33:$D$776,СВЦЭМ!$A$33:$A$776,$A69,СВЦЭМ!$B$33:$B$776,N$47)+'СЕТ СН'!$G$11+СВЦЭМ!$D$10+'СЕТ СН'!$G$6-'СЕТ СН'!$G$23</f>
        <v>826.53257107000002</v>
      </c>
      <c r="O69" s="36">
        <f>SUMIFS(СВЦЭМ!$D$33:$D$776,СВЦЭМ!$A$33:$A$776,$A69,СВЦЭМ!$B$33:$B$776,O$47)+'СЕТ СН'!$G$11+СВЦЭМ!$D$10+'СЕТ СН'!$G$6-'СЕТ СН'!$G$23</f>
        <v>832.22856461000003</v>
      </c>
      <c r="P69" s="36">
        <f>SUMIFS(СВЦЭМ!$D$33:$D$776,СВЦЭМ!$A$33:$A$776,$A69,СВЦЭМ!$B$33:$B$776,P$47)+'СЕТ СН'!$G$11+СВЦЭМ!$D$10+'СЕТ СН'!$G$6-'СЕТ СН'!$G$23</f>
        <v>832.21261977999995</v>
      </c>
      <c r="Q69" s="36">
        <f>SUMIFS(СВЦЭМ!$D$33:$D$776,СВЦЭМ!$A$33:$A$776,$A69,СВЦЭМ!$B$33:$B$776,Q$47)+'СЕТ СН'!$G$11+СВЦЭМ!$D$10+'СЕТ СН'!$G$6-'СЕТ СН'!$G$23</f>
        <v>827.65241122999998</v>
      </c>
      <c r="R69" s="36">
        <f>SUMIFS(СВЦЭМ!$D$33:$D$776,СВЦЭМ!$A$33:$A$776,$A69,СВЦЭМ!$B$33:$B$776,R$47)+'СЕТ СН'!$G$11+СВЦЭМ!$D$10+'СЕТ СН'!$G$6-'СЕТ СН'!$G$23</f>
        <v>783.92752847999998</v>
      </c>
      <c r="S69" s="36">
        <f>SUMIFS(СВЦЭМ!$D$33:$D$776,СВЦЭМ!$A$33:$A$776,$A69,СВЦЭМ!$B$33:$B$776,S$47)+'СЕТ СН'!$G$11+СВЦЭМ!$D$10+'СЕТ СН'!$G$6-'СЕТ СН'!$G$23</f>
        <v>755.92999821000001</v>
      </c>
      <c r="T69" s="36">
        <f>SUMIFS(СВЦЭМ!$D$33:$D$776,СВЦЭМ!$A$33:$A$776,$A69,СВЦЭМ!$B$33:$B$776,T$47)+'СЕТ СН'!$G$11+СВЦЭМ!$D$10+'СЕТ СН'!$G$6-'СЕТ СН'!$G$23</f>
        <v>749.46666391999997</v>
      </c>
      <c r="U69" s="36">
        <f>SUMIFS(СВЦЭМ!$D$33:$D$776,СВЦЭМ!$A$33:$A$776,$A69,СВЦЭМ!$B$33:$B$776,U$47)+'СЕТ СН'!$G$11+СВЦЭМ!$D$10+'СЕТ СН'!$G$6-'СЕТ СН'!$G$23</f>
        <v>751.07832833999998</v>
      </c>
      <c r="V69" s="36">
        <f>SUMIFS(СВЦЭМ!$D$33:$D$776,СВЦЭМ!$A$33:$A$776,$A69,СВЦЭМ!$B$33:$B$776,V$47)+'СЕТ СН'!$G$11+СВЦЭМ!$D$10+'СЕТ СН'!$G$6-'СЕТ СН'!$G$23</f>
        <v>767.49071871000001</v>
      </c>
      <c r="W69" s="36">
        <f>SUMIFS(СВЦЭМ!$D$33:$D$776,СВЦЭМ!$A$33:$A$776,$A69,СВЦЭМ!$B$33:$B$776,W$47)+'СЕТ СН'!$G$11+СВЦЭМ!$D$10+'СЕТ СН'!$G$6-'СЕТ СН'!$G$23</f>
        <v>771.30307605999997</v>
      </c>
      <c r="X69" s="36">
        <f>SUMIFS(СВЦЭМ!$D$33:$D$776,СВЦЭМ!$A$33:$A$776,$A69,СВЦЭМ!$B$33:$B$776,X$47)+'СЕТ СН'!$G$11+СВЦЭМ!$D$10+'СЕТ СН'!$G$6-'СЕТ СН'!$G$23</f>
        <v>723.13921044999995</v>
      </c>
      <c r="Y69" s="36">
        <f>SUMIFS(СВЦЭМ!$D$33:$D$776,СВЦЭМ!$A$33:$A$776,$A69,СВЦЭМ!$B$33:$B$776,Y$47)+'СЕТ СН'!$G$11+СВЦЭМ!$D$10+'СЕТ СН'!$G$6-'СЕТ СН'!$G$23</f>
        <v>749.33266316000004</v>
      </c>
    </row>
    <row r="70" spans="1:26" ht="15.75" x14ac:dyDescent="0.2">
      <c r="A70" s="35">
        <f t="shared" si="1"/>
        <v>43700</v>
      </c>
      <c r="B70" s="36">
        <f>SUMIFS(СВЦЭМ!$D$33:$D$776,СВЦЭМ!$A$33:$A$776,$A70,СВЦЭМ!$B$33:$B$776,B$47)+'СЕТ СН'!$G$11+СВЦЭМ!$D$10+'СЕТ СН'!$G$6-'СЕТ СН'!$G$23</f>
        <v>831.67412277000005</v>
      </c>
      <c r="C70" s="36">
        <f>SUMIFS(СВЦЭМ!$D$33:$D$776,СВЦЭМ!$A$33:$A$776,$A70,СВЦЭМ!$B$33:$B$776,C$47)+'СЕТ СН'!$G$11+СВЦЭМ!$D$10+'СЕТ СН'!$G$6-'СЕТ СН'!$G$23</f>
        <v>866.66040850000002</v>
      </c>
      <c r="D70" s="36">
        <f>SUMIFS(СВЦЭМ!$D$33:$D$776,СВЦЭМ!$A$33:$A$776,$A70,СВЦЭМ!$B$33:$B$776,D$47)+'СЕТ СН'!$G$11+СВЦЭМ!$D$10+'СЕТ СН'!$G$6-'СЕТ СН'!$G$23</f>
        <v>850.01907323</v>
      </c>
      <c r="E70" s="36">
        <f>SUMIFS(СВЦЭМ!$D$33:$D$776,СВЦЭМ!$A$33:$A$776,$A70,СВЦЭМ!$B$33:$B$776,E$47)+'СЕТ СН'!$G$11+СВЦЭМ!$D$10+'СЕТ СН'!$G$6-'СЕТ СН'!$G$23</f>
        <v>839.02039892000005</v>
      </c>
      <c r="F70" s="36">
        <f>SUMIFS(СВЦЭМ!$D$33:$D$776,СВЦЭМ!$A$33:$A$776,$A70,СВЦЭМ!$B$33:$B$776,F$47)+'СЕТ СН'!$G$11+СВЦЭМ!$D$10+'СЕТ СН'!$G$6-'СЕТ СН'!$G$23</f>
        <v>839.99378862000003</v>
      </c>
      <c r="G70" s="36">
        <f>SUMIFS(СВЦЭМ!$D$33:$D$776,СВЦЭМ!$A$33:$A$776,$A70,СВЦЭМ!$B$33:$B$776,G$47)+'СЕТ СН'!$G$11+СВЦЭМ!$D$10+'СЕТ СН'!$G$6-'СЕТ СН'!$G$23</f>
        <v>849.03395690000002</v>
      </c>
      <c r="H70" s="36">
        <f>SUMIFS(СВЦЭМ!$D$33:$D$776,СВЦЭМ!$A$33:$A$776,$A70,СВЦЭМ!$B$33:$B$776,H$47)+'СЕТ СН'!$G$11+СВЦЭМ!$D$10+'СЕТ СН'!$G$6-'СЕТ СН'!$G$23</f>
        <v>818.35759464</v>
      </c>
      <c r="I70" s="36">
        <f>SUMIFS(СВЦЭМ!$D$33:$D$776,СВЦЭМ!$A$33:$A$776,$A70,СВЦЭМ!$B$33:$B$776,I$47)+'СЕТ СН'!$G$11+СВЦЭМ!$D$10+'СЕТ СН'!$G$6-'СЕТ СН'!$G$23</f>
        <v>811.95251713000005</v>
      </c>
      <c r="J70" s="36">
        <f>SUMIFS(СВЦЭМ!$D$33:$D$776,СВЦЭМ!$A$33:$A$776,$A70,СВЦЭМ!$B$33:$B$776,J$47)+'СЕТ СН'!$G$11+СВЦЭМ!$D$10+'СЕТ СН'!$G$6-'СЕТ СН'!$G$23</f>
        <v>848.31474875000004</v>
      </c>
      <c r="K70" s="36">
        <f>SUMIFS(СВЦЭМ!$D$33:$D$776,СВЦЭМ!$A$33:$A$776,$A70,СВЦЭМ!$B$33:$B$776,K$47)+'СЕТ СН'!$G$11+СВЦЭМ!$D$10+'СЕТ СН'!$G$6-'СЕТ СН'!$G$23</f>
        <v>870.85041387000001</v>
      </c>
      <c r="L70" s="36">
        <f>SUMIFS(СВЦЭМ!$D$33:$D$776,СВЦЭМ!$A$33:$A$776,$A70,СВЦЭМ!$B$33:$B$776,L$47)+'СЕТ СН'!$G$11+СВЦЭМ!$D$10+'СЕТ СН'!$G$6-'СЕТ СН'!$G$23</f>
        <v>858.11367569000004</v>
      </c>
      <c r="M70" s="36">
        <f>SUMIFS(СВЦЭМ!$D$33:$D$776,СВЦЭМ!$A$33:$A$776,$A70,СВЦЭМ!$B$33:$B$776,M$47)+'СЕТ СН'!$G$11+СВЦЭМ!$D$10+'СЕТ СН'!$G$6-'СЕТ СН'!$G$23</f>
        <v>855.40620096999999</v>
      </c>
      <c r="N70" s="36">
        <f>SUMIFS(СВЦЭМ!$D$33:$D$776,СВЦЭМ!$A$33:$A$776,$A70,СВЦЭМ!$B$33:$B$776,N$47)+'СЕТ СН'!$G$11+СВЦЭМ!$D$10+'СЕТ СН'!$G$6-'СЕТ СН'!$G$23</f>
        <v>856.55813049000005</v>
      </c>
      <c r="O70" s="36">
        <f>SUMIFS(СВЦЭМ!$D$33:$D$776,СВЦЭМ!$A$33:$A$776,$A70,СВЦЭМ!$B$33:$B$776,O$47)+'СЕТ СН'!$G$11+СВЦЭМ!$D$10+'СЕТ СН'!$G$6-'СЕТ СН'!$G$23</f>
        <v>873.89123022000001</v>
      </c>
      <c r="P70" s="36">
        <f>SUMIFS(СВЦЭМ!$D$33:$D$776,СВЦЭМ!$A$33:$A$776,$A70,СВЦЭМ!$B$33:$B$776,P$47)+'СЕТ СН'!$G$11+СВЦЭМ!$D$10+'СЕТ СН'!$G$6-'СЕТ СН'!$G$23</f>
        <v>882.46452396999996</v>
      </c>
      <c r="Q70" s="36">
        <f>SUMIFS(СВЦЭМ!$D$33:$D$776,СВЦЭМ!$A$33:$A$776,$A70,СВЦЭМ!$B$33:$B$776,Q$47)+'СЕТ СН'!$G$11+СВЦЭМ!$D$10+'СЕТ СН'!$G$6-'СЕТ СН'!$G$23</f>
        <v>879.54566121000005</v>
      </c>
      <c r="R70" s="36">
        <f>SUMIFS(СВЦЭМ!$D$33:$D$776,СВЦЭМ!$A$33:$A$776,$A70,СВЦЭМ!$B$33:$B$776,R$47)+'СЕТ СН'!$G$11+СВЦЭМ!$D$10+'СЕТ СН'!$G$6-'СЕТ СН'!$G$23</f>
        <v>860.88468265000006</v>
      </c>
      <c r="S70" s="36">
        <f>SUMIFS(СВЦЭМ!$D$33:$D$776,СВЦЭМ!$A$33:$A$776,$A70,СВЦЭМ!$B$33:$B$776,S$47)+'СЕТ СН'!$G$11+СВЦЭМ!$D$10+'СЕТ СН'!$G$6-'СЕТ СН'!$G$23</f>
        <v>843.13834078000002</v>
      </c>
      <c r="T70" s="36">
        <f>SUMIFS(СВЦЭМ!$D$33:$D$776,СВЦЭМ!$A$33:$A$776,$A70,СВЦЭМ!$B$33:$B$776,T$47)+'СЕТ СН'!$G$11+СВЦЭМ!$D$10+'СЕТ СН'!$G$6-'СЕТ СН'!$G$23</f>
        <v>834.34374005999996</v>
      </c>
      <c r="U70" s="36">
        <f>SUMIFS(СВЦЭМ!$D$33:$D$776,СВЦЭМ!$A$33:$A$776,$A70,СВЦЭМ!$B$33:$B$776,U$47)+'СЕТ СН'!$G$11+СВЦЭМ!$D$10+'СЕТ СН'!$G$6-'СЕТ СН'!$G$23</f>
        <v>821.33956562000003</v>
      </c>
      <c r="V70" s="36">
        <f>SUMIFS(СВЦЭМ!$D$33:$D$776,СВЦЭМ!$A$33:$A$776,$A70,СВЦЭМ!$B$33:$B$776,V$47)+'СЕТ СН'!$G$11+СВЦЭМ!$D$10+'СЕТ СН'!$G$6-'СЕТ СН'!$G$23</f>
        <v>804.47324819000005</v>
      </c>
      <c r="W70" s="36">
        <f>SUMIFS(СВЦЭМ!$D$33:$D$776,СВЦЭМ!$A$33:$A$776,$A70,СВЦЭМ!$B$33:$B$776,W$47)+'СЕТ СН'!$G$11+СВЦЭМ!$D$10+'СЕТ СН'!$G$6-'СЕТ СН'!$G$23</f>
        <v>809.57576513000004</v>
      </c>
      <c r="X70" s="36">
        <f>SUMIFS(СВЦЭМ!$D$33:$D$776,СВЦЭМ!$A$33:$A$776,$A70,СВЦЭМ!$B$33:$B$776,X$47)+'СЕТ СН'!$G$11+СВЦЭМ!$D$10+'СЕТ СН'!$G$6-'СЕТ СН'!$G$23</f>
        <v>815.47952884000006</v>
      </c>
      <c r="Y70" s="36">
        <f>SUMIFS(СВЦЭМ!$D$33:$D$776,СВЦЭМ!$A$33:$A$776,$A70,СВЦЭМ!$B$33:$B$776,Y$47)+'СЕТ СН'!$G$11+СВЦЭМ!$D$10+'СЕТ СН'!$G$6-'СЕТ СН'!$G$23</f>
        <v>859.10287773000005</v>
      </c>
    </row>
    <row r="71" spans="1:26" ht="15.75" x14ac:dyDescent="0.2">
      <c r="A71" s="35">
        <f t="shared" si="1"/>
        <v>43701</v>
      </c>
      <c r="B71" s="36">
        <f>SUMIFS(СВЦЭМ!$D$33:$D$776,СВЦЭМ!$A$33:$A$776,$A71,СВЦЭМ!$B$33:$B$776,B$47)+'СЕТ СН'!$G$11+СВЦЭМ!$D$10+'СЕТ СН'!$G$6-'СЕТ СН'!$G$23</f>
        <v>868.44505826</v>
      </c>
      <c r="C71" s="36">
        <f>SUMIFS(СВЦЭМ!$D$33:$D$776,СВЦЭМ!$A$33:$A$776,$A71,СВЦЭМ!$B$33:$B$776,C$47)+'СЕТ СН'!$G$11+СВЦЭМ!$D$10+'СЕТ СН'!$G$6-'СЕТ СН'!$G$23</f>
        <v>907.21460239999999</v>
      </c>
      <c r="D71" s="36">
        <f>SUMIFS(СВЦЭМ!$D$33:$D$776,СВЦЭМ!$A$33:$A$776,$A71,СВЦЭМ!$B$33:$B$776,D$47)+'СЕТ СН'!$G$11+СВЦЭМ!$D$10+'СЕТ СН'!$G$6-'СЕТ СН'!$G$23</f>
        <v>929.44024086000002</v>
      </c>
      <c r="E71" s="36">
        <f>SUMIFS(СВЦЭМ!$D$33:$D$776,СВЦЭМ!$A$33:$A$776,$A71,СВЦЭМ!$B$33:$B$776,E$47)+'СЕТ СН'!$G$11+СВЦЭМ!$D$10+'СЕТ СН'!$G$6-'СЕТ СН'!$G$23</f>
        <v>950.91923327999996</v>
      </c>
      <c r="F71" s="36">
        <f>SUMIFS(СВЦЭМ!$D$33:$D$776,СВЦЭМ!$A$33:$A$776,$A71,СВЦЭМ!$B$33:$B$776,F$47)+'СЕТ СН'!$G$11+СВЦЭМ!$D$10+'СЕТ СН'!$G$6-'СЕТ СН'!$G$23</f>
        <v>952.55669365999995</v>
      </c>
      <c r="G71" s="36">
        <f>SUMIFS(СВЦЭМ!$D$33:$D$776,СВЦЭМ!$A$33:$A$776,$A71,СВЦЭМ!$B$33:$B$776,G$47)+'СЕТ СН'!$G$11+СВЦЭМ!$D$10+'СЕТ СН'!$G$6-'СЕТ СН'!$G$23</f>
        <v>947.32572788000004</v>
      </c>
      <c r="H71" s="36">
        <f>SUMIFS(СВЦЭМ!$D$33:$D$776,СВЦЭМ!$A$33:$A$776,$A71,СВЦЭМ!$B$33:$B$776,H$47)+'СЕТ СН'!$G$11+СВЦЭМ!$D$10+'СЕТ СН'!$G$6-'СЕТ СН'!$G$23</f>
        <v>920.13252806000003</v>
      </c>
      <c r="I71" s="36">
        <f>SUMIFS(СВЦЭМ!$D$33:$D$776,СВЦЭМ!$A$33:$A$776,$A71,СВЦЭМ!$B$33:$B$776,I$47)+'СЕТ СН'!$G$11+СВЦЭМ!$D$10+'СЕТ СН'!$G$6-'СЕТ СН'!$G$23</f>
        <v>879.89398573999995</v>
      </c>
      <c r="J71" s="36">
        <f>SUMIFS(СВЦЭМ!$D$33:$D$776,СВЦЭМ!$A$33:$A$776,$A71,СВЦЭМ!$B$33:$B$776,J$47)+'СЕТ СН'!$G$11+СВЦЭМ!$D$10+'СЕТ СН'!$G$6-'СЕТ СН'!$G$23</f>
        <v>825.08793051999999</v>
      </c>
      <c r="K71" s="36">
        <f>SUMIFS(СВЦЭМ!$D$33:$D$776,СВЦЭМ!$A$33:$A$776,$A71,СВЦЭМ!$B$33:$B$776,K$47)+'СЕТ СН'!$G$11+СВЦЭМ!$D$10+'СЕТ СН'!$G$6-'СЕТ СН'!$G$23</f>
        <v>775.28275856000005</v>
      </c>
      <c r="L71" s="36">
        <f>SUMIFS(СВЦЭМ!$D$33:$D$776,СВЦЭМ!$A$33:$A$776,$A71,СВЦЭМ!$B$33:$B$776,L$47)+'СЕТ СН'!$G$11+СВЦЭМ!$D$10+'СЕТ СН'!$G$6-'СЕТ СН'!$G$23</f>
        <v>768.03200013000003</v>
      </c>
      <c r="M71" s="36">
        <f>SUMIFS(СВЦЭМ!$D$33:$D$776,СВЦЭМ!$A$33:$A$776,$A71,СВЦЭМ!$B$33:$B$776,M$47)+'СЕТ СН'!$G$11+СВЦЭМ!$D$10+'СЕТ СН'!$G$6-'СЕТ СН'!$G$23</f>
        <v>764.39781522999999</v>
      </c>
      <c r="N71" s="36">
        <f>SUMIFS(СВЦЭМ!$D$33:$D$776,СВЦЭМ!$A$33:$A$776,$A71,СВЦЭМ!$B$33:$B$776,N$47)+'СЕТ СН'!$G$11+СВЦЭМ!$D$10+'СЕТ СН'!$G$6-'СЕТ СН'!$G$23</f>
        <v>780.79390279999996</v>
      </c>
      <c r="O71" s="36">
        <f>SUMIFS(СВЦЭМ!$D$33:$D$776,СВЦЭМ!$A$33:$A$776,$A71,СВЦЭМ!$B$33:$B$776,O$47)+'СЕТ СН'!$G$11+СВЦЭМ!$D$10+'СЕТ СН'!$G$6-'СЕТ СН'!$G$23</f>
        <v>793.61920471999997</v>
      </c>
      <c r="P71" s="36">
        <f>SUMIFS(СВЦЭМ!$D$33:$D$776,СВЦЭМ!$A$33:$A$776,$A71,СВЦЭМ!$B$33:$B$776,P$47)+'СЕТ СН'!$G$11+СВЦЭМ!$D$10+'СЕТ СН'!$G$6-'СЕТ СН'!$G$23</f>
        <v>801.75416744999995</v>
      </c>
      <c r="Q71" s="36">
        <f>SUMIFS(СВЦЭМ!$D$33:$D$776,СВЦЭМ!$A$33:$A$776,$A71,СВЦЭМ!$B$33:$B$776,Q$47)+'СЕТ СН'!$G$11+СВЦЭМ!$D$10+'СЕТ СН'!$G$6-'СЕТ СН'!$G$23</f>
        <v>810.00248324999995</v>
      </c>
      <c r="R71" s="36">
        <f>SUMIFS(СВЦЭМ!$D$33:$D$776,СВЦЭМ!$A$33:$A$776,$A71,СВЦЭМ!$B$33:$B$776,R$47)+'СЕТ СН'!$G$11+СВЦЭМ!$D$10+'СЕТ СН'!$G$6-'СЕТ СН'!$G$23</f>
        <v>778.73490975000004</v>
      </c>
      <c r="S71" s="36">
        <f>SUMIFS(СВЦЭМ!$D$33:$D$776,СВЦЭМ!$A$33:$A$776,$A71,СВЦЭМ!$B$33:$B$776,S$47)+'СЕТ СН'!$G$11+СВЦЭМ!$D$10+'СЕТ СН'!$G$6-'СЕТ СН'!$G$23</f>
        <v>742.90888486999995</v>
      </c>
      <c r="T71" s="36">
        <f>SUMIFS(СВЦЭМ!$D$33:$D$776,СВЦЭМ!$A$33:$A$776,$A71,СВЦЭМ!$B$33:$B$776,T$47)+'СЕТ СН'!$G$11+СВЦЭМ!$D$10+'СЕТ СН'!$G$6-'СЕТ СН'!$G$23</f>
        <v>731.52908234000006</v>
      </c>
      <c r="U71" s="36">
        <f>SUMIFS(СВЦЭМ!$D$33:$D$776,СВЦЭМ!$A$33:$A$776,$A71,СВЦЭМ!$B$33:$B$776,U$47)+'СЕТ СН'!$G$11+СВЦЭМ!$D$10+'СЕТ СН'!$G$6-'СЕТ СН'!$G$23</f>
        <v>726.63046047</v>
      </c>
      <c r="V71" s="36">
        <f>SUMIFS(СВЦЭМ!$D$33:$D$776,СВЦЭМ!$A$33:$A$776,$A71,СВЦЭМ!$B$33:$B$776,V$47)+'СЕТ СН'!$G$11+СВЦЭМ!$D$10+'СЕТ СН'!$G$6-'СЕТ СН'!$G$23</f>
        <v>735.50267728999995</v>
      </c>
      <c r="W71" s="36">
        <f>SUMIFS(СВЦЭМ!$D$33:$D$776,СВЦЭМ!$A$33:$A$776,$A71,СВЦЭМ!$B$33:$B$776,W$47)+'СЕТ СН'!$G$11+СВЦЭМ!$D$10+'СЕТ СН'!$G$6-'СЕТ СН'!$G$23</f>
        <v>740.68922189</v>
      </c>
      <c r="X71" s="36">
        <f>SUMIFS(СВЦЭМ!$D$33:$D$776,СВЦЭМ!$A$33:$A$776,$A71,СВЦЭМ!$B$33:$B$776,X$47)+'СЕТ СН'!$G$11+СВЦЭМ!$D$10+'СЕТ СН'!$G$6-'СЕТ СН'!$G$23</f>
        <v>733.68367503000002</v>
      </c>
      <c r="Y71" s="36">
        <f>SUMIFS(СВЦЭМ!$D$33:$D$776,СВЦЭМ!$A$33:$A$776,$A71,СВЦЭМ!$B$33:$B$776,Y$47)+'СЕТ СН'!$G$11+СВЦЭМ!$D$10+'СЕТ СН'!$G$6-'СЕТ СН'!$G$23</f>
        <v>800.80285791000006</v>
      </c>
    </row>
    <row r="72" spans="1:26" ht="15.75" x14ac:dyDescent="0.2">
      <c r="A72" s="35">
        <f t="shared" si="1"/>
        <v>43702</v>
      </c>
      <c r="B72" s="36">
        <f>SUMIFS(СВЦЭМ!$D$33:$D$776,СВЦЭМ!$A$33:$A$776,$A72,СВЦЭМ!$B$33:$B$776,B$47)+'СЕТ СН'!$G$11+СВЦЭМ!$D$10+'СЕТ СН'!$G$6-'СЕТ СН'!$G$23</f>
        <v>851.84840382000004</v>
      </c>
      <c r="C72" s="36">
        <f>SUMIFS(СВЦЭМ!$D$33:$D$776,СВЦЭМ!$A$33:$A$776,$A72,СВЦЭМ!$B$33:$B$776,C$47)+'СЕТ СН'!$G$11+СВЦЭМ!$D$10+'СЕТ СН'!$G$6-'СЕТ СН'!$G$23</f>
        <v>885.90940484999999</v>
      </c>
      <c r="D72" s="36">
        <f>SUMIFS(СВЦЭМ!$D$33:$D$776,СВЦЭМ!$A$33:$A$776,$A72,СВЦЭМ!$B$33:$B$776,D$47)+'СЕТ СН'!$G$11+СВЦЭМ!$D$10+'СЕТ СН'!$G$6-'СЕТ СН'!$G$23</f>
        <v>892.80415686000003</v>
      </c>
      <c r="E72" s="36">
        <f>SUMIFS(СВЦЭМ!$D$33:$D$776,СВЦЭМ!$A$33:$A$776,$A72,СВЦЭМ!$B$33:$B$776,E$47)+'СЕТ СН'!$G$11+СВЦЭМ!$D$10+'СЕТ СН'!$G$6-'СЕТ СН'!$G$23</f>
        <v>896.28628219999996</v>
      </c>
      <c r="F72" s="36">
        <f>SUMIFS(СВЦЭМ!$D$33:$D$776,СВЦЭМ!$A$33:$A$776,$A72,СВЦЭМ!$B$33:$B$776,F$47)+'СЕТ СН'!$G$11+СВЦЭМ!$D$10+'СЕТ СН'!$G$6-'СЕТ СН'!$G$23</f>
        <v>896.43940913000006</v>
      </c>
      <c r="G72" s="36">
        <f>SUMIFS(СВЦЭМ!$D$33:$D$776,СВЦЭМ!$A$33:$A$776,$A72,СВЦЭМ!$B$33:$B$776,G$47)+'СЕТ СН'!$G$11+СВЦЭМ!$D$10+'СЕТ СН'!$G$6-'СЕТ СН'!$G$23</f>
        <v>895.33342306999998</v>
      </c>
      <c r="H72" s="36">
        <f>SUMIFS(СВЦЭМ!$D$33:$D$776,СВЦЭМ!$A$33:$A$776,$A72,СВЦЭМ!$B$33:$B$776,H$47)+'СЕТ СН'!$G$11+СВЦЭМ!$D$10+'СЕТ СН'!$G$6-'СЕТ СН'!$G$23</f>
        <v>883.15234965000002</v>
      </c>
      <c r="I72" s="36">
        <f>SUMIFS(СВЦЭМ!$D$33:$D$776,СВЦЭМ!$A$33:$A$776,$A72,СВЦЭМ!$B$33:$B$776,I$47)+'СЕТ СН'!$G$11+СВЦЭМ!$D$10+'СЕТ СН'!$G$6-'СЕТ СН'!$G$23</f>
        <v>873.27380837999999</v>
      </c>
      <c r="J72" s="36">
        <f>SUMIFS(СВЦЭМ!$D$33:$D$776,СВЦЭМ!$A$33:$A$776,$A72,СВЦЭМ!$B$33:$B$776,J$47)+'СЕТ СН'!$G$11+СВЦЭМ!$D$10+'СЕТ СН'!$G$6-'СЕТ СН'!$G$23</f>
        <v>837.29441592000001</v>
      </c>
      <c r="K72" s="36">
        <f>SUMIFS(СВЦЭМ!$D$33:$D$776,СВЦЭМ!$A$33:$A$776,$A72,СВЦЭМ!$B$33:$B$776,K$47)+'СЕТ СН'!$G$11+СВЦЭМ!$D$10+'СЕТ СН'!$G$6-'СЕТ СН'!$G$23</f>
        <v>795.77117274</v>
      </c>
      <c r="L72" s="36">
        <f>SUMIFS(СВЦЭМ!$D$33:$D$776,СВЦЭМ!$A$33:$A$776,$A72,СВЦЭМ!$B$33:$B$776,L$47)+'СЕТ СН'!$G$11+СВЦЭМ!$D$10+'СЕТ СН'!$G$6-'СЕТ СН'!$G$23</f>
        <v>763.30426705000002</v>
      </c>
      <c r="M72" s="36">
        <f>SUMIFS(СВЦЭМ!$D$33:$D$776,СВЦЭМ!$A$33:$A$776,$A72,СВЦЭМ!$B$33:$B$776,M$47)+'СЕТ СН'!$G$11+СВЦЭМ!$D$10+'СЕТ СН'!$G$6-'СЕТ СН'!$G$23</f>
        <v>763.83178913999996</v>
      </c>
      <c r="N72" s="36">
        <f>SUMIFS(СВЦЭМ!$D$33:$D$776,СВЦЭМ!$A$33:$A$776,$A72,СВЦЭМ!$B$33:$B$776,N$47)+'СЕТ СН'!$G$11+СВЦЭМ!$D$10+'СЕТ СН'!$G$6-'СЕТ СН'!$G$23</f>
        <v>779.99021161999997</v>
      </c>
      <c r="O72" s="36">
        <f>SUMIFS(СВЦЭМ!$D$33:$D$776,СВЦЭМ!$A$33:$A$776,$A72,СВЦЭМ!$B$33:$B$776,O$47)+'СЕТ СН'!$G$11+СВЦЭМ!$D$10+'СЕТ СН'!$G$6-'СЕТ СН'!$G$23</f>
        <v>798.32917538000004</v>
      </c>
      <c r="P72" s="36">
        <f>SUMIFS(СВЦЭМ!$D$33:$D$776,СВЦЭМ!$A$33:$A$776,$A72,СВЦЭМ!$B$33:$B$776,P$47)+'СЕТ СН'!$G$11+СВЦЭМ!$D$10+'СЕТ СН'!$G$6-'СЕТ СН'!$G$23</f>
        <v>811.05444212999998</v>
      </c>
      <c r="Q72" s="36">
        <f>SUMIFS(СВЦЭМ!$D$33:$D$776,СВЦЭМ!$A$33:$A$776,$A72,СВЦЭМ!$B$33:$B$776,Q$47)+'СЕТ СН'!$G$11+СВЦЭМ!$D$10+'СЕТ СН'!$G$6-'СЕТ СН'!$G$23</f>
        <v>823.43738754000003</v>
      </c>
      <c r="R72" s="36">
        <f>SUMIFS(СВЦЭМ!$D$33:$D$776,СВЦЭМ!$A$33:$A$776,$A72,СВЦЭМ!$B$33:$B$776,R$47)+'СЕТ СН'!$G$11+СВЦЭМ!$D$10+'СЕТ СН'!$G$6-'СЕТ СН'!$G$23</f>
        <v>788.20754710000006</v>
      </c>
      <c r="S72" s="36">
        <f>SUMIFS(СВЦЭМ!$D$33:$D$776,СВЦЭМ!$A$33:$A$776,$A72,СВЦЭМ!$B$33:$B$776,S$47)+'СЕТ СН'!$G$11+СВЦЭМ!$D$10+'СЕТ СН'!$G$6-'СЕТ СН'!$G$23</f>
        <v>751.85196656000005</v>
      </c>
      <c r="T72" s="36">
        <f>SUMIFS(СВЦЭМ!$D$33:$D$776,СВЦЭМ!$A$33:$A$776,$A72,СВЦЭМ!$B$33:$B$776,T$47)+'СЕТ СН'!$G$11+СВЦЭМ!$D$10+'СЕТ СН'!$G$6-'СЕТ СН'!$G$23</f>
        <v>763.88741474999995</v>
      </c>
      <c r="U72" s="36">
        <f>SUMIFS(СВЦЭМ!$D$33:$D$776,СВЦЭМ!$A$33:$A$776,$A72,СВЦЭМ!$B$33:$B$776,U$47)+'СЕТ СН'!$G$11+СВЦЭМ!$D$10+'СЕТ СН'!$G$6-'СЕТ СН'!$G$23</f>
        <v>767.44312606999995</v>
      </c>
      <c r="V72" s="36">
        <f>SUMIFS(СВЦЭМ!$D$33:$D$776,СВЦЭМ!$A$33:$A$776,$A72,СВЦЭМ!$B$33:$B$776,V$47)+'СЕТ СН'!$G$11+СВЦЭМ!$D$10+'СЕТ СН'!$G$6-'СЕТ СН'!$G$23</f>
        <v>741.91283241999997</v>
      </c>
      <c r="W72" s="36">
        <f>SUMIFS(СВЦЭМ!$D$33:$D$776,СВЦЭМ!$A$33:$A$776,$A72,СВЦЭМ!$B$33:$B$776,W$47)+'СЕТ СН'!$G$11+СВЦЭМ!$D$10+'СЕТ СН'!$G$6-'СЕТ СН'!$G$23</f>
        <v>746.29950491</v>
      </c>
      <c r="X72" s="36">
        <f>SUMIFS(СВЦЭМ!$D$33:$D$776,СВЦЭМ!$A$33:$A$776,$A72,СВЦЭМ!$B$33:$B$776,X$47)+'СЕТ СН'!$G$11+СВЦЭМ!$D$10+'СЕТ СН'!$G$6-'СЕТ СН'!$G$23</f>
        <v>757.04874848999998</v>
      </c>
      <c r="Y72" s="36">
        <f>SUMIFS(СВЦЭМ!$D$33:$D$776,СВЦЭМ!$A$33:$A$776,$A72,СВЦЭМ!$B$33:$B$776,Y$47)+'СЕТ СН'!$G$11+СВЦЭМ!$D$10+'СЕТ СН'!$G$6-'СЕТ СН'!$G$23</f>
        <v>829.16606068999999</v>
      </c>
    </row>
    <row r="73" spans="1:26" ht="15.75" x14ac:dyDescent="0.2">
      <c r="A73" s="35">
        <f t="shared" si="1"/>
        <v>43703</v>
      </c>
      <c r="B73" s="36">
        <f>SUMIFS(СВЦЭМ!$D$33:$D$776,СВЦЭМ!$A$33:$A$776,$A73,СВЦЭМ!$B$33:$B$776,B$47)+'СЕТ СН'!$G$11+СВЦЭМ!$D$10+'СЕТ СН'!$G$6-'СЕТ СН'!$G$23</f>
        <v>938.25927248000005</v>
      </c>
      <c r="C73" s="36">
        <f>SUMIFS(СВЦЭМ!$D$33:$D$776,СВЦЭМ!$A$33:$A$776,$A73,СВЦЭМ!$B$33:$B$776,C$47)+'СЕТ СН'!$G$11+СВЦЭМ!$D$10+'СЕТ СН'!$G$6-'СЕТ СН'!$G$23</f>
        <v>991.42497104999995</v>
      </c>
      <c r="D73" s="36">
        <f>SUMIFS(СВЦЭМ!$D$33:$D$776,СВЦЭМ!$A$33:$A$776,$A73,СВЦЭМ!$B$33:$B$776,D$47)+'СЕТ СН'!$G$11+СВЦЭМ!$D$10+'СЕТ СН'!$G$6-'СЕТ СН'!$G$23</f>
        <v>1009.03736381</v>
      </c>
      <c r="E73" s="36">
        <f>SUMIFS(СВЦЭМ!$D$33:$D$776,СВЦЭМ!$A$33:$A$776,$A73,СВЦЭМ!$B$33:$B$776,E$47)+'СЕТ СН'!$G$11+СВЦЭМ!$D$10+'СЕТ СН'!$G$6-'СЕТ СН'!$G$23</f>
        <v>1019.67798672</v>
      </c>
      <c r="F73" s="36">
        <f>SUMIFS(СВЦЭМ!$D$33:$D$776,СВЦЭМ!$A$33:$A$776,$A73,СВЦЭМ!$B$33:$B$776,F$47)+'СЕТ СН'!$G$11+СВЦЭМ!$D$10+'СЕТ СН'!$G$6-'СЕТ СН'!$G$23</f>
        <v>1006.78235406</v>
      </c>
      <c r="G73" s="36">
        <f>SUMIFS(СВЦЭМ!$D$33:$D$776,СВЦЭМ!$A$33:$A$776,$A73,СВЦЭМ!$B$33:$B$776,G$47)+'СЕТ СН'!$G$11+СВЦЭМ!$D$10+'СЕТ СН'!$G$6-'СЕТ СН'!$G$23</f>
        <v>974.51627825000003</v>
      </c>
      <c r="H73" s="36">
        <f>SUMIFS(СВЦЭМ!$D$33:$D$776,СВЦЭМ!$A$33:$A$776,$A73,СВЦЭМ!$B$33:$B$776,H$47)+'СЕТ СН'!$G$11+СВЦЭМ!$D$10+'СЕТ СН'!$G$6-'СЕТ СН'!$G$23</f>
        <v>947.42166126999996</v>
      </c>
      <c r="I73" s="36">
        <f>SUMIFS(СВЦЭМ!$D$33:$D$776,СВЦЭМ!$A$33:$A$776,$A73,СВЦЭМ!$B$33:$B$776,I$47)+'СЕТ СН'!$G$11+СВЦЭМ!$D$10+'СЕТ СН'!$G$6-'СЕТ СН'!$G$23</f>
        <v>894.63526244000002</v>
      </c>
      <c r="J73" s="36">
        <f>SUMIFS(СВЦЭМ!$D$33:$D$776,СВЦЭМ!$A$33:$A$776,$A73,СВЦЭМ!$B$33:$B$776,J$47)+'СЕТ СН'!$G$11+СВЦЭМ!$D$10+'СЕТ СН'!$G$6-'СЕТ СН'!$G$23</f>
        <v>852.66343298000004</v>
      </c>
      <c r="K73" s="36">
        <f>SUMIFS(СВЦЭМ!$D$33:$D$776,СВЦЭМ!$A$33:$A$776,$A73,СВЦЭМ!$B$33:$B$776,K$47)+'СЕТ СН'!$G$11+СВЦЭМ!$D$10+'СЕТ СН'!$G$6-'СЕТ СН'!$G$23</f>
        <v>823.30143295000005</v>
      </c>
      <c r="L73" s="36">
        <f>SUMIFS(СВЦЭМ!$D$33:$D$776,СВЦЭМ!$A$33:$A$776,$A73,СВЦЭМ!$B$33:$B$776,L$47)+'СЕТ СН'!$G$11+СВЦЭМ!$D$10+'СЕТ СН'!$G$6-'СЕТ СН'!$G$23</f>
        <v>805.84086177999995</v>
      </c>
      <c r="M73" s="36">
        <f>SUMIFS(СВЦЭМ!$D$33:$D$776,СВЦЭМ!$A$33:$A$776,$A73,СВЦЭМ!$B$33:$B$776,M$47)+'СЕТ СН'!$G$11+СВЦЭМ!$D$10+'СЕТ СН'!$G$6-'СЕТ СН'!$G$23</f>
        <v>801.76117863000002</v>
      </c>
      <c r="N73" s="36">
        <f>SUMIFS(СВЦЭМ!$D$33:$D$776,СВЦЭМ!$A$33:$A$776,$A73,СВЦЭМ!$B$33:$B$776,N$47)+'СЕТ СН'!$G$11+СВЦЭМ!$D$10+'СЕТ СН'!$G$6-'СЕТ СН'!$G$23</f>
        <v>800.15962607000006</v>
      </c>
      <c r="O73" s="36">
        <f>SUMIFS(СВЦЭМ!$D$33:$D$776,СВЦЭМ!$A$33:$A$776,$A73,СВЦЭМ!$B$33:$B$776,O$47)+'СЕТ СН'!$G$11+СВЦЭМ!$D$10+'СЕТ СН'!$G$6-'СЕТ СН'!$G$23</f>
        <v>800.18218806000004</v>
      </c>
      <c r="P73" s="36">
        <f>SUMIFS(СВЦЭМ!$D$33:$D$776,СВЦЭМ!$A$33:$A$776,$A73,СВЦЭМ!$B$33:$B$776,P$47)+'СЕТ СН'!$G$11+СВЦЭМ!$D$10+'СЕТ СН'!$G$6-'СЕТ СН'!$G$23</f>
        <v>796.28559070999995</v>
      </c>
      <c r="Q73" s="36">
        <f>SUMIFS(СВЦЭМ!$D$33:$D$776,СВЦЭМ!$A$33:$A$776,$A73,СВЦЭМ!$B$33:$B$776,Q$47)+'СЕТ СН'!$G$11+СВЦЭМ!$D$10+'СЕТ СН'!$G$6-'СЕТ СН'!$G$23</f>
        <v>804.33800452000003</v>
      </c>
      <c r="R73" s="36">
        <f>SUMIFS(СВЦЭМ!$D$33:$D$776,СВЦЭМ!$A$33:$A$776,$A73,СВЦЭМ!$B$33:$B$776,R$47)+'СЕТ СН'!$G$11+СВЦЭМ!$D$10+'СЕТ СН'!$G$6-'СЕТ СН'!$G$23</f>
        <v>776.07911487000001</v>
      </c>
      <c r="S73" s="36">
        <f>SUMIFS(СВЦЭМ!$D$33:$D$776,СВЦЭМ!$A$33:$A$776,$A73,СВЦЭМ!$B$33:$B$776,S$47)+'СЕТ СН'!$G$11+СВЦЭМ!$D$10+'СЕТ СН'!$G$6-'СЕТ СН'!$G$23</f>
        <v>804.8993557</v>
      </c>
      <c r="T73" s="36">
        <f>SUMIFS(СВЦЭМ!$D$33:$D$776,СВЦЭМ!$A$33:$A$776,$A73,СВЦЭМ!$B$33:$B$776,T$47)+'СЕТ СН'!$G$11+СВЦЭМ!$D$10+'СЕТ СН'!$G$6-'СЕТ СН'!$G$23</f>
        <v>809.81137752999996</v>
      </c>
      <c r="U73" s="36">
        <f>SUMIFS(СВЦЭМ!$D$33:$D$776,СВЦЭМ!$A$33:$A$776,$A73,СВЦЭМ!$B$33:$B$776,U$47)+'СЕТ СН'!$G$11+СВЦЭМ!$D$10+'СЕТ СН'!$G$6-'СЕТ СН'!$G$23</f>
        <v>812.98859705999996</v>
      </c>
      <c r="V73" s="36">
        <f>SUMIFS(СВЦЭМ!$D$33:$D$776,СВЦЭМ!$A$33:$A$776,$A73,СВЦЭМ!$B$33:$B$776,V$47)+'СЕТ СН'!$G$11+СВЦЭМ!$D$10+'СЕТ СН'!$G$6-'СЕТ СН'!$G$23</f>
        <v>824.30523251</v>
      </c>
      <c r="W73" s="36">
        <f>SUMIFS(СВЦЭМ!$D$33:$D$776,СВЦЭМ!$A$33:$A$776,$A73,СВЦЭМ!$B$33:$B$776,W$47)+'СЕТ СН'!$G$11+СВЦЭМ!$D$10+'СЕТ СН'!$G$6-'СЕТ СН'!$G$23</f>
        <v>826.85199896999995</v>
      </c>
      <c r="X73" s="36">
        <f>SUMIFS(СВЦЭМ!$D$33:$D$776,СВЦЭМ!$A$33:$A$776,$A73,СВЦЭМ!$B$33:$B$776,X$47)+'СЕТ СН'!$G$11+СВЦЭМ!$D$10+'СЕТ СН'!$G$6-'СЕТ СН'!$G$23</f>
        <v>788.89493887000003</v>
      </c>
      <c r="Y73" s="36">
        <f>SUMIFS(СВЦЭМ!$D$33:$D$776,СВЦЭМ!$A$33:$A$776,$A73,СВЦЭМ!$B$33:$B$776,Y$47)+'СЕТ СН'!$G$11+СВЦЭМ!$D$10+'СЕТ СН'!$G$6-'СЕТ СН'!$G$23</f>
        <v>839.16257637000001</v>
      </c>
    </row>
    <row r="74" spans="1:26" ht="15.75" x14ac:dyDescent="0.2">
      <c r="A74" s="35">
        <f t="shared" si="1"/>
        <v>43704</v>
      </c>
      <c r="B74" s="36">
        <f>SUMIFS(СВЦЭМ!$D$33:$D$776,СВЦЭМ!$A$33:$A$776,$A74,СВЦЭМ!$B$33:$B$776,B$47)+'СЕТ СН'!$G$11+СВЦЭМ!$D$10+'СЕТ СН'!$G$6-'СЕТ СН'!$G$23</f>
        <v>806.64871449999998</v>
      </c>
      <c r="C74" s="36">
        <f>SUMIFS(СВЦЭМ!$D$33:$D$776,СВЦЭМ!$A$33:$A$776,$A74,СВЦЭМ!$B$33:$B$776,C$47)+'СЕТ СН'!$G$11+СВЦЭМ!$D$10+'СЕТ СН'!$G$6-'СЕТ СН'!$G$23</f>
        <v>854.34793569999999</v>
      </c>
      <c r="D74" s="36">
        <f>SUMIFS(СВЦЭМ!$D$33:$D$776,СВЦЭМ!$A$33:$A$776,$A74,СВЦЭМ!$B$33:$B$776,D$47)+'СЕТ СН'!$G$11+СВЦЭМ!$D$10+'СЕТ СН'!$G$6-'СЕТ СН'!$G$23</f>
        <v>892.28296177000004</v>
      </c>
      <c r="E74" s="36">
        <f>SUMIFS(СВЦЭМ!$D$33:$D$776,СВЦЭМ!$A$33:$A$776,$A74,СВЦЭМ!$B$33:$B$776,E$47)+'СЕТ СН'!$G$11+СВЦЭМ!$D$10+'СЕТ СН'!$G$6-'СЕТ СН'!$G$23</f>
        <v>901.72489722</v>
      </c>
      <c r="F74" s="36">
        <f>SUMIFS(СВЦЭМ!$D$33:$D$776,СВЦЭМ!$A$33:$A$776,$A74,СВЦЭМ!$B$33:$B$776,F$47)+'СЕТ СН'!$G$11+СВЦЭМ!$D$10+'СЕТ СН'!$G$6-'СЕТ СН'!$G$23</f>
        <v>891.92922938000004</v>
      </c>
      <c r="G74" s="36">
        <f>SUMIFS(СВЦЭМ!$D$33:$D$776,СВЦЭМ!$A$33:$A$776,$A74,СВЦЭМ!$B$33:$B$776,G$47)+'СЕТ СН'!$G$11+СВЦЭМ!$D$10+'СЕТ СН'!$G$6-'СЕТ СН'!$G$23</f>
        <v>866.40328663000003</v>
      </c>
      <c r="H74" s="36">
        <f>SUMIFS(СВЦЭМ!$D$33:$D$776,СВЦЭМ!$A$33:$A$776,$A74,СВЦЭМ!$B$33:$B$776,H$47)+'СЕТ СН'!$G$11+СВЦЭМ!$D$10+'СЕТ СН'!$G$6-'СЕТ СН'!$G$23</f>
        <v>858.82857786</v>
      </c>
      <c r="I74" s="36">
        <f>SUMIFS(СВЦЭМ!$D$33:$D$776,СВЦЭМ!$A$33:$A$776,$A74,СВЦЭМ!$B$33:$B$776,I$47)+'СЕТ СН'!$G$11+СВЦЭМ!$D$10+'СЕТ СН'!$G$6-'СЕТ СН'!$G$23</f>
        <v>815.41522456999996</v>
      </c>
      <c r="J74" s="36">
        <f>SUMIFS(СВЦЭМ!$D$33:$D$776,СВЦЭМ!$A$33:$A$776,$A74,СВЦЭМ!$B$33:$B$776,J$47)+'СЕТ СН'!$G$11+СВЦЭМ!$D$10+'СЕТ СН'!$G$6-'СЕТ СН'!$G$23</f>
        <v>866.25900627999999</v>
      </c>
      <c r="K74" s="36">
        <f>SUMIFS(СВЦЭМ!$D$33:$D$776,СВЦЭМ!$A$33:$A$776,$A74,СВЦЭМ!$B$33:$B$776,K$47)+'СЕТ СН'!$G$11+СВЦЭМ!$D$10+'СЕТ СН'!$G$6-'СЕТ СН'!$G$23</f>
        <v>889.28974951999999</v>
      </c>
      <c r="L74" s="36">
        <f>SUMIFS(СВЦЭМ!$D$33:$D$776,СВЦЭМ!$A$33:$A$776,$A74,СВЦЭМ!$B$33:$B$776,L$47)+'СЕТ СН'!$G$11+СВЦЭМ!$D$10+'СЕТ СН'!$G$6-'СЕТ СН'!$G$23</f>
        <v>891.24873427</v>
      </c>
      <c r="M74" s="36">
        <f>SUMIFS(СВЦЭМ!$D$33:$D$776,СВЦЭМ!$A$33:$A$776,$A74,СВЦЭМ!$B$33:$B$776,M$47)+'СЕТ СН'!$G$11+СВЦЭМ!$D$10+'СЕТ СН'!$G$6-'СЕТ СН'!$G$23</f>
        <v>893.36176728999999</v>
      </c>
      <c r="N74" s="36">
        <f>SUMIFS(СВЦЭМ!$D$33:$D$776,СВЦЭМ!$A$33:$A$776,$A74,СВЦЭМ!$B$33:$B$776,N$47)+'СЕТ СН'!$G$11+СВЦЭМ!$D$10+'СЕТ СН'!$G$6-'СЕТ СН'!$G$23</f>
        <v>897.54084313999999</v>
      </c>
      <c r="O74" s="36">
        <f>SUMIFS(СВЦЭМ!$D$33:$D$776,СВЦЭМ!$A$33:$A$776,$A74,СВЦЭМ!$B$33:$B$776,O$47)+'СЕТ СН'!$G$11+СВЦЭМ!$D$10+'СЕТ СН'!$G$6-'СЕТ СН'!$G$23</f>
        <v>896.84309536000001</v>
      </c>
      <c r="P74" s="36">
        <f>SUMIFS(СВЦЭМ!$D$33:$D$776,СВЦЭМ!$A$33:$A$776,$A74,СВЦЭМ!$B$33:$B$776,P$47)+'СЕТ СН'!$G$11+СВЦЭМ!$D$10+'СЕТ СН'!$G$6-'СЕТ СН'!$G$23</f>
        <v>900.41661225999997</v>
      </c>
      <c r="Q74" s="36">
        <f>SUMIFS(СВЦЭМ!$D$33:$D$776,СВЦЭМ!$A$33:$A$776,$A74,СВЦЭМ!$B$33:$B$776,Q$47)+'СЕТ СН'!$G$11+СВЦЭМ!$D$10+'СЕТ СН'!$G$6-'СЕТ СН'!$G$23</f>
        <v>902.21311389000005</v>
      </c>
      <c r="R74" s="36">
        <f>SUMIFS(СВЦЭМ!$D$33:$D$776,СВЦЭМ!$A$33:$A$776,$A74,СВЦЭМ!$B$33:$B$776,R$47)+'СЕТ СН'!$G$11+СВЦЭМ!$D$10+'СЕТ СН'!$G$6-'СЕТ СН'!$G$23</f>
        <v>907.23266407000006</v>
      </c>
      <c r="S74" s="36">
        <f>SUMIFS(СВЦЭМ!$D$33:$D$776,СВЦЭМ!$A$33:$A$776,$A74,СВЦЭМ!$B$33:$B$776,S$47)+'СЕТ СН'!$G$11+СВЦЭМ!$D$10+'СЕТ СН'!$G$6-'СЕТ СН'!$G$23</f>
        <v>948.82441677999998</v>
      </c>
      <c r="T74" s="36">
        <f>SUMIFS(СВЦЭМ!$D$33:$D$776,СВЦЭМ!$A$33:$A$776,$A74,СВЦЭМ!$B$33:$B$776,T$47)+'СЕТ СН'!$G$11+СВЦЭМ!$D$10+'СЕТ СН'!$G$6-'СЕТ СН'!$G$23</f>
        <v>953.81680324000001</v>
      </c>
      <c r="U74" s="36">
        <f>SUMIFS(СВЦЭМ!$D$33:$D$776,СВЦЭМ!$A$33:$A$776,$A74,СВЦЭМ!$B$33:$B$776,U$47)+'СЕТ СН'!$G$11+СВЦЭМ!$D$10+'СЕТ СН'!$G$6-'СЕТ СН'!$G$23</f>
        <v>956.86341869</v>
      </c>
      <c r="V74" s="36">
        <f>SUMIFS(СВЦЭМ!$D$33:$D$776,СВЦЭМ!$A$33:$A$776,$A74,СВЦЭМ!$B$33:$B$776,V$47)+'СЕТ СН'!$G$11+СВЦЭМ!$D$10+'СЕТ СН'!$G$6-'СЕТ СН'!$G$23</f>
        <v>970.50657698999999</v>
      </c>
      <c r="W74" s="36">
        <f>SUMIFS(СВЦЭМ!$D$33:$D$776,СВЦЭМ!$A$33:$A$776,$A74,СВЦЭМ!$B$33:$B$776,W$47)+'СЕТ СН'!$G$11+СВЦЭМ!$D$10+'СЕТ СН'!$G$6-'СЕТ СН'!$G$23</f>
        <v>971.11206906999996</v>
      </c>
      <c r="X74" s="36">
        <f>SUMIFS(СВЦЭМ!$D$33:$D$776,СВЦЭМ!$A$33:$A$776,$A74,СВЦЭМ!$B$33:$B$776,X$47)+'СЕТ СН'!$G$11+СВЦЭМ!$D$10+'СЕТ СН'!$G$6-'СЕТ СН'!$G$23</f>
        <v>942.02956608</v>
      </c>
      <c r="Y74" s="36">
        <f>SUMIFS(СВЦЭМ!$D$33:$D$776,СВЦЭМ!$A$33:$A$776,$A74,СВЦЭМ!$B$33:$B$776,Y$47)+'СЕТ СН'!$G$11+СВЦЭМ!$D$10+'СЕТ СН'!$G$6-'СЕТ СН'!$G$23</f>
        <v>877.97204478000003</v>
      </c>
    </row>
    <row r="75" spans="1:26" ht="15.75" x14ac:dyDescent="0.2">
      <c r="A75" s="35">
        <f t="shared" si="1"/>
        <v>43705</v>
      </c>
      <c r="B75" s="36">
        <f>SUMIFS(СВЦЭМ!$D$33:$D$776,СВЦЭМ!$A$33:$A$776,$A75,СВЦЭМ!$B$33:$B$776,B$47)+'СЕТ СН'!$G$11+СВЦЭМ!$D$10+'СЕТ СН'!$G$6-'СЕТ СН'!$G$23</f>
        <v>848.30062081000005</v>
      </c>
      <c r="C75" s="36">
        <f>SUMIFS(СВЦЭМ!$D$33:$D$776,СВЦЭМ!$A$33:$A$776,$A75,СВЦЭМ!$B$33:$B$776,C$47)+'СЕТ СН'!$G$11+СВЦЭМ!$D$10+'СЕТ СН'!$G$6-'СЕТ СН'!$G$23</f>
        <v>874.79815655000004</v>
      </c>
      <c r="D75" s="36">
        <f>SUMIFS(СВЦЭМ!$D$33:$D$776,СВЦЭМ!$A$33:$A$776,$A75,СВЦЭМ!$B$33:$B$776,D$47)+'СЕТ СН'!$G$11+СВЦЭМ!$D$10+'СЕТ СН'!$G$6-'СЕТ СН'!$G$23</f>
        <v>905.89914694000004</v>
      </c>
      <c r="E75" s="36">
        <f>SUMIFS(СВЦЭМ!$D$33:$D$776,СВЦЭМ!$A$33:$A$776,$A75,СВЦЭМ!$B$33:$B$776,E$47)+'СЕТ СН'!$G$11+СВЦЭМ!$D$10+'СЕТ СН'!$G$6-'СЕТ СН'!$G$23</f>
        <v>914.15113496000004</v>
      </c>
      <c r="F75" s="36">
        <f>SUMIFS(СВЦЭМ!$D$33:$D$776,СВЦЭМ!$A$33:$A$776,$A75,СВЦЭМ!$B$33:$B$776,F$47)+'СЕТ СН'!$G$11+СВЦЭМ!$D$10+'СЕТ СН'!$G$6-'СЕТ СН'!$G$23</f>
        <v>914.46648338</v>
      </c>
      <c r="G75" s="36">
        <f>SUMIFS(СВЦЭМ!$D$33:$D$776,СВЦЭМ!$A$33:$A$776,$A75,СВЦЭМ!$B$33:$B$776,G$47)+'СЕТ СН'!$G$11+СВЦЭМ!$D$10+'СЕТ СН'!$G$6-'СЕТ СН'!$G$23</f>
        <v>892.95356431000005</v>
      </c>
      <c r="H75" s="36">
        <f>SUMIFS(СВЦЭМ!$D$33:$D$776,СВЦЭМ!$A$33:$A$776,$A75,СВЦЭМ!$B$33:$B$776,H$47)+'СЕТ СН'!$G$11+СВЦЭМ!$D$10+'СЕТ СН'!$G$6-'СЕТ СН'!$G$23</f>
        <v>860.89227799000003</v>
      </c>
      <c r="I75" s="36">
        <f>SUMIFS(СВЦЭМ!$D$33:$D$776,СВЦЭМ!$A$33:$A$776,$A75,СВЦЭМ!$B$33:$B$776,I$47)+'СЕТ СН'!$G$11+СВЦЭМ!$D$10+'СЕТ СН'!$G$6-'СЕТ СН'!$G$23</f>
        <v>857.98462490999998</v>
      </c>
      <c r="J75" s="36">
        <f>SUMIFS(СВЦЭМ!$D$33:$D$776,СВЦЭМ!$A$33:$A$776,$A75,СВЦЭМ!$B$33:$B$776,J$47)+'СЕТ СН'!$G$11+СВЦЭМ!$D$10+'СЕТ СН'!$G$6-'СЕТ СН'!$G$23</f>
        <v>854.42723311999998</v>
      </c>
      <c r="K75" s="36">
        <f>SUMIFS(СВЦЭМ!$D$33:$D$776,СВЦЭМ!$A$33:$A$776,$A75,СВЦЭМ!$B$33:$B$776,K$47)+'СЕТ СН'!$G$11+СВЦЭМ!$D$10+'СЕТ СН'!$G$6-'СЕТ СН'!$G$23</f>
        <v>889.70742417999998</v>
      </c>
      <c r="L75" s="36">
        <f>SUMIFS(СВЦЭМ!$D$33:$D$776,СВЦЭМ!$A$33:$A$776,$A75,СВЦЭМ!$B$33:$B$776,L$47)+'СЕТ СН'!$G$11+СВЦЭМ!$D$10+'СЕТ СН'!$G$6-'СЕТ СН'!$G$23</f>
        <v>907.34821615999999</v>
      </c>
      <c r="M75" s="36">
        <f>SUMIFS(СВЦЭМ!$D$33:$D$776,СВЦЭМ!$A$33:$A$776,$A75,СВЦЭМ!$B$33:$B$776,M$47)+'СЕТ СН'!$G$11+СВЦЭМ!$D$10+'СЕТ СН'!$G$6-'СЕТ СН'!$G$23</f>
        <v>909.73710403999996</v>
      </c>
      <c r="N75" s="36">
        <f>SUMIFS(СВЦЭМ!$D$33:$D$776,СВЦЭМ!$A$33:$A$776,$A75,СВЦЭМ!$B$33:$B$776,N$47)+'СЕТ СН'!$G$11+СВЦЭМ!$D$10+'СЕТ СН'!$G$6-'СЕТ СН'!$G$23</f>
        <v>900.57918892999999</v>
      </c>
      <c r="O75" s="36">
        <f>SUMIFS(СВЦЭМ!$D$33:$D$776,СВЦЭМ!$A$33:$A$776,$A75,СВЦЭМ!$B$33:$B$776,O$47)+'СЕТ СН'!$G$11+СВЦЭМ!$D$10+'СЕТ СН'!$G$6-'СЕТ СН'!$G$23</f>
        <v>897.02956759000006</v>
      </c>
      <c r="P75" s="36">
        <f>SUMIFS(СВЦЭМ!$D$33:$D$776,СВЦЭМ!$A$33:$A$776,$A75,СВЦЭМ!$B$33:$B$776,P$47)+'СЕТ СН'!$G$11+СВЦЭМ!$D$10+'СЕТ СН'!$G$6-'СЕТ СН'!$G$23</f>
        <v>897.53012997999997</v>
      </c>
      <c r="Q75" s="36">
        <f>SUMIFS(СВЦЭМ!$D$33:$D$776,СВЦЭМ!$A$33:$A$776,$A75,СВЦЭМ!$B$33:$B$776,Q$47)+'СЕТ СН'!$G$11+СВЦЭМ!$D$10+'СЕТ СН'!$G$6-'СЕТ СН'!$G$23</f>
        <v>895.56303902000002</v>
      </c>
      <c r="R75" s="36">
        <f>SUMIFS(СВЦЭМ!$D$33:$D$776,СВЦЭМ!$A$33:$A$776,$A75,СВЦЭМ!$B$33:$B$776,R$47)+'СЕТ СН'!$G$11+СВЦЭМ!$D$10+'СЕТ СН'!$G$6-'СЕТ СН'!$G$23</f>
        <v>928.87512490999995</v>
      </c>
      <c r="S75" s="36">
        <f>SUMIFS(СВЦЭМ!$D$33:$D$776,СВЦЭМ!$A$33:$A$776,$A75,СВЦЭМ!$B$33:$B$776,S$47)+'СЕТ СН'!$G$11+СВЦЭМ!$D$10+'СЕТ СН'!$G$6-'СЕТ СН'!$G$23</f>
        <v>971.47404673999995</v>
      </c>
      <c r="T75" s="36">
        <f>SUMIFS(СВЦЭМ!$D$33:$D$776,СВЦЭМ!$A$33:$A$776,$A75,СВЦЭМ!$B$33:$B$776,T$47)+'СЕТ СН'!$G$11+СВЦЭМ!$D$10+'СЕТ СН'!$G$6-'СЕТ СН'!$G$23</f>
        <v>974.57356125000001</v>
      </c>
      <c r="U75" s="36">
        <f>SUMIFS(СВЦЭМ!$D$33:$D$776,СВЦЭМ!$A$33:$A$776,$A75,СВЦЭМ!$B$33:$B$776,U$47)+'СЕТ СН'!$G$11+СВЦЭМ!$D$10+'СЕТ СН'!$G$6-'СЕТ СН'!$G$23</f>
        <v>972.26591638000002</v>
      </c>
      <c r="V75" s="36">
        <f>SUMIFS(СВЦЭМ!$D$33:$D$776,СВЦЭМ!$A$33:$A$776,$A75,СВЦЭМ!$B$33:$B$776,V$47)+'СЕТ СН'!$G$11+СВЦЭМ!$D$10+'СЕТ СН'!$G$6-'СЕТ СН'!$G$23</f>
        <v>976.25472723999997</v>
      </c>
      <c r="W75" s="36">
        <f>SUMIFS(СВЦЭМ!$D$33:$D$776,СВЦЭМ!$A$33:$A$776,$A75,СВЦЭМ!$B$33:$B$776,W$47)+'СЕТ СН'!$G$11+СВЦЭМ!$D$10+'СЕТ СН'!$G$6-'СЕТ СН'!$G$23</f>
        <v>984.81565909999995</v>
      </c>
      <c r="X75" s="36">
        <f>SUMIFS(СВЦЭМ!$D$33:$D$776,СВЦЭМ!$A$33:$A$776,$A75,СВЦЭМ!$B$33:$B$776,X$47)+'СЕТ СН'!$G$11+СВЦЭМ!$D$10+'СЕТ СН'!$G$6-'СЕТ СН'!$G$23</f>
        <v>959.71491635999996</v>
      </c>
      <c r="Y75" s="36">
        <f>SUMIFS(СВЦЭМ!$D$33:$D$776,СВЦЭМ!$A$33:$A$776,$A75,СВЦЭМ!$B$33:$B$776,Y$47)+'СЕТ СН'!$G$11+СВЦЭМ!$D$10+'СЕТ СН'!$G$6-'СЕТ СН'!$G$23</f>
        <v>864.94439031000002</v>
      </c>
    </row>
    <row r="76" spans="1:26" ht="15.75" x14ac:dyDescent="0.2">
      <c r="A76" s="35">
        <f t="shared" si="1"/>
        <v>43706</v>
      </c>
      <c r="B76" s="36">
        <f>SUMIFS(СВЦЭМ!$D$33:$D$776,СВЦЭМ!$A$33:$A$776,$A76,СВЦЭМ!$B$33:$B$776,B$47)+'СЕТ СН'!$G$11+СВЦЭМ!$D$10+'СЕТ СН'!$G$6-'СЕТ СН'!$G$23</f>
        <v>856.20463451000001</v>
      </c>
      <c r="C76" s="36">
        <f>SUMIFS(СВЦЭМ!$D$33:$D$776,СВЦЭМ!$A$33:$A$776,$A76,СВЦЭМ!$B$33:$B$776,C$47)+'СЕТ СН'!$G$11+СВЦЭМ!$D$10+'СЕТ СН'!$G$6-'СЕТ СН'!$G$23</f>
        <v>884.91347109000003</v>
      </c>
      <c r="D76" s="36">
        <f>SUMIFS(СВЦЭМ!$D$33:$D$776,СВЦЭМ!$A$33:$A$776,$A76,СВЦЭМ!$B$33:$B$776,D$47)+'СЕТ СН'!$G$11+СВЦЭМ!$D$10+'СЕТ СН'!$G$6-'СЕТ СН'!$G$23</f>
        <v>910.37112056000001</v>
      </c>
      <c r="E76" s="36">
        <f>SUMIFS(СВЦЭМ!$D$33:$D$776,СВЦЭМ!$A$33:$A$776,$A76,СВЦЭМ!$B$33:$B$776,E$47)+'СЕТ СН'!$G$11+СВЦЭМ!$D$10+'СЕТ СН'!$G$6-'СЕТ СН'!$G$23</f>
        <v>925.48660539000002</v>
      </c>
      <c r="F76" s="36">
        <f>SUMIFS(СВЦЭМ!$D$33:$D$776,СВЦЭМ!$A$33:$A$776,$A76,СВЦЭМ!$B$33:$B$776,F$47)+'СЕТ СН'!$G$11+СВЦЭМ!$D$10+'СЕТ СН'!$G$6-'СЕТ СН'!$G$23</f>
        <v>939.74196829000005</v>
      </c>
      <c r="G76" s="36">
        <f>SUMIFS(СВЦЭМ!$D$33:$D$776,СВЦЭМ!$A$33:$A$776,$A76,СВЦЭМ!$B$33:$B$776,G$47)+'СЕТ СН'!$G$11+СВЦЭМ!$D$10+'СЕТ СН'!$G$6-'СЕТ СН'!$G$23</f>
        <v>920.05057653000006</v>
      </c>
      <c r="H76" s="36">
        <f>SUMIFS(СВЦЭМ!$D$33:$D$776,СВЦЭМ!$A$33:$A$776,$A76,СВЦЭМ!$B$33:$B$776,H$47)+'СЕТ СН'!$G$11+СВЦЭМ!$D$10+'СЕТ СН'!$G$6-'СЕТ СН'!$G$23</f>
        <v>891.23094500000002</v>
      </c>
      <c r="I76" s="36">
        <f>SUMIFS(СВЦЭМ!$D$33:$D$776,СВЦЭМ!$A$33:$A$776,$A76,СВЦЭМ!$B$33:$B$776,I$47)+'СЕТ СН'!$G$11+СВЦЭМ!$D$10+'СЕТ СН'!$G$6-'СЕТ СН'!$G$23</f>
        <v>857.33431585999995</v>
      </c>
      <c r="J76" s="36">
        <f>SUMIFS(СВЦЭМ!$D$33:$D$776,СВЦЭМ!$A$33:$A$776,$A76,СВЦЭМ!$B$33:$B$776,J$47)+'СЕТ СН'!$G$11+СВЦЭМ!$D$10+'СЕТ СН'!$G$6-'СЕТ СН'!$G$23</f>
        <v>868.11220906999995</v>
      </c>
      <c r="K76" s="36">
        <f>SUMIFS(СВЦЭМ!$D$33:$D$776,СВЦЭМ!$A$33:$A$776,$A76,СВЦЭМ!$B$33:$B$776,K$47)+'СЕТ СН'!$G$11+СВЦЭМ!$D$10+'СЕТ СН'!$G$6-'СЕТ СН'!$G$23</f>
        <v>881.41895484999998</v>
      </c>
      <c r="L76" s="36">
        <f>SUMIFS(СВЦЭМ!$D$33:$D$776,СВЦЭМ!$A$33:$A$776,$A76,СВЦЭМ!$B$33:$B$776,L$47)+'СЕТ СН'!$G$11+СВЦЭМ!$D$10+'СЕТ СН'!$G$6-'СЕТ СН'!$G$23</f>
        <v>898.37739240999997</v>
      </c>
      <c r="M76" s="36">
        <f>SUMIFS(СВЦЭМ!$D$33:$D$776,СВЦЭМ!$A$33:$A$776,$A76,СВЦЭМ!$B$33:$B$776,M$47)+'СЕТ СН'!$G$11+СВЦЭМ!$D$10+'СЕТ СН'!$G$6-'СЕТ СН'!$G$23</f>
        <v>897.73990199000002</v>
      </c>
      <c r="N76" s="36">
        <f>SUMIFS(СВЦЭМ!$D$33:$D$776,СВЦЭМ!$A$33:$A$776,$A76,СВЦЭМ!$B$33:$B$776,N$47)+'СЕТ СН'!$G$11+СВЦЭМ!$D$10+'СЕТ СН'!$G$6-'СЕТ СН'!$G$23</f>
        <v>888.25314760000003</v>
      </c>
      <c r="O76" s="36">
        <f>SUMIFS(СВЦЭМ!$D$33:$D$776,СВЦЭМ!$A$33:$A$776,$A76,СВЦЭМ!$B$33:$B$776,O$47)+'СЕТ СН'!$G$11+СВЦЭМ!$D$10+'СЕТ СН'!$G$6-'СЕТ СН'!$G$23</f>
        <v>888.06941714000004</v>
      </c>
      <c r="P76" s="36">
        <f>SUMIFS(СВЦЭМ!$D$33:$D$776,СВЦЭМ!$A$33:$A$776,$A76,СВЦЭМ!$B$33:$B$776,P$47)+'СЕТ СН'!$G$11+СВЦЭМ!$D$10+'СЕТ СН'!$G$6-'СЕТ СН'!$G$23</f>
        <v>889.07241597999996</v>
      </c>
      <c r="Q76" s="36">
        <f>SUMIFS(СВЦЭМ!$D$33:$D$776,СВЦЭМ!$A$33:$A$776,$A76,СВЦЭМ!$B$33:$B$776,Q$47)+'СЕТ СН'!$G$11+СВЦЭМ!$D$10+'СЕТ СН'!$G$6-'СЕТ СН'!$G$23</f>
        <v>888.43082387000004</v>
      </c>
      <c r="R76" s="36">
        <f>SUMIFS(СВЦЭМ!$D$33:$D$776,СВЦЭМ!$A$33:$A$776,$A76,СВЦЭМ!$B$33:$B$776,R$47)+'СЕТ СН'!$G$11+СВЦЭМ!$D$10+'СЕТ СН'!$G$6-'СЕТ СН'!$G$23</f>
        <v>913.73880238000004</v>
      </c>
      <c r="S76" s="36">
        <f>SUMIFS(СВЦЭМ!$D$33:$D$776,СВЦЭМ!$A$33:$A$776,$A76,СВЦЭМ!$B$33:$B$776,S$47)+'СЕТ СН'!$G$11+СВЦЭМ!$D$10+'СЕТ СН'!$G$6-'СЕТ СН'!$G$23</f>
        <v>949.02375017999998</v>
      </c>
      <c r="T76" s="36">
        <f>SUMIFS(СВЦЭМ!$D$33:$D$776,СВЦЭМ!$A$33:$A$776,$A76,СВЦЭМ!$B$33:$B$776,T$47)+'СЕТ СН'!$G$11+СВЦЭМ!$D$10+'СЕТ СН'!$G$6-'СЕТ СН'!$G$23</f>
        <v>950.88136784000005</v>
      </c>
      <c r="U76" s="36">
        <f>SUMIFS(СВЦЭМ!$D$33:$D$776,СВЦЭМ!$A$33:$A$776,$A76,СВЦЭМ!$B$33:$B$776,U$47)+'СЕТ СН'!$G$11+СВЦЭМ!$D$10+'СЕТ СН'!$G$6-'СЕТ СН'!$G$23</f>
        <v>952.89252413999998</v>
      </c>
      <c r="V76" s="36">
        <f>SUMIFS(СВЦЭМ!$D$33:$D$776,СВЦЭМ!$A$33:$A$776,$A76,СВЦЭМ!$B$33:$B$776,V$47)+'СЕТ СН'!$G$11+СВЦЭМ!$D$10+'СЕТ СН'!$G$6-'СЕТ СН'!$G$23</f>
        <v>962.70036789999995</v>
      </c>
      <c r="W76" s="36">
        <f>SUMIFS(СВЦЭМ!$D$33:$D$776,СВЦЭМ!$A$33:$A$776,$A76,СВЦЭМ!$B$33:$B$776,W$47)+'СЕТ СН'!$G$11+СВЦЭМ!$D$10+'СЕТ СН'!$G$6-'СЕТ СН'!$G$23</f>
        <v>963.88638693999997</v>
      </c>
      <c r="X76" s="36">
        <f>SUMIFS(СВЦЭМ!$D$33:$D$776,СВЦЭМ!$A$33:$A$776,$A76,СВЦЭМ!$B$33:$B$776,X$47)+'СЕТ СН'!$G$11+СВЦЭМ!$D$10+'СЕТ СН'!$G$6-'СЕТ СН'!$G$23</f>
        <v>922.48595990000001</v>
      </c>
      <c r="Y76" s="36">
        <f>SUMIFS(СВЦЭМ!$D$33:$D$776,СВЦЭМ!$A$33:$A$776,$A76,СВЦЭМ!$B$33:$B$776,Y$47)+'СЕТ СН'!$G$11+СВЦЭМ!$D$10+'СЕТ СН'!$G$6-'СЕТ СН'!$G$23</f>
        <v>853.18843738999999</v>
      </c>
    </row>
    <row r="77" spans="1:26" ht="15.75" x14ac:dyDescent="0.2">
      <c r="A77" s="35">
        <f t="shared" si="1"/>
        <v>43707</v>
      </c>
      <c r="B77" s="36">
        <f>SUMIFS(СВЦЭМ!$D$33:$D$776,СВЦЭМ!$A$33:$A$776,$A77,СВЦЭМ!$B$33:$B$776,B$47)+'СЕТ СН'!$G$11+СВЦЭМ!$D$10+'СЕТ СН'!$G$6-'СЕТ СН'!$G$23</f>
        <v>910.20598834999998</v>
      </c>
      <c r="C77" s="36">
        <f>SUMIFS(СВЦЭМ!$D$33:$D$776,СВЦЭМ!$A$33:$A$776,$A77,СВЦЭМ!$B$33:$B$776,C$47)+'СЕТ СН'!$G$11+СВЦЭМ!$D$10+'СЕТ СН'!$G$6-'СЕТ СН'!$G$23</f>
        <v>918.11681805000001</v>
      </c>
      <c r="D77" s="36">
        <f>SUMIFS(СВЦЭМ!$D$33:$D$776,СВЦЭМ!$A$33:$A$776,$A77,СВЦЭМ!$B$33:$B$776,D$47)+'СЕТ СН'!$G$11+СВЦЭМ!$D$10+'СЕТ СН'!$G$6-'СЕТ СН'!$G$23</f>
        <v>951.88168987000006</v>
      </c>
      <c r="E77" s="36">
        <f>SUMIFS(СВЦЭМ!$D$33:$D$776,СВЦЭМ!$A$33:$A$776,$A77,СВЦЭМ!$B$33:$B$776,E$47)+'СЕТ СН'!$G$11+СВЦЭМ!$D$10+'СЕТ СН'!$G$6-'СЕТ СН'!$G$23</f>
        <v>969.68833260999997</v>
      </c>
      <c r="F77" s="36">
        <f>SUMIFS(СВЦЭМ!$D$33:$D$776,СВЦЭМ!$A$33:$A$776,$A77,СВЦЭМ!$B$33:$B$776,F$47)+'СЕТ СН'!$G$11+СВЦЭМ!$D$10+'СЕТ СН'!$G$6-'СЕТ СН'!$G$23</f>
        <v>982.37370405000001</v>
      </c>
      <c r="G77" s="36">
        <f>SUMIFS(СВЦЭМ!$D$33:$D$776,СВЦЭМ!$A$33:$A$776,$A77,СВЦЭМ!$B$33:$B$776,G$47)+'СЕТ СН'!$G$11+СВЦЭМ!$D$10+'СЕТ СН'!$G$6-'СЕТ СН'!$G$23</f>
        <v>961.84065095999995</v>
      </c>
      <c r="H77" s="36">
        <f>SUMIFS(СВЦЭМ!$D$33:$D$776,СВЦЭМ!$A$33:$A$776,$A77,СВЦЭМ!$B$33:$B$776,H$47)+'СЕТ СН'!$G$11+СВЦЭМ!$D$10+'СЕТ СН'!$G$6-'СЕТ СН'!$G$23</f>
        <v>914.18150074000005</v>
      </c>
      <c r="I77" s="36">
        <f>SUMIFS(СВЦЭМ!$D$33:$D$776,СВЦЭМ!$A$33:$A$776,$A77,СВЦЭМ!$B$33:$B$776,I$47)+'СЕТ СН'!$G$11+СВЦЭМ!$D$10+'СЕТ СН'!$G$6-'СЕТ СН'!$G$23</f>
        <v>854.60681591000002</v>
      </c>
      <c r="J77" s="36">
        <f>SUMIFS(СВЦЭМ!$D$33:$D$776,СВЦЭМ!$A$33:$A$776,$A77,СВЦЭМ!$B$33:$B$776,J$47)+'СЕТ СН'!$G$11+СВЦЭМ!$D$10+'СЕТ СН'!$G$6-'СЕТ СН'!$G$23</f>
        <v>824.96341126000004</v>
      </c>
      <c r="K77" s="36">
        <f>SUMIFS(СВЦЭМ!$D$33:$D$776,СВЦЭМ!$A$33:$A$776,$A77,СВЦЭМ!$B$33:$B$776,K$47)+'СЕТ СН'!$G$11+СВЦЭМ!$D$10+'СЕТ СН'!$G$6-'СЕТ СН'!$G$23</f>
        <v>842.79991407</v>
      </c>
      <c r="L77" s="36">
        <f>SUMIFS(СВЦЭМ!$D$33:$D$776,СВЦЭМ!$A$33:$A$776,$A77,СВЦЭМ!$B$33:$B$776,L$47)+'СЕТ СН'!$G$11+СВЦЭМ!$D$10+'СЕТ СН'!$G$6-'СЕТ СН'!$G$23</f>
        <v>859.46802289000004</v>
      </c>
      <c r="M77" s="36">
        <f>SUMIFS(СВЦЭМ!$D$33:$D$776,СВЦЭМ!$A$33:$A$776,$A77,СВЦЭМ!$B$33:$B$776,M$47)+'СЕТ СН'!$G$11+СВЦЭМ!$D$10+'СЕТ СН'!$G$6-'СЕТ СН'!$G$23</f>
        <v>862.05729040999995</v>
      </c>
      <c r="N77" s="36">
        <f>SUMIFS(СВЦЭМ!$D$33:$D$776,СВЦЭМ!$A$33:$A$776,$A77,СВЦЭМ!$B$33:$B$776,N$47)+'СЕТ СН'!$G$11+СВЦЭМ!$D$10+'СЕТ СН'!$G$6-'СЕТ СН'!$G$23</f>
        <v>855.95743278999998</v>
      </c>
      <c r="O77" s="36">
        <f>SUMIFS(СВЦЭМ!$D$33:$D$776,СВЦЭМ!$A$33:$A$776,$A77,СВЦЭМ!$B$33:$B$776,O$47)+'СЕТ СН'!$G$11+СВЦЭМ!$D$10+'СЕТ СН'!$G$6-'СЕТ СН'!$G$23</f>
        <v>863.22419265999997</v>
      </c>
      <c r="P77" s="36">
        <f>SUMIFS(СВЦЭМ!$D$33:$D$776,СВЦЭМ!$A$33:$A$776,$A77,СВЦЭМ!$B$33:$B$776,P$47)+'СЕТ СН'!$G$11+СВЦЭМ!$D$10+'СЕТ СН'!$G$6-'СЕТ СН'!$G$23</f>
        <v>868.06452895999996</v>
      </c>
      <c r="Q77" s="36">
        <f>SUMIFS(СВЦЭМ!$D$33:$D$776,СВЦЭМ!$A$33:$A$776,$A77,СВЦЭМ!$B$33:$B$776,Q$47)+'СЕТ СН'!$G$11+СВЦЭМ!$D$10+'СЕТ СН'!$G$6-'СЕТ СН'!$G$23</f>
        <v>861.21287796000001</v>
      </c>
      <c r="R77" s="36">
        <f>SUMIFS(СВЦЭМ!$D$33:$D$776,СВЦЭМ!$A$33:$A$776,$A77,СВЦЭМ!$B$33:$B$776,R$47)+'СЕТ СН'!$G$11+СВЦЭМ!$D$10+'СЕТ СН'!$G$6-'СЕТ СН'!$G$23</f>
        <v>889.90367682999999</v>
      </c>
      <c r="S77" s="36">
        <f>SUMIFS(СВЦЭМ!$D$33:$D$776,СВЦЭМ!$A$33:$A$776,$A77,СВЦЭМ!$B$33:$B$776,S$47)+'СЕТ СН'!$G$11+СВЦЭМ!$D$10+'СЕТ СН'!$G$6-'СЕТ СН'!$G$23</f>
        <v>931.48547747999999</v>
      </c>
      <c r="T77" s="36">
        <f>SUMIFS(СВЦЭМ!$D$33:$D$776,СВЦЭМ!$A$33:$A$776,$A77,СВЦЭМ!$B$33:$B$776,T$47)+'СЕТ СН'!$G$11+СВЦЭМ!$D$10+'СЕТ СН'!$G$6-'СЕТ СН'!$G$23</f>
        <v>931.13790982</v>
      </c>
      <c r="U77" s="36">
        <f>SUMIFS(СВЦЭМ!$D$33:$D$776,СВЦЭМ!$A$33:$A$776,$A77,СВЦЭМ!$B$33:$B$776,U$47)+'СЕТ СН'!$G$11+СВЦЭМ!$D$10+'СЕТ СН'!$G$6-'СЕТ СН'!$G$23</f>
        <v>925.38746862000005</v>
      </c>
      <c r="V77" s="36">
        <f>SUMIFS(СВЦЭМ!$D$33:$D$776,СВЦЭМ!$A$33:$A$776,$A77,СВЦЭМ!$B$33:$B$776,V$47)+'СЕТ СН'!$G$11+СВЦЭМ!$D$10+'СЕТ СН'!$G$6-'СЕТ СН'!$G$23</f>
        <v>928.92249317000005</v>
      </c>
      <c r="W77" s="36">
        <f>SUMIFS(СВЦЭМ!$D$33:$D$776,СВЦЭМ!$A$33:$A$776,$A77,СВЦЭМ!$B$33:$B$776,W$47)+'СЕТ СН'!$G$11+СВЦЭМ!$D$10+'СЕТ СН'!$G$6-'СЕТ СН'!$G$23</f>
        <v>943.69263321999995</v>
      </c>
      <c r="X77" s="36">
        <f>SUMIFS(СВЦЭМ!$D$33:$D$776,СВЦЭМ!$A$33:$A$776,$A77,СВЦЭМ!$B$33:$B$776,X$47)+'СЕТ СН'!$G$11+СВЦЭМ!$D$10+'СЕТ СН'!$G$6-'СЕТ СН'!$G$23</f>
        <v>912.97604882999997</v>
      </c>
      <c r="Y77" s="36">
        <f>SUMIFS(СВЦЭМ!$D$33:$D$776,СВЦЭМ!$A$33:$A$776,$A77,СВЦЭМ!$B$33:$B$776,Y$47)+'СЕТ СН'!$G$11+СВЦЭМ!$D$10+'СЕТ СН'!$G$6-'СЕТ СН'!$G$23</f>
        <v>822.76880084000004</v>
      </c>
    </row>
    <row r="78" spans="1:26" ht="15.75" x14ac:dyDescent="0.2">
      <c r="A78" s="35">
        <f t="shared" si="1"/>
        <v>43708</v>
      </c>
      <c r="B78" s="36">
        <f>SUMIFS(СВЦЭМ!$D$33:$D$776,СВЦЭМ!$A$33:$A$776,$A78,СВЦЭМ!$B$33:$B$776,B$47)+'СЕТ СН'!$G$11+СВЦЭМ!$D$10+'СЕТ СН'!$G$6-'СЕТ СН'!$G$23</f>
        <v>877.41047003000006</v>
      </c>
      <c r="C78" s="36">
        <f>SUMIFS(СВЦЭМ!$D$33:$D$776,СВЦЭМ!$A$33:$A$776,$A78,СВЦЭМ!$B$33:$B$776,C$47)+'СЕТ СН'!$G$11+СВЦЭМ!$D$10+'СЕТ СН'!$G$6-'СЕТ СН'!$G$23</f>
        <v>917.39676403999999</v>
      </c>
      <c r="D78" s="36">
        <f>SUMIFS(СВЦЭМ!$D$33:$D$776,СВЦЭМ!$A$33:$A$776,$A78,СВЦЭМ!$B$33:$B$776,D$47)+'СЕТ СН'!$G$11+СВЦЭМ!$D$10+'СЕТ СН'!$G$6-'СЕТ СН'!$G$23</f>
        <v>944.04663789999995</v>
      </c>
      <c r="E78" s="36">
        <f>SUMIFS(СВЦЭМ!$D$33:$D$776,СВЦЭМ!$A$33:$A$776,$A78,СВЦЭМ!$B$33:$B$776,E$47)+'СЕТ СН'!$G$11+СВЦЭМ!$D$10+'СЕТ СН'!$G$6-'СЕТ СН'!$G$23</f>
        <v>956.13728169000001</v>
      </c>
      <c r="F78" s="36">
        <f>SUMIFS(СВЦЭМ!$D$33:$D$776,СВЦЭМ!$A$33:$A$776,$A78,СВЦЭМ!$B$33:$B$776,F$47)+'СЕТ СН'!$G$11+СВЦЭМ!$D$10+'СЕТ СН'!$G$6-'СЕТ СН'!$G$23</f>
        <v>966.16280438000001</v>
      </c>
      <c r="G78" s="36">
        <f>SUMIFS(СВЦЭМ!$D$33:$D$776,СВЦЭМ!$A$33:$A$776,$A78,СВЦЭМ!$B$33:$B$776,G$47)+'СЕТ СН'!$G$11+СВЦЭМ!$D$10+'СЕТ СН'!$G$6-'СЕТ СН'!$G$23</f>
        <v>955.49264977999997</v>
      </c>
      <c r="H78" s="36">
        <f>SUMIFS(СВЦЭМ!$D$33:$D$776,СВЦЭМ!$A$33:$A$776,$A78,СВЦЭМ!$B$33:$B$776,H$47)+'СЕТ СН'!$G$11+СВЦЭМ!$D$10+'СЕТ СН'!$G$6-'СЕТ СН'!$G$23</f>
        <v>941.41260695999995</v>
      </c>
      <c r="I78" s="36">
        <f>SUMIFS(СВЦЭМ!$D$33:$D$776,СВЦЭМ!$A$33:$A$776,$A78,СВЦЭМ!$B$33:$B$776,I$47)+'СЕТ СН'!$G$11+СВЦЭМ!$D$10+'СЕТ СН'!$G$6-'СЕТ СН'!$G$23</f>
        <v>892.42204262999996</v>
      </c>
      <c r="J78" s="36">
        <f>SUMIFS(СВЦЭМ!$D$33:$D$776,СВЦЭМ!$A$33:$A$776,$A78,СВЦЭМ!$B$33:$B$776,J$47)+'СЕТ СН'!$G$11+СВЦЭМ!$D$10+'СЕТ СН'!$G$6-'СЕТ СН'!$G$23</f>
        <v>826.83119355999997</v>
      </c>
      <c r="K78" s="36">
        <f>SUMIFS(СВЦЭМ!$D$33:$D$776,СВЦЭМ!$A$33:$A$776,$A78,СВЦЭМ!$B$33:$B$776,K$47)+'СЕТ СН'!$G$11+СВЦЭМ!$D$10+'СЕТ СН'!$G$6-'СЕТ СН'!$G$23</f>
        <v>773.18100106999998</v>
      </c>
      <c r="L78" s="36">
        <f>SUMIFS(СВЦЭМ!$D$33:$D$776,СВЦЭМ!$A$33:$A$776,$A78,СВЦЭМ!$B$33:$B$776,L$47)+'СЕТ СН'!$G$11+СВЦЭМ!$D$10+'СЕТ СН'!$G$6-'СЕТ СН'!$G$23</f>
        <v>762.22889291000001</v>
      </c>
      <c r="M78" s="36">
        <f>SUMIFS(СВЦЭМ!$D$33:$D$776,СВЦЭМ!$A$33:$A$776,$A78,СВЦЭМ!$B$33:$B$776,M$47)+'СЕТ СН'!$G$11+СВЦЭМ!$D$10+'СЕТ СН'!$G$6-'СЕТ СН'!$G$23</f>
        <v>758.65834832999997</v>
      </c>
      <c r="N78" s="36">
        <f>SUMIFS(СВЦЭМ!$D$33:$D$776,СВЦЭМ!$A$33:$A$776,$A78,СВЦЭМ!$B$33:$B$776,N$47)+'СЕТ СН'!$G$11+СВЦЭМ!$D$10+'СЕТ СН'!$G$6-'СЕТ СН'!$G$23</f>
        <v>758.55848362999996</v>
      </c>
      <c r="O78" s="36">
        <f>SUMIFS(СВЦЭМ!$D$33:$D$776,СВЦЭМ!$A$33:$A$776,$A78,СВЦЭМ!$B$33:$B$776,O$47)+'СЕТ СН'!$G$11+СВЦЭМ!$D$10+'СЕТ СН'!$G$6-'СЕТ СН'!$G$23</f>
        <v>759.4099238</v>
      </c>
      <c r="P78" s="36">
        <f>SUMIFS(СВЦЭМ!$D$33:$D$776,СВЦЭМ!$A$33:$A$776,$A78,СВЦЭМ!$B$33:$B$776,P$47)+'СЕТ СН'!$G$11+СВЦЭМ!$D$10+'СЕТ СН'!$G$6-'СЕТ СН'!$G$23</f>
        <v>764.34391802000005</v>
      </c>
      <c r="Q78" s="36">
        <f>SUMIFS(СВЦЭМ!$D$33:$D$776,СВЦЭМ!$A$33:$A$776,$A78,СВЦЭМ!$B$33:$B$776,Q$47)+'СЕТ СН'!$G$11+СВЦЭМ!$D$10+'СЕТ СН'!$G$6-'СЕТ СН'!$G$23</f>
        <v>770.76823320000005</v>
      </c>
      <c r="R78" s="36">
        <f>SUMIFS(СВЦЭМ!$D$33:$D$776,СВЦЭМ!$A$33:$A$776,$A78,СВЦЭМ!$B$33:$B$776,R$47)+'СЕТ СН'!$G$11+СВЦЭМ!$D$10+'СЕТ СН'!$G$6-'СЕТ СН'!$G$23</f>
        <v>732.32271250999997</v>
      </c>
      <c r="S78" s="36">
        <f>SUMIFS(СВЦЭМ!$D$33:$D$776,СВЦЭМ!$A$33:$A$776,$A78,СВЦЭМ!$B$33:$B$776,S$47)+'СЕТ СН'!$G$11+СВЦЭМ!$D$10+'СЕТ СН'!$G$6-'СЕТ СН'!$G$23</f>
        <v>693.45653372000004</v>
      </c>
      <c r="T78" s="36">
        <f>SUMIFS(СВЦЭМ!$D$33:$D$776,СВЦЭМ!$A$33:$A$776,$A78,СВЦЭМ!$B$33:$B$776,T$47)+'СЕТ СН'!$G$11+СВЦЭМ!$D$10+'СЕТ СН'!$G$6-'СЕТ СН'!$G$23</f>
        <v>686.42261141000006</v>
      </c>
      <c r="U78" s="36">
        <f>SUMIFS(СВЦЭМ!$D$33:$D$776,СВЦЭМ!$A$33:$A$776,$A78,СВЦЭМ!$B$33:$B$776,U$47)+'СЕТ СН'!$G$11+СВЦЭМ!$D$10+'СЕТ СН'!$G$6-'СЕТ СН'!$G$23</f>
        <v>682.31784800000003</v>
      </c>
      <c r="V78" s="36">
        <f>SUMIFS(СВЦЭМ!$D$33:$D$776,СВЦЭМ!$A$33:$A$776,$A78,СВЦЭМ!$B$33:$B$776,V$47)+'СЕТ СН'!$G$11+СВЦЭМ!$D$10+'СЕТ СН'!$G$6-'СЕТ СН'!$G$23</f>
        <v>682.26764165999998</v>
      </c>
      <c r="W78" s="36">
        <f>SUMIFS(СВЦЭМ!$D$33:$D$776,СВЦЭМ!$A$33:$A$776,$A78,СВЦЭМ!$B$33:$B$776,W$47)+'СЕТ СН'!$G$11+СВЦЭМ!$D$10+'СЕТ СН'!$G$6-'СЕТ СН'!$G$23</f>
        <v>676.86786569000003</v>
      </c>
      <c r="X78" s="36">
        <f>SUMIFS(СВЦЭМ!$D$33:$D$776,СВЦЭМ!$A$33:$A$776,$A78,СВЦЭМ!$B$33:$B$776,X$47)+'СЕТ СН'!$G$11+СВЦЭМ!$D$10+'СЕТ СН'!$G$6-'СЕТ СН'!$G$23</f>
        <v>695.19334637999998</v>
      </c>
      <c r="Y78" s="36">
        <f>SUMIFS(СВЦЭМ!$D$33:$D$776,СВЦЭМ!$A$33:$A$776,$A78,СВЦЭМ!$B$33:$B$776,Y$47)+'СЕТ СН'!$G$11+СВЦЭМ!$D$10+'СЕТ СН'!$G$6-'СЕТ СН'!$G$23</f>
        <v>771.75524330999997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СН'!$H$11+СВЦЭМ!$D$10+'СЕТ СН'!$H$6-'СЕТ СН'!$H$23</f>
        <v>915.02070714999991</v>
      </c>
      <c r="C84" s="36">
        <f>SUMIFS(СВЦЭМ!$D$33:$D$776,СВЦЭМ!$A$33:$A$776,$A84,СВЦЭМ!$B$33:$B$776,C$83)+'СЕТ СН'!$H$11+СВЦЭМ!$D$10+'СЕТ СН'!$H$6-'СЕТ СН'!$H$23</f>
        <v>1016.80109049</v>
      </c>
      <c r="D84" s="36">
        <f>SUMIFS(СВЦЭМ!$D$33:$D$776,СВЦЭМ!$A$33:$A$776,$A84,СВЦЭМ!$B$33:$B$776,D$83)+'СЕТ СН'!$H$11+СВЦЭМ!$D$10+'СЕТ СН'!$H$6-'СЕТ СН'!$H$23</f>
        <v>1055.76940784</v>
      </c>
      <c r="E84" s="36">
        <f>SUMIFS(СВЦЭМ!$D$33:$D$776,СВЦЭМ!$A$33:$A$776,$A84,СВЦЭМ!$B$33:$B$776,E$83)+'СЕТ СН'!$H$11+СВЦЭМ!$D$10+'СЕТ СН'!$H$6-'СЕТ СН'!$H$23</f>
        <v>1098.62923256</v>
      </c>
      <c r="F84" s="36">
        <f>SUMIFS(СВЦЭМ!$D$33:$D$776,СВЦЭМ!$A$33:$A$776,$A84,СВЦЭМ!$B$33:$B$776,F$83)+'СЕТ СН'!$H$11+СВЦЭМ!$D$10+'СЕТ СН'!$H$6-'СЕТ СН'!$H$23</f>
        <v>1117.3479966899999</v>
      </c>
      <c r="G84" s="36">
        <f>SUMIFS(СВЦЭМ!$D$33:$D$776,СВЦЭМ!$A$33:$A$776,$A84,СВЦЭМ!$B$33:$B$776,G$83)+'СЕТ СН'!$H$11+СВЦЭМ!$D$10+'СЕТ СН'!$H$6-'СЕТ СН'!$H$23</f>
        <v>1084.5293872</v>
      </c>
      <c r="H84" s="36">
        <f>SUMIFS(СВЦЭМ!$D$33:$D$776,СВЦЭМ!$A$33:$A$776,$A84,СВЦЭМ!$B$33:$B$776,H$83)+'СЕТ СН'!$H$11+СВЦЭМ!$D$10+'СЕТ СН'!$H$6-'СЕТ СН'!$H$23</f>
        <v>1024.3720306</v>
      </c>
      <c r="I84" s="36">
        <f>SUMIFS(СВЦЭМ!$D$33:$D$776,СВЦЭМ!$A$33:$A$776,$A84,СВЦЭМ!$B$33:$B$776,I$83)+'СЕТ СН'!$H$11+СВЦЭМ!$D$10+'СЕТ СН'!$H$6-'СЕТ СН'!$H$23</f>
        <v>985.25288155999999</v>
      </c>
      <c r="J84" s="36">
        <f>SUMIFS(СВЦЭМ!$D$33:$D$776,СВЦЭМ!$A$33:$A$776,$A84,СВЦЭМ!$B$33:$B$776,J$83)+'СЕТ СН'!$H$11+СВЦЭМ!$D$10+'СЕТ СН'!$H$6-'СЕТ СН'!$H$23</f>
        <v>1022.03954847</v>
      </c>
      <c r="K84" s="36">
        <f>SUMIFS(СВЦЭМ!$D$33:$D$776,СВЦЭМ!$A$33:$A$776,$A84,СВЦЭМ!$B$33:$B$776,K$83)+'СЕТ СН'!$H$11+СВЦЭМ!$D$10+'СЕТ СН'!$H$6-'СЕТ СН'!$H$23</f>
        <v>1034.09036786</v>
      </c>
      <c r="L84" s="36">
        <f>SUMIFS(СВЦЭМ!$D$33:$D$776,СВЦЭМ!$A$33:$A$776,$A84,СВЦЭМ!$B$33:$B$776,L$83)+'СЕТ СН'!$H$11+СВЦЭМ!$D$10+'СЕТ СН'!$H$6-'СЕТ СН'!$H$23</f>
        <v>1042.6552425100001</v>
      </c>
      <c r="M84" s="36">
        <f>SUMIFS(СВЦЭМ!$D$33:$D$776,СВЦЭМ!$A$33:$A$776,$A84,СВЦЭМ!$B$33:$B$776,M$83)+'СЕТ СН'!$H$11+СВЦЭМ!$D$10+'СЕТ СН'!$H$6-'СЕТ СН'!$H$23</f>
        <v>1042.89356466</v>
      </c>
      <c r="N84" s="36">
        <f>SUMIFS(СВЦЭМ!$D$33:$D$776,СВЦЭМ!$A$33:$A$776,$A84,СВЦЭМ!$B$33:$B$776,N$83)+'СЕТ СН'!$H$11+СВЦЭМ!$D$10+'СЕТ СН'!$H$6-'СЕТ СН'!$H$23</f>
        <v>1041.02122457</v>
      </c>
      <c r="O84" s="36">
        <f>SUMIFS(СВЦЭМ!$D$33:$D$776,СВЦЭМ!$A$33:$A$776,$A84,СВЦЭМ!$B$33:$B$776,O$83)+'СЕТ СН'!$H$11+СВЦЭМ!$D$10+'СЕТ СН'!$H$6-'СЕТ СН'!$H$23</f>
        <v>1044.52800688</v>
      </c>
      <c r="P84" s="36">
        <f>SUMIFS(СВЦЭМ!$D$33:$D$776,СВЦЭМ!$A$33:$A$776,$A84,СВЦЭМ!$B$33:$B$776,P$83)+'СЕТ СН'!$H$11+СВЦЭМ!$D$10+'СЕТ СН'!$H$6-'СЕТ СН'!$H$23</f>
        <v>1044.3607737300001</v>
      </c>
      <c r="Q84" s="36">
        <f>SUMIFS(СВЦЭМ!$D$33:$D$776,СВЦЭМ!$A$33:$A$776,$A84,СВЦЭМ!$B$33:$B$776,Q$83)+'СЕТ СН'!$H$11+СВЦЭМ!$D$10+'СЕТ СН'!$H$6-'СЕТ СН'!$H$23</f>
        <v>1049.2154347999999</v>
      </c>
      <c r="R84" s="36">
        <f>SUMIFS(СВЦЭМ!$D$33:$D$776,СВЦЭМ!$A$33:$A$776,$A84,СВЦЭМ!$B$33:$B$776,R$83)+'СЕТ СН'!$H$11+СВЦЭМ!$D$10+'СЕТ СН'!$H$6-'СЕТ СН'!$H$23</f>
        <v>1052.91888685</v>
      </c>
      <c r="S84" s="36">
        <f>SUMIFS(СВЦЭМ!$D$33:$D$776,СВЦЭМ!$A$33:$A$776,$A84,СВЦЭМ!$B$33:$B$776,S$83)+'СЕТ СН'!$H$11+СВЦЭМ!$D$10+'СЕТ СН'!$H$6-'СЕТ СН'!$H$23</f>
        <v>1051.5573999999999</v>
      </c>
      <c r="T84" s="36">
        <f>SUMIFS(СВЦЭМ!$D$33:$D$776,СВЦЭМ!$A$33:$A$776,$A84,СВЦЭМ!$B$33:$B$776,T$83)+'СЕТ СН'!$H$11+СВЦЭМ!$D$10+'СЕТ СН'!$H$6-'СЕТ СН'!$H$23</f>
        <v>1043.3458044900001</v>
      </c>
      <c r="U84" s="36">
        <f>SUMIFS(СВЦЭМ!$D$33:$D$776,СВЦЭМ!$A$33:$A$776,$A84,СВЦЭМ!$B$33:$B$776,U$83)+'СЕТ СН'!$H$11+СВЦЭМ!$D$10+'СЕТ СН'!$H$6-'СЕТ СН'!$H$23</f>
        <v>1035.7500430299999</v>
      </c>
      <c r="V84" s="36">
        <f>SUMIFS(СВЦЭМ!$D$33:$D$776,СВЦЭМ!$A$33:$A$776,$A84,СВЦЭМ!$B$33:$B$776,V$83)+'СЕТ СН'!$H$11+СВЦЭМ!$D$10+'СЕТ СН'!$H$6-'СЕТ СН'!$H$23</f>
        <v>1033.6303797800001</v>
      </c>
      <c r="W84" s="36">
        <f>SUMIFS(СВЦЭМ!$D$33:$D$776,СВЦЭМ!$A$33:$A$776,$A84,СВЦЭМ!$B$33:$B$776,W$83)+'СЕТ СН'!$H$11+СВЦЭМ!$D$10+'СЕТ СН'!$H$6-'СЕТ СН'!$H$23</f>
        <v>1036.42146454</v>
      </c>
      <c r="X84" s="36">
        <f>SUMIFS(СВЦЭМ!$D$33:$D$776,СВЦЭМ!$A$33:$A$776,$A84,СВЦЭМ!$B$33:$B$776,X$83)+'СЕТ СН'!$H$11+СВЦЭМ!$D$10+'СЕТ СН'!$H$6-'СЕТ СН'!$H$23</f>
        <v>1012.85197547</v>
      </c>
      <c r="Y84" s="36">
        <f>SUMIFS(СВЦЭМ!$D$33:$D$776,СВЦЭМ!$A$33:$A$776,$A84,СВЦЭМ!$B$33:$B$776,Y$83)+'СЕТ СН'!$H$11+СВЦЭМ!$D$10+'СЕТ СН'!$H$6-'СЕТ СН'!$H$23</f>
        <v>979.11823809999999</v>
      </c>
      <c r="AA84" s="45"/>
    </row>
    <row r="85" spans="1:27" ht="15.75" x14ac:dyDescent="0.2">
      <c r="A85" s="35">
        <f>A84+1</f>
        <v>43679</v>
      </c>
      <c r="B85" s="36">
        <f>SUMIFS(СВЦЭМ!$D$33:$D$776,СВЦЭМ!$A$33:$A$776,$A85,СВЦЭМ!$B$33:$B$776,B$83)+'СЕТ СН'!$H$11+СВЦЭМ!$D$10+'СЕТ СН'!$H$6-'СЕТ СН'!$H$23</f>
        <v>960.4489616699999</v>
      </c>
      <c r="C85" s="36">
        <f>SUMIFS(СВЦЭМ!$D$33:$D$776,СВЦЭМ!$A$33:$A$776,$A85,СВЦЭМ!$B$33:$B$776,C$83)+'СЕТ СН'!$H$11+СВЦЭМ!$D$10+'СЕТ СН'!$H$6-'СЕТ СН'!$H$23</f>
        <v>979.34777305</v>
      </c>
      <c r="D85" s="36">
        <f>SUMIFS(СВЦЭМ!$D$33:$D$776,СВЦЭМ!$A$33:$A$776,$A85,СВЦЭМ!$B$33:$B$776,D$83)+'СЕТ СН'!$H$11+СВЦЭМ!$D$10+'СЕТ СН'!$H$6-'СЕТ СН'!$H$23</f>
        <v>1003.69703726</v>
      </c>
      <c r="E85" s="36">
        <f>SUMIFS(СВЦЭМ!$D$33:$D$776,СВЦЭМ!$A$33:$A$776,$A85,СВЦЭМ!$B$33:$B$776,E$83)+'СЕТ СН'!$H$11+СВЦЭМ!$D$10+'СЕТ СН'!$H$6-'СЕТ СН'!$H$23</f>
        <v>1022.46625016</v>
      </c>
      <c r="F85" s="36">
        <f>SUMIFS(СВЦЭМ!$D$33:$D$776,СВЦЭМ!$A$33:$A$776,$A85,СВЦЭМ!$B$33:$B$776,F$83)+'СЕТ СН'!$H$11+СВЦЭМ!$D$10+'СЕТ СН'!$H$6-'СЕТ СН'!$H$23</f>
        <v>1024.07445826</v>
      </c>
      <c r="G85" s="36">
        <f>SUMIFS(СВЦЭМ!$D$33:$D$776,СВЦЭМ!$A$33:$A$776,$A85,СВЦЭМ!$B$33:$B$776,G$83)+'СЕТ СН'!$H$11+СВЦЭМ!$D$10+'СЕТ СН'!$H$6-'СЕТ СН'!$H$23</f>
        <v>1008.6881437899999</v>
      </c>
      <c r="H85" s="36">
        <f>SUMIFS(СВЦЭМ!$D$33:$D$776,СВЦЭМ!$A$33:$A$776,$A85,СВЦЭМ!$B$33:$B$776,H$83)+'СЕТ СН'!$H$11+СВЦЭМ!$D$10+'СЕТ СН'!$H$6-'СЕТ СН'!$H$23</f>
        <v>970.15187150999998</v>
      </c>
      <c r="I85" s="36">
        <f>SUMIFS(СВЦЭМ!$D$33:$D$776,СВЦЭМ!$A$33:$A$776,$A85,СВЦЭМ!$B$33:$B$776,I$83)+'СЕТ СН'!$H$11+СВЦЭМ!$D$10+'СЕТ СН'!$H$6-'СЕТ СН'!$H$23</f>
        <v>977.30961467999998</v>
      </c>
      <c r="J85" s="36">
        <f>SUMIFS(СВЦЭМ!$D$33:$D$776,СВЦЭМ!$A$33:$A$776,$A85,СВЦЭМ!$B$33:$B$776,J$83)+'СЕТ СН'!$H$11+СВЦЭМ!$D$10+'СЕТ СН'!$H$6-'СЕТ СН'!$H$23</f>
        <v>1017.04407266</v>
      </c>
      <c r="K85" s="36">
        <f>SUMIFS(СВЦЭМ!$D$33:$D$776,СВЦЭМ!$A$33:$A$776,$A85,СВЦЭМ!$B$33:$B$776,K$83)+'СЕТ СН'!$H$11+СВЦЭМ!$D$10+'СЕТ СН'!$H$6-'СЕТ СН'!$H$23</f>
        <v>1043.52788581</v>
      </c>
      <c r="L85" s="36">
        <f>SUMIFS(СВЦЭМ!$D$33:$D$776,СВЦЭМ!$A$33:$A$776,$A85,СВЦЭМ!$B$33:$B$776,L$83)+'СЕТ СН'!$H$11+СВЦЭМ!$D$10+'СЕТ СН'!$H$6-'СЕТ СН'!$H$23</f>
        <v>1032.9834122499999</v>
      </c>
      <c r="M85" s="36">
        <f>SUMIFS(СВЦЭМ!$D$33:$D$776,СВЦЭМ!$A$33:$A$776,$A85,СВЦЭМ!$B$33:$B$776,M$83)+'СЕТ СН'!$H$11+СВЦЭМ!$D$10+'СЕТ СН'!$H$6-'СЕТ СН'!$H$23</f>
        <v>1034.0064592599999</v>
      </c>
      <c r="N85" s="36">
        <f>SUMIFS(СВЦЭМ!$D$33:$D$776,СВЦЭМ!$A$33:$A$776,$A85,СВЦЭМ!$B$33:$B$776,N$83)+'СЕТ СН'!$H$11+СВЦЭМ!$D$10+'СЕТ СН'!$H$6-'СЕТ СН'!$H$23</f>
        <v>1031.58015849</v>
      </c>
      <c r="O85" s="36">
        <f>SUMIFS(СВЦЭМ!$D$33:$D$776,СВЦЭМ!$A$33:$A$776,$A85,СВЦЭМ!$B$33:$B$776,O$83)+'СЕТ СН'!$H$11+СВЦЭМ!$D$10+'СЕТ СН'!$H$6-'СЕТ СН'!$H$23</f>
        <v>1038.56963971</v>
      </c>
      <c r="P85" s="36">
        <f>SUMIFS(СВЦЭМ!$D$33:$D$776,СВЦЭМ!$A$33:$A$776,$A85,СВЦЭМ!$B$33:$B$776,P$83)+'СЕТ СН'!$H$11+СВЦЭМ!$D$10+'СЕТ СН'!$H$6-'СЕТ СН'!$H$23</f>
        <v>1036.0886928800001</v>
      </c>
      <c r="Q85" s="36">
        <f>SUMIFS(СВЦЭМ!$D$33:$D$776,СВЦЭМ!$A$33:$A$776,$A85,СВЦЭМ!$B$33:$B$776,Q$83)+'СЕТ СН'!$H$11+СВЦЭМ!$D$10+'СЕТ СН'!$H$6-'СЕТ СН'!$H$23</f>
        <v>1035.16893471</v>
      </c>
      <c r="R85" s="36">
        <f>SUMIFS(СВЦЭМ!$D$33:$D$776,СВЦЭМ!$A$33:$A$776,$A85,СВЦЭМ!$B$33:$B$776,R$83)+'СЕТ СН'!$H$11+СВЦЭМ!$D$10+'СЕТ СН'!$H$6-'СЕТ СН'!$H$23</f>
        <v>1028.8458616400001</v>
      </c>
      <c r="S85" s="36">
        <f>SUMIFS(СВЦЭМ!$D$33:$D$776,СВЦЭМ!$A$33:$A$776,$A85,СВЦЭМ!$B$33:$B$776,S$83)+'СЕТ СН'!$H$11+СВЦЭМ!$D$10+'СЕТ СН'!$H$6-'СЕТ СН'!$H$23</f>
        <v>1026.0289026</v>
      </c>
      <c r="T85" s="36">
        <f>SUMIFS(СВЦЭМ!$D$33:$D$776,СВЦЭМ!$A$33:$A$776,$A85,СВЦЭМ!$B$33:$B$776,T$83)+'СЕТ СН'!$H$11+СВЦЭМ!$D$10+'СЕТ СН'!$H$6-'СЕТ СН'!$H$23</f>
        <v>1020.4917981499999</v>
      </c>
      <c r="U85" s="36">
        <f>SUMIFS(СВЦЭМ!$D$33:$D$776,СВЦЭМ!$A$33:$A$776,$A85,СВЦЭМ!$B$33:$B$776,U$83)+'СЕТ СН'!$H$11+СВЦЭМ!$D$10+'СЕТ СН'!$H$6-'СЕТ СН'!$H$23</f>
        <v>1017.1750984399999</v>
      </c>
      <c r="V85" s="36">
        <f>SUMIFS(СВЦЭМ!$D$33:$D$776,СВЦЭМ!$A$33:$A$776,$A85,СВЦЭМ!$B$33:$B$776,V$83)+'СЕТ СН'!$H$11+СВЦЭМ!$D$10+'СЕТ СН'!$H$6-'СЕТ СН'!$H$23</f>
        <v>1021.47536036</v>
      </c>
      <c r="W85" s="36">
        <f>SUMIFS(СВЦЭМ!$D$33:$D$776,СВЦЭМ!$A$33:$A$776,$A85,СВЦЭМ!$B$33:$B$776,W$83)+'СЕТ СН'!$H$11+СВЦЭМ!$D$10+'СЕТ СН'!$H$6-'СЕТ СН'!$H$23</f>
        <v>1023.05097037</v>
      </c>
      <c r="X85" s="36">
        <f>SUMIFS(СВЦЭМ!$D$33:$D$776,СВЦЭМ!$A$33:$A$776,$A85,СВЦЭМ!$B$33:$B$776,X$83)+'СЕТ СН'!$H$11+СВЦЭМ!$D$10+'СЕТ СН'!$H$6-'СЕТ СН'!$H$23</f>
        <v>1003.30653459</v>
      </c>
      <c r="Y85" s="36">
        <f>SUMIFS(СВЦЭМ!$D$33:$D$776,СВЦЭМ!$A$33:$A$776,$A85,СВЦЭМ!$B$33:$B$776,Y$83)+'СЕТ СН'!$H$11+СВЦЭМ!$D$10+'СЕТ СН'!$H$6-'СЕТ СН'!$H$23</f>
        <v>970.27975053</v>
      </c>
    </row>
    <row r="86" spans="1:27" ht="15.75" x14ac:dyDescent="0.2">
      <c r="A86" s="35">
        <f t="shared" ref="A86:A114" si="2">A85+1</f>
        <v>43680</v>
      </c>
      <c r="B86" s="36">
        <f>SUMIFS(СВЦЭМ!$D$33:$D$776,СВЦЭМ!$A$33:$A$776,$A86,СВЦЭМ!$B$33:$B$776,B$83)+'СЕТ СН'!$H$11+СВЦЭМ!$D$10+'СЕТ СН'!$H$6-'СЕТ СН'!$H$23</f>
        <v>952.54154931999994</v>
      </c>
      <c r="C86" s="36">
        <f>SUMIFS(СВЦЭМ!$D$33:$D$776,СВЦЭМ!$A$33:$A$776,$A86,СВЦЭМ!$B$33:$B$776,C$83)+'СЕТ СН'!$H$11+СВЦЭМ!$D$10+'СЕТ СН'!$H$6-'СЕТ СН'!$H$23</f>
        <v>971.53486181999995</v>
      </c>
      <c r="D86" s="36">
        <f>SUMIFS(СВЦЭМ!$D$33:$D$776,СВЦЭМ!$A$33:$A$776,$A86,СВЦЭМ!$B$33:$B$776,D$83)+'СЕТ СН'!$H$11+СВЦЭМ!$D$10+'СЕТ СН'!$H$6-'СЕТ СН'!$H$23</f>
        <v>1007.6455923699999</v>
      </c>
      <c r="E86" s="36">
        <f>SUMIFS(СВЦЭМ!$D$33:$D$776,СВЦЭМ!$A$33:$A$776,$A86,СВЦЭМ!$B$33:$B$776,E$83)+'СЕТ СН'!$H$11+СВЦЭМ!$D$10+'СЕТ СН'!$H$6-'СЕТ СН'!$H$23</f>
        <v>1012.1096000199999</v>
      </c>
      <c r="F86" s="36">
        <f>SUMIFS(СВЦЭМ!$D$33:$D$776,СВЦЭМ!$A$33:$A$776,$A86,СВЦЭМ!$B$33:$B$776,F$83)+'СЕТ СН'!$H$11+СВЦЭМ!$D$10+'СЕТ СН'!$H$6-'СЕТ СН'!$H$23</f>
        <v>1019.1385047599999</v>
      </c>
      <c r="G86" s="36">
        <f>SUMIFS(СВЦЭМ!$D$33:$D$776,СВЦЭМ!$A$33:$A$776,$A86,СВЦЭМ!$B$33:$B$776,G$83)+'СЕТ СН'!$H$11+СВЦЭМ!$D$10+'СЕТ СН'!$H$6-'СЕТ СН'!$H$23</f>
        <v>1006.03811357</v>
      </c>
      <c r="H86" s="36">
        <f>SUMIFS(СВЦЭМ!$D$33:$D$776,СВЦЭМ!$A$33:$A$776,$A86,СВЦЭМ!$B$33:$B$776,H$83)+'СЕТ СН'!$H$11+СВЦЭМ!$D$10+'СЕТ СН'!$H$6-'СЕТ СН'!$H$23</f>
        <v>996.55747646999998</v>
      </c>
      <c r="I86" s="36">
        <f>SUMIFS(СВЦЭМ!$D$33:$D$776,СВЦЭМ!$A$33:$A$776,$A86,СВЦЭМ!$B$33:$B$776,I$83)+'СЕТ СН'!$H$11+СВЦЭМ!$D$10+'СЕТ СН'!$H$6-'СЕТ СН'!$H$23</f>
        <v>956.32166781000001</v>
      </c>
      <c r="J86" s="36">
        <f>SUMIFS(СВЦЭМ!$D$33:$D$776,СВЦЭМ!$A$33:$A$776,$A86,СВЦЭМ!$B$33:$B$776,J$83)+'СЕТ СН'!$H$11+СВЦЭМ!$D$10+'СЕТ СН'!$H$6-'СЕТ СН'!$H$23</f>
        <v>887.97905066999999</v>
      </c>
      <c r="K86" s="36">
        <f>SUMIFS(СВЦЭМ!$D$33:$D$776,СВЦЭМ!$A$33:$A$776,$A86,СВЦЭМ!$B$33:$B$776,K$83)+'СЕТ СН'!$H$11+СВЦЭМ!$D$10+'СЕТ СН'!$H$6-'СЕТ СН'!$H$23</f>
        <v>885.80141078999998</v>
      </c>
      <c r="L86" s="36">
        <f>SUMIFS(СВЦЭМ!$D$33:$D$776,СВЦЭМ!$A$33:$A$776,$A86,СВЦЭМ!$B$33:$B$776,L$83)+'СЕТ СН'!$H$11+СВЦЭМ!$D$10+'СЕТ СН'!$H$6-'СЕТ СН'!$H$23</f>
        <v>902.67516849999993</v>
      </c>
      <c r="M86" s="36">
        <f>SUMIFS(СВЦЭМ!$D$33:$D$776,СВЦЭМ!$A$33:$A$776,$A86,СВЦЭМ!$B$33:$B$776,M$83)+'СЕТ СН'!$H$11+СВЦЭМ!$D$10+'СЕТ СН'!$H$6-'СЕТ СН'!$H$23</f>
        <v>903.32922966000001</v>
      </c>
      <c r="N86" s="36">
        <f>SUMIFS(СВЦЭМ!$D$33:$D$776,СВЦЭМ!$A$33:$A$776,$A86,СВЦЭМ!$B$33:$B$776,N$83)+'СЕТ СН'!$H$11+СВЦЭМ!$D$10+'СЕТ СН'!$H$6-'СЕТ СН'!$H$23</f>
        <v>906.98500804999992</v>
      </c>
      <c r="O86" s="36">
        <f>SUMIFS(СВЦЭМ!$D$33:$D$776,СВЦЭМ!$A$33:$A$776,$A86,СВЦЭМ!$B$33:$B$776,O$83)+'СЕТ СН'!$H$11+СВЦЭМ!$D$10+'СЕТ СН'!$H$6-'СЕТ СН'!$H$23</f>
        <v>907.9149433099999</v>
      </c>
      <c r="P86" s="36">
        <f>SUMIFS(СВЦЭМ!$D$33:$D$776,СВЦЭМ!$A$33:$A$776,$A86,СВЦЭМ!$B$33:$B$776,P$83)+'СЕТ СН'!$H$11+СВЦЭМ!$D$10+'СЕТ СН'!$H$6-'СЕТ СН'!$H$23</f>
        <v>906.83187033999991</v>
      </c>
      <c r="Q86" s="36">
        <f>SUMIFS(СВЦЭМ!$D$33:$D$776,СВЦЭМ!$A$33:$A$776,$A86,СВЦЭМ!$B$33:$B$776,Q$83)+'СЕТ СН'!$H$11+СВЦЭМ!$D$10+'СЕТ СН'!$H$6-'СЕТ СН'!$H$23</f>
        <v>911.11963544999992</v>
      </c>
      <c r="R86" s="36">
        <f>SUMIFS(СВЦЭМ!$D$33:$D$776,СВЦЭМ!$A$33:$A$776,$A86,СВЦЭМ!$B$33:$B$776,R$83)+'СЕТ СН'!$H$11+СВЦЭМ!$D$10+'СЕТ СН'!$H$6-'СЕТ СН'!$H$23</f>
        <v>906.95625218999999</v>
      </c>
      <c r="S86" s="36">
        <f>SUMIFS(СВЦЭМ!$D$33:$D$776,СВЦЭМ!$A$33:$A$776,$A86,СВЦЭМ!$B$33:$B$776,S$83)+'СЕТ СН'!$H$11+СВЦЭМ!$D$10+'СЕТ СН'!$H$6-'СЕТ СН'!$H$23</f>
        <v>905.55022300999997</v>
      </c>
      <c r="T86" s="36">
        <f>SUMIFS(СВЦЭМ!$D$33:$D$776,СВЦЭМ!$A$33:$A$776,$A86,СВЦЭМ!$B$33:$B$776,T$83)+'СЕТ СН'!$H$11+СВЦЭМ!$D$10+'СЕТ СН'!$H$6-'СЕТ СН'!$H$23</f>
        <v>907.55926768999996</v>
      </c>
      <c r="U86" s="36">
        <f>SUMIFS(СВЦЭМ!$D$33:$D$776,СВЦЭМ!$A$33:$A$776,$A86,СВЦЭМ!$B$33:$B$776,U$83)+'СЕТ СН'!$H$11+СВЦЭМ!$D$10+'СЕТ СН'!$H$6-'СЕТ СН'!$H$23</f>
        <v>905.1974713699999</v>
      </c>
      <c r="V86" s="36">
        <f>SUMIFS(СВЦЭМ!$D$33:$D$776,СВЦЭМ!$A$33:$A$776,$A86,СВЦЭМ!$B$33:$B$776,V$83)+'СЕТ СН'!$H$11+СВЦЭМ!$D$10+'СЕТ СН'!$H$6-'СЕТ СН'!$H$23</f>
        <v>899.32892533999996</v>
      </c>
      <c r="W86" s="36">
        <f>SUMIFS(СВЦЭМ!$D$33:$D$776,СВЦЭМ!$A$33:$A$776,$A86,СВЦЭМ!$B$33:$B$776,W$83)+'СЕТ СН'!$H$11+СВЦЭМ!$D$10+'СЕТ СН'!$H$6-'СЕТ СН'!$H$23</f>
        <v>908.56730369999991</v>
      </c>
      <c r="X86" s="36">
        <f>SUMIFS(СВЦЭМ!$D$33:$D$776,СВЦЭМ!$A$33:$A$776,$A86,СВЦЭМ!$B$33:$B$776,X$83)+'СЕТ СН'!$H$11+СВЦЭМ!$D$10+'СЕТ СН'!$H$6-'СЕТ СН'!$H$23</f>
        <v>887.9560077399999</v>
      </c>
      <c r="Y86" s="36">
        <f>SUMIFS(СВЦЭМ!$D$33:$D$776,СВЦЭМ!$A$33:$A$776,$A86,СВЦЭМ!$B$33:$B$776,Y$83)+'СЕТ СН'!$H$11+СВЦЭМ!$D$10+'СЕТ СН'!$H$6-'СЕТ СН'!$H$23</f>
        <v>905.19305337999992</v>
      </c>
    </row>
    <row r="87" spans="1:27" ht="15.75" x14ac:dyDescent="0.2">
      <c r="A87" s="35">
        <f t="shared" si="2"/>
        <v>43681</v>
      </c>
      <c r="B87" s="36">
        <f>SUMIFS(СВЦЭМ!$D$33:$D$776,СВЦЭМ!$A$33:$A$776,$A87,СВЦЭМ!$B$33:$B$776,B$83)+'СЕТ СН'!$H$11+СВЦЭМ!$D$10+'СЕТ СН'!$H$6-'СЕТ СН'!$H$23</f>
        <v>907.00457867</v>
      </c>
      <c r="C87" s="36">
        <f>SUMIFS(СВЦЭМ!$D$33:$D$776,СВЦЭМ!$A$33:$A$776,$A87,СВЦЭМ!$B$33:$B$776,C$83)+'СЕТ СН'!$H$11+СВЦЭМ!$D$10+'СЕТ СН'!$H$6-'СЕТ СН'!$H$23</f>
        <v>943.18352119999997</v>
      </c>
      <c r="D87" s="36">
        <f>SUMIFS(СВЦЭМ!$D$33:$D$776,СВЦЭМ!$A$33:$A$776,$A87,СВЦЭМ!$B$33:$B$776,D$83)+'СЕТ СН'!$H$11+СВЦЭМ!$D$10+'СЕТ СН'!$H$6-'СЕТ СН'!$H$23</f>
        <v>961.63901466999994</v>
      </c>
      <c r="E87" s="36">
        <f>SUMIFS(СВЦЭМ!$D$33:$D$776,СВЦЭМ!$A$33:$A$776,$A87,СВЦЭМ!$B$33:$B$776,E$83)+'СЕТ СН'!$H$11+СВЦЭМ!$D$10+'СЕТ СН'!$H$6-'СЕТ СН'!$H$23</f>
        <v>988.64969454999994</v>
      </c>
      <c r="F87" s="36">
        <f>SUMIFS(СВЦЭМ!$D$33:$D$776,СВЦЭМ!$A$33:$A$776,$A87,СВЦЭМ!$B$33:$B$776,F$83)+'СЕТ СН'!$H$11+СВЦЭМ!$D$10+'СЕТ СН'!$H$6-'СЕТ СН'!$H$23</f>
        <v>990.41621903999999</v>
      </c>
      <c r="G87" s="36">
        <f>SUMIFS(СВЦЭМ!$D$33:$D$776,СВЦЭМ!$A$33:$A$776,$A87,СВЦЭМ!$B$33:$B$776,G$83)+'СЕТ СН'!$H$11+СВЦЭМ!$D$10+'СЕТ СН'!$H$6-'СЕТ СН'!$H$23</f>
        <v>1003.03716935</v>
      </c>
      <c r="H87" s="36">
        <f>SUMIFS(СВЦЭМ!$D$33:$D$776,СВЦЭМ!$A$33:$A$776,$A87,СВЦЭМ!$B$33:$B$776,H$83)+'СЕТ СН'!$H$11+СВЦЭМ!$D$10+'СЕТ СН'!$H$6-'СЕТ СН'!$H$23</f>
        <v>978.23551944999997</v>
      </c>
      <c r="I87" s="36">
        <f>SUMIFS(СВЦЭМ!$D$33:$D$776,СВЦЭМ!$A$33:$A$776,$A87,СВЦЭМ!$B$33:$B$776,I$83)+'СЕТ СН'!$H$11+СВЦЭМ!$D$10+'СЕТ СН'!$H$6-'СЕТ СН'!$H$23</f>
        <v>947.74853621</v>
      </c>
      <c r="J87" s="36">
        <f>SUMIFS(СВЦЭМ!$D$33:$D$776,СВЦЭМ!$A$33:$A$776,$A87,СВЦЭМ!$B$33:$B$776,J$83)+'СЕТ СН'!$H$11+СВЦЭМ!$D$10+'СЕТ СН'!$H$6-'СЕТ СН'!$H$23</f>
        <v>900.18283844999996</v>
      </c>
      <c r="K87" s="36">
        <f>SUMIFS(СВЦЭМ!$D$33:$D$776,СВЦЭМ!$A$33:$A$776,$A87,СВЦЭМ!$B$33:$B$776,K$83)+'СЕТ СН'!$H$11+СВЦЭМ!$D$10+'СЕТ СН'!$H$6-'СЕТ СН'!$H$23</f>
        <v>900.2649548899999</v>
      </c>
      <c r="L87" s="36">
        <f>SUMIFS(СВЦЭМ!$D$33:$D$776,СВЦЭМ!$A$33:$A$776,$A87,СВЦЭМ!$B$33:$B$776,L$83)+'СЕТ СН'!$H$11+СВЦЭМ!$D$10+'СЕТ СН'!$H$6-'СЕТ СН'!$H$23</f>
        <v>924.88169550999999</v>
      </c>
      <c r="M87" s="36">
        <f>SUMIFS(СВЦЭМ!$D$33:$D$776,СВЦЭМ!$A$33:$A$776,$A87,СВЦЭМ!$B$33:$B$776,M$83)+'СЕТ СН'!$H$11+СВЦЭМ!$D$10+'СЕТ СН'!$H$6-'СЕТ СН'!$H$23</f>
        <v>927.03108058999999</v>
      </c>
      <c r="N87" s="36">
        <f>SUMIFS(СВЦЭМ!$D$33:$D$776,СВЦЭМ!$A$33:$A$776,$A87,СВЦЭМ!$B$33:$B$776,N$83)+'СЕТ СН'!$H$11+СВЦЭМ!$D$10+'СЕТ СН'!$H$6-'СЕТ СН'!$H$23</f>
        <v>924.78127778999999</v>
      </c>
      <c r="O87" s="36">
        <f>SUMIFS(СВЦЭМ!$D$33:$D$776,СВЦЭМ!$A$33:$A$776,$A87,СВЦЭМ!$B$33:$B$776,O$83)+'СЕТ СН'!$H$11+СВЦЭМ!$D$10+'СЕТ СН'!$H$6-'СЕТ СН'!$H$23</f>
        <v>916.63355409999997</v>
      </c>
      <c r="P87" s="36">
        <f>SUMIFS(СВЦЭМ!$D$33:$D$776,СВЦЭМ!$A$33:$A$776,$A87,СВЦЭМ!$B$33:$B$776,P$83)+'СЕТ СН'!$H$11+СВЦЭМ!$D$10+'СЕТ СН'!$H$6-'СЕТ СН'!$H$23</f>
        <v>917.71799011999997</v>
      </c>
      <c r="Q87" s="36">
        <f>SUMIFS(СВЦЭМ!$D$33:$D$776,СВЦЭМ!$A$33:$A$776,$A87,СВЦЭМ!$B$33:$B$776,Q$83)+'СЕТ СН'!$H$11+СВЦЭМ!$D$10+'СЕТ СН'!$H$6-'СЕТ СН'!$H$23</f>
        <v>916.28025073999993</v>
      </c>
      <c r="R87" s="36">
        <f>SUMIFS(СВЦЭМ!$D$33:$D$776,СВЦЭМ!$A$33:$A$776,$A87,СВЦЭМ!$B$33:$B$776,R$83)+'СЕТ СН'!$H$11+СВЦЭМ!$D$10+'СЕТ СН'!$H$6-'СЕТ СН'!$H$23</f>
        <v>874.04704547999995</v>
      </c>
      <c r="S87" s="36">
        <f>SUMIFS(СВЦЭМ!$D$33:$D$776,СВЦЭМ!$A$33:$A$776,$A87,СВЦЭМ!$B$33:$B$776,S$83)+'СЕТ СН'!$H$11+СВЦЭМ!$D$10+'СЕТ СН'!$H$6-'СЕТ СН'!$H$23</f>
        <v>840.86447850999991</v>
      </c>
      <c r="T87" s="36">
        <f>SUMIFS(СВЦЭМ!$D$33:$D$776,СВЦЭМ!$A$33:$A$776,$A87,СВЦЭМ!$B$33:$B$776,T$83)+'СЕТ СН'!$H$11+СВЦЭМ!$D$10+'СЕТ СН'!$H$6-'СЕТ СН'!$H$23</f>
        <v>834.06578488999992</v>
      </c>
      <c r="U87" s="36">
        <f>SUMIFS(СВЦЭМ!$D$33:$D$776,СВЦЭМ!$A$33:$A$776,$A87,СВЦЭМ!$B$33:$B$776,U$83)+'СЕТ СН'!$H$11+СВЦЭМ!$D$10+'СЕТ СН'!$H$6-'СЕТ СН'!$H$23</f>
        <v>833.1972437899999</v>
      </c>
      <c r="V87" s="36">
        <f>SUMIFS(СВЦЭМ!$D$33:$D$776,СВЦЭМ!$A$33:$A$776,$A87,СВЦЭМ!$B$33:$B$776,V$83)+'СЕТ СН'!$H$11+СВЦЭМ!$D$10+'СЕТ СН'!$H$6-'СЕТ СН'!$H$23</f>
        <v>833.04786937999995</v>
      </c>
      <c r="W87" s="36">
        <f>SUMIFS(СВЦЭМ!$D$33:$D$776,СВЦЭМ!$A$33:$A$776,$A87,СВЦЭМ!$B$33:$B$776,W$83)+'СЕТ СН'!$H$11+СВЦЭМ!$D$10+'СЕТ СН'!$H$6-'СЕТ СН'!$H$23</f>
        <v>843.65375324999991</v>
      </c>
      <c r="X87" s="36">
        <f>SUMIFS(СВЦЭМ!$D$33:$D$776,СВЦЭМ!$A$33:$A$776,$A87,СВЦЭМ!$B$33:$B$776,X$83)+'СЕТ СН'!$H$11+СВЦЭМ!$D$10+'СЕТ СН'!$H$6-'СЕТ СН'!$H$23</f>
        <v>817.61146650000001</v>
      </c>
      <c r="Y87" s="36">
        <f>SUMIFS(СВЦЭМ!$D$33:$D$776,СВЦЭМ!$A$33:$A$776,$A87,СВЦЭМ!$B$33:$B$776,Y$83)+'СЕТ СН'!$H$11+СВЦЭМ!$D$10+'СЕТ СН'!$H$6-'СЕТ СН'!$H$23</f>
        <v>809.94306040999993</v>
      </c>
    </row>
    <row r="88" spans="1:27" ht="15.75" x14ac:dyDescent="0.2">
      <c r="A88" s="35">
        <f t="shared" si="2"/>
        <v>43682</v>
      </c>
      <c r="B88" s="36">
        <f>SUMIFS(СВЦЭМ!$D$33:$D$776,СВЦЭМ!$A$33:$A$776,$A88,СВЦЭМ!$B$33:$B$776,B$83)+'СЕТ СН'!$H$11+СВЦЭМ!$D$10+'СЕТ СН'!$H$6-'СЕТ СН'!$H$23</f>
        <v>902.66409706999991</v>
      </c>
      <c r="C88" s="36">
        <f>SUMIFS(СВЦЭМ!$D$33:$D$776,СВЦЭМ!$A$33:$A$776,$A88,СВЦЭМ!$B$33:$B$776,C$83)+'СЕТ СН'!$H$11+СВЦЭМ!$D$10+'СЕТ СН'!$H$6-'СЕТ СН'!$H$23</f>
        <v>935.52934177999998</v>
      </c>
      <c r="D88" s="36">
        <f>SUMIFS(СВЦЭМ!$D$33:$D$776,СВЦЭМ!$A$33:$A$776,$A88,СВЦЭМ!$B$33:$B$776,D$83)+'СЕТ СН'!$H$11+СВЦЭМ!$D$10+'СЕТ СН'!$H$6-'СЕТ СН'!$H$23</f>
        <v>965.43257967</v>
      </c>
      <c r="E88" s="36">
        <f>SUMIFS(СВЦЭМ!$D$33:$D$776,СВЦЭМ!$A$33:$A$776,$A88,СВЦЭМ!$B$33:$B$776,E$83)+'СЕТ СН'!$H$11+СВЦЭМ!$D$10+'СЕТ СН'!$H$6-'СЕТ СН'!$H$23</f>
        <v>974.44016620999992</v>
      </c>
      <c r="F88" s="36">
        <f>SUMIFS(СВЦЭМ!$D$33:$D$776,СВЦЭМ!$A$33:$A$776,$A88,СВЦЭМ!$B$33:$B$776,F$83)+'СЕТ СН'!$H$11+СВЦЭМ!$D$10+'СЕТ СН'!$H$6-'СЕТ СН'!$H$23</f>
        <v>974.17304982999997</v>
      </c>
      <c r="G88" s="36">
        <f>SUMIFS(СВЦЭМ!$D$33:$D$776,СВЦЭМ!$A$33:$A$776,$A88,СВЦЭМ!$B$33:$B$776,G$83)+'СЕТ СН'!$H$11+СВЦЭМ!$D$10+'СЕТ СН'!$H$6-'СЕТ СН'!$H$23</f>
        <v>959.55430203999993</v>
      </c>
      <c r="H88" s="36">
        <f>SUMIFS(СВЦЭМ!$D$33:$D$776,СВЦЭМ!$A$33:$A$776,$A88,СВЦЭМ!$B$33:$B$776,H$83)+'СЕТ СН'!$H$11+СВЦЭМ!$D$10+'СЕТ СН'!$H$6-'СЕТ СН'!$H$23</f>
        <v>922.33863387999997</v>
      </c>
      <c r="I88" s="36">
        <f>SUMIFS(СВЦЭМ!$D$33:$D$776,СВЦЭМ!$A$33:$A$776,$A88,СВЦЭМ!$B$33:$B$776,I$83)+'СЕТ СН'!$H$11+СВЦЭМ!$D$10+'СЕТ СН'!$H$6-'СЕТ СН'!$H$23</f>
        <v>908.6865793799999</v>
      </c>
      <c r="J88" s="36">
        <f>SUMIFS(СВЦЭМ!$D$33:$D$776,СВЦЭМ!$A$33:$A$776,$A88,СВЦЭМ!$B$33:$B$776,J$83)+'СЕТ СН'!$H$11+СВЦЭМ!$D$10+'СЕТ СН'!$H$6-'СЕТ СН'!$H$23</f>
        <v>901.44317655999998</v>
      </c>
      <c r="K88" s="36">
        <f>SUMIFS(СВЦЭМ!$D$33:$D$776,СВЦЭМ!$A$33:$A$776,$A88,СВЦЭМ!$B$33:$B$776,K$83)+'СЕТ СН'!$H$11+СВЦЭМ!$D$10+'СЕТ СН'!$H$6-'СЕТ СН'!$H$23</f>
        <v>923.64043962999995</v>
      </c>
      <c r="L88" s="36">
        <f>SUMIFS(СВЦЭМ!$D$33:$D$776,СВЦЭМ!$A$33:$A$776,$A88,СВЦЭМ!$B$33:$B$776,L$83)+'СЕТ СН'!$H$11+СВЦЭМ!$D$10+'СЕТ СН'!$H$6-'СЕТ СН'!$H$23</f>
        <v>924.70721982999999</v>
      </c>
      <c r="M88" s="36">
        <f>SUMIFS(СВЦЭМ!$D$33:$D$776,СВЦЭМ!$A$33:$A$776,$A88,СВЦЭМ!$B$33:$B$776,M$83)+'СЕТ СН'!$H$11+СВЦЭМ!$D$10+'СЕТ СН'!$H$6-'СЕТ СН'!$H$23</f>
        <v>932.0093296199999</v>
      </c>
      <c r="N88" s="36">
        <f>SUMIFS(СВЦЭМ!$D$33:$D$776,СВЦЭМ!$A$33:$A$776,$A88,СВЦЭМ!$B$33:$B$776,N$83)+'СЕТ СН'!$H$11+СВЦЭМ!$D$10+'СЕТ СН'!$H$6-'СЕТ СН'!$H$23</f>
        <v>929.55011786</v>
      </c>
      <c r="O88" s="36">
        <f>SUMIFS(СВЦЭМ!$D$33:$D$776,СВЦЭМ!$A$33:$A$776,$A88,СВЦЭМ!$B$33:$B$776,O$83)+'СЕТ СН'!$H$11+СВЦЭМ!$D$10+'СЕТ СН'!$H$6-'СЕТ СН'!$H$23</f>
        <v>935.99155039999994</v>
      </c>
      <c r="P88" s="36">
        <f>SUMIFS(СВЦЭМ!$D$33:$D$776,СВЦЭМ!$A$33:$A$776,$A88,СВЦЭМ!$B$33:$B$776,P$83)+'СЕТ СН'!$H$11+СВЦЭМ!$D$10+'СЕТ СН'!$H$6-'СЕТ СН'!$H$23</f>
        <v>941.5831351999999</v>
      </c>
      <c r="Q88" s="36">
        <f>SUMIFS(СВЦЭМ!$D$33:$D$776,СВЦЭМ!$A$33:$A$776,$A88,СВЦЭМ!$B$33:$B$776,Q$83)+'СЕТ СН'!$H$11+СВЦЭМ!$D$10+'СЕТ СН'!$H$6-'СЕТ СН'!$H$23</f>
        <v>940.23963953999998</v>
      </c>
      <c r="R88" s="36">
        <f>SUMIFS(СВЦЭМ!$D$33:$D$776,СВЦЭМ!$A$33:$A$776,$A88,СВЦЭМ!$B$33:$B$776,R$83)+'СЕТ СН'!$H$11+СВЦЭМ!$D$10+'СЕТ СН'!$H$6-'СЕТ СН'!$H$23</f>
        <v>908.20082279999997</v>
      </c>
      <c r="S88" s="36">
        <f>SUMIFS(СВЦЭМ!$D$33:$D$776,СВЦЭМ!$A$33:$A$776,$A88,СВЦЭМ!$B$33:$B$776,S$83)+'СЕТ СН'!$H$11+СВЦЭМ!$D$10+'СЕТ СН'!$H$6-'СЕТ СН'!$H$23</f>
        <v>864.18247338999993</v>
      </c>
      <c r="T88" s="36">
        <f>SUMIFS(СВЦЭМ!$D$33:$D$776,СВЦЭМ!$A$33:$A$776,$A88,СВЦЭМ!$B$33:$B$776,T$83)+'СЕТ СН'!$H$11+СВЦЭМ!$D$10+'СЕТ СН'!$H$6-'СЕТ СН'!$H$23</f>
        <v>854.72357156999999</v>
      </c>
      <c r="U88" s="36">
        <f>SUMIFS(СВЦЭМ!$D$33:$D$776,СВЦЭМ!$A$33:$A$776,$A88,СВЦЭМ!$B$33:$B$776,U$83)+'СЕТ СН'!$H$11+СВЦЭМ!$D$10+'СЕТ СН'!$H$6-'СЕТ СН'!$H$23</f>
        <v>849.43027687999995</v>
      </c>
      <c r="V88" s="36">
        <f>SUMIFS(СВЦЭМ!$D$33:$D$776,СВЦЭМ!$A$33:$A$776,$A88,СВЦЭМ!$B$33:$B$776,V$83)+'СЕТ СН'!$H$11+СВЦЭМ!$D$10+'СЕТ СН'!$H$6-'СЕТ СН'!$H$23</f>
        <v>847.56376898999997</v>
      </c>
      <c r="W88" s="36">
        <f>SUMIFS(СВЦЭМ!$D$33:$D$776,СВЦЭМ!$A$33:$A$776,$A88,СВЦЭМ!$B$33:$B$776,W$83)+'СЕТ СН'!$H$11+СВЦЭМ!$D$10+'СЕТ СН'!$H$6-'СЕТ СН'!$H$23</f>
        <v>861.36699610999995</v>
      </c>
      <c r="X88" s="36">
        <f>SUMIFS(СВЦЭМ!$D$33:$D$776,СВЦЭМ!$A$33:$A$776,$A88,СВЦЭМ!$B$33:$B$776,X$83)+'СЕТ СН'!$H$11+СВЦЭМ!$D$10+'СЕТ СН'!$H$6-'СЕТ СН'!$H$23</f>
        <v>841.2257555299999</v>
      </c>
      <c r="Y88" s="36">
        <f>SUMIFS(СВЦЭМ!$D$33:$D$776,СВЦЭМ!$A$33:$A$776,$A88,СВЦЭМ!$B$33:$B$776,Y$83)+'СЕТ СН'!$H$11+СВЦЭМ!$D$10+'СЕТ СН'!$H$6-'СЕТ СН'!$H$23</f>
        <v>847.19850093999992</v>
      </c>
    </row>
    <row r="89" spans="1:27" ht="15.75" x14ac:dyDescent="0.2">
      <c r="A89" s="35">
        <f t="shared" si="2"/>
        <v>43683</v>
      </c>
      <c r="B89" s="36">
        <f>SUMIFS(СВЦЭМ!$D$33:$D$776,СВЦЭМ!$A$33:$A$776,$A89,СВЦЭМ!$B$33:$B$776,B$83)+'СЕТ СН'!$H$11+СВЦЭМ!$D$10+'СЕТ СН'!$H$6-'СЕТ СН'!$H$23</f>
        <v>906.55609476999996</v>
      </c>
      <c r="C89" s="36">
        <f>SUMIFS(СВЦЭМ!$D$33:$D$776,СВЦЭМ!$A$33:$A$776,$A89,СВЦЭМ!$B$33:$B$776,C$83)+'СЕТ СН'!$H$11+СВЦЭМ!$D$10+'СЕТ СН'!$H$6-'СЕТ СН'!$H$23</f>
        <v>939.67218083</v>
      </c>
      <c r="D89" s="36">
        <f>SUMIFS(СВЦЭМ!$D$33:$D$776,СВЦЭМ!$A$33:$A$776,$A89,СВЦЭМ!$B$33:$B$776,D$83)+'СЕТ СН'!$H$11+СВЦЭМ!$D$10+'СЕТ СН'!$H$6-'СЕТ СН'!$H$23</f>
        <v>962.42752160999999</v>
      </c>
      <c r="E89" s="36">
        <f>SUMIFS(СВЦЭМ!$D$33:$D$776,СВЦЭМ!$A$33:$A$776,$A89,СВЦЭМ!$B$33:$B$776,E$83)+'СЕТ СН'!$H$11+СВЦЭМ!$D$10+'СЕТ СН'!$H$6-'СЕТ СН'!$H$23</f>
        <v>972.46733504999997</v>
      </c>
      <c r="F89" s="36">
        <f>SUMIFS(СВЦЭМ!$D$33:$D$776,СВЦЭМ!$A$33:$A$776,$A89,СВЦЭМ!$B$33:$B$776,F$83)+'СЕТ СН'!$H$11+СВЦЭМ!$D$10+'СЕТ СН'!$H$6-'СЕТ СН'!$H$23</f>
        <v>981.44636342999991</v>
      </c>
      <c r="G89" s="36">
        <f>SUMIFS(СВЦЭМ!$D$33:$D$776,СВЦЭМ!$A$33:$A$776,$A89,СВЦЭМ!$B$33:$B$776,G$83)+'СЕТ СН'!$H$11+СВЦЭМ!$D$10+'СЕТ СН'!$H$6-'СЕТ СН'!$H$23</f>
        <v>957.91632502999994</v>
      </c>
      <c r="H89" s="36">
        <f>SUMIFS(СВЦЭМ!$D$33:$D$776,СВЦЭМ!$A$33:$A$776,$A89,СВЦЭМ!$B$33:$B$776,H$83)+'СЕТ СН'!$H$11+СВЦЭМ!$D$10+'СЕТ СН'!$H$6-'СЕТ СН'!$H$23</f>
        <v>923.07896467</v>
      </c>
      <c r="I89" s="36">
        <f>SUMIFS(СВЦЭМ!$D$33:$D$776,СВЦЭМ!$A$33:$A$776,$A89,СВЦЭМ!$B$33:$B$776,I$83)+'СЕТ СН'!$H$11+СВЦЭМ!$D$10+'СЕТ СН'!$H$6-'СЕТ СН'!$H$23</f>
        <v>878.43703671999992</v>
      </c>
      <c r="J89" s="36">
        <f>SUMIFS(СВЦЭМ!$D$33:$D$776,СВЦЭМ!$A$33:$A$776,$A89,СВЦЭМ!$B$33:$B$776,J$83)+'СЕТ СН'!$H$11+СВЦЭМ!$D$10+'СЕТ СН'!$H$6-'СЕТ СН'!$H$23</f>
        <v>911.72583499999996</v>
      </c>
      <c r="K89" s="36">
        <f>SUMIFS(СВЦЭМ!$D$33:$D$776,СВЦЭМ!$A$33:$A$776,$A89,СВЦЭМ!$B$33:$B$776,K$83)+'СЕТ СН'!$H$11+СВЦЭМ!$D$10+'СЕТ СН'!$H$6-'СЕТ СН'!$H$23</f>
        <v>946.59829314000001</v>
      </c>
      <c r="L89" s="36">
        <f>SUMIFS(СВЦЭМ!$D$33:$D$776,СВЦЭМ!$A$33:$A$776,$A89,СВЦЭМ!$B$33:$B$776,L$83)+'СЕТ СН'!$H$11+СВЦЭМ!$D$10+'СЕТ СН'!$H$6-'СЕТ СН'!$H$23</f>
        <v>950.54594834</v>
      </c>
      <c r="M89" s="36">
        <f>SUMIFS(СВЦЭМ!$D$33:$D$776,СВЦЭМ!$A$33:$A$776,$A89,СВЦЭМ!$B$33:$B$776,M$83)+'СЕТ СН'!$H$11+СВЦЭМ!$D$10+'СЕТ СН'!$H$6-'СЕТ СН'!$H$23</f>
        <v>949.51469826999994</v>
      </c>
      <c r="N89" s="36">
        <f>SUMIFS(СВЦЭМ!$D$33:$D$776,СВЦЭМ!$A$33:$A$776,$A89,СВЦЭМ!$B$33:$B$776,N$83)+'СЕТ СН'!$H$11+СВЦЭМ!$D$10+'СЕТ СН'!$H$6-'СЕТ СН'!$H$23</f>
        <v>950.24817657999995</v>
      </c>
      <c r="O89" s="36">
        <f>SUMIFS(СВЦЭМ!$D$33:$D$776,СВЦЭМ!$A$33:$A$776,$A89,СВЦЭМ!$B$33:$B$776,O$83)+'СЕТ СН'!$H$11+СВЦЭМ!$D$10+'СЕТ СН'!$H$6-'СЕТ СН'!$H$23</f>
        <v>950.28309366999997</v>
      </c>
      <c r="P89" s="36">
        <f>SUMIFS(СВЦЭМ!$D$33:$D$776,СВЦЭМ!$A$33:$A$776,$A89,СВЦЭМ!$B$33:$B$776,P$83)+'СЕТ СН'!$H$11+СВЦЭМ!$D$10+'СЕТ СН'!$H$6-'СЕТ СН'!$H$23</f>
        <v>953.10006938999993</v>
      </c>
      <c r="Q89" s="36">
        <f>SUMIFS(СВЦЭМ!$D$33:$D$776,СВЦЭМ!$A$33:$A$776,$A89,СВЦЭМ!$B$33:$B$776,Q$83)+'СЕТ СН'!$H$11+СВЦЭМ!$D$10+'СЕТ СН'!$H$6-'СЕТ СН'!$H$23</f>
        <v>955.88815806999992</v>
      </c>
      <c r="R89" s="36">
        <f>SUMIFS(СВЦЭМ!$D$33:$D$776,СВЦЭМ!$A$33:$A$776,$A89,СВЦЭМ!$B$33:$B$776,R$83)+'СЕТ СН'!$H$11+СВЦЭМ!$D$10+'СЕТ СН'!$H$6-'СЕТ СН'!$H$23</f>
        <v>905.4595332099999</v>
      </c>
      <c r="S89" s="36">
        <f>SUMIFS(СВЦЭМ!$D$33:$D$776,СВЦЭМ!$A$33:$A$776,$A89,СВЦЭМ!$B$33:$B$776,S$83)+'СЕТ СН'!$H$11+СВЦЭМ!$D$10+'СЕТ СН'!$H$6-'СЕТ СН'!$H$23</f>
        <v>860.00826601999995</v>
      </c>
      <c r="T89" s="36">
        <f>SUMIFS(СВЦЭМ!$D$33:$D$776,СВЦЭМ!$A$33:$A$776,$A89,СВЦЭМ!$B$33:$B$776,T$83)+'СЕТ СН'!$H$11+СВЦЭМ!$D$10+'СЕТ СН'!$H$6-'СЕТ СН'!$H$23</f>
        <v>848.35253161999992</v>
      </c>
      <c r="U89" s="36">
        <f>SUMIFS(СВЦЭМ!$D$33:$D$776,СВЦЭМ!$A$33:$A$776,$A89,СВЦЭМ!$B$33:$B$776,U$83)+'СЕТ СН'!$H$11+СВЦЭМ!$D$10+'СЕТ СН'!$H$6-'СЕТ СН'!$H$23</f>
        <v>852.93905645999996</v>
      </c>
      <c r="V89" s="36">
        <f>SUMIFS(СВЦЭМ!$D$33:$D$776,СВЦЭМ!$A$33:$A$776,$A89,СВЦЭМ!$B$33:$B$776,V$83)+'СЕТ СН'!$H$11+СВЦЭМ!$D$10+'СЕТ СН'!$H$6-'СЕТ СН'!$H$23</f>
        <v>851.40858043999992</v>
      </c>
      <c r="W89" s="36">
        <f>SUMIFS(СВЦЭМ!$D$33:$D$776,СВЦЭМ!$A$33:$A$776,$A89,СВЦЭМ!$B$33:$B$776,W$83)+'СЕТ СН'!$H$11+СВЦЭМ!$D$10+'СЕТ СН'!$H$6-'СЕТ СН'!$H$23</f>
        <v>853.28008207999994</v>
      </c>
      <c r="X89" s="36">
        <f>SUMIFS(СВЦЭМ!$D$33:$D$776,СВЦЭМ!$A$33:$A$776,$A89,СВЦЭМ!$B$33:$B$776,X$83)+'СЕТ СН'!$H$11+СВЦЭМ!$D$10+'СЕТ СН'!$H$6-'СЕТ СН'!$H$23</f>
        <v>833.20057574999998</v>
      </c>
      <c r="Y89" s="36">
        <f>SUMIFS(СВЦЭМ!$D$33:$D$776,СВЦЭМ!$A$33:$A$776,$A89,СВЦЭМ!$B$33:$B$776,Y$83)+'СЕТ СН'!$H$11+СВЦЭМ!$D$10+'СЕТ СН'!$H$6-'СЕТ СН'!$H$23</f>
        <v>841.9835155799999</v>
      </c>
    </row>
    <row r="90" spans="1:27" ht="15.75" x14ac:dyDescent="0.2">
      <c r="A90" s="35">
        <f t="shared" si="2"/>
        <v>43684</v>
      </c>
      <c r="B90" s="36">
        <f>SUMIFS(СВЦЭМ!$D$33:$D$776,СВЦЭМ!$A$33:$A$776,$A90,СВЦЭМ!$B$33:$B$776,B$83)+'СЕТ СН'!$H$11+СВЦЭМ!$D$10+'СЕТ СН'!$H$6-'СЕТ СН'!$H$23</f>
        <v>911.09221810999998</v>
      </c>
      <c r="C90" s="36">
        <f>SUMIFS(СВЦЭМ!$D$33:$D$776,СВЦЭМ!$A$33:$A$776,$A90,СВЦЭМ!$B$33:$B$776,C$83)+'СЕТ СН'!$H$11+СВЦЭМ!$D$10+'СЕТ СН'!$H$6-'СЕТ СН'!$H$23</f>
        <v>915.19777257999999</v>
      </c>
      <c r="D90" s="36">
        <f>SUMIFS(СВЦЭМ!$D$33:$D$776,СВЦЭМ!$A$33:$A$776,$A90,СВЦЭМ!$B$33:$B$776,D$83)+'СЕТ СН'!$H$11+СВЦЭМ!$D$10+'СЕТ СН'!$H$6-'СЕТ СН'!$H$23</f>
        <v>940.18369429999996</v>
      </c>
      <c r="E90" s="36">
        <f>SUMIFS(СВЦЭМ!$D$33:$D$776,СВЦЭМ!$A$33:$A$776,$A90,СВЦЭМ!$B$33:$B$776,E$83)+'СЕТ СН'!$H$11+СВЦЭМ!$D$10+'СЕТ СН'!$H$6-'СЕТ СН'!$H$23</f>
        <v>943.08134042999995</v>
      </c>
      <c r="F90" s="36">
        <f>SUMIFS(СВЦЭМ!$D$33:$D$776,СВЦЭМ!$A$33:$A$776,$A90,СВЦЭМ!$B$33:$B$776,F$83)+'СЕТ СН'!$H$11+СВЦЭМ!$D$10+'СЕТ СН'!$H$6-'СЕТ СН'!$H$23</f>
        <v>950.30043596999997</v>
      </c>
      <c r="G90" s="36">
        <f>SUMIFS(СВЦЭМ!$D$33:$D$776,СВЦЭМ!$A$33:$A$776,$A90,СВЦЭМ!$B$33:$B$776,G$83)+'СЕТ СН'!$H$11+СВЦЭМ!$D$10+'СЕТ СН'!$H$6-'СЕТ СН'!$H$23</f>
        <v>943.67144845999997</v>
      </c>
      <c r="H90" s="36">
        <f>SUMIFS(СВЦЭМ!$D$33:$D$776,СВЦЭМ!$A$33:$A$776,$A90,СВЦЭМ!$B$33:$B$776,H$83)+'СЕТ СН'!$H$11+СВЦЭМ!$D$10+'СЕТ СН'!$H$6-'СЕТ СН'!$H$23</f>
        <v>907.85344234999991</v>
      </c>
      <c r="I90" s="36">
        <f>SUMIFS(СВЦЭМ!$D$33:$D$776,СВЦЭМ!$A$33:$A$776,$A90,СВЦЭМ!$B$33:$B$776,I$83)+'СЕТ СН'!$H$11+СВЦЭМ!$D$10+'СЕТ СН'!$H$6-'СЕТ СН'!$H$23</f>
        <v>894.15014826999993</v>
      </c>
      <c r="J90" s="36">
        <f>SUMIFS(СВЦЭМ!$D$33:$D$776,СВЦЭМ!$A$33:$A$776,$A90,СВЦЭМ!$B$33:$B$776,J$83)+'СЕТ СН'!$H$11+СВЦЭМ!$D$10+'СЕТ СН'!$H$6-'СЕТ СН'!$H$23</f>
        <v>916.9578796699999</v>
      </c>
      <c r="K90" s="36">
        <f>SUMIFS(СВЦЭМ!$D$33:$D$776,СВЦЭМ!$A$33:$A$776,$A90,СВЦЭМ!$B$33:$B$776,K$83)+'СЕТ СН'!$H$11+СВЦЭМ!$D$10+'СЕТ СН'!$H$6-'СЕТ СН'!$H$23</f>
        <v>933.78829714999995</v>
      </c>
      <c r="L90" s="36">
        <f>SUMIFS(СВЦЭМ!$D$33:$D$776,СВЦЭМ!$A$33:$A$776,$A90,СВЦЭМ!$B$33:$B$776,L$83)+'СЕТ СН'!$H$11+СВЦЭМ!$D$10+'СЕТ СН'!$H$6-'СЕТ СН'!$H$23</f>
        <v>934.4952027999999</v>
      </c>
      <c r="M90" s="36">
        <f>SUMIFS(СВЦЭМ!$D$33:$D$776,СВЦЭМ!$A$33:$A$776,$A90,СВЦЭМ!$B$33:$B$776,M$83)+'СЕТ СН'!$H$11+СВЦЭМ!$D$10+'СЕТ СН'!$H$6-'СЕТ СН'!$H$23</f>
        <v>937.70162954</v>
      </c>
      <c r="N90" s="36">
        <f>SUMIFS(СВЦЭМ!$D$33:$D$776,СВЦЭМ!$A$33:$A$776,$A90,СВЦЭМ!$B$33:$B$776,N$83)+'СЕТ СН'!$H$11+СВЦЭМ!$D$10+'СЕТ СН'!$H$6-'СЕТ СН'!$H$23</f>
        <v>931.10562345999995</v>
      </c>
      <c r="O90" s="36">
        <f>SUMIFS(СВЦЭМ!$D$33:$D$776,СВЦЭМ!$A$33:$A$776,$A90,СВЦЭМ!$B$33:$B$776,O$83)+'СЕТ СН'!$H$11+СВЦЭМ!$D$10+'СЕТ СН'!$H$6-'СЕТ СН'!$H$23</f>
        <v>936.49970902999996</v>
      </c>
      <c r="P90" s="36">
        <f>SUMIFS(СВЦЭМ!$D$33:$D$776,СВЦЭМ!$A$33:$A$776,$A90,СВЦЭМ!$B$33:$B$776,P$83)+'СЕТ СН'!$H$11+СВЦЭМ!$D$10+'СЕТ СН'!$H$6-'СЕТ СН'!$H$23</f>
        <v>940.19678612999996</v>
      </c>
      <c r="Q90" s="36">
        <f>SUMIFS(СВЦЭМ!$D$33:$D$776,СВЦЭМ!$A$33:$A$776,$A90,СВЦЭМ!$B$33:$B$776,Q$83)+'СЕТ СН'!$H$11+СВЦЭМ!$D$10+'СЕТ СН'!$H$6-'СЕТ СН'!$H$23</f>
        <v>940.01604214999998</v>
      </c>
      <c r="R90" s="36">
        <f>SUMIFS(СВЦЭМ!$D$33:$D$776,СВЦЭМ!$A$33:$A$776,$A90,СВЦЭМ!$B$33:$B$776,R$83)+'СЕТ СН'!$H$11+СВЦЭМ!$D$10+'СЕТ СН'!$H$6-'СЕТ СН'!$H$23</f>
        <v>900.75989404999996</v>
      </c>
      <c r="S90" s="36">
        <f>SUMIFS(СВЦЭМ!$D$33:$D$776,СВЦЭМ!$A$33:$A$776,$A90,СВЦЭМ!$B$33:$B$776,S$83)+'СЕТ СН'!$H$11+СВЦЭМ!$D$10+'СЕТ СН'!$H$6-'СЕТ СН'!$H$23</f>
        <v>858.15107612999998</v>
      </c>
      <c r="T90" s="36">
        <f>SUMIFS(СВЦЭМ!$D$33:$D$776,СВЦЭМ!$A$33:$A$776,$A90,СВЦЭМ!$B$33:$B$776,T$83)+'СЕТ СН'!$H$11+СВЦЭМ!$D$10+'СЕТ СН'!$H$6-'СЕТ СН'!$H$23</f>
        <v>846.34850745999995</v>
      </c>
      <c r="U90" s="36">
        <f>SUMIFS(СВЦЭМ!$D$33:$D$776,СВЦЭМ!$A$33:$A$776,$A90,СВЦЭМ!$B$33:$B$776,U$83)+'СЕТ СН'!$H$11+СВЦЭМ!$D$10+'СЕТ СН'!$H$6-'СЕТ СН'!$H$23</f>
        <v>847.59191671999997</v>
      </c>
      <c r="V90" s="36">
        <f>SUMIFS(СВЦЭМ!$D$33:$D$776,СВЦЭМ!$A$33:$A$776,$A90,СВЦЭМ!$B$33:$B$776,V$83)+'СЕТ СН'!$H$11+СВЦЭМ!$D$10+'СЕТ СН'!$H$6-'СЕТ СН'!$H$23</f>
        <v>843.18212127999993</v>
      </c>
      <c r="W90" s="36">
        <f>SUMIFS(СВЦЭМ!$D$33:$D$776,СВЦЭМ!$A$33:$A$776,$A90,СВЦЭМ!$B$33:$B$776,W$83)+'СЕТ СН'!$H$11+СВЦЭМ!$D$10+'СЕТ СН'!$H$6-'СЕТ СН'!$H$23</f>
        <v>851.58893554999997</v>
      </c>
      <c r="X90" s="36">
        <f>SUMIFS(СВЦЭМ!$D$33:$D$776,СВЦЭМ!$A$33:$A$776,$A90,СВЦЭМ!$B$33:$B$776,X$83)+'СЕТ СН'!$H$11+СВЦЭМ!$D$10+'СЕТ СН'!$H$6-'СЕТ СН'!$H$23</f>
        <v>824.73497970999995</v>
      </c>
      <c r="Y90" s="36">
        <f>SUMIFS(СВЦЭМ!$D$33:$D$776,СВЦЭМ!$A$33:$A$776,$A90,СВЦЭМ!$B$33:$B$776,Y$83)+'СЕТ СН'!$H$11+СВЦЭМ!$D$10+'СЕТ СН'!$H$6-'СЕТ СН'!$H$23</f>
        <v>854.42000237999991</v>
      </c>
    </row>
    <row r="91" spans="1:27" ht="15.75" x14ac:dyDescent="0.2">
      <c r="A91" s="35">
        <f t="shared" si="2"/>
        <v>43685</v>
      </c>
      <c r="B91" s="36">
        <f>SUMIFS(СВЦЭМ!$D$33:$D$776,СВЦЭМ!$A$33:$A$776,$A91,СВЦЭМ!$B$33:$B$776,B$83)+'СЕТ СН'!$H$11+СВЦЭМ!$D$10+'СЕТ СН'!$H$6-'СЕТ СН'!$H$23</f>
        <v>943.94925011999999</v>
      </c>
      <c r="C91" s="36">
        <f>SUMIFS(СВЦЭМ!$D$33:$D$776,СВЦЭМ!$A$33:$A$776,$A91,СВЦЭМ!$B$33:$B$776,C$83)+'СЕТ СН'!$H$11+СВЦЭМ!$D$10+'СЕТ СН'!$H$6-'СЕТ СН'!$H$23</f>
        <v>982.60347258999991</v>
      </c>
      <c r="D91" s="36">
        <f>SUMIFS(СВЦЭМ!$D$33:$D$776,СВЦЭМ!$A$33:$A$776,$A91,СВЦЭМ!$B$33:$B$776,D$83)+'СЕТ СН'!$H$11+СВЦЭМ!$D$10+'СЕТ СН'!$H$6-'СЕТ СН'!$H$23</f>
        <v>1011.0488566499999</v>
      </c>
      <c r="E91" s="36">
        <f>SUMIFS(СВЦЭМ!$D$33:$D$776,СВЦЭМ!$A$33:$A$776,$A91,СВЦЭМ!$B$33:$B$776,E$83)+'СЕТ СН'!$H$11+СВЦЭМ!$D$10+'СЕТ СН'!$H$6-'СЕТ СН'!$H$23</f>
        <v>1032.3809204199999</v>
      </c>
      <c r="F91" s="36">
        <f>SUMIFS(СВЦЭМ!$D$33:$D$776,СВЦЭМ!$A$33:$A$776,$A91,СВЦЭМ!$B$33:$B$776,F$83)+'СЕТ СН'!$H$11+СВЦЭМ!$D$10+'СЕТ СН'!$H$6-'СЕТ СН'!$H$23</f>
        <v>1074.52533675</v>
      </c>
      <c r="G91" s="36">
        <f>SUMIFS(СВЦЭМ!$D$33:$D$776,СВЦЭМ!$A$33:$A$776,$A91,СВЦЭМ!$B$33:$B$776,G$83)+'СЕТ СН'!$H$11+СВЦЭМ!$D$10+'СЕТ СН'!$H$6-'СЕТ СН'!$H$23</f>
        <v>1055.7317085100001</v>
      </c>
      <c r="H91" s="36">
        <f>SUMIFS(СВЦЭМ!$D$33:$D$776,СВЦЭМ!$A$33:$A$776,$A91,СВЦЭМ!$B$33:$B$776,H$83)+'СЕТ СН'!$H$11+СВЦЭМ!$D$10+'СЕТ СН'!$H$6-'СЕТ СН'!$H$23</f>
        <v>1014.0696151799999</v>
      </c>
      <c r="I91" s="36">
        <f>SUMIFS(СВЦЭМ!$D$33:$D$776,СВЦЭМ!$A$33:$A$776,$A91,СВЦЭМ!$B$33:$B$776,I$83)+'СЕТ СН'!$H$11+СВЦЭМ!$D$10+'СЕТ СН'!$H$6-'СЕТ СН'!$H$23</f>
        <v>964.1065292799999</v>
      </c>
      <c r="J91" s="36">
        <f>SUMIFS(СВЦЭМ!$D$33:$D$776,СВЦЭМ!$A$33:$A$776,$A91,СВЦЭМ!$B$33:$B$776,J$83)+'СЕТ СН'!$H$11+СВЦЭМ!$D$10+'СЕТ СН'!$H$6-'СЕТ СН'!$H$23</f>
        <v>923.67883586999994</v>
      </c>
      <c r="K91" s="36">
        <f>SUMIFS(СВЦЭМ!$D$33:$D$776,СВЦЭМ!$A$33:$A$776,$A91,СВЦЭМ!$B$33:$B$776,K$83)+'СЕТ СН'!$H$11+СВЦЭМ!$D$10+'СЕТ СН'!$H$6-'СЕТ СН'!$H$23</f>
        <v>954.33227609999994</v>
      </c>
      <c r="L91" s="36">
        <f>SUMIFS(СВЦЭМ!$D$33:$D$776,СВЦЭМ!$A$33:$A$776,$A91,СВЦЭМ!$B$33:$B$776,L$83)+'СЕТ СН'!$H$11+СВЦЭМ!$D$10+'СЕТ СН'!$H$6-'СЕТ СН'!$H$23</f>
        <v>965.31156484999997</v>
      </c>
      <c r="M91" s="36">
        <f>SUMIFS(СВЦЭМ!$D$33:$D$776,СВЦЭМ!$A$33:$A$776,$A91,СВЦЭМ!$B$33:$B$776,M$83)+'СЕТ СН'!$H$11+СВЦЭМ!$D$10+'СЕТ СН'!$H$6-'СЕТ СН'!$H$23</f>
        <v>962.99333430999991</v>
      </c>
      <c r="N91" s="36">
        <f>SUMIFS(СВЦЭМ!$D$33:$D$776,СВЦЭМ!$A$33:$A$776,$A91,СВЦЭМ!$B$33:$B$776,N$83)+'СЕТ СН'!$H$11+СВЦЭМ!$D$10+'СЕТ СН'!$H$6-'СЕТ СН'!$H$23</f>
        <v>958.36198481999998</v>
      </c>
      <c r="O91" s="36">
        <f>SUMIFS(СВЦЭМ!$D$33:$D$776,СВЦЭМ!$A$33:$A$776,$A91,СВЦЭМ!$B$33:$B$776,O$83)+'СЕТ СН'!$H$11+СВЦЭМ!$D$10+'СЕТ СН'!$H$6-'СЕТ СН'!$H$23</f>
        <v>964.57095742999991</v>
      </c>
      <c r="P91" s="36">
        <f>SUMIFS(СВЦЭМ!$D$33:$D$776,СВЦЭМ!$A$33:$A$776,$A91,СВЦЭМ!$B$33:$B$776,P$83)+'СЕТ СН'!$H$11+СВЦЭМ!$D$10+'СЕТ СН'!$H$6-'СЕТ СН'!$H$23</f>
        <v>967.12197434999996</v>
      </c>
      <c r="Q91" s="36">
        <f>SUMIFS(СВЦЭМ!$D$33:$D$776,СВЦЭМ!$A$33:$A$776,$A91,СВЦЭМ!$B$33:$B$776,Q$83)+'СЕТ СН'!$H$11+СВЦЭМ!$D$10+'СЕТ СН'!$H$6-'СЕТ СН'!$H$23</f>
        <v>971.43516543999999</v>
      </c>
      <c r="R91" s="36">
        <f>SUMIFS(СВЦЭМ!$D$33:$D$776,СВЦЭМ!$A$33:$A$776,$A91,СВЦЭМ!$B$33:$B$776,R$83)+'СЕТ СН'!$H$11+СВЦЭМ!$D$10+'СЕТ СН'!$H$6-'СЕТ СН'!$H$23</f>
        <v>919.3846952099999</v>
      </c>
      <c r="S91" s="36">
        <f>SUMIFS(СВЦЭМ!$D$33:$D$776,СВЦЭМ!$A$33:$A$776,$A91,СВЦЭМ!$B$33:$B$776,S$83)+'СЕТ СН'!$H$11+СВЦЭМ!$D$10+'СЕТ СН'!$H$6-'СЕТ СН'!$H$23</f>
        <v>902.54323285999999</v>
      </c>
      <c r="T91" s="36">
        <f>SUMIFS(СВЦЭМ!$D$33:$D$776,СВЦЭМ!$A$33:$A$776,$A91,СВЦЭМ!$B$33:$B$776,T$83)+'СЕТ СН'!$H$11+СВЦЭМ!$D$10+'СЕТ СН'!$H$6-'СЕТ СН'!$H$23</f>
        <v>902.14901938999992</v>
      </c>
      <c r="U91" s="36">
        <f>SUMIFS(СВЦЭМ!$D$33:$D$776,СВЦЭМ!$A$33:$A$776,$A91,СВЦЭМ!$B$33:$B$776,U$83)+'СЕТ СН'!$H$11+СВЦЭМ!$D$10+'СЕТ СН'!$H$6-'СЕТ СН'!$H$23</f>
        <v>865.73617888999991</v>
      </c>
      <c r="V91" s="36">
        <f>SUMIFS(СВЦЭМ!$D$33:$D$776,СВЦЭМ!$A$33:$A$776,$A91,СВЦЭМ!$B$33:$B$776,V$83)+'СЕТ СН'!$H$11+СВЦЭМ!$D$10+'СЕТ СН'!$H$6-'СЕТ СН'!$H$23</f>
        <v>864.96813807000001</v>
      </c>
      <c r="W91" s="36">
        <f>SUMIFS(СВЦЭМ!$D$33:$D$776,СВЦЭМ!$A$33:$A$776,$A91,СВЦЭМ!$B$33:$B$776,W$83)+'СЕТ СН'!$H$11+СВЦЭМ!$D$10+'СЕТ СН'!$H$6-'СЕТ СН'!$H$23</f>
        <v>866.58618602999991</v>
      </c>
      <c r="X91" s="36">
        <f>SUMIFS(СВЦЭМ!$D$33:$D$776,СВЦЭМ!$A$33:$A$776,$A91,СВЦЭМ!$B$33:$B$776,X$83)+'СЕТ СН'!$H$11+СВЦЭМ!$D$10+'СЕТ СН'!$H$6-'СЕТ СН'!$H$23</f>
        <v>843.70735866999996</v>
      </c>
      <c r="Y91" s="36">
        <f>SUMIFS(СВЦЭМ!$D$33:$D$776,СВЦЭМ!$A$33:$A$776,$A91,СВЦЭМ!$B$33:$B$776,Y$83)+'СЕТ СН'!$H$11+СВЦЭМ!$D$10+'СЕТ СН'!$H$6-'СЕТ СН'!$H$23</f>
        <v>873.35358042999997</v>
      </c>
    </row>
    <row r="92" spans="1:27" ht="15.75" x14ac:dyDescent="0.2">
      <c r="A92" s="35">
        <f t="shared" si="2"/>
        <v>43686</v>
      </c>
      <c r="B92" s="36">
        <f>SUMIFS(СВЦЭМ!$D$33:$D$776,СВЦЭМ!$A$33:$A$776,$A92,СВЦЭМ!$B$33:$B$776,B$83)+'СЕТ СН'!$H$11+СВЦЭМ!$D$10+'СЕТ СН'!$H$6-'СЕТ СН'!$H$23</f>
        <v>965.58096016999991</v>
      </c>
      <c r="C92" s="36">
        <f>SUMIFS(СВЦЭМ!$D$33:$D$776,СВЦЭМ!$A$33:$A$776,$A92,СВЦЭМ!$B$33:$B$776,C$83)+'СЕТ СН'!$H$11+СВЦЭМ!$D$10+'СЕТ СН'!$H$6-'СЕТ СН'!$H$23</f>
        <v>1002.96413092</v>
      </c>
      <c r="D92" s="36">
        <f>SUMIFS(СВЦЭМ!$D$33:$D$776,СВЦЭМ!$A$33:$A$776,$A92,СВЦЭМ!$B$33:$B$776,D$83)+'СЕТ СН'!$H$11+СВЦЭМ!$D$10+'СЕТ СН'!$H$6-'СЕТ СН'!$H$23</f>
        <v>1027.8742496</v>
      </c>
      <c r="E92" s="36">
        <f>SUMIFS(СВЦЭМ!$D$33:$D$776,СВЦЭМ!$A$33:$A$776,$A92,СВЦЭМ!$B$33:$B$776,E$83)+'СЕТ СН'!$H$11+СВЦЭМ!$D$10+'СЕТ СН'!$H$6-'СЕТ СН'!$H$23</f>
        <v>1044.9682989200001</v>
      </c>
      <c r="F92" s="36">
        <f>SUMIFS(СВЦЭМ!$D$33:$D$776,СВЦЭМ!$A$33:$A$776,$A92,СВЦЭМ!$B$33:$B$776,F$83)+'СЕТ СН'!$H$11+СВЦЭМ!$D$10+'СЕТ СН'!$H$6-'СЕТ СН'!$H$23</f>
        <v>1056.20576772</v>
      </c>
      <c r="G92" s="36">
        <f>SUMIFS(СВЦЭМ!$D$33:$D$776,СВЦЭМ!$A$33:$A$776,$A92,СВЦЭМ!$B$33:$B$776,G$83)+'СЕТ СН'!$H$11+СВЦЭМ!$D$10+'СЕТ СН'!$H$6-'СЕТ СН'!$H$23</f>
        <v>1043.6566034299999</v>
      </c>
      <c r="H92" s="36">
        <f>SUMIFS(СВЦЭМ!$D$33:$D$776,СВЦЭМ!$A$33:$A$776,$A92,СВЦЭМ!$B$33:$B$776,H$83)+'СЕТ СН'!$H$11+СВЦЭМ!$D$10+'СЕТ СН'!$H$6-'СЕТ СН'!$H$23</f>
        <v>1016.69417227</v>
      </c>
      <c r="I92" s="36">
        <f>SUMIFS(СВЦЭМ!$D$33:$D$776,СВЦЭМ!$A$33:$A$776,$A92,СВЦЭМ!$B$33:$B$776,I$83)+'СЕТ СН'!$H$11+СВЦЭМ!$D$10+'СЕТ СН'!$H$6-'СЕТ СН'!$H$23</f>
        <v>981.91829408000001</v>
      </c>
      <c r="J92" s="36">
        <f>SUMIFS(СВЦЭМ!$D$33:$D$776,СВЦЭМ!$A$33:$A$776,$A92,СВЦЭМ!$B$33:$B$776,J$83)+'СЕТ СН'!$H$11+СВЦЭМ!$D$10+'СЕТ СН'!$H$6-'СЕТ СН'!$H$23</f>
        <v>936.98675618999994</v>
      </c>
      <c r="K92" s="36">
        <f>SUMIFS(СВЦЭМ!$D$33:$D$776,СВЦЭМ!$A$33:$A$776,$A92,СВЦЭМ!$B$33:$B$776,K$83)+'СЕТ СН'!$H$11+СВЦЭМ!$D$10+'СЕТ СН'!$H$6-'СЕТ СН'!$H$23</f>
        <v>955.01588328999992</v>
      </c>
      <c r="L92" s="36">
        <f>SUMIFS(СВЦЭМ!$D$33:$D$776,СВЦЭМ!$A$33:$A$776,$A92,СВЦЭМ!$B$33:$B$776,L$83)+'СЕТ СН'!$H$11+СВЦЭМ!$D$10+'СЕТ СН'!$H$6-'СЕТ СН'!$H$23</f>
        <v>965.6514014899999</v>
      </c>
      <c r="M92" s="36">
        <f>SUMIFS(СВЦЭМ!$D$33:$D$776,СВЦЭМ!$A$33:$A$776,$A92,СВЦЭМ!$B$33:$B$776,M$83)+'СЕТ СН'!$H$11+СВЦЭМ!$D$10+'СЕТ СН'!$H$6-'СЕТ СН'!$H$23</f>
        <v>964.50317153999993</v>
      </c>
      <c r="N92" s="36">
        <f>SUMIFS(СВЦЭМ!$D$33:$D$776,СВЦЭМ!$A$33:$A$776,$A92,СВЦЭМ!$B$33:$B$776,N$83)+'СЕТ СН'!$H$11+СВЦЭМ!$D$10+'СЕТ СН'!$H$6-'СЕТ СН'!$H$23</f>
        <v>957.92555140999991</v>
      </c>
      <c r="O92" s="36">
        <f>SUMIFS(СВЦЭМ!$D$33:$D$776,СВЦЭМ!$A$33:$A$776,$A92,СВЦЭМ!$B$33:$B$776,O$83)+'СЕТ СН'!$H$11+СВЦЭМ!$D$10+'СЕТ СН'!$H$6-'СЕТ СН'!$H$23</f>
        <v>962.52560604999996</v>
      </c>
      <c r="P92" s="36">
        <f>SUMIFS(СВЦЭМ!$D$33:$D$776,СВЦЭМ!$A$33:$A$776,$A92,СВЦЭМ!$B$33:$B$776,P$83)+'СЕТ СН'!$H$11+СВЦЭМ!$D$10+'СЕТ СН'!$H$6-'СЕТ СН'!$H$23</f>
        <v>986.40030426999999</v>
      </c>
      <c r="Q92" s="36">
        <f>SUMIFS(СВЦЭМ!$D$33:$D$776,СВЦЭМ!$A$33:$A$776,$A92,СВЦЭМ!$B$33:$B$776,Q$83)+'СЕТ СН'!$H$11+СВЦЭМ!$D$10+'СЕТ СН'!$H$6-'СЕТ СН'!$H$23</f>
        <v>987.18152001999999</v>
      </c>
      <c r="R92" s="36">
        <f>SUMIFS(СВЦЭМ!$D$33:$D$776,СВЦЭМ!$A$33:$A$776,$A92,СВЦЭМ!$B$33:$B$776,R$83)+'СЕТ СН'!$H$11+СВЦЭМ!$D$10+'СЕТ СН'!$H$6-'СЕТ СН'!$H$23</f>
        <v>945.03489286999991</v>
      </c>
      <c r="S92" s="36">
        <f>SUMIFS(СВЦЭМ!$D$33:$D$776,СВЦЭМ!$A$33:$A$776,$A92,СВЦЭМ!$B$33:$B$776,S$83)+'СЕТ СН'!$H$11+СВЦЭМ!$D$10+'СЕТ СН'!$H$6-'СЕТ СН'!$H$23</f>
        <v>899.10136239999997</v>
      </c>
      <c r="T92" s="36">
        <f>SUMIFS(СВЦЭМ!$D$33:$D$776,СВЦЭМ!$A$33:$A$776,$A92,СВЦЭМ!$B$33:$B$776,T$83)+'СЕТ СН'!$H$11+СВЦЭМ!$D$10+'СЕТ СН'!$H$6-'СЕТ СН'!$H$23</f>
        <v>888.87917691999996</v>
      </c>
      <c r="U92" s="36">
        <f>SUMIFS(СВЦЭМ!$D$33:$D$776,СВЦЭМ!$A$33:$A$776,$A92,СВЦЭМ!$B$33:$B$776,U$83)+'СЕТ СН'!$H$11+СВЦЭМ!$D$10+'СЕТ СН'!$H$6-'СЕТ СН'!$H$23</f>
        <v>885.99829222999995</v>
      </c>
      <c r="V92" s="36">
        <f>SUMIFS(СВЦЭМ!$D$33:$D$776,СВЦЭМ!$A$33:$A$776,$A92,СВЦЭМ!$B$33:$B$776,V$83)+'СЕТ СН'!$H$11+СВЦЭМ!$D$10+'СЕТ СН'!$H$6-'СЕТ СН'!$H$23</f>
        <v>862.98194404999992</v>
      </c>
      <c r="W92" s="36">
        <f>SUMIFS(СВЦЭМ!$D$33:$D$776,СВЦЭМ!$A$33:$A$776,$A92,СВЦЭМ!$B$33:$B$776,W$83)+'СЕТ СН'!$H$11+СВЦЭМ!$D$10+'СЕТ СН'!$H$6-'СЕТ СН'!$H$23</f>
        <v>869.8233531699999</v>
      </c>
      <c r="X92" s="36">
        <f>SUMIFS(СВЦЭМ!$D$33:$D$776,СВЦЭМ!$A$33:$A$776,$A92,СВЦЭМ!$B$33:$B$776,X$83)+'СЕТ СН'!$H$11+СВЦЭМ!$D$10+'СЕТ СН'!$H$6-'СЕТ СН'!$H$23</f>
        <v>846.23801595999998</v>
      </c>
      <c r="Y92" s="36">
        <f>SUMIFS(СВЦЭМ!$D$33:$D$776,СВЦЭМ!$A$33:$A$776,$A92,СВЦЭМ!$B$33:$B$776,Y$83)+'СЕТ СН'!$H$11+СВЦЭМ!$D$10+'СЕТ СН'!$H$6-'СЕТ СН'!$H$23</f>
        <v>900.51030519999995</v>
      </c>
    </row>
    <row r="93" spans="1:27" ht="15.75" x14ac:dyDescent="0.2">
      <c r="A93" s="35">
        <f t="shared" si="2"/>
        <v>43687</v>
      </c>
      <c r="B93" s="36">
        <f>SUMIFS(СВЦЭМ!$D$33:$D$776,СВЦЭМ!$A$33:$A$776,$A93,СВЦЭМ!$B$33:$B$776,B$83)+'СЕТ СН'!$H$11+СВЦЭМ!$D$10+'СЕТ СН'!$H$6-'СЕТ СН'!$H$23</f>
        <v>1025.2460961500001</v>
      </c>
      <c r="C93" s="36">
        <f>SUMIFS(СВЦЭМ!$D$33:$D$776,СВЦЭМ!$A$33:$A$776,$A93,СВЦЭМ!$B$33:$B$776,C$83)+'СЕТ СН'!$H$11+СВЦЭМ!$D$10+'СЕТ СН'!$H$6-'СЕТ СН'!$H$23</f>
        <v>1034.5806202399999</v>
      </c>
      <c r="D93" s="36">
        <f>SUMIFS(СВЦЭМ!$D$33:$D$776,СВЦЭМ!$A$33:$A$776,$A93,СВЦЭМ!$B$33:$B$776,D$83)+'СЕТ СН'!$H$11+СВЦЭМ!$D$10+'СЕТ СН'!$H$6-'СЕТ СН'!$H$23</f>
        <v>1047.0067064100001</v>
      </c>
      <c r="E93" s="36">
        <f>SUMIFS(СВЦЭМ!$D$33:$D$776,СВЦЭМ!$A$33:$A$776,$A93,СВЦЭМ!$B$33:$B$776,E$83)+'СЕТ СН'!$H$11+СВЦЭМ!$D$10+'СЕТ СН'!$H$6-'СЕТ СН'!$H$23</f>
        <v>1066.61327368</v>
      </c>
      <c r="F93" s="36">
        <f>SUMIFS(СВЦЭМ!$D$33:$D$776,СВЦЭМ!$A$33:$A$776,$A93,СВЦЭМ!$B$33:$B$776,F$83)+'СЕТ СН'!$H$11+СВЦЭМ!$D$10+'СЕТ СН'!$H$6-'СЕТ СН'!$H$23</f>
        <v>1086.00292709</v>
      </c>
      <c r="G93" s="36">
        <f>SUMIFS(СВЦЭМ!$D$33:$D$776,СВЦЭМ!$A$33:$A$776,$A93,СВЦЭМ!$B$33:$B$776,G$83)+'СЕТ СН'!$H$11+СВЦЭМ!$D$10+'СЕТ СН'!$H$6-'СЕТ СН'!$H$23</f>
        <v>1059.6732195300001</v>
      </c>
      <c r="H93" s="36">
        <f>SUMIFS(СВЦЭМ!$D$33:$D$776,СВЦЭМ!$A$33:$A$776,$A93,СВЦЭМ!$B$33:$B$776,H$83)+'СЕТ СН'!$H$11+СВЦЭМ!$D$10+'СЕТ СН'!$H$6-'СЕТ СН'!$H$23</f>
        <v>1019.6075382299999</v>
      </c>
      <c r="I93" s="36">
        <f>SUMIFS(СВЦЭМ!$D$33:$D$776,СВЦЭМ!$A$33:$A$776,$A93,СВЦЭМ!$B$33:$B$776,I$83)+'СЕТ СН'!$H$11+СВЦЭМ!$D$10+'СЕТ СН'!$H$6-'СЕТ СН'!$H$23</f>
        <v>1036.1628223099999</v>
      </c>
      <c r="J93" s="36">
        <f>SUMIFS(СВЦЭМ!$D$33:$D$776,СВЦЭМ!$A$33:$A$776,$A93,СВЦЭМ!$B$33:$B$776,J$83)+'СЕТ СН'!$H$11+СВЦЭМ!$D$10+'СЕТ СН'!$H$6-'СЕТ СН'!$H$23</f>
        <v>941.58133344999999</v>
      </c>
      <c r="K93" s="36">
        <f>SUMIFS(СВЦЭМ!$D$33:$D$776,СВЦЭМ!$A$33:$A$776,$A93,СВЦЭМ!$B$33:$B$776,K$83)+'СЕТ СН'!$H$11+СВЦЭМ!$D$10+'СЕТ СН'!$H$6-'СЕТ СН'!$H$23</f>
        <v>961.83429455999999</v>
      </c>
      <c r="L93" s="36">
        <f>SUMIFS(СВЦЭМ!$D$33:$D$776,СВЦЭМ!$A$33:$A$776,$A93,СВЦЭМ!$B$33:$B$776,L$83)+'СЕТ СН'!$H$11+СВЦЭМ!$D$10+'СЕТ СН'!$H$6-'СЕТ СН'!$H$23</f>
        <v>977.80539357999999</v>
      </c>
      <c r="M93" s="36">
        <f>SUMIFS(СВЦЭМ!$D$33:$D$776,СВЦЭМ!$A$33:$A$776,$A93,СВЦЭМ!$B$33:$B$776,M$83)+'СЕТ СН'!$H$11+СВЦЭМ!$D$10+'СЕТ СН'!$H$6-'СЕТ СН'!$H$23</f>
        <v>972.81153687999995</v>
      </c>
      <c r="N93" s="36">
        <f>SUMIFS(СВЦЭМ!$D$33:$D$776,СВЦЭМ!$A$33:$A$776,$A93,СВЦЭМ!$B$33:$B$776,N$83)+'СЕТ СН'!$H$11+СВЦЭМ!$D$10+'СЕТ СН'!$H$6-'СЕТ СН'!$H$23</f>
        <v>965.78173726</v>
      </c>
      <c r="O93" s="36">
        <f>SUMIFS(СВЦЭМ!$D$33:$D$776,СВЦЭМ!$A$33:$A$776,$A93,СВЦЭМ!$B$33:$B$776,O$83)+'СЕТ СН'!$H$11+СВЦЭМ!$D$10+'СЕТ СН'!$H$6-'СЕТ СН'!$H$23</f>
        <v>966.76661323999997</v>
      </c>
      <c r="P93" s="36">
        <f>SUMIFS(СВЦЭМ!$D$33:$D$776,СВЦЭМ!$A$33:$A$776,$A93,СВЦЭМ!$B$33:$B$776,P$83)+'СЕТ СН'!$H$11+СВЦЭМ!$D$10+'СЕТ СН'!$H$6-'СЕТ СН'!$H$23</f>
        <v>966.96619329999999</v>
      </c>
      <c r="Q93" s="36">
        <f>SUMIFS(СВЦЭМ!$D$33:$D$776,СВЦЭМ!$A$33:$A$776,$A93,СВЦЭМ!$B$33:$B$776,Q$83)+'СЕТ СН'!$H$11+СВЦЭМ!$D$10+'СЕТ СН'!$H$6-'СЕТ СН'!$H$23</f>
        <v>977.27687278999997</v>
      </c>
      <c r="R93" s="36">
        <f>SUMIFS(СВЦЭМ!$D$33:$D$776,СВЦЭМ!$A$33:$A$776,$A93,СВЦЭМ!$B$33:$B$776,R$83)+'СЕТ СН'!$H$11+СВЦЭМ!$D$10+'СЕТ СН'!$H$6-'СЕТ СН'!$H$23</f>
        <v>924.8540872399999</v>
      </c>
      <c r="S93" s="36">
        <f>SUMIFS(СВЦЭМ!$D$33:$D$776,СВЦЭМ!$A$33:$A$776,$A93,СВЦЭМ!$B$33:$B$776,S$83)+'СЕТ СН'!$H$11+СВЦЭМ!$D$10+'СЕТ СН'!$H$6-'СЕТ СН'!$H$23</f>
        <v>922.21484264999992</v>
      </c>
      <c r="T93" s="36">
        <f>SUMIFS(СВЦЭМ!$D$33:$D$776,СВЦЭМ!$A$33:$A$776,$A93,СВЦЭМ!$B$33:$B$776,T$83)+'СЕТ СН'!$H$11+СВЦЭМ!$D$10+'СЕТ СН'!$H$6-'СЕТ СН'!$H$23</f>
        <v>920.07444566999993</v>
      </c>
      <c r="U93" s="36">
        <f>SUMIFS(СВЦЭМ!$D$33:$D$776,СВЦЭМ!$A$33:$A$776,$A93,СВЦЭМ!$B$33:$B$776,U$83)+'СЕТ СН'!$H$11+СВЦЭМ!$D$10+'СЕТ СН'!$H$6-'СЕТ СН'!$H$23</f>
        <v>910.58229186999995</v>
      </c>
      <c r="V93" s="36">
        <f>SUMIFS(СВЦЭМ!$D$33:$D$776,СВЦЭМ!$A$33:$A$776,$A93,СВЦЭМ!$B$33:$B$776,V$83)+'СЕТ СН'!$H$11+СВЦЭМ!$D$10+'СЕТ СН'!$H$6-'СЕТ СН'!$H$23</f>
        <v>916.3031502099999</v>
      </c>
      <c r="W93" s="36">
        <f>SUMIFS(СВЦЭМ!$D$33:$D$776,СВЦЭМ!$A$33:$A$776,$A93,СВЦЭМ!$B$33:$B$776,W$83)+'СЕТ СН'!$H$11+СВЦЭМ!$D$10+'СЕТ СН'!$H$6-'СЕТ СН'!$H$23</f>
        <v>935.94244750999997</v>
      </c>
      <c r="X93" s="36">
        <f>SUMIFS(СВЦЭМ!$D$33:$D$776,СВЦЭМ!$A$33:$A$776,$A93,СВЦЭМ!$B$33:$B$776,X$83)+'СЕТ СН'!$H$11+СВЦЭМ!$D$10+'СЕТ СН'!$H$6-'СЕТ СН'!$H$23</f>
        <v>911.56957066999996</v>
      </c>
      <c r="Y93" s="36">
        <f>SUMIFS(СВЦЭМ!$D$33:$D$776,СВЦЭМ!$A$33:$A$776,$A93,СВЦЭМ!$B$33:$B$776,Y$83)+'СЕТ СН'!$H$11+СВЦЭМ!$D$10+'СЕТ СН'!$H$6-'СЕТ СН'!$H$23</f>
        <v>907.54407247999995</v>
      </c>
    </row>
    <row r="94" spans="1:27" ht="15.75" x14ac:dyDescent="0.2">
      <c r="A94" s="35">
        <f t="shared" si="2"/>
        <v>43688</v>
      </c>
      <c r="B94" s="36">
        <f>SUMIFS(СВЦЭМ!$D$33:$D$776,СВЦЭМ!$A$33:$A$776,$A94,СВЦЭМ!$B$33:$B$776,B$83)+'СЕТ СН'!$H$11+СВЦЭМ!$D$10+'СЕТ СН'!$H$6-'СЕТ СН'!$H$23</f>
        <v>1012.8601719899999</v>
      </c>
      <c r="C94" s="36">
        <f>SUMIFS(СВЦЭМ!$D$33:$D$776,СВЦЭМ!$A$33:$A$776,$A94,СВЦЭМ!$B$33:$B$776,C$83)+'СЕТ СН'!$H$11+СВЦЭМ!$D$10+'СЕТ СН'!$H$6-'СЕТ СН'!$H$23</f>
        <v>1043.50744476</v>
      </c>
      <c r="D94" s="36">
        <f>SUMIFS(СВЦЭМ!$D$33:$D$776,СВЦЭМ!$A$33:$A$776,$A94,СВЦЭМ!$B$33:$B$776,D$83)+'СЕТ СН'!$H$11+СВЦЭМ!$D$10+'СЕТ СН'!$H$6-'СЕТ СН'!$H$23</f>
        <v>1068.91053573</v>
      </c>
      <c r="E94" s="36">
        <f>SUMIFS(СВЦЭМ!$D$33:$D$776,СВЦЭМ!$A$33:$A$776,$A94,СВЦЭМ!$B$33:$B$776,E$83)+'СЕТ СН'!$H$11+СВЦЭМ!$D$10+'СЕТ СН'!$H$6-'СЕТ СН'!$H$23</f>
        <v>1077.73742315</v>
      </c>
      <c r="F94" s="36">
        <f>SUMIFS(СВЦЭМ!$D$33:$D$776,СВЦЭМ!$A$33:$A$776,$A94,СВЦЭМ!$B$33:$B$776,F$83)+'СЕТ СН'!$H$11+СВЦЭМ!$D$10+'СЕТ СН'!$H$6-'СЕТ СН'!$H$23</f>
        <v>1097.47854229</v>
      </c>
      <c r="G94" s="36">
        <f>SUMIFS(СВЦЭМ!$D$33:$D$776,СВЦЭМ!$A$33:$A$776,$A94,СВЦЭМ!$B$33:$B$776,G$83)+'СЕТ СН'!$H$11+СВЦЭМ!$D$10+'СЕТ СН'!$H$6-'СЕТ СН'!$H$23</f>
        <v>1084.55785274</v>
      </c>
      <c r="H94" s="36">
        <f>SUMIFS(СВЦЭМ!$D$33:$D$776,СВЦЭМ!$A$33:$A$776,$A94,СВЦЭМ!$B$33:$B$776,H$83)+'СЕТ СН'!$H$11+СВЦЭМ!$D$10+'СЕТ СН'!$H$6-'СЕТ СН'!$H$23</f>
        <v>1069.6872227599999</v>
      </c>
      <c r="I94" s="36">
        <f>SUMIFS(СВЦЭМ!$D$33:$D$776,СВЦЭМ!$A$33:$A$776,$A94,СВЦЭМ!$B$33:$B$776,I$83)+'СЕТ СН'!$H$11+СВЦЭМ!$D$10+'СЕТ СН'!$H$6-'СЕТ СН'!$H$23</f>
        <v>1041.31151219</v>
      </c>
      <c r="J94" s="36">
        <f>SUMIFS(СВЦЭМ!$D$33:$D$776,СВЦЭМ!$A$33:$A$776,$A94,СВЦЭМ!$B$33:$B$776,J$83)+'СЕТ СН'!$H$11+СВЦЭМ!$D$10+'СЕТ СН'!$H$6-'СЕТ СН'!$H$23</f>
        <v>972.07784924999999</v>
      </c>
      <c r="K94" s="36">
        <f>SUMIFS(СВЦЭМ!$D$33:$D$776,СВЦЭМ!$A$33:$A$776,$A94,СВЦЭМ!$B$33:$B$776,K$83)+'СЕТ СН'!$H$11+СВЦЭМ!$D$10+'СЕТ СН'!$H$6-'СЕТ СН'!$H$23</f>
        <v>945.36824189999993</v>
      </c>
      <c r="L94" s="36">
        <f>SUMIFS(СВЦЭМ!$D$33:$D$776,СВЦЭМ!$A$33:$A$776,$A94,СВЦЭМ!$B$33:$B$776,L$83)+'СЕТ СН'!$H$11+СВЦЭМ!$D$10+'СЕТ СН'!$H$6-'СЕТ СН'!$H$23</f>
        <v>961.35675235999997</v>
      </c>
      <c r="M94" s="36">
        <f>SUMIFS(СВЦЭМ!$D$33:$D$776,СВЦЭМ!$A$33:$A$776,$A94,СВЦЭМ!$B$33:$B$776,M$83)+'СЕТ СН'!$H$11+СВЦЭМ!$D$10+'СЕТ СН'!$H$6-'СЕТ СН'!$H$23</f>
        <v>961.04234546999999</v>
      </c>
      <c r="N94" s="36">
        <f>SUMIFS(СВЦЭМ!$D$33:$D$776,СВЦЭМ!$A$33:$A$776,$A94,СВЦЭМ!$B$33:$B$776,N$83)+'СЕТ СН'!$H$11+СВЦЭМ!$D$10+'СЕТ СН'!$H$6-'СЕТ СН'!$H$23</f>
        <v>958.54171440999994</v>
      </c>
      <c r="O94" s="36">
        <f>SUMIFS(СВЦЭМ!$D$33:$D$776,СВЦЭМ!$A$33:$A$776,$A94,СВЦЭМ!$B$33:$B$776,O$83)+'СЕТ СН'!$H$11+СВЦЭМ!$D$10+'СЕТ СН'!$H$6-'СЕТ СН'!$H$23</f>
        <v>960.42040798999994</v>
      </c>
      <c r="P94" s="36">
        <f>SUMIFS(СВЦЭМ!$D$33:$D$776,СВЦЭМ!$A$33:$A$776,$A94,СВЦЭМ!$B$33:$B$776,P$83)+'СЕТ СН'!$H$11+СВЦЭМ!$D$10+'СЕТ СН'!$H$6-'СЕТ СН'!$H$23</f>
        <v>961.00317941999992</v>
      </c>
      <c r="Q94" s="36">
        <f>SUMIFS(СВЦЭМ!$D$33:$D$776,СВЦЭМ!$A$33:$A$776,$A94,СВЦЭМ!$B$33:$B$776,Q$83)+'СЕТ СН'!$H$11+СВЦЭМ!$D$10+'СЕТ СН'!$H$6-'СЕТ СН'!$H$23</f>
        <v>953.89425806999998</v>
      </c>
      <c r="R94" s="36">
        <f>SUMIFS(СВЦЭМ!$D$33:$D$776,СВЦЭМ!$A$33:$A$776,$A94,СВЦЭМ!$B$33:$B$776,R$83)+'СЕТ СН'!$H$11+СВЦЭМ!$D$10+'СЕТ СН'!$H$6-'СЕТ СН'!$H$23</f>
        <v>920.8354928</v>
      </c>
      <c r="S94" s="36">
        <f>SUMIFS(СВЦЭМ!$D$33:$D$776,СВЦЭМ!$A$33:$A$776,$A94,СВЦЭМ!$B$33:$B$776,S$83)+'СЕТ СН'!$H$11+СВЦЭМ!$D$10+'СЕТ СН'!$H$6-'СЕТ СН'!$H$23</f>
        <v>919.08128448999992</v>
      </c>
      <c r="T94" s="36">
        <f>SUMIFS(СВЦЭМ!$D$33:$D$776,СВЦЭМ!$A$33:$A$776,$A94,СВЦЭМ!$B$33:$B$776,T$83)+'СЕТ СН'!$H$11+СВЦЭМ!$D$10+'СЕТ СН'!$H$6-'СЕТ СН'!$H$23</f>
        <v>926.76759659999993</v>
      </c>
      <c r="U94" s="36">
        <f>SUMIFS(СВЦЭМ!$D$33:$D$776,СВЦЭМ!$A$33:$A$776,$A94,СВЦЭМ!$B$33:$B$776,U$83)+'СЕТ СН'!$H$11+СВЦЭМ!$D$10+'СЕТ СН'!$H$6-'СЕТ СН'!$H$23</f>
        <v>931.91638383999998</v>
      </c>
      <c r="V94" s="36">
        <f>SUMIFS(СВЦЭМ!$D$33:$D$776,СВЦЭМ!$A$33:$A$776,$A94,СВЦЭМ!$B$33:$B$776,V$83)+'СЕТ СН'!$H$11+СВЦЭМ!$D$10+'СЕТ СН'!$H$6-'СЕТ СН'!$H$23</f>
        <v>939.94824188999996</v>
      </c>
      <c r="W94" s="36">
        <f>SUMIFS(СВЦЭМ!$D$33:$D$776,СВЦЭМ!$A$33:$A$776,$A94,СВЦЭМ!$B$33:$B$776,W$83)+'СЕТ СН'!$H$11+СВЦЭМ!$D$10+'СЕТ СН'!$H$6-'СЕТ СН'!$H$23</f>
        <v>954.38864804999992</v>
      </c>
      <c r="X94" s="36">
        <f>SUMIFS(СВЦЭМ!$D$33:$D$776,СВЦЭМ!$A$33:$A$776,$A94,СВЦЭМ!$B$33:$B$776,X$83)+'СЕТ СН'!$H$11+СВЦЭМ!$D$10+'СЕТ СН'!$H$6-'СЕТ СН'!$H$23</f>
        <v>920.78596264999999</v>
      </c>
      <c r="Y94" s="36">
        <f>SUMIFS(СВЦЭМ!$D$33:$D$776,СВЦЭМ!$A$33:$A$776,$A94,СВЦЭМ!$B$33:$B$776,Y$83)+'СЕТ СН'!$H$11+СВЦЭМ!$D$10+'СЕТ СН'!$H$6-'СЕТ СН'!$H$23</f>
        <v>903.84787540999992</v>
      </c>
    </row>
    <row r="95" spans="1:27" ht="15.75" x14ac:dyDescent="0.2">
      <c r="A95" s="35">
        <f t="shared" si="2"/>
        <v>43689</v>
      </c>
      <c r="B95" s="36">
        <f>SUMIFS(СВЦЭМ!$D$33:$D$776,СВЦЭМ!$A$33:$A$776,$A95,СВЦЭМ!$B$33:$B$776,B$83)+'СЕТ СН'!$H$11+СВЦЭМ!$D$10+'СЕТ СН'!$H$6-'СЕТ СН'!$H$23</f>
        <v>984.49926602999994</v>
      </c>
      <c r="C95" s="36">
        <f>SUMIFS(СВЦЭМ!$D$33:$D$776,СВЦЭМ!$A$33:$A$776,$A95,СВЦЭМ!$B$33:$B$776,C$83)+'СЕТ СН'!$H$11+СВЦЭМ!$D$10+'СЕТ СН'!$H$6-'СЕТ СН'!$H$23</f>
        <v>1022.6697984699999</v>
      </c>
      <c r="D95" s="36">
        <f>SUMIFS(СВЦЭМ!$D$33:$D$776,СВЦЭМ!$A$33:$A$776,$A95,СВЦЭМ!$B$33:$B$776,D$83)+'СЕТ СН'!$H$11+СВЦЭМ!$D$10+'СЕТ СН'!$H$6-'СЕТ СН'!$H$23</f>
        <v>1070.6816383600001</v>
      </c>
      <c r="E95" s="36">
        <f>SUMIFS(СВЦЭМ!$D$33:$D$776,СВЦЭМ!$A$33:$A$776,$A95,СВЦЭМ!$B$33:$B$776,E$83)+'СЕТ СН'!$H$11+СВЦЭМ!$D$10+'СЕТ СН'!$H$6-'СЕТ СН'!$H$23</f>
        <v>1081.25894348</v>
      </c>
      <c r="F95" s="36">
        <f>SUMIFS(СВЦЭМ!$D$33:$D$776,СВЦЭМ!$A$33:$A$776,$A95,СВЦЭМ!$B$33:$B$776,F$83)+'СЕТ СН'!$H$11+СВЦЭМ!$D$10+'СЕТ СН'!$H$6-'СЕТ СН'!$H$23</f>
        <v>1092.81297526</v>
      </c>
      <c r="G95" s="36">
        <f>SUMIFS(СВЦЭМ!$D$33:$D$776,СВЦЭМ!$A$33:$A$776,$A95,СВЦЭМ!$B$33:$B$776,G$83)+'СЕТ СН'!$H$11+СВЦЭМ!$D$10+'СЕТ СН'!$H$6-'СЕТ СН'!$H$23</f>
        <v>1071.72094672</v>
      </c>
      <c r="H95" s="36">
        <f>SUMIFS(СВЦЭМ!$D$33:$D$776,СВЦЭМ!$A$33:$A$776,$A95,СВЦЭМ!$B$33:$B$776,H$83)+'СЕТ СН'!$H$11+СВЦЭМ!$D$10+'СЕТ СН'!$H$6-'СЕТ СН'!$H$23</f>
        <v>1035.0738583699999</v>
      </c>
      <c r="I95" s="36">
        <f>SUMIFS(СВЦЭМ!$D$33:$D$776,СВЦЭМ!$A$33:$A$776,$A95,СВЦЭМ!$B$33:$B$776,I$83)+'СЕТ СН'!$H$11+СВЦЭМ!$D$10+'СЕТ СН'!$H$6-'СЕТ СН'!$H$23</f>
        <v>991.70159239999998</v>
      </c>
      <c r="J95" s="36">
        <f>SUMIFS(СВЦЭМ!$D$33:$D$776,СВЦЭМ!$A$33:$A$776,$A95,СВЦЭМ!$B$33:$B$776,J$83)+'СЕТ СН'!$H$11+СВЦЭМ!$D$10+'СЕТ СН'!$H$6-'СЕТ СН'!$H$23</f>
        <v>966.53985283999998</v>
      </c>
      <c r="K95" s="36">
        <f>SUMIFS(СВЦЭМ!$D$33:$D$776,СВЦЭМ!$A$33:$A$776,$A95,СВЦЭМ!$B$33:$B$776,K$83)+'СЕТ СН'!$H$11+СВЦЭМ!$D$10+'СЕТ СН'!$H$6-'СЕТ СН'!$H$23</f>
        <v>986.43448221999995</v>
      </c>
      <c r="L95" s="36">
        <f>SUMIFS(СВЦЭМ!$D$33:$D$776,СВЦЭМ!$A$33:$A$776,$A95,СВЦЭМ!$B$33:$B$776,L$83)+'СЕТ СН'!$H$11+СВЦЭМ!$D$10+'СЕТ СН'!$H$6-'СЕТ СН'!$H$23</f>
        <v>986.29372435999994</v>
      </c>
      <c r="M95" s="36">
        <f>SUMIFS(СВЦЭМ!$D$33:$D$776,СВЦЭМ!$A$33:$A$776,$A95,СВЦЭМ!$B$33:$B$776,M$83)+'СЕТ СН'!$H$11+СВЦЭМ!$D$10+'СЕТ СН'!$H$6-'СЕТ СН'!$H$23</f>
        <v>993.62439189999998</v>
      </c>
      <c r="N95" s="36">
        <f>SUMIFS(СВЦЭМ!$D$33:$D$776,СВЦЭМ!$A$33:$A$776,$A95,СВЦЭМ!$B$33:$B$776,N$83)+'СЕТ СН'!$H$11+СВЦЭМ!$D$10+'СЕТ СН'!$H$6-'СЕТ СН'!$H$23</f>
        <v>989.70214963000001</v>
      </c>
      <c r="O95" s="36">
        <f>SUMIFS(СВЦЭМ!$D$33:$D$776,СВЦЭМ!$A$33:$A$776,$A95,СВЦЭМ!$B$33:$B$776,O$83)+'СЕТ СН'!$H$11+СВЦЭМ!$D$10+'СЕТ СН'!$H$6-'СЕТ СН'!$H$23</f>
        <v>989.88586782999994</v>
      </c>
      <c r="P95" s="36">
        <f>SUMIFS(СВЦЭМ!$D$33:$D$776,СВЦЭМ!$A$33:$A$776,$A95,СВЦЭМ!$B$33:$B$776,P$83)+'СЕТ СН'!$H$11+СВЦЭМ!$D$10+'СЕТ СН'!$H$6-'СЕТ СН'!$H$23</f>
        <v>993.41286419999994</v>
      </c>
      <c r="Q95" s="36">
        <f>SUMIFS(СВЦЭМ!$D$33:$D$776,СВЦЭМ!$A$33:$A$776,$A95,СВЦЭМ!$B$33:$B$776,Q$83)+'СЕТ СН'!$H$11+СВЦЭМ!$D$10+'СЕТ СН'!$H$6-'СЕТ СН'!$H$23</f>
        <v>989.11340026999994</v>
      </c>
      <c r="R95" s="36">
        <f>SUMIFS(СВЦЭМ!$D$33:$D$776,СВЦЭМ!$A$33:$A$776,$A95,СВЦЭМ!$B$33:$B$776,R$83)+'СЕТ СН'!$H$11+СВЦЭМ!$D$10+'СЕТ СН'!$H$6-'СЕТ СН'!$H$23</f>
        <v>945.08300282999994</v>
      </c>
      <c r="S95" s="36">
        <f>SUMIFS(СВЦЭМ!$D$33:$D$776,СВЦЭМ!$A$33:$A$776,$A95,СВЦЭМ!$B$33:$B$776,S$83)+'СЕТ СН'!$H$11+СВЦЭМ!$D$10+'СЕТ СН'!$H$6-'СЕТ СН'!$H$23</f>
        <v>936.64282259999993</v>
      </c>
      <c r="T95" s="36">
        <f>SUMIFS(СВЦЭМ!$D$33:$D$776,СВЦЭМ!$A$33:$A$776,$A95,СВЦЭМ!$B$33:$B$776,T$83)+'СЕТ СН'!$H$11+СВЦЭМ!$D$10+'СЕТ СН'!$H$6-'СЕТ СН'!$H$23</f>
        <v>932.52838696999993</v>
      </c>
      <c r="U95" s="36">
        <f>SUMIFS(СВЦЭМ!$D$33:$D$776,СВЦЭМ!$A$33:$A$776,$A95,СВЦЭМ!$B$33:$B$776,U$83)+'СЕТ СН'!$H$11+СВЦЭМ!$D$10+'СЕТ СН'!$H$6-'СЕТ СН'!$H$23</f>
        <v>928.51736582000001</v>
      </c>
      <c r="V95" s="36">
        <f>SUMIFS(СВЦЭМ!$D$33:$D$776,СВЦЭМ!$A$33:$A$776,$A95,СВЦЭМ!$B$33:$B$776,V$83)+'СЕТ СН'!$H$11+СВЦЭМ!$D$10+'СЕТ СН'!$H$6-'СЕТ СН'!$H$23</f>
        <v>929.51116737999996</v>
      </c>
      <c r="W95" s="36">
        <f>SUMIFS(СВЦЭМ!$D$33:$D$776,СВЦЭМ!$A$33:$A$776,$A95,СВЦЭМ!$B$33:$B$776,W$83)+'СЕТ СН'!$H$11+СВЦЭМ!$D$10+'СЕТ СН'!$H$6-'СЕТ СН'!$H$23</f>
        <v>936.93546332999995</v>
      </c>
      <c r="X95" s="36">
        <f>SUMIFS(СВЦЭМ!$D$33:$D$776,СВЦЭМ!$A$33:$A$776,$A95,СВЦЭМ!$B$33:$B$776,X$83)+'СЕТ СН'!$H$11+СВЦЭМ!$D$10+'СЕТ СН'!$H$6-'СЕТ СН'!$H$23</f>
        <v>906.97391177999998</v>
      </c>
      <c r="Y95" s="36">
        <f>SUMIFS(СВЦЭМ!$D$33:$D$776,СВЦЭМ!$A$33:$A$776,$A95,СВЦЭМ!$B$33:$B$776,Y$83)+'СЕТ СН'!$H$11+СВЦЭМ!$D$10+'СЕТ СН'!$H$6-'СЕТ СН'!$H$23</f>
        <v>932.52588104999995</v>
      </c>
    </row>
    <row r="96" spans="1:27" ht="15.75" x14ac:dyDescent="0.2">
      <c r="A96" s="35">
        <f t="shared" si="2"/>
        <v>43690</v>
      </c>
      <c r="B96" s="36">
        <f>SUMIFS(СВЦЭМ!$D$33:$D$776,СВЦЭМ!$A$33:$A$776,$A96,СВЦЭМ!$B$33:$B$776,B$83)+'СЕТ СН'!$H$11+СВЦЭМ!$D$10+'СЕТ СН'!$H$6-'СЕТ СН'!$H$23</f>
        <v>1017.69586956</v>
      </c>
      <c r="C96" s="36">
        <f>SUMIFS(СВЦЭМ!$D$33:$D$776,СВЦЭМ!$A$33:$A$776,$A96,СВЦЭМ!$B$33:$B$776,C$83)+'СЕТ СН'!$H$11+СВЦЭМ!$D$10+'СЕТ СН'!$H$6-'СЕТ СН'!$H$23</f>
        <v>1061.19587731</v>
      </c>
      <c r="D96" s="36">
        <f>SUMIFS(СВЦЭМ!$D$33:$D$776,СВЦЭМ!$A$33:$A$776,$A96,СВЦЭМ!$B$33:$B$776,D$83)+'СЕТ СН'!$H$11+СВЦЭМ!$D$10+'СЕТ СН'!$H$6-'СЕТ СН'!$H$23</f>
        <v>1084.6967122399999</v>
      </c>
      <c r="E96" s="36">
        <f>SUMIFS(СВЦЭМ!$D$33:$D$776,СВЦЭМ!$A$33:$A$776,$A96,СВЦЭМ!$B$33:$B$776,E$83)+'СЕТ СН'!$H$11+СВЦЭМ!$D$10+'СЕТ СН'!$H$6-'СЕТ СН'!$H$23</f>
        <v>1096.0045732200001</v>
      </c>
      <c r="F96" s="36">
        <f>SUMIFS(СВЦЭМ!$D$33:$D$776,СВЦЭМ!$A$33:$A$776,$A96,СВЦЭМ!$B$33:$B$776,F$83)+'СЕТ СН'!$H$11+СВЦЭМ!$D$10+'СЕТ СН'!$H$6-'СЕТ СН'!$H$23</f>
        <v>1102.70041085</v>
      </c>
      <c r="G96" s="36">
        <f>SUMIFS(СВЦЭМ!$D$33:$D$776,СВЦЭМ!$A$33:$A$776,$A96,СВЦЭМ!$B$33:$B$776,G$83)+'СЕТ СН'!$H$11+СВЦЭМ!$D$10+'СЕТ СН'!$H$6-'СЕТ СН'!$H$23</f>
        <v>1093.6626894000001</v>
      </c>
      <c r="H96" s="36">
        <f>SUMIFS(СВЦЭМ!$D$33:$D$776,СВЦЭМ!$A$33:$A$776,$A96,СВЦЭМ!$B$33:$B$776,H$83)+'СЕТ СН'!$H$11+СВЦЭМ!$D$10+'СЕТ СН'!$H$6-'СЕТ СН'!$H$23</f>
        <v>1057.1352857899999</v>
      </c>
      <c r="I96" s="36">
        <f>SUMIFS(СВЦЭМ!$D$33:$D$776,СВЦЭМ!$A$33:$A$776,$A96,СВЦЭМ!$B$33:$B$776,I$83)+'СЕТ СН'!$H$11+СВЦЭМ!$D$10+'СЕТ СН'!$H$6-'СЕТ СН'!$H$23</f>
        <v>1017.4168045099999</v>
      </c>
      <c r="J96" s="36">
        <f>SUMIFS(СВЦЭМ!$D$33:$D$776,СВЦЭМ!$A$33:$A$776,$A96,СВЦЭМ!$B$33:$B$776,J$83)+'СЕТ СН'!$H$11+СВЦЭМ!$D$10+'СЕТ СН'!$H$6-'СЕТ СН'!$H$23</f>
        <v>991.32606496999995</v>
      </c>
      <c r="K96" s="36">
        <f>SUMIFS(СВЦЭМ!$D$33:$D$776,СВЦЭМ!$A$33:$A$776,$A96,СВЦЭМ!$B$33:$B$776,K$83)+'СЕТ СН'!$H$11+СВЦЭМ!$D$10+'СЕТ СН'!$H$6-'СЕТ СН'!$H$23</f>
        <v>953.05716560999997</v>
      </c>
      <c r="L96" s="36">
        <f>SUMIFS(СВЦЭМ!$D$33:$D$776,СВЦЭМ!$A$33:$A$776,$A96,СВЦЭМ!$B$33:$B$776,L$83)+'СЕТ СН'!$H$11+СВЦЭМ!$D$10+'СЕТ СН'!$H$6-'СЕТ СН'!$H$23</f>
        <v>957.94123275999993</v>
      </c>
      <c r="M96" s="36">
        <f>SUMIFS(СВЦЭМ!$D$33:$D$776,СВЦЭМ!$A$33:$A$776,$A96,СВЦЭМ!$B$33:$B$776,M$83)+'СЕТ СН'!$H$11+СВЦЭМ!$D$10+'СЕТ СН'!$H$6-'СЕТ СН'!$H$23</f>
        <v>957.37166759999991</v>
      </c>
      <c r="N96" s="36">
        <f>SUMIFS(СВЦЭМ!$D$33:$D$776,СВЦЭМ!$A$33:$A$776,$A96,СВЦЭМ!$B$33:$B$776,N$83)+'СЕТ СН'!$H$11+СВЦЭМ!$D$10+'СЕТ СН'!$H$6-'СЕТ СН'!$H$23</f>
        <v>948.27875352000001</v>
      </c>
      <c r="O96" s="36">
        <f>SUMIFS(СВЦЭМ!$D$33:$D$776,СВЦЭМ!$A$33:$A$776,$A96,СВЦЭМ!$B$33:$B$776,O$83)+'СЕТ СН'!$H$11+СВЦЭМ!$D$10+'СЕТ СН'!$H$6-'СЕТ СН'!$H$23</f>
        <v>958.49420448000001</v>
      </c>
      <c r="P96" s="36">
        <f>SUMIFS(СВЦЭМ!$D$33:$D$776,СВЦЭМ!$A$33:$A$776,$A96,СВЦЭМ!$B$33:$B$776,P$83)+'СЕТ СН'!$H$11+СВЦЭМ!$D$10+'СЕТ СН'!$H$6-'СЕТ СН'!$H$23</f>
        <v>957.31321721999996</v>
      </c>
      <c r="Q96" s="36">
        <f>SUMIFS(СВЦЭМ!$D$33:$D$776,СВЦЭМ!$A$33:$A$776,$A96,СВЦЭМ!$B$33:$B$776,Q$83)+'СЕТ СН'!$H$11+СВЦЭМ!$D$10+'СЕТ СН'!$H$6-'СЕТ СН'!$H$23</f>
        <v>954.57631905999995</v>
      </c>
      <c r="R96" s="36">
        <f>SUMIFS(СВЦЭМ!$D$33:$D$776,СВЦЭМ!$A$33:$A$776,$A96,СВЦЭМ!$B$33:$B$776,R$83)+'СЕТ СН'!$H$11+СВЦЭМ!$D$10+'СЕТ СН'!$H$6-'СЕТ СН'!$H$23</f>
        <v>910.09804013999997</v>
      </c>
      <c r="S96" s="36">
        <f>SUMIFS(СВЦЭМ!$D$33:$D$776,СВЦЭМ!$A$33:$A$776,$A96,СВЦЭМ!$B$33:$B$776,S$83)+'СЕТ СН'!$H$11+СВЦЭМ!$D$10+'СЕТ СН'!$H$6-'СЕТ СН'!$H$23</f>
        <v>908.48706107999999</v>
      </c>
      <c r="T96" s="36">
        <f>SUMIFS(СВЦЭМ!$D$33:$D$776,СВЦЭМ!$A$33:$A$776,$A96,СВЦЭМ!$B$33:$B$776,T$83)+'СЕТ СН'!$H$11+СВЦЭМ!$D$10+'СЕТ СН'!$H$6-'СЕТ СН'!$H$23</f>
        <v>914.29095466999991</v>
      </c>
      <c r="U96" s="36">
        <f>SUMIFS(СВЦЭМ!$D$33:$D$776,СВЦЭМ!$A$33:$A$776,$A96,СВЦЭМ!$B$33:$B$776,U$83)+'СЕТ СН'!$H$11+СВЦЭМ!$D$10+'СЕТ СН'!$H$6-'СЕТ СН'!$H$23</f>
        <v>911.51326095999991</v>
      </c>
      <c r="V96" s="36">
        <f>SUMIFS(СВЦЭМ!$D$33:$D$776,СВЦЭМ!$A$33:$A$776,$A96,СВЦЭМ!$B$33:$B$776,V$83)+'СЕТ СН'!$H$11+СВЦЭМ!$D$10+'СЕТ СН'!$H$6-'СЕТ СН'!$H$23</f>
        <v>916.38557451999998</v>
      </c>
      <c r="W96" s="36">
        <f>SUMIFS(СВЦЭМ!$D$33:$D$776,СВЦЭМ!$A$33:$A$776,$A96,СВЦЭМ!$B$33:$B$776,W$83)+'СЕТ СН'!$H$11+СВЦЭМ!$D$10+'СЕТ СН'!$H$6-'СЕТ СН'!$H$23</f>
        <v>917.78391195999995</v>
      </c>
      <c r="X96" s="36">
        <f>SUMIFS(СВЦЭМ!$D$33:$D$776,СВЦЭМ!$A$33:$A$776,$A96,СВЦЭМ!$B$33:$B$776,X$83)+'СЕТ СН'!$H$11+СВЦЭМ!$D$10+'СЕТ СН'!$H$6-'СЕТ СН'!$H$23</f>
        <v>884.97121128999993</v>
      </c>
      <c r="Y96" s="36">
        <f>SUMIFS(СВЦЭМ!$D$33:$D$776,СВЦЭМ!$A$33:$A$776,$A96,СВЦЭМ!$B$33:$B$776,Y$83)+'СЕТ СН'!$H$11+СВЦЭМ!$D$10+'СЕТ СН'!$H$6-'СЕТ СН'!$H$23</f>
        <v>910.78671615999997</v>
      </c>
    </row>
    <row r="97" spans="1:25" ht="15.75" x14ac:dyDescent="0.2">
      <c r="A97" s="35">
        <f t="shared" si="2"/>
        <v>43691</v>
      </c>
      <c r="B97" s="36">
        <f>SUMIFS(СВЦЭМ!$D$33:$D$776,СВЦЭМ!$A$33:$A$776,$A97,СВЦЭМ!$B$33:$B$776,B$83)+'СЕТ СН'!$H$11+СВЦЭМ!$D$10+'СЕТ СН'!$H$6-'СЕТ СН'!$H$23</f>
        <v>1005.61055487</v>
      </c>
      <c r="C97" s="36">
        <f>SUMIFS(СВЦЭМ!$D$33:$D$776,СВЦЭМ!$A$33:$A$776,$A97,СВЦЭМ!$B$33:$B$776,C$83)+'СЕТ СН'!$H$11+СВЦЭМ!$D$10+'СЕТ СН'!$H$6-'СЕТ СН'!$H$23</f>
        <v>1018.9160529799999</v>
      </c>
      <c r="D97" s="36">
        <f>SUMIFS(СВЦЭМ!$D$33:$D$776,СВЦЭМ!$A$33:$A$776,$A97,СВЦЭМ!$B$33:$B$776,D$83)+'СЕТ СН'!$H$11+СВЦЭМ!$D$10+'СЕТ СН'!$H$6-'СЕТ СН'!$H$23</f>
        <v>1015.7894002999999</v>
      </c>
      <c r="E97" s="36">
        <f>SUMIFS(СВЦЭМ!$D$33:$D$776,СВЦЭМ!$A$33:$A$776,$A97,СВЦЭМ!$B$33:$B$776,E$83)+'СЕТ СН'!$H$11+СВЦЭМ!$D$10+'СЕТ СН'!$H$6-'СЕТ СН'!$H$23</f>
        <v>1020.85373407</v>
      </c>
      <c r="F97" s="36">
        <f>SUMIFS(СВЦЭМ!$D$33:$D$776,СВЦЭМ!$A$33:$A$776,$A97,СВЦЭМ!$B$33:$B$776,F$83)+'СЕТ СН'!$H$11+СВЦЭМ!$D$10+'СЕТ СН'!$H$6-'СЕТ СН'!$H$23</f>
        <v>1018.52742129</v>
      </c>
      <c r="G97" s="36">
        <f>SUMIFS(СВЦЭМ!$D$33:$D$776,СВЦЭМ!$A$33:$A$776,$A97,СВЦЭМ!$B$33:$B$776,G$83)+'СЕТ СН'!$H$11+СВЦЭМ!$D$10+'СЕТ СН'!$H$6-'СЕТ СН'!$H$23</f>
        <v>1002.66695896</v>
      </c>
      <c r="H97" s="36">
        <f>SUMIFS(СВЦЭМ!$D$33:$D$776,СВЦЭМ!$A$33:$A$776,$A97,СВЦЭМ!$B$33:$B$776,H$83)+'СЕТ СН'!$H$11+СВЦЭМ!$D$10+'СЕТ СН'!$H$6-'СЕТ СН'!$H$23</f>
        <v>981.38895620999995</v>
      </c>
      <c r="I97" s="36">
        <f>SUMIFS(СВЦЭМ!$D$33:$D$776,СВЦЭМ!$A$33:$A$776,$A97,СВЦЭМ!$B$33:$B$776,I$83)+'СЕТ СН'!$H$11+СВЦЭМ!$D$10+'СЕТ СН'!$H$6-'СЕТ СН'!$H$23</f>
        <v>926.07924384</v>
      </c>
      <c r="J97" s="36">
        <f>SUMIFS(СВЦЭМ!$D$33:$D$776,СВЦЭМ!$A$33:$A$776,$A97,СВЦЭМ!$B$33:$B$776,J$83)+'СЕТ СН'!$H$11+СВЦЭМ!$D$10+'СЕТ СН'!$H$6-'СЕТ СН'!$H$23</f>
        <v>919.05500262999999</v>
      </c>
      <c r="K97" s="36">
        <f>SUMIFS(СВЦЭМ!$D$33:$D$776,СВЦЭМ!$A$33:$A$776,$A97,СВЦЭМ!$B$33:$B$776,K$83)+'СЕТ СН'!$H$11+СВЦЭМ!$D$10+'СЕТ СН'!$H$6-'СЕТ СН'!$H$23</f>
        <v>943.22359787999994</v>
      </c>
      <c r="L97" s="36">
        <f>SUMIFS(СВЦЭМ!$D$33:$D$776,СВЦЭМ!$A$33:$A$776,$A97,СВЦЭМ!$B$33:$B$776,L$83)+'СЕТ СН'!$H$11+СВЦЭМ!$D$10+'СЕТ СН'!$H$6-'СЕТ СН'!$H$23</f>
        <v>944.29615853999996</v>
      </c>
      <c r="M97" s="36">
        <f>SUMIFS(СВЦЭМ!$D$33:$D$776,СВЦЭМ!$A$33:$A$776,$A97,СВЦЭМ!$B$33:$B$776,M$83)+'СЕТ СН'!$H$11+СВЦЭМ!$D$10+'СЕТ СН'!$H$6-'СЕТ СН'!$H$23</f>
        <v>951.55369478</v>
      </c>
      <c r="N97" s="36">
        <f>SUMIFS(СВЦЭМ!$D$33:$D$776,СВЦЭМ!$A$33:$A$776,$A97,СВЦЭМ!$B$33:$B$776,N$83)+'СЕТ СН'!$H$11+СВЦЭМ!$D$10+'СЕТ СН'!$H$6-'СЕТ СН'!$H$23</f>
        <v>932.31611858999997</v>
      </c>
      <c r="O97" s="36">
        <f>SUMIFS(СВЦЭМ!$D$33:$D$776,СВЦЭМ!$A$33:$A$776,$A97,СВЦЭМ!$B$33:$B$776,O$83)+'СЕТ СН'!$H$11+СВЦЭМ!$D$10+'СЕТ СН'!$H$6-'СЕТ СН'!$H$23</f>
        <v>958.17244274999996</v>
      </c>
      <c r="P97" s="36">
        <f>SUMIFS(СВЦЭМ!$D$33:$D$776,СВЦЭМ!$A$33:$A$776,$A97,СВЦЭМ!$B$33:$B$776,P$83)+'СЕТ СН'!$H$11+СВЦЭМ!$D$10+'СЕТ СН'!$H$6-'СЕТ СН'!$H$23</f>
        <v>933.80929104999996</v>
      </c>
      <c r="Q97" s="36">
        <f>SUMIFS(СВЦЭМ!$D$33:$D$776,СВЦЭМ!$A$33:$A$776,$A97,СВЦЭМ!$B$33:$B$776,Q$83)+'СЕТ СН'!$H$11+СВЦЭМ!$D$10+'СЕТ СН'!$H$6-'СЕТ СН'!$H$23</f>
        <v>937.83130001999996</v>
      </c>
      <c r="R97" s="36">
        <f>SUMIFS(СВЦЭМ!$D$33:$D$776,СВЦЭМ!$A$33:$A$776,$A97,СВЦЭМ!$B$33:$B$776,R$83)+'СЕТ СН'!$H$11+СВЦЭМ!$D$10+'СЕТ СН'!$H$6-'СЕТ СН'!$H$23</f>
        <v>902.28293432999999</v>
      </c>
      <c r="S97" s="36">
        <f>SUMIFS(СВЦЭМ!$D$33:$D$776,СВЦЭМ!$A$33:$A$776,$A97,СВЦЭМ!$B$33:$B$776,S$83)+'СЕТ СН'!$H$11+СВЦЭМ!$D$10+'СЕТ СН'!$H$6-'СЕТ СН'!$H$23</f>
        <v>910.3509049999999</v>
      </c>
      <c r="T97" s="36">
        <f>SUMIFS(СВЦЭМ!$D$33:$D$776,СВЦЭМ!$A$33:$A$776,$A97,СВЦЭМ!$B$33:$B$776,T$83)+'СЕТ СН'!$H$11+СВЦЭМ!$D$10+'СЕТ СН'!$H$6-'СЕТ СН'!$H$23</f>
        <v>914.65311810999992</v>
      </c>
      <c r="U97" s="36">
        <f>SUMIFS(СВЦЭМ!$D$33:$D$776,СВЦЭМ!$A$33:$A$776,$A97,СВЦЭМ!$B$33:$B$776,U$83)+'СЕТ СН'!$H$11+СВЦЭМ!$D$10+'СЕТ СН'!$H$6-'СЕТ СН'!$H$23</f>
        <v>908.85341170999993</v>
      </c>
      <c r="V97" s="36">
        <f>SUMIFS(СВЦЭМ!$D$33:$D$776,СВЦЭМ!$A$33:$A$776,$A97,СВЦЭМ!$B$33:$B$776,V$83)+'СЕТ СН'!$H$11+СВЦЭМ!$D$10+'СЕТ СН'!$H$6-'СЕТ СН'!$H$23</f>
        <v>921.63735743999996</v>
      </c>
      <c r="W97" s="36">
        <f>SUMIFS(СВЦЭМ!$D$33:$D$776,СВЦЭМ!$A$33:$A$776,$A97,СВЦЭМ!$B$33:$B$776,W$83)+'СЕТ СН'!$H$11+СВЦЭМ!$D$10+'СЕТ СН'!$H$6-'СЕТ СН'!$H$23</f>
        <v>934.1470105599999</v>
      </c>
      <c r="X97" s="36">
        <f>SUMIFS(СВЦЭМ!$D$33:$D$776,СВЦЭМ!$A$33:$A$776,$A97,СВЦЭМ!$B$33:$B$776,X$83)+'СЕТ СН'!$H$11+СВЦЭМ!$D$10+'СЕТ СН'!$H$6-'СЕТ СН'!$H$23</f>
        <v>897.55562519</v>
      </c>
      <c r="Y97" s="36">
        <f>SUMIFS(СВЦЭМ!$D$33:$D$776,СВЦЭМ!$A$33:$A$776,$A97,СВЦЭМ!$B$33:$B$776,Y$83)+'СЕТ СН'!$H$11+СВЦЭМ!$D$10+'СЕТ СН'!$H$6-'СЕТ СН'!$H$23</f>
        <v>878.38727282999992</v>
      </c>
    </row>
    <row r="98" spans="1:25" ht="15.75" x14ac:dyDescent="0.2">
      <c r="A98" s="35">
        <f t="shared" si="2"/>
        <v>43692</v>
      </c>
      <c r="B98" s="36">
        <f>SUMIFS(СВЦЭМ!$D$33:$D$776,СВЦЭМ!$A$33:$A$776,$A98,СВЦЭМ!$B$33:$B$776,B$83)+'СЕТ СН'!$H$11+СВЦЭМ!$D$10+'СЕТ СН'!$H$6-'СЕТ СН'!$H$23</f>
        <v>895.14775322999992</v>
      </c>
      <c r="C98" s="36">
        <f>SUMIFS(СВЦЭМ!$D$33:$D$776,СВЦЭМ!$A$33:$A$776,$A98,СВЦЭМ!$B$33:$B$776,C$83)+'СЕТ СН'!$H$11+СВЦЭМ!$D$10+'СЕТ СН'!$H$6-'СЕТ СН'!$H$23</f>
        <v>943.16077292</v>
      </c>
      <c r="D98" s="36">
        <f>SUMIFS(СВЦЭМ!$D$33:$D$776,СВЦЭМ!$A$33:$A$776,$A98,СВЦЭМ!$B$33:$B$776,D$83)+'СЕТ СН'!$H$11+СВЦЭМ!$D$10+'СЕТ СН'!$H$6-'СЕТ СН'!$H$23</f>
        <v>960.61217980999993</v>
      </c>
      <c r="E98" s="36">
        <f>SUMIFS(СВЦЭМ!$D$33:$D$776,СВЦЭМ!$A$33:$A$776,$A98,СВЦЭМ!$B$33:$B$776,E$83)+'СЕТ СН'!$H$11+СВЦЭМ!$D$10+'СЕТ СН'!$H$6-'СЕТ СН'!$H$23</f>
        <v>970.8701921899999</v>
      </c>
      <c r="F98" s="36">
        <f>SUMIFS(СВЦЭМ!$D$33:$D$776,СВЦЭМ!$A$33:$A$776,$A98,СВЦЭМ!$B$33:$B$776,F$83)+'СЕТ СН'!$H$11+СВЦЭМ!$D$10+'СЕТ СН'!$H$6-'СЕТ СН'!$H$23</f>
        <v>972.68862577999994</v>
      </c>
      <c r="G98" s="36">
        <f>SUMIFS(СВЦЭМ!$D$33:$D$776,СВЦЭМ!$A$33:$A$776,$A98,СВЦЭМ!$B$33:$B$776,G$83)+'СЕТ СН'!$H$11+СВЦЭМ!$D$10+'СЕТ СН'!$H$6-'СЕТ СН'!$H$23</f>
        <v>960.04569017999995</v>
      </c>
      <c r="H98" s="36">
        <f>SUMIFS(СВЦЭМ!$D$33:$D$776,СВЦЭМ!$A$33:$A$776,$A98,СВЦЭМ!$B$33:$B$776,H$83)+'СЕТ СН'!$H$11+СВЦЭМ!$D$10+'СЕТ СН'!$H$6-'СЕТ СН'!$H$23</f>
        <v>927.7438634099999</v>
      </c>
      <c r="I98" s="36">
        <f>SUMIFS(СВЦЭМ!$D$33:$D$776,СВЦЭМ!$A$33:$A$776,$A98,СВЦЭМ!$B$33:$B$776,I$83)+'СЕТ СН'!$H$11+СВЦЭМ!$D$10+'СЕТ СН'!$H$6-'СЕТ СН'!$H$23</f>
        <v>897.5075985499999</v>
      </c>
      <c r="J98" s="36">
        <f>SUMIFS(СВЦЭМ!$D$33:$D$776,СВЦЭМ!$A$33:$A$776,$A98,СВЦЭМ!$B$33:$B$776,J$83)+'СЕТ СН'!$H$11+СВЦЭМ!$D$10+'СЕТ СН'!$H$6-'СЕТ СН'!$H$23</f>
        <v>905.50150416999998</v>
      </c>
      <c r="K98" s="36">
        <f>SUMIFS(СВЦЭМ!$D$33:$D$776,СВЦЭМ!$A$33:$A$776,$A98,СВЦЭМ!$B$33:$B$776,K$83)+'СЕТ СН'!$H$11+СВЦЭМ!$D$10+'СЕТ СН'!$H$6-'СЕТ СН'!$H$23</f>
        <v>916.59819675999995</v>
      </c>
      <c r="L98" s="36">
        <f>SUMIFS(СВЦЭМ!$D$33:$D$776,СВЦЭМ!$A$33:$A$776,$A98,СВЦЭМ!$B$33:$B$776,L$83)+'СЕТ СН'!$H$11+СВЦЭМ!$D$10+'СЕТ СН'!$H$6-'СЕТ СН'!$H$23</f>
        <v>919.56218946999991</v>
      </c>
      <c r="M98" s="36">
        <f>SUMIFS(СВЦЭМ!$D$33:$D$776,СВЦЭМ!$A$33:$A$776,$A98,СВЦЭМ!$B$33:$B$776,M$83)+'СЕТ СН'!$H$11+СВЦЭМ!$D$10+'СЕТ СН'!$H$6-'СЕТ СН'!$H$23</f>
        <v>914.78419657999996</v>
      </c>
      <c r="N98" s="36">
        <f>SUMIFS(СВЦЭМ!$D$33:$D$776,СВЦЭМ!$A$33:$A$776,$A98,СВЦЭМ!$B$33:$B$776,N$83)+'СЕТ СН'!$H$11+СВЦЭМ!$D$10+'СЕТ СН'!$H$6-'СЕТ СН'!$H$23</f>
        <v>908.5717480699999</v>
      </c>
      <c r="O98" s="36">
        <f>SUMIFS(СВЦЭМ!$D$33:$D$776,СВЦЭМ!$A$33:$A$776,$A98,СВЦЭМ!$B$33:$B$776,O$83)+'СЕТ СН'!$H$11+СВЦЭМ!$D$10+'СЕТ СН'!$H$6-'СЕТ СН'!$H$23</f>
        <v>924.96135245999994</v>
      </c>
      <c r="P98" s="36">
        <f>SUMIFS(СВЦЭМ!$D$33:$D$776,СВЦЭМ!$A$33:$A$776,$A98,СВЦЭМ!$B$33:$B$776,P$83)+'СЕТ СН'!$H$11+СВЦЭМ!$D$10+'СЕТ СН'!$H$6-'СЕТ СН'!$H$23</f>
        <v>929.50536516</v>
      </c>
      <c r="Q98" s="36">
        <f>SUMIFS(СВЦЭМ!$D$33:$D$776,СВЦЭМ!$A$33:$A$776,$A98,СВЦЭМ!$B$33:$B$776,Q$83)+'СЕТ СН'!$H$11+СВЦЭМ!$D$10+'СЕТ СН'!$H$6-'СЕТ СН'!$H$23</f>
        <v>934.12613053999996</v>
      </c>
      <c r="R98" s="36">
        <f>SUMIFS(СВЦЭМ!$D$33:$D$776,СВЦЭМ!$A$33:$A$776,$A98,СВЦЭМ!$B$33:$B$776,R$83)+'СЕТ СН'!$H$11+СВЦЭМ!$D$10+'СЕТ СН'!$H$6-'СЕТ СН'!$H$23</f>
        <v>942.5745394999999</v>
      </c>
      <c r="S98" s="36">
        <f>SUMIFS(СВЦЭМ!$D$33:$D$776,СВЦЭМ!$A$33:$A$776,$A98,СВЦЭМ!$B$33:$B$776,S$83)+'СЕТ СН'!$H$11+СВЦЭМ!$D$10+'СЕТ СН'!$H$6-'СЕТ СН'!$H$23</f>
        <v>953.24596641999995</v>
      </c>
      <c r="T98" s="36">
        <f>SUMIFS(СВЦЭМ!$D$33:$D$776,СВЦЭМ!$A$33:$A$776,$A98,СВЦЭМ!$B$33:$B$776,T$83)+'СЕТ СН'!$H$11+СВЦЭМ!$D$10+'СЕТ СН'!$H$6-'СЕТ СН'!$H$23</f>
        <v>956.84755061999999</v>
      </c>
      <c r="U98" s="36">
        <f>SUMIFS(СВЦЭМ!$D$33:$D$776,СВЦЭМ!$A$33:$A$776,$A98,СВЦЭМ!$B$33:$B$776,U$83)+'СЕТ СН'!$H$11+СВЦЭМ!$D$10+'СЕТ СН'!$H$6-'СЕТ СН'!$H$23</f>
        <v>958.35086162999994</v>
      </c>
      <c r="V98" s="36">
        <f>SUMIFS(СВЦЭМ!$D$33:$D$776,СВЦЭМ!$A$33:$A$776,$A98,СВЦЭМ!$B$33:$B$776,V$83)+'СЕТ СН'!$H$11+СВЦЭМ!$D$10+'СЕТ СН'!$H$6-'СЕТ СН'!$H$23</f>
        <v>966.99649395999995</v>
      </c>
      <c r="W98" s="36">
        <f>SUMIFS(СВЦЭМ!$D$33:$D$776,СВЦЭМ!$A$33:$A$776,$A98,СВЦЭМ!$B$33:$B$776,W$83)+'СЕТ СН'!$H$11+СВЦЭМ!$D$10+'СЕТ СН'!$H$6-'СЕТ СН'!$H$23</f>
        <v>971.61877894999998</v>
      </c>
      <c r="X98" s="36">
        <f>SUMIFS(СВЦЭМ!$D$33:$D$776,СВЦЭМ!$A$33:$A$776,$A98,СВЦЭМ!$B$33:$B$776,X$83)+'СЕТ СН'!$H$11+СВЦЭМ!$D$10+'СЕТ СН'!$H$6-'СЕТ СН'!$H$23</f>
        <v>934.73424839999996</v>
      </c>
      <c r="Y98" s="36">
        <f>SUMIFS(СВЦЭМ!$D$33:$D$776,СВЦЭМ!$A$33:$A$776,$A98,СВЦЭМ!$B$33:$B$776,Y$83)+'СЕТ СН'!$H$11+СВЦЭМ!$D$10+'СЕТ СН'!$H$6-'СЕТ СН'!$H$23</f>
        <v>876.81349632999991</v>
      </c>
    </row>
    <row r="99" spans="1:25" ht="15.75" x14ac:dyDescent="0.2">
      <c r="A99" s="35">
        <f t="shared" si="2"/>
        <v>43693</v>
      </c>
      <c r="B99" s="36">
        <f>SUMIFS(СВЦЭМ!$D$33:$D$776,СВЦЭМ!$A$33:$A$776,$A99,СВЦЭМ!$B$33:$B$776,B$83)+'СЕТ СН'!$H$11+СВЦЭМ!$D$10+'СЕТ СН'!$H$6-'СЕТ СН'!$H$23</f>
        <v>985.14498920999995</v>
      </c>
      <c r="C99" s="36">
        <f>SUMIFS(СВЦЭМ!$D$33:$D$776,СВЦЭМ!$A$33:$A$776,$A99,СВЦЭМ!$B$33:$B$776,C$83)+'СЕТ СН'!$H$11+СВЦЭМ!$D$10+'СЕТ СН'!$H$6-'СЕТ СН'!$H$23</f>
        <v>1029.41033049</v>
      </c>
      <c r="D99" s="36">
        <f>SUMIFS(СВЦЭМ!$D$33:$D$776,СВЦЭМ!$A$33:$A$776,$A99,СВЦЭМ!$B$33:$B$776,D$83)+'СЕТ СН'!$H$11+СВЦЭМ!$D$10+'СЕТ СН'!$H$6-'СЕТ СН'!$H$23</f>
        <v>1059.49229556</v>
      </c>
      <c r="E99" s="36">
        <f>SUMIFS(СВЦЭМ!$D$33:$D$776,СВЦЭМ!$A$33:$A$776,$A99,СВЦЭМ!$B$33:$B$776,E$83)+'СЕТ СН'!$H$11+СВЦЭМ!$D$10+'СЕТ СН'!$H$6-'СЕТ СН'!$H$23</f>
        <v>1070.4708392</v>
      </c>
      <c r="F99" s="36">
        <f>SUMIFS(СВЦЭМ!$D$33:$D$776,СВЦЭМ!$A$33:$A$776,$A99,СВЦЭМ!$B$33:$B$776,F$83)+'СЕТ СН'!$H$11+СВЦЭМ!$D$10+'СЕТ СН'!$H$6-'СЕТ СН'!$H$23</f>
        <v>1063.5979738599999</v>
      </c>
      <c r="G99" s="36">
        <f>SUMIFS(СВЦЭМ!$D$33:$D$776,СВЦЭМ!$A$33:$A$776,$A99,СВЦЭМ!$B$33:$B$776,G$83)+'СЕТ СН'!$H$11+СВЦЭМ!$D$10+'СЕТ СН'!$H$6-'СЕТ СН'!$H$23</f>
        <v>1036.00944297</v>
      </c>
      <c r="H99" s="36">
        <f>SUMIFS(СВЦЭМ!$D$33:$D$776,СВЦЭМ!$A$33:$A$776,$A99,СВЦЭМ!$B$33:$B$776,H$83)+'СЕТ СН'!$H$11+СВЦЭМ!$D$10+'СЕТ СН'!$H$6-'СЕТ СН'!$H$23</f>
        <v>1006.48165693</v>
      </c>
      <c r="I99" s="36">
        <f>SUMIFS(СВЦЭМ!$D$33:$D$776,СВЦЭМ!$A$33:$A$776,$A99,СВЦЭМ!$B$33:$B$776,I$83)+'СЕТ СН'!$H$11+СВЦЭМ!$D$10+'СЕТ СН'!$H$6-'СЕТ СН'!$H$23</f>
        <v>945.09194097</v>
      </c>
      <c r="J99" s="36">
        <f>SUMIFS(СВЦЭМ!$D$33:$D$776,СВЦЭМ!$A$33:$A$776,$A99,СВЦЭМ!$B$33:$B$776,J$83)+'СЕТ СН'!$H$11+СВЦЭМ!$D$10+'СЕТ СН'!$H$6-'СЕТ СН'!$H$23</f>
        <v>925.08858644999998</v>
      </c>
      <c r="K99" s="36">
        <f>SUMIFS(СВЦЭМ!$D$33:$D$776,СВЦЭМ!$A$33:$A$776,$A99,СВЦЭМ!$B$33:$B$776,K$83)+'СЕТ СН'!$H$11+СВЦЭМ!$D$10+'СЕТ СН'!$H$6-'СЕТ СН'!$H$23</f>
        <v>944.83623919999991</v>
      </c>
      <c r="L99" s="36">
        <f>SUMIFS(СВЦЭМ!$D$33:$D$776,СВЦЭМ!$A$33:$A$776,$A99,СВЦЭМ!$B$33:$B$776,L$83)+'СЕТ СН'!$H$11+СВЦЭМ!$D$10+'СЕТ СН'!$H$6-'СЕТ СН'!$H$23</f>
        <v>943.39633173999994</v>
      </c>
      <c r="M99" s="36">
        <f>SUMIFS(СВЦЭМ!$D$33:$D$776,СВЦЭМ!$A$33:$A$776,$A99,СВЦЭМ!$B$33:$B$776,M$83)+'СЕТ СН'!$H$11+СВЦЭМ!$D$10+'СЕТ СН'!$H$6-'СЕТ СН'!$H$23</f>
        <v>931.45138263999991</v>
      </c>
      <c r="N99" s="36">
        <f>SUMIFS(СВЦЭМ!$D$33:$D$776,СВЦЭМ!$A$33:$A$776,$A99,СВЦЭМ!$B$33:$B$776,N$83)+'СЕТ СН'!$H$11+СВЦЭМ!$D$10+'СЕТ СН'!$H$6-'СЕТ СН'!$H$23</f>
        <v>921.73963581999999</v>
      </c>
      <c r="O99" s="36">
        <f>SUMIFS(СВЦЭМ!$D$33:$D$776,СВЦЭМ!$A$33:$A$776,$A99,СВЦЭМ!$B$33:$B$776,O$83)+'СЕТ СН'!$H$11+СВЦЭМ!$D$10+'СЕТ СН'!$H$6-'СЕТ СН'!$H$23</f>
        <v>931.02174099999991</v>
      </c>
      <c r="P99" s="36">
        <f>SUMIFS(СВЦЭМ!$D$33:$D$776,СВЦЭМ!$A$33:$A$776,$A99,СВЦЭМ!$B$33:$B$776,P$83)+'СЕТ СН'!$H$11+СВЦЭМ!$D$10+'СЕТ СН'!$H$6-'СЕТ СН'!$H$23</f>
        <v>944.69142362999992</v>
      </c>
      <c r="Q99" s="36">
        <f>SUMIFS(СВЦЭМ!$D$33:$D$776,СВЦЭМ!$A$33:$A$776,$A99,СВЦЭМ!$B$33:$B$776,Q$83)+'СЕТ СН'!$H$11+СВЦЭМ!$D$10+'СЕТ СН'!$H$6-'СЕТ СН'!$H$23</f>
        <v>944.70340089999991</v>
      </c>
      <c r="R99" s="36">
        <f>SUMIFS(СВЦЭМ!$D$33:$D$776,СВЦЭМ!$A$33:$A$776,$A99,СВЦЭМ!$B$33:$B$776,R$83)+'СЕТ СН'!$H$11+СВЦЭМ!$D$10+'СЕТ СН'!$H$6-'СЕТ СН'!$H$23</f>
        <v>912.69148151999991</v>
      </c>
      <c r="S99" s="36">
        <f>SUMIFS(СВЦЭМ!$D$33:$D$776,СВЦЭМ!$A$33:$A$776,$A99,СВЦЭМ!$B$33:$B$776,S$83)+'СЕТ СН'!$H$11+СВЦЭМ!$D$10+'СЕТ СН'!$H$6-'СЕТ СН'!$H$23</f>
        <v>900.36089370999991</v>
      </c>
      <c r="T99" s="36">
        <f>SUMIFS(СВЦЭМ!$D$33:$D$776,СВЦЭМ!$A$33:$A$776,$A99,СВЦЭМ!$B$33:$B$776,T$83)+'СЕТ СН'!$H$11+СВЦЭМ!$D$10+'СЕТ СН'!$H$6-'СЕТ СН'!$H$23</f>
        <v>908.49505799999997</v>
      </c>
      <c r="U99" s="36">
        <f>SUMIFS(СВЦЭМ!$D$33:$D$776,СВЦЭМ!$A$33:$A$776,$A99,СВЦЭМ!$B$33:$B$776,U$83)+'СЕТ СН'!$H$11+СВЦЭМ!$D$10+'СЕТ СН'!$H$6-'СЕТ СН'!$H$23</f>
        <v>907.65586209999992</v>
      </c>
      <c r="V99" s="36">
        <f>SUMIFS(СВЦЭМ!$D$33:$D$776,СВЦЭМ!$A$33:$A$776,$A99,СВЦЭМ!$B$33:$B$776,V$83)+'СЕТ СН'!$H$11+СВЦЭМ!$D$10+'СЕТ СН'!$H$6-'СЕТ СН'!$H$23</f>
        <v>915.09853461</v>
      </c>
      <c r="W99" s="36">
        <f>SUMIFS(СВЦЭМ!$D$33:$D$776,СВЦЭМ!$A$33:$A$776,$A99,СВЦЭМ!$B$33:$B$776,W$83)+'СЕТ СН'!$H$11+СВЦЭМ!$D$10+'СЕТ СН'!$H$6-'СЕТ СН'!$H$23</f>
        <v>913.00653898999997</v>
      </c>
      <c r="X99" s="36">
        <f>SUMIFS(СВЦЭМ!$D$33:$D$776,СВЦЭМ!$A$33:$A$776,$A99,СВЦЭМ!$B$33:$B$776,X$83)+'СЕТ СН'!$H$11+СВЦЭМ!$D$10+'СЕТ СН'!$H$6-'СЕТ СН'!$H$23</f>
        <v>885.23436158999993</v>
      </c>
      <c r="Y99" s="36">
        <f>SUMIFS(СВЦЭМ!$D$33:$D$776,СВЦЭМ!$A$33:$A$776,$A99,СВЦЭМ!$B$33:$B$776,Y$83)+'СЕТ СН'!$H$11+СВЦЭМ!$D$10+'СЕТ СН'!$H$6-'СЕТ СН'!$H$23</f>
        <v>865.28562067999997</v>
      </c>
    </row>
    <row r="100" spans="1:25" ht="15.75" x14ac:dyDescent="0.2">
      <c r="A100" s="35">
        <f t="shared" si="2"/>
        <v>43694</v>
      </c>
      <c r="B100" s="36">
        <f>SUMIFS(СВЦЭМ!$D$33:$D$776,СВЦЭМ!$A$33:$A$776,$A100,СВЦЭМ!$B$33:$B$776,B$83)+'СЕТ СН'!$H$11+СВЦЭМ!$D$10+'СЕТ СН'!$H$6-'СЕТ СН'!$H$23</f>
        <v>1033.8866150900001</v>
      </c>
      <c r="C100" s="36">
        <f>SUMIFS(СВЦЭМ!$D$33:$D$776,СВЦЭМ!$A$33:$A$776,$A100,СВЦЭМ!$B$33:$B$776,C$83)+'СЕТ СН'!$H$11+СВЦЭМ!$D$10+'СЕТ СН'!$H$6-'СЕТ СН'!$H$23</f>
        <v>1119.4678354600001</v>
      </c>
      <c r="D100" s="36">
        <f>SUMIFS(СВЦЭМ!$D$33:$D$776,СВЦЭМ!$A$33:$A$776,$A100,СВЦЭМ!$B$33:$B$776,D$83)+'СЕТ СН'!$H$11+СВЦЭМ!$D$10+'СЕТ СН'!$H$6-'СЕТ СН'!$H$23</f>
        <v>1134.84212428</v>
      </c>
      <c r="E100" s="36">
        <f>SUMIFS(СВЦЭМ!$D$33:$D$776,СВЦЭМ!$A$33:$A$776,$A100,СВЦЭМ!$B$33:$B$776,E$83)+'СЕТ СН'!$H$11+СВЦЭМ!$D$10+'СЕТ СН'!$H$6-'СЕТ СН'!$H$23</f>
        <v>1167.4418750300001</v>
      </c>
      <c r="F100" s="36">
        <f>SUMIFS(СВЦЭМ!$D$33:$D$776,СВЦЭМ!$A$33:$A$776,$A100,СВЦЭМ!$B$33:$B$776,F$83)+'СЕТ СН'!$H$11+СВЦЭМ!$D$10+'СЕТ СН'!$H$6-'СЕТ СН'!$H$23</f>
        <v>1163.6221461800001</v>
      </c>
      <c r="G100" s="36">
        <f>SUMIFS(СВЦЭМ!$D$33:$D$776,СВЦЭМ!$A$33:$A$776,$A100,СВЦЭМ!$B$33:$B$776,G$83)+'СЕТ СН'!$H$11+СВЦЭМ!$D$10+'СЕТ СН'!$H$6-'СЕТ СН'!$H$23</f>
        <v>1138.7659814599999</v>
      </c>
      <c r="H100" s="36">
        <f>SUMIFS(СВЦЭМ!$D$33:$D$776,СВЦЭМ!$A$33:$A$776,$A100,СВЦЭМ!$B$33:$B$776,H$83)+'СЕТ СН'!$H$11+СВЦЭМ!$D$10+'СЕТ СН'!$H$6-'СЕТ СН'!$H$23</f>
        <v>1104.3893363500001</v>
      </c>
      <c r="I100" s="36">
        <f>SUMIFS(СВЦЭМ!$D$33:$D$776,СВЦЭМ!$A$33:$A$776,$A100,СВЦЭМ!$B$33:$B$776,I$83)+'СЕТ СН'!$H$11+СВЦЭМ!$D$10+'СЕТ СН'!$H$6-'СЕТ СН'!$H$23</f>
        <v>1027.5424411399999</v>
      </c>
      <c r="J100" s="36">
        <f>SUMIFS(СВЦЭМ!$D$33:$D$776,СВЦЭМ!$A$33:$A$776,$A100,СВЦЭМ!$B$33:$B$776,J$83)+'СЕТ СН'!$H$11+СВЦЭМ!$D$10+'СЕТ СН'!$H$6-'СЕТ СН'!$H$23</f>
        <v>942.70047820999991</v>
      </c>
      <c r="K100" s="36">
        <f>SUMIFS(СВЦЭМ!$D$33:$D$776,СВЦЭМ!$A$33:$A$776,$A100,СВЦЭМ!$B$33:$B$776,K$83)+'СЕТ СН'!$H$11+СВЦЭМ!$D$10+'СЕТ СН'!$H$6-'СЕТ СН'!$H$23</f>
        <v>899.99972719999994</v>
      </c>
      <c r="L100" s="36">
        <f>SUMIFS(СВЦЭМ!$D$33:$D$776,СВЦЭМ!$A$33:$A$776,$A100,СВЦЭМ!$B$33:$B$776,L$83)+'СЕТ СН'!$H$11+СВЦЭМ!$D$10+'СЕТ СН'!$H$6-'СЕТ СН'!$H$23</f>
        <v>906.72085069999991</v>
      </c>
      <c r="M100" s="36">
        <f>SUMIFS(СВЦЭМ!$D$33:$D$776,СВЦЭМ!$A$33:$A$776,$A100,СВЦЭМ!$B$33:$B$776,M$83)+'СЕТ СН'!$H$11+СВЦЭМ!$D$10+'СЕТ СН'!$H$6-'СЕТ СН'!$H$23</f>
        <v>905.80080496999994</v>
      </c>
      <c r="N100" s="36">
        <f>SUMIFS(СВЦЭМ!$D$33:$D$776,СВЦЭМ!$A$33:$A$776,$A100,СВЦЭМ!$B$33:$B$776,N$83)+'СЕТ СН'!$H$11+СВЦЭМ!$D$10+'СЕТ СН'!$H$6-'СЕТ СН'!$H$23</f>
        <v>898.55725459999996</v>
      </c>
      <c r="O100" s="36">
        <f>SUMIFS(СВЦЭМ!$D$33:$D$776,СВЦЭМ!$A$33:$A$776,$A100,СВЦЭМ!$B$33:$B$776,O$83)+'СЕТ СН'!$H$11+СВЦЭМ!$D$10+'СЕТ СН'!$H$6-'СЕТ СН'!$H$23</f>
        <v>903.57055885</v>
      </c>
      <c r="P100" s="36">
        <f>SUMIFS(СВЦЭМ!$D$33:$D$776,СВЦЭМ!$A$33:$A$776,$A100,СВЦЭМ!$B$33:$B$776,P$83)+'СЕТ СН'!$H$11+СВЦЭМ!$D$10+'СЕТ СН'!$H$6-'СЕТ СН'!$H$23</f>
        <v>900.98295917999997</v>
      </c>
      <c r="Q100" s="36">
        <f>SUMIFS(СВЦЭМ!$D$33:$D$776,СВЦЭМ!$A$33:$A$776,$A100,СВЦЭМ!$B$33:$B$776,Q$83)+'СЕТ СН'!$H$11+СВЦЭМ!$D$10+'СЕТ СН'!$H$6-'СЕТ СН'!$H$23</f>
        <v>908.31541064999999</v>
      </c>
      <c r="R100" s="36">
        <f>SUMIFS(СВЦЭМ!$D$33:$D$776,СВЦЭМ!$A$33:$A$776,$A100,СВЦЭМ!$B$33:$B$776,R$83)+'СЕТ СН'!$H$11+СВЦЭМ!$D$10+'СЕТ СН'!$H$6-'СЕТ СН'!$H$23</f>
        <v>861.64731231999997</v>
      </c>
      <c r="S100" s="36">
        <f>SUMIFS(СВЦЭМ!$D$33:$D$776,СВЦЭМ!$A$33:$A$776,$A100,СВЦЭМ!$B$33:$B$776,S$83)+'СЕТ СН'!$H$11+СВЦЭМ!$D$10+'СЕТ СН'!$H$6-'СЕТ СН'!$H$23</f>
        <v>860.73535960999993</v>
      </c>
      <c r="T100" s="36">
        <f>SUMIFS(СВЦЭМ!$D$33:$D$776,СВЦЭМ!$A$33:$A$776,$A100,СВЦЭМ!$B$33:$B$776,T$83)+'СЕТ СН'!$H$11+СВЦЭМ!$D$10+'СЕТ СН'!$H$6-'СЕТ СН'!$H$23</f>
        <v>869.67501273999994</v>
      </c>
      <c r="U100" s="36">
        <f>SUMIFS(СВЦЭМ!$D$33:$D$776,СВЦЭМ!$A$33:$A$776,$A100,СВЦЭМ!$B$33:$B$776,U$83)+'СЕТ СН'!$H$11+СВЦЭМ!$D$10+'СЕТ СН'!$H$6-'СЕТ СН'!$H$23</f>
        <v>870.55418364999991</v>
      </c>
      <c r="V100" s="36">
        <f>SUMIFS(СВЦЭМ!$D$33:$D$776,СВЦЭМ!$A$33:$A$776,$A100,СВЦЭМ!$B$33:$B$776,V$83)+'СЕТ СН'!$H$11+СВЦЭМ!$D$10+'СЕТ СН'!$H$6-'СЕТ СН'!$H$23</f>
        <v>880.62069076</v>
      </c>
      <c r="W100" s="36">
        <f>SUMIFS(СВЦЭМ!$D$33:$D$776,СВЦЭМ!$A$33:$A$776,$A100,СВЦЭМ!$B$33:$B$776,W$83)+'СЕТ СН'!$H$11+СВЦЭМ!$D$10+'СЕТ СН'!$H$6-'СЕТ СН'!$H$23</f>
        <v>887.01349981999999</v>
      </c>
      <c r="X100" s="36">
        <f>SUMIFS(СВЦЭМ!$D$33:$D$776,СВЦЭМ!$A$33:$A$776,$A100,СВЦЭМ!$B$33:$B$776,X$83)+'СЕТ СН'!$H$11+СВЦЭМ!$D$10+'СЕТ СН'!$H$6-'СЕТ СН'!$H$23</f>
        <v>848.27841817000001</v>
      </c>
      <c r="Y100" s="36">
        <f>SUMIFS(СВЦЭМ!$D$33:$D$776,СВЦЭМ!$A$33:$A$776,$A100,СВЦЭМ!$B$33:$B$776,Y$83)+'СЕТ СН'!$H$11+СВЦЭМ!$D$10+'СЕТ СН'!$H$6-'СЕТ СН'!$H$23</f>
        <v>836.44670869999993</v>
      </c>
    </row>
    <row r="101" spans="1:25" ht="15.75" x14ac:dyDescent="0.2">
      <c r="A101" s="35">
        <f t="shared" si="2"/>
        <v>43695</v>
      </c>
      <c r="B101" s="36">
        <f>SUMIFS(СВЦЭМ!$D$33:$D$776,СВЦЭМ!$A$33:$A$776,$A101,СВЦЭМ!$B$33:$B$776,B$83)+'СЕТ СН'!$H$11+СВЦЭМ!$D$10+'СЕТ СН'!$H$6-'СЕТ СН'!$H$23</f>
        <v>904.58522634999997</v>
      </c>
      <c r="C101" s="36">
        <f>SUMIFS(СВЦЭМ!$D$33:$D$776,СВЦЭМ!$A$33:$A$776,$A101,СВЦЭМ!$B$33:$B$776,C$83)+'СЕТ СН'!$H$11+СВЦЭМ!$D$10+'СЕТ СН'!$H$6-'СЕТ СН'!$H$23</f>
        <v>935.39922821999994</v>
      </c>
      <c r="D101" s="36">
        <f>SUMIFS(СВЦЭМ!$D$33:$D$776,СВЦЭМ!$A$33:$A$776,$A101,СВЦЭМ!$B$33:$B$776,D$83)+'СЕТ СН'!$H$11+СВЦЭМ!$D$10+'СЕТ СН'!$H$6-'СЕТ СН'!$H$23</f>
        <v>978.10378051999999</v>
      </c>
      <c r="E101" s="36">
        <f>SUMIFS(СВЦЭМ!$D$33:$D$776,СВЦЭМ!$A$33:$A$776,$A101,СВЦЭМ!$B$33:$B$776,E$83)+'СЕТ СН'!$H$11+СВЦЭМ!$D$10+'СЕТ СН'!$H$6-'СЕТ СН'!$H$23</f>
        <v>985.50249767999992</v>
      </c>
      <c r="F101" s="36">
        <f>SUMIFS(СВЦЭМ!$D$33:$D$776,СВЦЭМ!$A$33:$A$776,$A101,СВЦЭМ!$B$33:$B$776,F$83)+'СЕТ СН'!$H$11+СВЦЭМ!$D$10+'СЕТ СН'!$H$6-'СЕТ СН'!$H$23</f>
        <v>986.25026323999998</v>
      </c>
      <c r="G101" s="36">
        <f>SUMIFS(СВЦЭМ!$D$33:$D$776,СВЦЭМ!$A$33:$A$776,$A101,СВЦЭМ!$B$33:$B$776,G$83)+'СЕТ СН'!$H$11+СВЦЭМ!$D$10+'СЕТ СН'!$H$6-'СЕТ СН'!$H$23</f>
        <v>982.77122565999991</v>
      </c>
      <c r="H101" s="36">
        <f>SUMIFS(СВЦЭМ!$D$33:$D$776,СВЦЭМ!$A$33:$A$776,$A101,СВЦЭМ!$B$33:$B$776,H$83)+'СЕТ СН'!$H$11+СВЦЭМ!$D$10+'СЕТ СН'!$H$6-'СЕТ СН'!$H$23</f>
        <v>978.89211540999997</v>
      </c>
      <c r="I101" s="36">
        <f>SUMIFS(СВЦЭМ!$D$33:$D$776,СВЦЭМ!$A$33:$A$776,$A101,СВЦЭМ!$B$33:$B$776,I$83)+'СЕТ СН'!$H$11+СВЦЭМ!$D$10+'СЕТ СН'!$H$6-'СЕТ СН'!$H$23</f>
        <v>963.49556184999994</v>
      </c>
      <c r="J101" s="36">
        <f>SUMIFS(СВЦЭМ!$D$33:$D$776,СВЦЭМ!$A$33:$A$776,$A101,СВЦЭМ!$B$33:$B$776,J$83)+'СЕТ СН'!$H$11+СВЦЭМ!$D$10+'СЕТ СН'!$H$6-'СЕТ СН'!$H$23</f>
        <v>951.87280758999998</v>
      </c>
      <c r="K101" s="36">
        <f>SUMIFS(СВЦЭМ!$D$33:$D$776,СВЦЭМ!$A$33:$A$776,$A101,СВЦЭМ!$B$33:$B$776,K$83)+'СЕТ СН'!$H$11+СВЦЭМ!$D$10+'СЕТ СН'!$H$6-'СЕТ СН'!$H$23</f>
        <v>905.22549816999992</v>
      </c>
      <c r="L101" s="36">
        <f>SUMIFS(СВЦЭМ!$D$33:$D$776,СВЦЭМ!$A$33:$A$776,$A101,СВЦЭМ!$B$33:$B$776,L$83)+'СЕТ СН'!$H$11+СВЦЭМ!$D$10+'СЕТ СН'!$H$6-'СЕТ СН'!$H$23</f>
        <v>907.19772448999993</v>
      </c>
      <c r="M101" s="36">
        <f>SUMIFS(СВЦЭМ!$D$33:$D$776,СВЦЭМ!$A$33:$A$776,$A101,СВЦЭМ!$B$33:$B$776,M$83)+'СЕТ СН'!$H$11+СВЦЭМ!$D$10+'СЕТ СН'!$H$6-'СЕТ СН'!$H$23</f>
        <v>905.94603815999994</v>
      </c>
      <c r="N101" s="36">
        <f>SUMIFS(СВЦЭМ!$D$33:$D$776,СВЦЭМ!$A$33:$A$776,$A101,СВЦЭМ!$B$33:$B$776,N$83)+'СЕТ СН'!$H$11+СВЦЭМ!$D$10+'СЕТ СН'!$H$6-'СЕТ СН'!$H$23</f>
        <v>894.56212389999996</v>
      </c>
      <c r="O101" s="36">
        <f>SUMIFS(СВЦЭМ!$D$33:$D$776,СВЦЭМ!$A$33:$A$776,$A101,СВЦЭМ!$B$33:$B$776,O$83)+'СЕТ СН'!$H$11+СВЦЭМ!$D$10+'СЕТ СН'!$H$6-'СЕТ СН'!$H$23</f>
        <v>893.8706242799999</v>
      </c>
      <c r="P101" s="36">
        <f>SUMIFS(СВЦЭМ!$D$33:$D$776,СВЦЭМ!$A$33:$A$776,$A101,СВЦЭМ!$B$33:$B$776,P$83)+'СЕТ СН'!$H$11+СВЦЭМ!$D$10+'СЕТ СН'!$H$6-'СЕТ СН'!$H$23</f>
        <v>883.56520874</v>
      </c>
      <c r="Q101" s="36">
        <f>SUMIFS(СВЦЭМ!$D$33:$D$776,СВЦЭМ!$A$33:$A$776,$A101,СВЦЭМ!$B$33:$B$776,Q$83)+'СЕТ СН'!$H$11+СВЦЭМ!$D$10+'СЕТ СН'!$H$6-'СЕТ СН'!$H$23</f>
        <v>888.06144234999999</v>
      </c>
      <c r="R101" s="36">
        <f>SUMIFS(СВЦЭМ!$D$33:$D$776,СВЦЭМ!$A$33:$A$776,$A101,СВЦЭМ!$B$33:$B$776,R$83)+'СЕТ СН'!$H$11+СВЦЭМ!$D$10+'СЕТ СН'!$H$6-'СЕТ СН'!$H$23</f>
        <v>856.35607051</v>
      </c>
      <c r="S101" s="36">
        <f>SUMIFS(СВЦЭМ!$D$33:$D$776,СВЦЭМ!$A$33:$A$776,$A101,СВЦЭМ!$B$33:$B$776,S$83)+'СЕТ СН'!$H$11+СВЦЭМ!$D$10+'СЕТ СН'!$H$6-'СЕТ СН'!$H$23</f>
        <v>868.94705924999994</v>
      </c>
      <c r="T101" s="36">
        <f>SUMIFS(СВЦЭМ!$D$33:$D$776,СВЦЭМ!$A$33:$A$776,$A101,СВЦЭМ!$B$33:$B$776,T$83)+'СЕТ СН'!$H$11+СВЦЭМ!$D$10+'СЕТ СН'!$H$6-'СЕТ СН'!$H$23</f>
        <v>882.05142325999998</v>
      </c>
      <c r="U101" s="36">
        <f>SUMIFS(СВЦЭМ!$D$33:$D$776,СВЦЭМ!$A$33:$A$776,$A101,СВЦЭМ!$B$33:$B$776,U$83)+'СЕТ СН'!$H$11+СВЦЭМ!$D$10+'СЕТ СН'!$H$6-'СЕТ СН'!$H$23</f>
        <v>885.74182099999996</v>
      </c>
      <c r="V101" s="36">
        <f>SUMIFS(СВЦЭМ!$D$33:$D$776,СВЦЭМ!$A$33:$A$776,$A101,СВЦЭМ!$B$33:$B$776,V$83)+'СЕТ СН'!$H$11+СВЦЭМ!$D$10+'СЕТ СН'!$H$6-'СЕТ СН'!$H$23</f>
        <v>892.22677392999992</v>
      </c>
      <c r="W101" s="36">
        <f>SUMIFS(СВЦЭМ!$D$33:$D$776,СВЦЭМ!$A$33:$A$776,$A101,СВЦЭМ!$B$33:$B$776,W$83)+'СЕТ СН'!$H$11+СВЦЭМ!$D$10+'СЕТ СН'!$H$6-'СЕТ СН'!$H$23</f>
        <v>904.52699908</v>
      </c>
      <c r="X101" s="36">
        <f>SUMIFS(СВЦЭМ!$D$33:$D$776,СВЦЭМ!$A$33:$A$776,$A101,СВЦЭМ!$B$33:$B$776,X$83)+'СЕТ СН'!$H$11+СВЦЭМ!$D$10+'СЕТ СН'!$H$6-'СЕТ СН'!$H$23</f>
        <v>873.68107055999997</v>
      </c>
      <c r="Y101" s="36">
        <f>SUMIFS(СВЦЭМ!$D$33:$D$776,СВЦЭМ!$A$33:$A$776,$A101,СВЦЭМ!$B$33:$B$776,Y$83)+'СЕТ СН'!$H$11+СВЦЭМ!$D$10+'СЕТ СН'!$H$6-'СЕТ СН'!$H$23</f>
        <v>904.43421312999999</v>
      </c>
    </row>
    <row r="102" spans="1:25" ht="15.75" x14ac:dyDescent="0.2">
      <c r="A102" s="35">
        <f t="shared" si="2"/>
        <v>43696</v>
      </c>
      <c r="B102" s="36">
        <f>SUMIFS(СВЦЭМ!$D$33:$D$776,СВЦЭМ!$A$33:$A$776,$A102,СВЦЭМ!$B$33:$B$776,B$83)+'СЕТ СН'!$H$11+СВЦЭМ!$D$10+'СЕТ СН'!$H$6-'СЕТ СН'!$H$23</f>
        <v>946.6469778899999</v>
      </c>
      <c r="C102" s="36">
        <f>SUMIFS(СВЦЭМ!$D$33:$D$776,СВЦЭМ!$A$33:$A$776,$A102,СВЦЭМ!$B$33:$B$776,C$83)+'СЕТ СН'!$H$11+СВЦЭМ!$D$10+'СЕТ СН'!$H$6-'СЕТ СН'!$H$23</f>
        <v>988.57584388999999</v>
      </c>
      <c r="D102" s="36">
        <f>SUMIFS(СВЦЭМ!$D$33:$D$776,СВЦЭМ!$A$33:$A$776,$A102,СВЦЭМ!$B$33:$B$776,D$83)+'СЕТ СН'!$H$11+СВЦЭМ!$D$10+'СЕТ СН'!$H$6-'СЕТ СН'!$H$23</f>
        <v>1020.2021584399999</v>
      </c>
      <c r="E102" s="36">
        <f>SUMIFS(СВЦЭМ!$D$33:$D$776,СВЦЭМ!$A$33:$A$776,$A102,СВЦЭМ!$B$33:$B$776,E$83)+'СЕТ СН'!$H$11+СВЦЭМ!$D$10+'СЕТ СН'!$H$6-'СЕТ СН'!$H$23</f>
        <v>1034.66115584</v>
      </c>
      <c r="F102" s="36">
        <f>SUMIFS(СВЦЭМ!$D$33:$D$776,СВЦЭМ!$A$33:$A$776,$A102,СВЦЭМ!$B$33:$B$776,F$83)+'СЕТ СН'!$H$11+СВЦЭМ!$D$10+'СЕТ СН'!$H$6-'СЕТ СН'!$H$23</f>
        <v>1035.2083546399999</v>
      </c>
      <c r="G102" s="36">
        <f>SUMIFS(СВЦЭМ!$D$33:$D$776,СВЦЭМ!$A$33:$A$776,$A102,СВЦЭМ!$B$33:$B$776,G$83)+'СЕТ СН'!$H$11+СВЦЭМ!$D$10+'СЕТ СН'!$H$6-'СЕТ СН'!$H$23</f>
        <v>1012.3437410199999</v>
      </c>
      <c r="H102" s="36">
        <f>SUMIFS(СВЦЭМ!$D$33:$D$776,СВЦЭМ!$A$33:$A$776,$A102,СВЦЭМ!$B$33:$B$776,H$83)+'СЕТ СН'!$H$11+СВЦЭМ!$D$10+'СЕТ СН'!$H$6-'СЕТ СН'!$H$23</f>
        <v>971.02197538999997</v>
      </c>
      <c r="I102" s="36">
        <f>SUMIFS(СВЦЭМ!$D$33:$D$776,СВЦЭМ!$A$33:$A$776,$A102,СВЦЭМ!$B$33:$B$776,I$83)+'СЕТ СН'!$H$11+СВЦЭМ!$D$10+'СЕТ СН'!$H$6-'СЕТ СН'!$H$23</f>
        <v>921.02782421999996</v>
      </c>
      <c r="J102" s="36">
        <f>SUMIFS(СВЦЭМ!$D$33:$D$776,СВЦЭМ!$A$33:$A$776,$A102,СВЦЭМ!$B$33:$B$776,J$83)+'СЕТ СН'!$H$11+СВЦЭМ!$D$10+'СЕТ СН'!$H$6-'СЕТ СН'!$H$23</f>
        <v>953.30820194</v>
      </c>
      <c r="K102" s="36">
        <f>SUMIFS(СВЦЭМ!$D$33:$D$776,СВЦЭМ!$A$33:$A$776,$A102,СВЦЭМ!$B$33:$B$776,K$83)+'СЕТ СН'!$H$11+СВЦЭМ!$D$10+'СЕТ СН'!$H$6-'СЕТ СН'!$H$23</f>
        <v>996.06297712999992</v>
      </c>
      <c r="L102" s="36">
        <f>SUMIFS(СВЦЭМ!$D$33:$D$776,СВЦЭМ!$A$33:$A$776,$A102,СВЦЭМ!$B$33:$B$776,L$83)+'СЕТ СН'!$H$11+СВЦЭМ!$D$10+'СЕТ СН'!$H$6-'СЕТ СН'!$H$23</f>
        <v>994.71574505000001</v>
      </c>
      <c r="M102" s="36">
        <f>SUMIFS(СВЦЭМ!$D$33:$D$776,СВЦЭМ!$A$33:$A$776,$A102,СВЦЭМ!$B$33:$B$776,M$83)+'СЕТ СН'!$H$11+СВЦЭМ!$D$10+'СЕТ СН'!$H$6-'СЕТ СН'!$H$23</f>
        <v>989.84170781</v>
      </c>
      <c r="N102" s="36">
        <f>SUMIFS(СВЦЭМ!$D$33:$D$776,СВЦЭМ!$A$33:$A$776,$A102,СВЦЭМ!$B$33:$B$776,N$83)+'СЕТ СН'!$H$11+СВЦЭМ!$D$10+'СЕТ СН'!$H$6-'СЕТ СН'!$H$23</f>
        <v>987.16526164999993</v>
      </c>
      <c r="O102" s="36">
        <f>SUMIFS(СВЦЭМ!$D$33:$D$776,СВЦЭМ!$A$33:$A$776,$A102,СВЦЭМ!$B$33:$B$776,O$83)+'СЕТ СН'!$H$11+СВЦЭМ!$D$10+'СЕТ СН'!$H$6-'СЕТ СН'!$H$23</f>
        <v>997.67028948999996</v>
      </c>
      <c r="P102" s="36">
        <f>SUMIFS(СВЦЭМ!$D$33:$D$776,СВЦЭМ!$A$33:$A$776,$A102,СВЦЭМ!$B$33:$B$776,P$83)+'СЕТ СН'!$H$11+СВЦЭМ!$D$10+'СЕТ СН'!$H$6-'СЕТ СН'!$H$23</f>
        <v>1000.39429765</v>
      </c>
      <c r="Q102" s="36">
        <f>SUMIFS(СВЦЭМ!$D$33:$D$776,СВЦЭМ!$A$33:$A$776,$A102,СВЦЭМ!$B$33:$B$776,Q$83)+'СЕТ СН'!$H$11+СВЦЭМ!$D$10+'СЕТ СН'!$H$6-'СЕТ СН'!$H$23</f>
        <v>992.47026595</v>
      </c>
      <c r="R102" s="36">
        <f>SUMIFS(СВЦЭМ!$D$33:$D$776,СВЦЭМ!$A$33:$A$776,$A102,СВЦЭМ!$B$33:$B$776,R$83)+'СЕТ СН'!$H$11+СВЦЭМ!$D$10+'СЕТ СН'!$H$6-'СЕТ СН'!$H$23</f>
        <v>1019.4199464899999</v>
      </c>
      <c r="S102" s="36">
        <f>SUMIFS(СВЦЭМ!$D$33:$D$776,СВЦЭМ!$A$33:$A$776,$A102,СВЦЭМ!$B$33:$B$776,S$83)+'СЕТ СН'!$H$11+СВЦЭМ!$D$10+'СЕТ СН'!$H$6-'СЕТ СН'!$H$23</f>
        <v>1059.0728759000001</v>
      </c>
      <c r="T102" s="36">
        <f>SUMIFS(СВЦЭМ!$D$33:$D$776,СВЦЭМ!$A$33:$A$776,$A102,СВЦЭМ!$B$33:$B$776,T$83)+'СЕТ СН'!$H$11+СВЦЭМ!$D$10+'СЕТ СН'!$H$6-'СЕТ СН'!$H$23</f>
        <v>1058.7984928000001</v>
      </c>
      <c r="U102" s="36">
        <f>SUMIFS(СВЦЭМ!$D$33:$D$776,СВЦЭМ!$A$33:$A$776,$A102,СВЦЭМ!$B$33:$B$776,U$83)+'СЕТ СН'!$H$11+СВЦЭМ!$D$10+'СЕТ СН'!$H$6-'СЕТ СН'!$H$23</f>
        <v>1054.88710513</v>
      </c>
      <c r="V102" s="36">
        <f>SUMIFS(СВЦЭМ!$D$33:$D$776,СВЦЭМ!$A$33:$A$776,$A102,СВЦЭМ!$B$33:$B$776,V$83)+'СЕТ СН'!$H$11+СВЦЭМ!$D$10+'СЕТ СН'!$H$6-'СЕТ СН'!$H$23</f>
        <v>1049.21438511</v>
      </c>
      <c r="W102" s="36">
        <f>SUMIFS(СВЦЭМ!$D$33:$D$776,СВЦЭМ!$A$33:$A$776,$A102,СВЦЭМ!$B$33:$B$776,W$83)+'СЕТ СН'!$H$11+СВЦЭМ!$D$10+'СЕТ СН'!$H$6-'СЕТ СН'!$H$23</f>
        <v>1060.86642009</v>
      </c>
      <c r="X102" s="36">
        <f>SUMIFS(СВЦЭМ!$D$33:$D$776,СВЦЭМ!$A$33:$A$776,$A102,СВЦЭМ!$B$33:$B$776,X$83)+'СЕТ СН'!$H$11+СВЦЭМ!$D$10+'СЕТ СН'!$H$6-'СЕТ СН'!$H$23</f>
        <v>1129.8766132000001</v>
      </c>
      <c r="Y102" s="36">
        <f>SUMIFS(СВЦЭМ!$D$33:$D$776,СВЦЭМ!$A$33:$A$776,$A102,СВЦЭМ!$B$33:$B$776,Y$83)+'СЕТ СН'!$H$11+СВЦЭМ!$D$10+'СЕТ СН'!$H$6-'СЕТ СН'!$H$23</f>
        <v>1052.6627600700001</v>
      </c>
    </row>
    <row r="103" spans="1:25" ht="15.75" x14ac:dyDescent="0.2">
      <c r="A103" s="35">
        <f t="shared" si="2"/>
        <v>43697</v>
      </c>
      <c r="B103" s="36">
        <f>SUMIFS(СВЦЭМ!$D$33:$D$776,СВЦЭМ!$A$33:$A$776,$A103,СВЦЭМ!$B$33:$B$776,B$83)+'СЕТ СН'!$H$11+СВЦЭМ!$D$10+'СЕТ СН'!$H$6-'СЕТ СН'!$H$23</f>
        <v>913.47898895999992</v>
      </c>
      <c r="C103" s="36">
        <f>SUMIFS(СВЦЭМ!$D$33:$D$776,СВЦЭМ!$A$33:$A$776,$A103,СВЦЭМ!$B$33:$B$776,C$83)+'СЕТ СН'!$H$11+СВЦЭМ!$D$10+'СЕТ СН'!$H$6-'СЕТ СН'!$H$23</f>
        <v>945.05189711999992</v>
      </c>
      <c r="D103" s="36">
        <f>SUMIFS(СВЦЭМ!$D$33:$D$776,СВЦЭМ!$A$33:$A$776,$A103,СВЦЭМ!$B$33:$B$776,D$83)+'СЕТ СН'!$H$11+СВЦЭМ!$D$10+'СЕТ СН'!$H$6-'СЕТ СН'!$H$23</f>
        <v>980.97187971999995</v>
      </c>
      <c r="E103" s="36">
        <f>SUMIFS(СВЦЭМ!$D$33:$D$776,СВЦЭМ!$A$33:$A$776,$A103,СВЦЭМ!$B$33:$B$776,E$83)+'СЕТ СН'!$H$11+СВЦЭМ!$D$10+'СЕТ СН'!$H$6-'СЕТ СН'!$H$23</f>
        <v>995.7569375999999</v>
      </c>
      <c r="F103" s="36">
        <f>SUMIFS(СВЦЭМ!$D$33:$D$776,СВЦЭМ!$A$33:$A$776,$A103,СВЦЭМ!$B$33:$B$776,F$83)+'СЕТ СН'!$H$11+СВЦЭМ!$D$10+'СЕТ СН'!$H$6-'СЕТ СН'!$H$23</f>
        <v>1004.3966170599999</v>
      </c>
      <c r="G103" s="36">
        <f>SUMIFS(СВЦЭМ!$D$33:$D$776,СВЦЭМ!$A$33:$A$776,$A103,СВЦЭМ!$B$33:$B$776,G$83)+'СЕТ СН'!$H$11+СВЦЭМ!$D$10+'СЕТ СН'!$H$6-'СЕТ СН'!$H$23</f>
        <v>982.65932071999998</v>
      </c>
      <c r="H103" s="36">
        <f>SUMIFS(СВЦЭМ!$D$33:$D$776,СВЦЭМ!$A$33:$A$776,$A103,СВЦЭМ!$B$33:$B$776,H$83)+'СЕТ СН'!$H$11+СВЦЭМ!$D$10+'СЕТ СН'!$H$6-'СЕТ СН'!$H$23</f>
        <v>946.45255237999993</v>
      </c>
      <c r="I103" s="36">
        <f>SUMIFS(СВЦЭМ!$D$33:$D$776,СВЦЭМ!$A$33:$A$776,$A103,СВЦЭМ!$B$33:$B$776,I$83)+'СЕТ СН'!$H$11+СВЦЭМ!$D$10+'СЕТ СН'!$H$6-'СЕТ СН'!$H$23</f>
        <v>898.50630913999998</v>
      </c>
      <c r="J103" s="36">
        <f>SUMIFS(СВЦЭМ!$D$33:$D$776,СВЦЭМ!$A$33:$A$776,$A103,СВЦЭМ!$B$33:$B$776,J$83)+'СЕТ СН'!$H$11+СВЦЭМ!$D$10+'СЕТ СН'!$H$6-'СЕТ СН'!$H$23</f>
        <v>890.6958909299999</v>
      </c>
      <c r="K103" s="36">
        <f>SUMIFS(СВЦЭМ!$D$33:$D$776,СВЦЭМ!$A$33:$A$776,$A103,СВЦЭМ!$B$33:$B$776,K$83)+'СЕТ СН'!$H$11+СВЦЭМ!$D$10+'СЕТ СН'!$H$6-'СЕТ СН'!$H$23</f>
        <v>913.01927992999993</v>
      </c>
      <c r="L103" s="36">
        <f>SUMIFS(СВЦЭМ!$D$33:$D$776,СВЦЭМ!$A$33:$A$776,$A103,СВЦЭМ!$B$33:$B$776,L$83)+'СЕТ СН'!$H$11+СВЦЭМ!$D$10+'СЕТ СН'!$H$6-'СЕТ СН'!$H$23</f>
        <v>909.57432978999998</v>
      </c>
      <c r="M103" s="36">
        <f>SUMIFS(СВЦЭМ!$D$33:$D$776,СВЦЭМ!$A$33:$A$776,$A103,СВЦЭМ!$B$33:$B$776,M$83)+'СЕТ СН'!$H$11+СВЦЭМ!$D$10+'СЕТ СН'!$H$6-'СЕТ СН'!$H$23</f>
        <v>907.63713211999993</v>
      </c>
      <c r="N103" s="36">
        <f>SUMIFS(СВЦЭМ!$D$33:$D$776,СВЦЭМ!$A$33:$A$776,$A103,СВЦЭМ!$B$33:$B$776,N$83)+'СЕТ СН'!$H$11+СВЦЭМ!$D$10+'СЕТ СН'!$H$6-'СЕТ СН'!$H$23</f>
        <v>897.36540126</v>
      </c>
      <c r="O103" s="36">
        <f>SUMIFS(СВЦЭМ!$D$33:$D$776,СВЦЭМ!$A$33:$A$776,$A103,СВЦЭМ!$B$33:$B$776,O$83)+'СЕТ СН'!$H$11+СВЦЭМ!$D$10+'СЕТ СН'!$H$6-'СЕТ СН'!$H$23</f>
        <v>900.31319999999994</v>
      </c>
      <c r="P103" s="36">
        <f>SUMIFS(СВЦЭМ!$D$33:$D$776,СВЦЭМ!$A$33:$A$776,$A103,СВЦЭМ!$B$33:$B$776,P$83)+'СЕТ СН'!$H$11+СВЦЭМ!$D$10+'СЕТ СН'!$H$6-'СЕТ СН'!$H$23</f>
        <v>908.66219490999993</v>
      </c>
      <c r="Q103" s="36">
        <f>SUMIFS(СВЦЭМ!$D$33:$D$776,СВЦЭМ!$A$33:$A$776,$A103,СВЦЭМ!$B$33:$B$776,Q$83)+'СЕТ СН'!$H$11+СВЦЭМ!$D$10+'СЕТ СН'!$H$6-'СЕТ СН'!$H$23</f>
        <v>910.92738853999992</v>
      </c>
      <c r="R103" s="36">
        <f>SUMIFS(СВЦЭМ!$D$33:$D$776,СВЦЭМ!$A$33:$A$776,$A103,СВЦЭМ!$B$33:$B$776,R$83)+'СЕТ СН'!$H$11+СВЦЭМ!$D$10+'СЕТ СН'!$H$6-'СЕТ СН'!$H$23</f>
        <v>976.45148539999991</v>
      </c>
      <c r="S103" s="36">
        <f>SUMIFS(СВЦЭМ!$D$33:$D$776,СВЦЭМ!$A$33:$A$776,$A103,СВЦЭМ!$B$33:$B$776,S$83)+'СЕТ СН'!$H$11+СВЦЭМ!$D$10+'СЕТ СН'!$H$6-'СЕТ СН'!$H$23</f>
        <v>890.36078694999992</v>
      </c>
      <c r="T103" s="36">
        <f>SUMIFS(СВЦЭМ!$D$33:$D$776,СВЦЭМ!$A$33:$A$776,$A103,СВЦЭМ!$B$33:$B$776,T$83)+'СЕТ СН'!$H$11+СВЦЭМ!$D$10+'СЕТ СН'!$H$6-'СЕТ СН'!$H$23</f>
        <v>896.33316818999992</v>
      </c>
      <c r="U103" s="36">
        <f>SUMIFS(СВЦЭМ!$D$33:$D$776,СВЦЭМ!$A$33:$A$776,$A103,СВЦЭМ!$B$33:$B$776,U$83)+'СЕТ СН'!$H$11+СВЦЭМ!$D$10+'СЕТ СН'!$H$6-'СЕТ СН'!$H$23</f>
        <v>898.25058387999991</v>
      </c>
      <c r="V103" s="36">
        <f>SUMIFS(СВЦЭМ!$D$33:$D$776,СВЦЭМ!$A$33:$A$776,$A103,СВЦЭМ!$B$33:$B$776,V$83)+'СЕТ СН'!$H$11+СВЦЭМ!$D$10+'СЕТ СН'!$H$6-'СЕТ СН'!$H$23</f>
        <v>909.9517416299999</v>
      </c>
      <c r="W103" s="36">
        <f>SUMIFS(СВЦЭМ!$D$33:$D$776,СВЦЭМ!$A$33:$A$776,$A103,СВЦЭМ!$B$33:$B$776,W$83)+'СЕТ СН'!$H$11+СВЦЭМ!$D$10+'СЕТ СН'!$H$6-'СЕТ СН'!$H$23</f>
        <v>920.62268662999998</v>
      </c>
      <c r="X103" s="36">
        <f>SUMIFS(СВЦЭМ!$D$33:$D$776,СВЦЭМ!$A$33:$A$776,$A103,СВЦЭМ!$B$33:$B$776,X$83)+'СЕТ СН'!$H$11+СВЦЭМ!$D$10+'СЕТ СН'!$H$6-'СЕТ СН'!$H$23</f>
        <v>884.40257496999993</v>
      </c>
      <c r="Y103" s="36">
        <f>SUMIFS(СВЦЭМ!$D$33:$D$776,СВЦЭМ!$A$33:$A$776,$A103,СВЦЭМ!$B$33:$B$776,Y$83)+'СЕТ СН'!$H$11+СВЦЭМ!$D$10+'СЕТ СН'!$H$6-'СЕТ СН'!$H$23</f>
        <v>834.53261805</v>
      </c>
    </row>
    <row r="104" spans="1:25" ht="15.75" x14ac:dyDescent="0.2">
      <c r="A104" s="35">
        <f t="shared" si="2"/>
        <v>43698</v>
      </c>
      <c r="B104" s="36">
        <f>SUMIFS(СВЦЭМ!$D$33:$D$776,СВЦЭМ!$A$33:$A$776,$A104,СВЦЭМ!$B$33:$B$776,B$83)+'СЕТ СН'!$H$11+СВЦЭМ!$D$10+'СЕТ СН'!$H$6-'СЕТ СН'!$H$23</f>
        <v>899.17405674999998</v>
      </c>
      <c r="C104" s="36">
        <f>SUMIFS(СВЦЭМ!$D$33:$D$776,СВЦЭМ!$A$33:$A$776,$A104,СВЦЭМ!$B$33:$B$776,C$83)+'СЕТ СН'!$H$11+СВЦЭМ!$D$10+'СЕТ СН'!$H$6-'СЕТ СН'!$H$23</f>
        <v>946.24969615999998</v>
      </c>
      <c r="D104" s="36">
        <f>SUMIFS(СВЦЭМ!$D$33:$D$776,СВЦЭМ!$A$33:$A$776,$A104,СВЦЭМ!$B$33:$B$776,D$83)+'СЕТ СН'!$H$11+СВЦЭМ!$D$10+'СЕТ СН'!$H$6-'СЕТ СН'!$H$23</f>
        <v>964.30280259999995</v>
      </c>
      <c r="E104" s="36">
        <f>SUMIFS(СВЦЭМ!$D$33:$D$776,СВЦЭМ!$A$33:$A$776,$A104,СВЦЭМ!$B$33:$B$776,E$83)+'СЕТ СН'!$H$11+СВЦЭМ!$D$10+'СЕТ СН'!$H$6-'СЕТ СН'!$H$23</f>
        <v>972.28939087999993</v>
      </c>
      <c r="F104" s="36">
        <f>SUMIFS(СВЦЭМ!$D$33:$D$776,СВЦЭМ!$A$33:$A$776,$A104,СВЦЭМ!$B$33:$B$776,F$83)+'СЕТ СН'!$H$11+СВЦЭМ!$D$10+'СЕТ СН'!$H$6-'СЕТ СН'!$H$23</f>
        <v>977.79419882999991</v>
      </c>
      <c r="G104" s="36">
        <f>SUMIFS(СВЦЭМ!$D$33:$D$776,СВЦЭМ!$A$33:$A$776,$A104,СВЦЭМ!$B$33:$B$776,G$83)+'СЕТ СН'!$H$11+СВЦЭМ!$D$10+'СЕТ СН'!$H$6-'СЕТ СН'!$H$23</f>
        <v>947.63923527999998</v>
      </c>
      <c r="H104" s="36">
        <f>SUMIFS(СВЦЭМ!$D$33:$D$776,СВЦЭМ!$A$33:$A$776,$A104,СВЦЭМ!$B$33:$B$776,H$83)+'СЕТ СН'!$H$11+СВЦЭМ!$D$10+'СЕТ СН'!$H$6-'СЕТ СН'!$H$23</f>
        <v>900.71232564999991</v>
      </c>
      <c r="I104" s="36">
        <f>SUMIFS(СВЦЭМ!$D$33:$D$776,СВЦЭМ!$A$33:$A$776,$A104,СВЦЭМ!$B$33:$B$776,I$83)+'СЕТ СН'!$H$11+СВЦЭМ!$D$10+'СЕТ СН'!$H$6-'СЕТ СН'!$H$23</f>
        <v>844.14745500999993</v>
      </c>
      <c r="J104" s="36">
        <f>SUMIFS(СВЦЭМ!$D$33:$D$776,СВЦЭМ!$A$33:$A$776,$A104,СВЦЭМ!$B$33:$B$776,J$83)+'СЕТ СН'!$H$11+СВЦЭМ!$D$10+'СЕТ СН'!$H$6-'СЕТ СН'!$H$23</f>
        <v>855.82918524999991</v>
      </c>
      <c r="K104" s="36">
        <f>SUMIFS(СВЦЭМ!$D$33:$D$776,СВЦЭМ!$A$33:$A$776,$A104,СВЦЭМ!$B$33:$B$776,K$83)+'СЕТ СН'!$H$11+СВЦЭМ!$D$10+'СЕТ СН'!$H$6-'СЕТ СН'!$H$23</f>
        <v>883.87694056999999</v>
      </c>
      <c r="L104" s="36">
        <f>SUMIFS(СВЦЭМ!$D$33:$D$776,СВЦЭМ!$A$33:$A$776,$A104,СВЦЭМ!$B$33:$B$776,L$83)+'СЕТ СН'!$H$11+СВЦЭМ!$D$10+'СЕТ СН'!$H$6-'СЕТ СН'!$H$23</f>
        <v>893.95659969999997</v>
      </c>
      <c r="M104" s="36">
        <f>SUMIFS(СВЦЭМ!$D$33:$D$776,СВЦЭМ!$A$33:$A$776,$A104,СВЦЭМ!$B$33:$B$776,M$83)+'СЕТ СН'!$H$11+СВЦЭМ!$D$10+'СЕТ СН'!$H$6-'СЕТ СН'!$H$23</f>
        <v>891.00201326999991</v>
      </c>
      <c r="N104" s="36">
        <f>SUMIFS(СВЦЭМ!$D$33:$D$776,СВЦЭМ!$A$33:$A$776,$A104,СВЦЭМ!$B$33:$B$776,N$83)+'СЕТ СН'!$H$11+СВЦЭМ!$D$10+'СЕТ СН'!$H$6-'СЕТ СН'!$H$23</f>
        <v>885.06545469999992</v>
      </c>
      <c r="O104" s="36">
        <f>SUMIFS(СВЦЭМ!$D$33:$D$776,СВЦЭМ!$A$33:$A$776,$A104,СВЦЭМ!$B$33:$B$776,O$83)+'СЕТ СН'!$H$11+СВЦЭМ!$D$10+'СЕТ СН'!$H$6-'СЕТ СН'!$H$23</f>
        <v>886.64530964999994</v>
      </c>
      <c r="P104" s="36">
        <f>SUMIFS(СВЦЭМ!$D$33:$D$776,СВЦЭМ!$A$33:$A$776,$A104,СВЦЭМ!$B$33:$B$776,P$83)+'СЕТ СН'!$H$11+СВЦЭМ!$D$10+'СЕТ СН'!$H$6-'СЕТ СН'!$H$23</f>
        <v>889.35155703999999</v>
      </c>
      <c r="Q104" s="36">
        <f>SUMIFS(СВЦЭМ!$D$33:$D$776,СВЦЭМ!$A$33:$A$776,$A104,СВЦЭМ!$B$33:$B$776,Q$83)+'СЕТ СН'!$H$11+СВЦЭМ!$D$10+'СЕТ СН'!$H$6-'СЕТ СН'!$H$23</f>
        <v>896.31845311999996</v>
      </c>
      <c r="R104" s="36">
        <f>SUMIFS(СВЦЭМ!$D$33:$D$776,СВЦЭМ!$A$33:$A$776,$A104,СВЦЭМ!$B$33:$B$776,R$83)+'СЕТ СН'!$H$11+СВЦЭМ!$D$10+'СЕТ СН'!$H$6-'СЕТ СН'!$H$23</f>
        <v>901.99580512</v>
      </c>
      <c r="S104" s="36">
        <f>SUMIFS(СВЦЭМ!$D$33:$D$776,СВЦЭМ!$A$33:$A$776,$A104,СВЦЭМ!$B$33:$B$776,S$83)+'СЕТ СН'!$H$11+СВЦЭМ!$D$10+'СЕТ СН'!$H$6-'СЕТ СН'!$H$23</f>
        <v>934.4404303</v>
      </c>
      <c r="T104" s="36">
        <f>SUMIFS(СВЦЭМ!$D$33:$D$776,СВЦЭМ!$A$33:$A$776,$A104,СВЦЭМ!$B$33:$B$776,T$83)+'СЕТ СН'!$H$11+СВЦЭМ!$D$10+'СЕТ СН'!$H$6-'СЕТ СН'!$H$23</f>
        <v>903.2974936999999</v>
      </c>
      <c r="U104" s="36">
        <f>SUMIFS(СВЦЭМ!$D$33:$D$776,СВЦЭМ!$A$33:$A$776,$A104,СВЦЭМ!$B$33:$B$776,U$83)+'СЕТ СН'!$H$11+СВЦЭМ!$D$10+'СЕТ СН'!$H$6-'СЕТ СН'!$H$23</f>
        <v>830.38368559999992</v>
      </c>
      <c r="V104" s="36">
        <f>SUMIFS(СВЦЭМ!$D$33:$D$776,СВЦЭМ!$A$33:$A$776,$A104,СВЦЭМ!$B$33:$B$776,V$83)+'СЕТ СН'!$H$11+СВЦЭМ!$D$10+'СЕТ СН'!$H$6-'СЕТ СН'!$H$23</f>
        <v>844.60757938999996</v>
      </c>
      <c r="W104" s="36">
        <f>SUMIFS(СВЦЭМ!$D$33:$D$776,СВЦЭМ!$A$33:$A$776,$A104,СВЦЭМ!$B$33:$B$776,W$83)+'СЕТ СН'!$H$11+СВЦЭМ!$D$10+'СЕТ СН'!$H$6-'СЕТ СН'!$H$23</f>
        <v>846.19314704999999</v>
      </c>
      <c r="X104" s="36">
        <f>SUMIFS(СВЦЭМ!$D$33:$D$776,СВЦЭМ!$A$33:$A$776,$A104,СВЦЭМ!$B$33:$B$776,X$83)+'СЕТ СН'!$H$11+СВЦЭМ!$D$10+'СЕТ СН'!$H$6-'СЕТ СН'!$H$23</f>
        <v>801.78777626999999</v>
      </c>
      <c r="Y104" s="36">
        <f>SUMIFS(СВЦЭМ!$D$33:$D$776,СВЦЭМ!$A$33:$A$776,$A104,СВЦЭМ!$B$33:$B$776,Y$83)+'СЕТ СН'!$H$11+СВЦЭМ!$D$10+'СЕТ СН'!$H$6-'СЕТ СН'!$H$23</f>
        <v>808.57480740999995</v>
      </c>
    </row>
    <row r="105" spans="1:25" ht="15.75" x14ac:dyDescent="0.2">
      <c r="A105" s="35">
        <f t="shared" si="2"/>
        <v>43699</v>
      </c>
      <c r="B105" s="36">
        <f>SUMIFS(СВЦЭМ!$D$33:$D$776,СВЦЭМ!$A$33:$A$776,$A105,СВЦЭМ!$B$33:$B$776,B$83)+'СЕТ СН'!$H$11+СВЦЭМ!$D$10+'СЕТ СН'!$H$6-'СЕТ СН'!$H$23</f>
        <v>930.21568896999997</v>
      </c>
      <c r="C105" s="36">
        <f>SUMIFS(СВЦЭМ!$D$33:$D$776,СВЦЭМ!$A$33:$A$776,$A105,СВЦЭМ!$B$33:$B$776,C$83)+'СЕТ СН'!$H$11+СВЦЭМ!$D$10+'СЕТ СН'!$H$6-'СЕТ СН'!$H$23</f>
        <v>964.76294503999998</v>
      </c>
      <c r="D105" s="36">
        <f>SUMIFS(СВЦЭМ!$D$33:$D$776,СВЦЭМ!$A$33:$A$776,$A105,СВЦЭМ!$B$33:$B$776,D$83)+'СЕТ СН'!$H$11+СВЦЭМ!$D$10+'СЕТ СН'!$H$6-'СЕТ СН'!$H$23</f>
        <v>981.05332635999991</v>
      </c>
      <c r="E105" s="36">
        <f>SUMIFS(СВЦЭМ!$D$33:$D$776,СВЦЭМ!$A$33:$A$776,$A105,СВЦЭМ!$B$33:$B$776,E$83)+'СЕТ СН'!$H$11+СВЦЭМ!$D$10+'СЕТ СН'!$H$6-'СЕТ СН'!$H$23</f>
        <v>992.4014772999999</v>
      </c>
      <c r="F105" s="36">
        <f>SUMIFS(СВЦЭМ!$D$33:$D$776,СВЦЭМ!$A$33:$A$776,$A105,СВЦЭМ!$B$33:$B$776,F$83)+'СЕТ СН'!$H$11+СВЦЭМ!$D$10+'СЕТ СН'!$H$6-'СЕТ СН'!$H$23</f>
        <v>998.97771120999994</v>
      </c>
      <c r="G105" s="36">
        <f>SUMIFS(СВЦЭМ!$D$33:$D$776,СВЦЭМ!$A$33:$A$776,$A105,СВЦЭМ!$B$33:$B$776,G$83)+'СЕТ СН'!$H$11+СВЦЭМ!$D$10+'СЕТ СН'!$H$6-'СЕТ СН'!$H$23</f>
        <v>975.91341196999997</v>
      </c>
      <c r="H105" s="36">
        <f>SUMIFS(СВЦЭМ!$D$33:$D$776,СВЦЭМ!$A$33:$A$776,$A105,СВЦЭМ!$B$33:$B$776,H$83)+'СЕТ СН'!$H$11+СВЦЭМ!$D$10+'СЕТ СН'!$H$6-'СЕТ СН'!$H$23</f>
        <v>944.26998457999991</v>
      </c>
      <c r="I105" s="36">
        <f>SUMIFS(СВЦЭМ!$D$33:$D$776,СВЦЭМ!$A$33:$A$776,$A105,СВЦЭМ!$B$33:$B$776,I$83)+'СЕТ СН'!$H$11+СВЦЭМ!$D$10+'СЕТ СН'!$H$6-'СЕТ СН'!$H$23</f>
        <v>894.89822721999997</v>
      </c>
      <c r="J105" s="36">
        <f>SUMIFS(СВЦЭМ!$D$33:$D$776,СВЦЭМ!$A$33:$A$776,$A105,СВЦЭМ!$B$33:$B$776,J$83)+'СЕТ СН'!$H$11+СВЦЭМ!$D$10+'СЕТ СН'!$H$6-'СЕТ СН'!$H$23</f>
        <v>871.70678412999996</v>
      </c>
      <c r="K105" s="36">
        <f>SUMIFS(СВЦЭМ!$D$33:$D$776,СВЦЭМ!$A$33:$A$776,$A105,СВЦЭМ!$B$33:$B$776,K$83)+'СЕТ СН'!$H$11+СВЦЭМ!$D$10+'СЕТ СН'!$H$6-'СЕТ СН'!$H$23</f>
        <v>880.85282674999996</v>
      </c>
      <c r="L105" s="36">
        <f>SUMIFS(СВЦЭМ!$D$33:$D$776,СВЦЭМ!$A$33:$A$776,$A105,СВЦЭМ!$B$33:$B$776,L$83)+'СЕТ СН'!$H$11+СВЦЭМ!$D$10+'СЕТ СН'!$H$6-'СЕТ СН'!$H$23</f>
        <v>887.98791597999991</v>
      </c>
      <c r="M105" s="36">
        <f>SUMIFS(СВЦЭМ!$D$33:$D$776,СВЦЭМ!$A$33:$A$776,$A105,СВЦЭМ!$B$33:$B$776,M$83)+'СЕТ СН'!$H$11+СВЦЭМ!$D$10+'СЕТ СН'!$H$6-'СЕТ СН'!$H$23</f>
        <v>888.95628490999991</v>
      </c>
      <c r="N105" s="36">
        <f>SUMIFS(СВЦЭМ!$D$33:$D$776,СВЦЭМ!$A$33:$A$776,$A105,СВЦЭМ!$B$33:$B$776,N$83)+'СЕТ СН'!$H$11+СВЦЭМ!$D$10+'СЕТ СН'!$H$6-'СЕТ СН'!$H$23</f>
        <v>874.96257106999997</v>
      </c>
      <c r="O105" s="36">
        <f>SUMIFS(СВЦЭМ!$D$33:$D$776,СВЦЭМ!$A$33:$A$776,$A105,СВЦЭМ!$B$33:$B$776,O$83)+'СЕТ СН'!$H$11+СВЦЭМ!$D$10+'СЕТ СН'!$H$6-'СЕТ СН'!$H$23</f>
        <v>880.65856460999998</v>
      </c>
      <c r="P105" s="36">
        <f>SUMIFS(СВЦЭМ!$D$33:$D$776,СВЦЭМ!$A$33:$A$776,$A105,СВЦЭМ!$B$33:$B$776,P$83)+'СЕТ СН'!$H$11+СВЦЭМ!$D$10+'СЕТ СН'!$H$6-'СЕТ СН'!$H$23</f>
        <v>880.6426197799999</v>
      </c>
      <c r="Q105" s="36">
        <f>SUMIFS(СВЦЭМ!$D$33:$D$776,СВЦЭМ!$A$33:$A$776,$A105,СВЦЭМ!$B$33:$B$776,Q$83)+'СЕТ СН'!$H$11+СВЦЭМ!$D$10+'СЕТ СН'!$H$6-'СЕТ СН'!$H$23</f>
        <v>876.08241122999993</v>
      </c>
      <c r="R105" s="36">
        <f>SUMIFS(СВЦЭМ!$D$33:$D$776,СВЦЭМ!$A$33:$A$776,$A105,СВЦЭМ!$B$33:$B$776,R$83)+'СЕТ СН'!$H$11+СВЦЭМ!$D$10+'СЕТ СН'!$H$6-'СЕТ СН'!$H$23</f>
        <v>832.35752847999993</v>
      </c>
      <c r="S105" s="36">
        <f>SUMIFS(СВЦЭМ!$D$33:$D$776,СВЦЭМ!$A$33:$A$776,$A105,СВЦЭМ!$B$33:$B$776,S$83)+'СЕТ СН'!$H$11+СВЦЭМ!$D$10+'СЕТ СН'!$H$6-'СЕТ СН'!$H$23</f>
        <v>804.35999820999996</v>
      </c>
      <c r="T105" s="36">
        <f>SUMIFS(СВЦЭМ!$D$33:$D$776,СВЦЭМ!$A$33:$A$776,$A105,СВЦЭМ!$B$33:$B$776,T$83)+'СЕТ СН'!$H$11+СВЦЭМ!$D$10+'СЕТ СН'!$H$6-'СЕТ СН'!$H$23</f>
        <v>797.89666391999992</v>
      </c>
      <c r="U105" s="36">
        <f>SUMIFS(СВЦЭМ!$D$33:$D$776,СВЦЭМ!$A$33:$A$776,$A105,СВЦЭМ!$B$33:$B$776,U$83)+'СЕТ СН'!$H$11+СВЦЭМ!$D$10+'СЕТ СН'!$H$6-'СЕТ СН'!$H$23</f>
        <v>799.50832833999993</v>
      </c>
      <c r="V105" s="36">
        <f>SUMIFS(СВЦЭМ!$D$33:$D$776,СВЦЭМ!$A$33:$A$776,$A105,СВЦЭМ!$B$33:$B$776,V$83)+'СЕТ СН'!$H$11+СВЦЭМ!$D$10+'СЕТ СН'!$H$6-'СЕТ СН'!$H$23</f>
        <v>815.92071870999996</v>
      </c>
      <c r="W105" s="36">
        <f>SUMIFS(СВЦЭМ!$D$33:$D$776,СВЦЭМ!$A$33:$A$776,$A105,СВЦЭМ!$B$33:$B$776,W$83)+'СЕТ СН'!$H$11+СВЦЭМ!$D$10+'СЕТ СН'!$H$6-'СЕТ СН'!$H$23</f>
        <v>819.73307605999992</v>
      </c>
      <c r="X105" s="36">
        <f>SUMIFS(СВЦЭМ!$D$33:$D$776,СВЦЭМ!$A$33:$A$776,$A105,СВЦЭМ!$B$33:$B$776,X$83)+'СЕТ СН'!$H$11+СВЦЭМ!$D$10+'СЕТ СН'!$H$6-'СЕТ СН'!$H$23</f>
        <v>771.5692104499999</v>
      </c>
      <c r="Y105" s="36">
        <f>SUMIFS(СВЦЭМ!$D$33:$D$776,СВЦЭМ!$A$33:$A$776,$A105,СВЦЭМ!$B$33:$B$776,Y$83)+'СЕТ СН'!$H$11+СВЦЭМ!$D$10+'СЕТ СН'!$H$6-'СЕТ СН'!$H$23</f>
        <v>797.76266315999999</v>
      </c>
    </row>
    <row r="106" spans="1:25" ht="15.75" x14ac:dyDescent="0.2">
      <c r="A106" s="35">
        <f t="shared" si="2"/>
        <v>43700</v>
      </c>
      <c r="B106" s="36">
        <f>SUMIFS(СВЦЭМ!$D$33:$D$776,СВЦЭМ!$A$33:$A$776,$A106,СВЦЭМ!$B$33:$B$776,B$83)+'СЕТ СН'!$H$11+СВЦЭМ!$D$10+'СЕТ СН'!$H$6-'СЕТ СН'!$H$23</f>
        <v>880.10412277</v>
      </c>
      <c r="C106" s="36">
        <f>SUMIFS(СВЦЭМ!$D$33:$D$776,СВЦЭМ!$A$33:$A$776,$A106,СВЦЭМ!$B$33:$B$776,C$83)+'СЕТ СН'!$H$11+СВЦЭМ!$D$10+'СЕТ СН'!$H$6-'СЕТ СН'!$H$23</f>
        <v>915.09040849999997</v>
      </c>
      <c r="D106" s="36">
        <f>SUMIFS(СВЦЭМ!$D$33:$D$776,СВЦЭМ!$A$33:$A$776,$A106,СВЦЭМ!$B$33:$B$776,D$83)+'СЕТ СН'!$H$11+СВЦЭМ!$D$10+'СЕТ СН'!$H$6-'СЕТ СН'!$H$23</f>
        <v>898.44907322999995</v>
      </c>
      <c r="E106" s="36">
        <f>SUMIFS(СВЦЭМ!$D$33:$D$776,СВЦЭМ!$A$33:$A$776,$A106,СВЦЭМ!$B$33:$B$776,E$83)+'СЕТ СН'!$H$11+СВЦЭМ!$D$10+'СЕТ СН'!$H$6-'СЕТ СН'!$H$23</f>
        <v>887.45039892</v>
      </c>
      <c r="F106" s="36">
        <f>SUMIFS(СВЦЭМ!$D$33:$D$776,СВЦЭМ!$A$33:$A$776,$A106,СВЦЭМ!$B$33:$B$776,F$83)+'СЕТ СН'!$H$11+СВЦЭМ!$D$10+'СЕТ СН'!$H$6-'СЕТ СН'!$H$23</f>
        <v>888.42378861999998</v>
      </c>
      <c r="G106" s="36">
        <f>SUMIFS(СВЦЭМ!$D$33:$D$776,СВЦЭМ!$A$33:$A$776,$A106,СВЦЭМ!$B$33:$B$776,G$83)+'СЕТ СН'!$H$11+СВЦЭМ!$D$10+'СЕТ СН'!$H$6-'СЕТ СН'!$H$23</f>
        <v>897.46395689999997</v>
      </c>
      <c r="H106" s="36">
        <f>SUMIFS(СВЦЭМ!$D$33:$D$776,СВЦЭМ!$A$33:$A$776,$A106,СВЦЭМ!$B$33:$B$776,H$83)+'СЕТ СН'!$H$11+СВЦЭМ!$D$10+'СЕТ СН'!$H$6-'СЕТ СН'!$H$23</f>
        <v>866.78759463999995</v>
      </c>
      <c r="I106" s="36">
        <f>SUMIFS(СВЦЭМ!$D$33:$D$776,СВЦЭМ!$A$33:$A$776,$A106,СВЦЭМ!$B$33:$B$776,I$83)+'СЕТ СН'!$H$11+СВЦЭМ!$D$10+'СЕТ СН'!$H$6-'СЕТ СН'!$H$23</f>
        <v>860.38251713</v>
      </c>
      <c r="J106" s="36">
        <f>SUMIFS(СВЦЭМ!$D$33:$D$776,СВЦЭМ!$A$33:$A$776,$A106,СВЦЭМ!$B$33:$B$776,J$83)+'СЕТ СН'!$H$11+СВЦЭМ!$D$10+'СЕТ СН'!$H$6-'СЕТ СН'!$H$23</f>
        <v>896.74474874999999</v>
      </c>
      <c r="K106" s="36">
        <f>SUMIFS(СВЦЭМ!$D$33:$D$776,СВЦЭМ!$A$33:$A$776,$A106,СВЦЭМ!$B$33:$B$776,K$83)+'СЕТ СН'!$H$11+СВЦЭМ!$D$10+'СЕТ СН'!$H$6-'СЕТ СН'!$H$23</f>
        <v>919.28041386999996</v>
      </c>
      <c r="L106" s="36">
        <f>SUMIFS(СВЦЭМ!$D$33:$D$776,СВЦЭМ!$A$33:$A$776,$A106,СВЦЭМ!$B$33:$B$776,L$83)+'СЕТ СН'!$H$11+СВЦЭМ!$D$10+'СЕТ СН'!$H$6-'СЕТ СН'!$H$23</f>
        <v>906.54367568999999</v>
      </c>
      <c r="M106" s="36">
        <f>SUMIFS(СВЦЭМ!$D$33:$D$776,СВЦЭМ!$A$33:$A$776,$A106,СВЦЭМ!$B$33:$B$776,M$83)+'СЕТ СН'!$H$11+СВЦЭМ!$D$10+'СЕТ СН'!$H$6-'СЕТ СН'!$H$23</f>
        <v>903.83620096999994</v>
      </c>
      <c r="N106" s="36">
        <f>SUMIFS(СВЦЭМ!$D$33:$D$776,СВЦЭМ!$A$33:$A$776,$A106,СВЦЭМ!$B$33:$B$776,N$83)+'СЕТ СН'!$H$11+СВЦЭМ!$D$10+'СЕТ СН'!$H$6-'СЕТ СН'!$H$23</f>
        <v>904.98813049</v>
      </c>
      <c r="O106" s="36">
        <f>SUMIFS(СВЦЭМ!$D$33:$D$776,СВЦЭМ!$A$33:$A$776,$A106,СВЦЭМ!$B$33:$B$776,O$83)+'СЕТ СН'!$H$11+СВЦЭМ!$D$10+'СЕТ СН'!$H$6-'СЕТ СН'!$H$23</f>
        <v>922.32123021999996</v>
      </c>
      <c r="P106" s="36">
        <f>SUMIFS(СВЦЭМ!$D$33:$D$776,СВЦЭМ!$A$33:$A$776,$A106,СВЦЭМ!$B$33:$B$776,P$83)+'СЕТ СН'!$H$11+СВЦЭМ!$D$10+'СЕТ СН'!$H$6-'СЕТ СН'!$H$23</f>
        <v>930.89452396999991</v>
      </c>
      <c r="Q106" s="36">
        <f>SUMIFS(СВЦЭМ!$D$33:$D$776,СВЦЭМ!$A$33:$A$776,$A106,СВЦЭМ!$B$33:$B$776,Q$83)+'СЕТ СН'!$H$11+СВЦЭМ!$D$10+'СЕТ СН'!$H$6-'СЕТ СН'!$H$23</f>
        <v>927.97566121</v>
      </c>
      <c r="R106" s="36">
        <f>SUMIFS(СВЦЭМ!$D$33:$D$776,СВЦЭМ!$A$33:$A$776,$A106,СВЦЭМ!$B$33:$B$776,R$83)+'СЕТ СН'!$H$11+СВЦЭМ!$D$10+'СЕТ СН'!$H$6-'СЕТ СН'!$H$23</f>
        <v>909.31468265000001</v>
      </c>
      <c r="S106" s="36">
        <f>SUMIFS(СВЦЭМ!$D$33:$D$776,СВЦЭМ!$A$33:$A$776,$A106,СВЦЭМ!$B$33:$B$776,S$83)+'СЕТ СН'!$H$11+СВЦЭМ!$D$10+'СЕТ СН'!$H$6-'СЕТ СН'!$H$23</f>
        <v>891.56834077999997</v>
      </c>
      <c r="T106" s="36">
        <f>SUMIFS(СВЦЭМ!$D$33:$D$776,СВЦЭМ!$A$33:$A$776,$A106,СВЦЭМ!$B$33:$B$776,T$83)+'СЕТ СН'!$H$11+СВЦЭМ!$D$10+'СЕТ СН'!$H$6-'СЕТ СН'!$H$23</f>
        <v>882.77374005999991</v>
      </c>
      <c r="U106" s="36">
        <f>SUMIFS(СВЦЭМ!$D$33:$D$776,СВЦЭМ!$A$33:$A$776,$A106,СВЦЭМ!$B$33:$B$776,U$83)+'СЕТ СН'!$H$11+СВЦЭМ!$D$10+'СЕТ СН'!$H$6-'СЕТ СН'!$H$23</f>
        <v>869.76956561999998</v>
      </c>
      <c r="V106" s="36">
        <f>SUMIFS(СВЦЭМ!$D$33:$D$776,СВЦЭМ!$A$33:$A$776,$A106,СВЦЭМ!$B$33:$B$776,V$83)+'СЕТ СН'!$H$11+СВЦЭМ!$D$10+'СЕТ СН'!$H$6-'СЕТ СН'!$H$23</f>
        <v>852.90324819</v>
      </c>
      <c r="W106" s="36">
        <f>SUMIFS(СВЦЭМ!$D$33:$D$776,СВЦЭМ!$A$33:$A$776,$A106,СВЦЭМ!$B$33:$B$776,W$83)+'СЕТ СН'!$H$11+СВЦЭМ!$D$10+'СЕТ СН'!$H$6-'СЕТ СН'!$H$23</f>
        <v>858.00576512999999</v>
      </c>
      <c r="X106" s="36">
        <f>SUMIFS(СВЦЭМ!$D$33:$D$776,СВЦЭМ!$A$33:$A$776,$A106,СВЦЭМ!$B$33:$B$776,X$83)+'СЕТ СН'!$H$11+СВЦЭМ!$D$10+'СЕТ СН'!$H$6-'СЕТ СН'!$H$23</f>
        <v>863.90952884000001</v>
      </c>
      <c r="Y106" s="36">
        <f>SUMIFS(СВЦЭМ!$D$33:$D$776,СВЦЭМ!$A$33:$A$776,$A106,СВЦЭМ!$B$33:$B$776,Y$83)+'СЕТ СН'!$H$11+СВЦЭМ!$D$10+'СЕТ СН'!$H$6-'СЕТ СН'!$H$23</f>
        <v>907.53287773</v>
      </c>
    </row>
    <row r="107" spans="1:25" ht="15.75" x14ac:dyDescent="0.2">
      <c r="A107" s="35">
        <f t="shared" si="2"/>
        <v>43701</v>
      </c>
      <c r="B107" s="36">
        <f>SUMIFS(СВЦЭМ!$D$33:$D$776,СВЦЭМ!$A$33:$A$776,$A107,СВЦЭМ!$B$33:$B$776,B$83)+'СЕТ СН'!$H$11+СВЦЭМ!$D$10+'СЕТ СН'!$H$6-'СЕТ СН'!$H$23</f>
        <v>916.87505825999995</v>
      </c>
      <c r="C107" s="36">
        <f>SUMIFS(СВЦЭМ!$D$33:$D$776,СВЦЭМ!$A$33:$A$776,$A107,СВЦЭМ!$B$33:$B$776,C$83)+'СЕТ СН'!$H$11+СВЦЭМ!$D$10+'СЕТ СН'!$H$6-'СЕТ СН'!$H$23</f>
        <v>955.64460239999994</v>
      </c>
      <c r="D107" s="36">
        <f>SUMIFS(СВЦЭМ!$D$33:$D$776,СВЦЭМ!$A$33:$A$776,$A107,СВЦЭМ!$B$33:$B$776,D$83)+'СЕТ СН'!$H$11+СВЦЭМ!$D$10+'СЕТ СН'!$H$6-'СЕТ СН'!$H$23</f>
        <v>977.87024085999997</v>
      </c>
      <c r="E107" s="36">
        <f>SUMIFS(СВЦЭМ!$D$33:$D$776,СВЦЭМ!$A$33:$A$776,$A107,СВЦЭМ!$B$33:$B$776,E$83)+'СЕТ СН'!$H$11+СВЦЭМ!$D$10+'СЕТ СН'!$H$6-'СЕТ СН'!$H$23</f>
        <v>999.34923327999991</v>
      </c>
      <c r="F107" s="36">
        <f>SUMIFS(СВЦЭМ!$D$33:$D$776,СВЦЭМ!$A$33:$A$776,$A107,СВЦЭМ!$B$33:$B$776,F$83)+'СЕТ СН'!$H$11+СВЦЭМ!$D$10+'СЕТ СН'!$H$6-'СЕТ СН'!$H$23</f>
        <v>1000.9866936599999</v>
      </c>
      <c r="G107" s="36">
        <f>SUMIFS(СВЦЭМ!$D$33:$D$776,СВЦЭМ!$A$33:$A$776,$A107,СВЦЭМ!$B$33:$B$776,G$83)+'СЕТ СН'!$H$11+СВЦЭМ!$D$10+'СЕТ СН'!$H$6-'СЕТ СН'!$H$23</f>
        <v>995.75572787999999</v>
      </c>
      <c r="H107" s="36">
        <f>SUMIFS(СВЦЭМ!$D$33:$D$776,СВЦЭМ!$A$33:$A$776,$A107,СВЦЭМ!$B$33:$B$776,H$83)+'СЕТ СН'!$H$11+СВЦЭМ!$D$10+'СЕТ СН'!$H$6-'СЕТ СН'!$H$23</f>
        <v>968.56252805999998</v>
      </c>
      <c r="I107" s="36">
        <f>SUMIFS(СВЦЭМ!$D$33:$D$776,СВЦЭМ!$A$33:$A$776,$A107,СВЦЭМ!$B$33:$B$776,I$83)+'СЕТ СН'!$H$11+СВЦЭМ!$D$10+'СЕТ СН'!$H$6-'СЕТ СН'!$H$23</f>
        <v>928.3239857399999</v>
      </c>
      <c r="J107" s="36">
        <f>SUMIFS(СВЦЭМ!$D$33:$D$776,СВЦЭМ!$A$33:$A$776,$A107,СВЦЭМ!$B$33:$B$776,J$83)+'СЕТ СН'!$H$11+СВЦЭМ!$D$10+'СЕТ СН'!$H$6-'СЕТ СН'!$H$23</f>
        <v>873.51793051999994</v>
      </c>
      <c r="K107" s="36">
        <f>SUMIFS(СВЦЭМ!$D$33:$D$776,СВЦЭМ!$A$33:$A$776,$A107,СВЦЭМ!$B$33:$B$776,K$83)+'СЕТ СН'!$H$11+СВЦЭМ!$D$10+'СЕТ СН'!$H$6-'СЕТ СН'!$H$23</f>
        <v>823.71275856</v>
      </c>
      <c r="L107" s="36">
        <f>SUMIFS(СВЦЭМ!$D$33:$D$776,СВЦЭМ!$A$33:$A$776,$A107,СВЦЭМ!$B$33:$B$776,L$83)+'СЕТ СН'!$H$11+СВЦЭМ!$D$10+'СЕТ СН'!$H$6-'СЕТ СН'!$H$23</f>
        <v>816.46200012999998</v>
      </c>
      <c r="M107" s="36">
        <f>SUMIFS(СВЦЭМ!$D$33:$D$776,СВЦЭМ!$A$33:$A$776,$A107,СВЦЭМ!$B$33:$B$776,M$83)+'СЕТ СН'!$H$11+СВЦЭМ!$D$10+'СЕТ СН'!$H$6-'СЕТ СН'!$H$23</f>
        <v>812.82781522999994</v>
      </c>
      <c r="N107" s="36">
        <f>SUMIFS(СВЦЭМ!$D$33:$D$776,СВЦЭМ!$A$33:$A$776,$A107,СВЦЭМ!$B$33:$B$776,N$83)+'СЕТ СН'!$H$11+СВЦЭМ!$D$10+'СЕТ СН'!$H$6-'СЕТ СН'!$H$23</f>
        <v>829.22390279999991</v>
      </c>
      <c r="O107" s="36">
        <f>SUMIFS(СВЦЭМ!$D$33:$D$776,СВЦЭМ!$A$33:$A$776,$A107,СВЦЭМ!$B$33:$B$776,O$83)+'СЕТ СН'!$H$11+СВЦЭМ!$D$10+'СЕТ СН'!$H$6-'СЕТ СН'!$H$23</f>
        <v>842.04920471999992</v>
      </c>
      <c r="P107" s="36">
        <f>SUMIFS(СВЦЭМ!$D$33:$D$776,СВЦЭМ!$A$33:$A$776,$A107,СВЦЭМ!$B$33:$B$776,P$83)+'СЕТ СН'!$H$11+СВЦЭМ!$D$10+'СЕТ СН'!$H$6-'СЕТ СН'!$H$23</f>
        <v>850.1841674499999</v>
      </c>
      <c r="Q107" s="36">
        <f>SUMIFS(СВЦЭМ!$D$33:$D$776,СВЦЭМ!$A$33:$A$776,$A107,СВЦЭМ!$B$33:$B$776,Q$83)+'СЕТ СН'!$H$11+СВЦЭМ!$D$10+'СЕТ СН'!$H$6-'СЕТ СН'!$H$23</f>
        <v>858.4324832499999</v>
      </c>
      <c r="R107" s="36">
        <f>SUMIFS(СВЦЭМ!$D$33:$D$776,СВЦЭМ!$A$33:$A$776,$A107,СВЦЭМ!$B$33:$B$776,R$83)+'СЕТ СН'!$H$11+СВЦЭМ!$D$10+'СЕТ СН'!$H$6-'СЕТ СН'!$H$23</f>
        <v>827.16490974999999</v>
      </c>
      <c r="S107" s="36">
        <f>SUMIFS(СВЦЭМ!$D$33:$D$776,СВЦЭМ!$A$33:$A$776,$A107,СВЦЭМ!$B$33:$B$776,S$83)+'СЕТ СН'!$H$11+СВЦЭМ!$D$10+'СЕТ СН'!$H$6-'СЕТ СН'!$H$23</f>
        <v>791.3388848699999</v>
      </c>
      <c r="T107" s="36">
        <f>SUMIFS(СВЦЭМ!$D$33:$D$776,СВЦЭМ!$A$33:$A$776,$A107,СВЦЭМ!$B$33:$B$776,T$83)+'СЕТ СН'!$H$11+СВЦЭМ!$D$10+'СЕТ СН'!$H$6-'СЕТ СН'!$H$23</f>
        <v>779.95908234000001</v>
      </c>
      <c r="U107" s="36">
        <f>SUMIFS(СВЦЭМ!$D$33:$D$776,СВЦЭМ!$A$33:$A$776,$A107,СВЦЭМ!$B$33:$B$776,U$83)+'СЕТ СН'!$H$11+СВЦЭМ!$D$10+'СЕТ СН'!$H$6-'СЕТ СН'!$H$23</f>
        <v>775.06046046999995</v>
      </c>
      <c r="V107" s="36">
        <f>SUMIFS(СВЦЭМ!$D$33:$D$776,СВЦЭМ!$A$33:$A$776,$A107,СВЦЭМ!$B$33:$B$776,V$83)+'СЕТ СН'!$H$11+СВЦЭМ!$D$10+'СЕТ СН'!$H$6-'СЕТ СН'!$H$23</f>
        <v>783.9326772899999</v>
      </c>
      <c r="W107" s="36">
        <f>SUMIFS(СВЦЭМ!$D$33:$D$776,СВЦЭМ!$A$33:$A$776,$A107,СВЦЭМ!$B$33:$B$776,W$83)+'СЕТ СН'!$H$11+СВЦЭМ!$D$10+'СЕТ СН'!$H$6-'СЕТ СН'!$H$23</f>
        <v>789.11922188999995</v>
      </c>
      <c r="X107" s="36">
        <f>SUMIFS(СВЦЭМ!$D$33:$D$776,СВЦЭМ!$A$33:$A$776,$A107,СВЦЭМ!$B$33:$B$776,X$83)+'СЕТ СН'!$H$11+СВЦЭМ!$D$10+'СЕТ СН'!$H$6-'СЕТ СН'!$H$23</f>
        <v>782.11367502999997</v>
      </c>
      <c r="Y107" s="36">
        <f>SUMIFS(СВЦЭМ!$D$33:$D$776,СВЦЭМ!$A$33:$A$776,$A107,СВЦЭМ!$B$33:$B$776,Y$83)+'СЕТ СН'!$H$11+СВЦЭМ!$D$10+'СЕТ СН'!$H$6-'СЕТ СН'!$H$23</f>
        <v>849.23285791000001</v>
      </c>
    </row>
    <row r="108" spans="1:25" ht="15.75" x14ac:dyDescent="0.2">
      <c r="A108" s="35">
        <f t="shared" si="2"/>
        <v>43702</v>
      </c>
      <c r="B108" s="36">
        <f>SUMIFS(СВЦЭМ!$D$33:$D$776,СВЦЭМ!$A$33:$A$776,$A108,СВЦЭМ!$B$33:$B$776,B$83)+'СЕТ СН'!$H$11+СВЦЭМ!$D$10+'СЕТ СН'!$H$6-'СЕТ СН'!$H$23</f>
        <v>900.27840381999999</v>
      </c>
      <c r="C108" s="36">
        <f>SUMIFS(СВЦЭМ!$D$33:$D$776,СВЦЭМ!$A$33:$A$776,$A108,СВЦЭМ!$B$33:$B$776,C$83)+'СЕТ СН'!$H$11+СВЦЭМ!$D$10+'СЕТ СН'!$H$6-'СЕТ СН'!$H$23</f>
        <v>934.33940484999994</v>
      </c>
      <c r="D108" s="36">
        <f>SUMIFS(СВЦЭМ!$D$33:$D$776,СВЦЭМ!$A$33:$A$776,$A108,СВЦЭМ!$B$33:$B$776,D$83)+'СЕТ СН'!$H$11+СВЦЭМ!$D$10+'СЕТ СН'!$H$6-'СЕТ СН'!$H$23</f>
        <v>941.23415685999998</v>
      </c>
      <c r="E108" s="36">
        <f>SUMIFS(СВЦЭМ!$D$33:$D$776,СВЦЭМ!$A$33:$A$776,$A108,СВЦЭМ!$B$33:$B$776,E$83)+'СЕТ СН'!$H$11+СВЦЭМ!$D$10+'СЕТ СН'!$H$6-'СЕТ СН'!$H$23</f>
        <v>944.71628219999991</v>
      </c>
      <c r="F108" s="36">
        <f>SUMIFS(СВЦЭМ!$D$33:$D$776,СВЦЭМ!$A$33:$A$776,$A108,СВЦЭМ!$B$33:$B$776,F$83)+'СЕТ СН'!$H$11+СВЦЭМ!$D$10+'СЕТ СН'!$H$6-'СЕТ СН'!$H$23</f>
        <v>944.86940913000001</v>
      </c>
      <c r="G108" s="36">
        <f>SUMIFS(СВЦЭМ!$D$33:$D$776,СВЦЭМ!$A$33:$A$776,$A108,СВЦЭМ!$B$33:$B$776,G$83)+'СЕТ СН'!$H$11+СВЦЭМ!$D$10+'СЕТ СН'!$H$6-'СЕТ СН'!$H$23</f>
        <v>943.76342306999993</v>
      </c>
      <c r="H108" s="36">
        <f>SUMIFS(СВЦЭМ!$D$33:$D$776,СВЦЭМ!$A$33:$A$776,$A108,СВЦЭМ!$B$33:$B$776,H$83)+'СЕТ СН'!$H$11+СВЦЭМ!$D$10+'СЕТ СН'!$H$6-'СЕТ СН'!$H$23</f>
        <v>931.58234964999997</v>
      </c>
      <c r="I108" s="36">
        <f>SUMIFS(СВЦЭМ!$D$33:$D$776,СВЦЭМ!$A$33:$A$776,$A108,СВЦЭМ!$B$33:$B$776,I$83)+'СЕТ СН'!$H$11+СВЦЭМ!$D$10+'СЕТ СН'!$H$6-'СЕТ СН'!$H$23</f>
        <v>921.70380837999994</v>
      </c>
      <c r="J108" s="36">
        <f>SUMIFS(СВЦЭМ!$D$33:$D$776,СВЦЭМ!$A$33:$A$776,$A108,СВЦЭМ!$B$33:$B$776,J$83)+'СЕТ СН'!$H$11+СВЦЭМ!$D$10+'СЕТ СН'!$H$6-'СЕТ СН'!$H$23</f>
        <v>885.72441591999996</v>
      </c>
      <c r="K108" s="36">
        <f>SUMIFS(СВЦЭМ!$D$33:$D$776,СВЦЭМ!$A$33:$A$776,$A108,СВЦЭМ!$B$33:$B$776,K$83)+'СЕТ СН'!$H$11+СВЦЭМ!$D$10+'СЕТ СН'!$H$6-'СЕТ СН'!$H$23</f>
        <v>844.20117273999995</v>
      </c>
      <c r="L108" s="36">
        <f>SUMIFS(СВЦЭМ!$D$33:$D$776,СВЦЭМ!$A$33:$A$776,$A108,СВЦЭМ!$B$33:$B$776,L$83)+'СЕТ СН'!$H$11+СВЦЭМ!$D$10+'СЕТ СН'!$H$6-'СЕТ СН'!$H$23</f>
        <v>811.73426704999997</v>
      </c>
      <c r="M108" s="36">
        <f>SUMIFS(СВЦЭМ!$D$33:$D$776,СВЦЭМ!$A$33:$A$776,$A108,СВЦЭМ!$B$33:$B$776,M$83)+'СЕТ СН'!$H$11+СВЦЭМ!$D$10+'СЕТ СН'!$H$6-'СЕТ СН'!$H$23</f>
        <v>812.26178913999991</v>
      </c>
      <c r="N108" s="36">
        <f>SUMIFS(СВЦЭМ!$D$33:$D$776,СВЦЭМ!$A$33:$A$776,$A108,СВЦЭМ!$B$33:$B$776,N$83)+'СЕТ СН'!$H$11+СВЦЭМ!$D$10+'СЕТ СН'!$H$6-'СЕТ СН'!$H$23</f>
        <v>828.42021161999992</v>
      </c>
      <c r="O108" s="36">
        <f>SUMIFS(СВЦЭМ!$D$33:$D$776,СВЦЭМ!$A$33:$A$776,$A108,СВЦЭМ!$B$33:$B$776,O$83)+'СЕТ СН'!$H$11+СВЦЭМ!$D$10+'СЕТ СН'!$H$6-'СЕТ СН'!$H$23</f>
        <v>846.75917537999999</v>
      </c>
      <c r="P108" s="36">
        <f>SUMIFS(СВЦЭМ!$D$33:$D$776,СВЦЭМ!$A$33:$A$776,$A108,СВЦЭМ!$B$33:$B$776,P$83)+'СЕТ СН'!$H$11+СВЦЭМ!$D$10+'СЕТ СН'!$H$6-'СЕТ СН'!$H$23</f>
        <v>859.48444212999993</v>
      </c>
      <c r="Q108" s="36">
        <f>SUMIFS(СВЦЭМ!$D$33:$D$776,СВЦЭМ!$A$33:$A$776,$A108,СВЦЭМ!$B$33:$B$776,Q$83)+'СЕТ СН'!$H$11+СВЦЭМ!$D$10+'СЕТ СН'!$H$6-'СЕТ СН'!$H$23</f>
        <v>871.86738753999998</v>
      </c>
      <c r="R108" s="36">
        <f>SUMIFS(СВЦЭМ!$D$33:$D$776,СВЦЭМ!$A$33:$A$776,$A108,СВЦЭМ!$B$33:$B$776,R$83)+'СЕТ СН'!$H$11+СВЦЭМ!$D$10+'СЕТ СН'!$H$6-'СЕТ СН'!$H$23</f>
        <v>836.63754710000001</v>
      </c>
      <c r="S108" s="36">
        <f>SUMIFS(СВЦЭМ!$D$33:$D$776,СВЦЭМ!$A$33:$A$776,$A108,СВЦЭМ!$B$33:$B$776,S$83)+'СЕТ СН'!$H$11+СВЦЭМ!$D$10+'СЕТ СН'!$H$6-'СЕТ СН'!$H$23</f>
        <v>800.28196656</v>
      </c>
      <c r="T108" s="36">
        <f>SUMIFS(СВЦЭМ!$D$33:$D$776,СВЦЭМ!$A$33:$A$776,$A108,СВЦЭМ!$B$33:$B$776,T$83)+'СЕТ СН'!$H$11+СВЦЭМ!$D$10+'СЕТ СН'!$H$6-'СЕТ СН'!$H$23</f>
        <v>812.3174147499999</v>
      </c>
      <c r="U108" s="36">
        <f>SUMIFS(СВЦЭМ!$D$33:$D$776,СВЦЭМ!$A$33:$A$776,$A108,СВЦЭМ!$B$33:$B$776,U$83)+'СЕТ СН'!$H$11+СВЦЭМ!$D$10+'СЕТ СН'!$H$6-'СЕТ СН'!$H$23</f>
        <v>815.8731260699999</v>
      </c>
      <c r="V108" s="36">
        <f>SUMIFS(СВЦЭМ!$D$33:$D$776,СВЦЭМ!$A$33:$A$776,$A108,СВЦЭМ!$B$33:$B$776,V$83)+'СЕТ СН'!$H$11+СВЦЭМ!$D$10+'СЕТ СН'!$H$6-'СЕТ СН'!$H$23</f>
        <v>790.34283241999992</v>
      </c>
      <c r="W108" s="36">
        <f>SUMIFS(СВЦЭМ!$D$33:$D$776,СВЦЭМ!$A$33:$A$776,$A108,СВЦЭМ!$B$33:$B$776,W$83)+'СЕТ СН'!$H$11+СВЦЭМ!$D$10+'СЕТ СН'!$H$6-'СЕТ СН'!$H$23</f>
        <v>794.72950490999995</v>
      </c>
      <c r="X108" s="36">
        <f>SUMIFS(СВЦЭМ!$D$33:$D$776,СВЦЭМ!$A$33:$A$776,$A108,СВЦЭМ!$B$33:$B$776,X$83)+'СЕТ СН'!$H$11+СВЦЭМ!$D$10+'СЕТ СН'!$H$6-'СЕТ СН'!$H$23</f>
        <v>805.47874848999993</v>
      </c>
      <c r="Y108" s="36">
        <f>SUMIFS(СВЦЭМ!$D$33:$D$776,СВЦЭМ!$A$33:$A$776,$A108,СВЦЭМ!$B$33:$B$776,Y$83)+'СЕТ СН'!$H$11+СВЦЭМ!$D$10+'СЕТ СН'!$H$6-'СЕТ СН'!$H$23</f>
        <v>877.59606068999994</v>
      </c>
    </row>
    <row r="109" spans="1:25" ht="15.75" x14ac:dyDescent="0.2">
      <c r="A109" s="35">
        <f t="shared" si="2"/>
        <v>43703</v>
      </c>
      <c r="B109" s="36">
        <f>SUMIFS(СВЦЭМ!$D$33:$D$776,СВЦЭМ!$A$33:$A$776,$A109,СВЦЭМ!$B$33:$B$776,B$83)+'СЕТ СН'!$H$11+СВЦЭМ!$D$10+'СЕТ СН'!$H$6-'СЕТ СН'!$H$23</f>
        <v>986.68927248</v>
      </c>
      <c r="C109" s="36">
        <f>SUMIFS(СВЦЭМ!$D$33:$D$776,СВЦЭМ!$A$33:$A$776,$A109,СВЦЭМ!$B$33:$B$776,C$83)+'СЕТ СН'!$H$11+СВЦЭМ!$D$10+'СЕТ СН'!$H$6-'СЕТ СН'!$H$23</f>
        <v>1039.8549710499999</v>
      </c>
      <c r="D109" s="36">
        <f>SUMIFS(СВЦЭМ!$D$33:$D$776,СВЦЭМ!$A$33:$A$776,$A109,СВЦЭМ!$B$33:$B$776,D$83)+'СЕТ СН'!$H$11+СВЦЭМ!$D$10+'СЕТ СН'!$H$6-'СЕТ СН'!$H$23</f>
        <v>1057.4673638100001</v>
      </c>
      <c r="E109" s="36">
        <f>SUMIFS(СВЦЭМ!$D$33:$D$776,СВЦЭМ!$A$33:$A$776,$A109,СВЦЭМ!$B$33:$B$776,E$83)+'СЕТ СН'!$H$11+СВЦЭМ!$D$10+'СЕТ СН'!$H$6-'СЕТ СН'!$H$23</f>
        <v>1068.1079867200001</v>
      </c>
      <c r="F109" s="36">
        <f>SUMIFS(СВЦЭМ!$D$33:$D$776,СВЦЭМ!$A$33:$A$776,$A109,СВЦЭМ!$B$33:$B$776,F$83)+'СЕТ СН'!$H$11+СВЦЭМ!$D$10+'СЕТ СН'!$H$6-'СЕТ СН'!$H$23</f>
        <v>1055.2123540600001</v>
      </c>
      <c r="G109" s="36">
        <f>SUMIFS(СВЦЭМ!$D$33:$D$776,СВЦЭМ!$A$33:$A$776,$A109,СВЦЭМ!$B$33:$B$776,G$83)+'СЕТ СН'!$H$11+СВЦЭМ!$D$10+'СЕТ СН'!$H$6-'СЕТ СН'!$H$23</f>
        <v>1022.94627825</v>
      </c>
      <c r="H109" s="36">
        <f>SUMIFS(СВЦЭМ!$D$33:$D$776,СВЦЭМ!$A$33:$A$776,$A109,СВЦЭМ!$B$33:$B$776,H$83)+'СЕТ СН'!$H$11+СВЦЭМ!$D$10+'СЕТ СН'!$H$6-'СЕТ СН'!$H$23</f>
        <v>995.85166126999991</v>
      </c>
      <c r="I109" s="36">
        <f>SUMIFS(СВЦЭМ!$D$33:$D$776,СВЦЭМ!$A$33:$A$776,$A109,СВЦЭМ!$B$33:$B$776,I$83)+'СЕТ СН'!$H$11+СВЦЭМ!$D$10+'СЕТ СН'!$H$6-'СЕТ СН'!$H$23</f>
        <v>943.06526243999997</v>
      </c>
      <c r="J109" s="36">
        <f>SUMIFS(СВЦЭМ!$D$33:$D$776,СВЦЭМ!$A$33:$A$776,$A109,СВЦЭМ!$B$33:$B$776,J$83)+'СЕТ СН'!$H$11+СВЦЭМ!$D$10+'СЕТ СН'!$H$6-'СЕТ СН'!$H$23</f>
        <v>901.09343297999999</v>
      </c>
      <c r="K109" s="36">
        <f>SUMIFS(СВЦЭМ!$D$33:$D$776,СВЦЭМ!$A$33:$A$776,$A109,СВЦЭМ!$B$33:$B$776,K$83)+'СЕТ СН'!$H$11+СВЦЭМ!$D$10+'СЕТ СН'!$H$6-'СЕТ СН'!$H$23</f>
        <v>871.73143295</v>
      </c>
      <c r="L109" s="36">
        <f>SUMIFS(СВЦЭМ!$D$33:$D$776,СВЦЭМ!$A$33:$A$776,$A109,СВЦЭМ!$B$33:$B$776,L$83)+'СЕТ СН'!$H$11+СВЦЭМ!$D$10+'СЕТ СН'!$H$6-'СЕТ СН'!$H$23</f>
        <v>854.2708617799999</v>
      </c>
      <c r="M109" s="36">
        <f>SUMIFS(СВЦЭМ!$D$33:$D$776,СВЦЭМ!$A$33:$A$776,$A109,СВЦЭМ!$B$33:$B$776,M$83)+'СЕТ СН'!$H$11+СВЦЭМ!$D$10+'СЕТ СН'!$H$6-'СЕТ СН'!$H$23</f>
        <v>850.19117862999997</v>
      </c>
      <c r="N109" s="36">
        <f>SUMIFS(СВЦЭМ!$D$33:$D$776,СВЦЭМ!$A$33:$A$776,$A109,СВЦЭМ!$B$33:$B$776,N$83)+'СЕТ СН'!$H$11+СВЦЭМ!$D$10+'СЕТ СН'!$H$6-'СЕТ СН'!$H$23</f>
        <v>848.58962607000001</v>
      </c>
      <c r="O109" s="36">
        <f>SUMIFS(СВЦЭМ!$D$33:$D$776,СВЦЭМ!$A$33:$A$776,$A109,СВЦЭМ!$B$33:$B$776,O$83)+'СЕТ СН'!$H$11+СВЦЭМ!$D$10+'СЕТ СН'!$H$6-'СЕТ СН'!$H$23</f>
        <v>848.61218805999999</v>
      </c>
      <c r="P109" s="36">
        <f>SUMIFS(СВЦЭМ!$D$33:$D$776,СВЦЭМ!$A$33:$A$776,$A109,СВЦЭМ!$B$33:$B$776,P$83)+'СЕТ СН'!$H$11+СВЦЭМ!$D$10+'СЕТ СН'!$H$6-'СЕТ СН'!$H$23</f>
        <v>844.7155907099999</v>
      </c>
      <c r="Q109" s="36">
        <f>SUMIFS(СВЦЭМ!$D$33:$D$776,СВЦЭМ!$A$33:$A$776,$A109,СВЦЭМ!$B$33:$B$776,Q$83)+'СЕТ СН'!$H$11+СВЦЭМ!$D$10+'СЕТ СН'!$H$6-'СЕТ СН'!$H$23</f>
        <v>852.76800451999998</v>
      </c>
      <c r="R109" s="36">
        <f>SUMIFS(СВЦЭМ!$D$33:$D$776,СВЦЭМ!$A$33:$A$776,$A109,СВЦЭМ!$B$33:$B$776,R$83)+'СЕТ СН'!$H$11+СВЦЭМ!$D$10+'СЕТ СН'!$H$6-'СЕТ СН'!$H$23</f>
        <v>824.50911486999996</v>
      </c>
      <c r="S109" s="36">
        <f>SUMIFS(СВЦЭМ!$D$33:$D$776,СВЦЭМ!$A$33:$A$776,$A109,СВЦЭМ!$B$33:$B$776,S$83)+'СЕТ СН'!$H$11+СВЦЭМ!$D$10+'СЕТ СН'!$H$6-'СЕТ СН'!$H$23</f>
        <v>853.32935569999995</v>
      </c>
      <c r="T109" s="36">
        <f>SUMIFS(СВЦЭМ!$D$33:$D$776,СВЦЭМ!$A$33:$A$776,$A109,СВЦЭМ!$B$33:$B$776,T$83)+'СЕТ СН'!$H$11+СВЦЭМ!$D$10+'СЕТ СН'!$H$6-'СЕТ СН'!$H$23</f>
        <v>858.24137752999991</v>
      </c>
      <c r="U109" s="36">
        <f>SUMIFS(СВЦЭМ!$D$33:$D$776,СВЦЭМ!$A$33:$A$776,$A109,СВЦЭМ!$B$33:$B$776,U$83)+'СЕТ СН'!$H$11+СВЦЭМ!$D$10+'СЕТ СН'!$H$6-'СЕТ СН'!$H$23</f>
        <v>861.41859705999991</v>
      </c>
      <c r="V109" s="36">
        <f>SUMIFS(СВЦЭМ!$D$33:$D$776,СВЦЭМ!$A$33:$A$776,$A109,СВЦЭМ!$B$33:$B$776,V$83)+'СЕТ СН'!$H$11+СВЦЭМ!$D$10+'СЕТ СН'!$H$6-'СЕТ СН'!$H$23</f>
        <v>872.73523250999995</v>
      </c>
      <c r="W109" s="36">
        <f>SUMIFS(СВЦЭМ!$D$33:$D$776,СВЦЭМ!$A$33:$A$776,$A109,СВЦЭМ!$B$33:$B$776,W$83)+'СЕТ СН'!$H$11+СВЦЭМ!$D$10+'СЕТ СН'!$H$6-'СЕТ СН'!$H$23</f>
        <v>875.2819989699999</v>
      </c>
      <c r="X109" s="36">
        <f>SUMIFS(СВЦЭМ!$D$33:$D$776,СВЦЭМ!$A$33:$A$776,$A109,СВЦЭМ!$B$33:$B$776,X$83)+'СЕТ СН'!$H$11+СВЦЭМ!$D$10+'СЕТ СН'!$H$6-'СЕТ СН'!$H$23</f>
        <v>837.32493886999998</v>
      </c>
      <c r="Y109" s="36">
        <f>SUMIFS(СВЦЭМ!$D$33:$D$776,СВЦЭМ!$A$33:$A$776,$A109,СВЦЭМ!$B$33:$B$776,Y$83)+'СЕТ СН'!$H$11+СВЦЭМ!$D$10+'СЕТ СН'!$H$6-'СЕТ СН'!$H$23</f>
        <v>887.59257636999996</v>
      </c>
    </row>
    <row r="110" spans="1:25" ht="15.75" x14ac:dyDescent="0.2">
      <c r="A110" s="35">
        <f t="shared" si="2"/>
        <v>43704</v>
      </c>
      <c r="B110" s="36">
        <f>SUMIFS(СВЦЭМ!$D$33:$D$776,СВЦЭМ!$A$33:$A$776,$A110,СВЦЭМ!$B$33:$B$776,B$83)+'СЕТ СН'!$H$11+СВЦЭМ!$D$10+'СЕТ СН'!$H$6-'СЕТ СН'!$H$23</f>
        <v>855.07871449999993</v>
      </c>
      <c r="C110" s="36">
        <f>SUMIFS(СВЦЭМ!$D$33:$D$776,СВЦЭМ!$A$33:$A$776,$A110,СВЦЭМ!$B$33:$B$776,C$83)+'СЕТ СН'!$H$11+СВЦЭМ!$D$10+'СЕТ СН'!$H$6-'СЕТ СН'!$H$23</f>
        <v>902.77793569999994</v>
      </c>
      <c r="D110" s="36">
        <f>SUMIFS(СВЦЭМ!$D$33:$D$776,СВЦЭМ!$A$33:$A$776,$A110,СВЦЭМ!$B$33:$B$776,D$83)+'СЕТ СН'!$H$11+СВЦЭМ!$D$10+'СЕТ СН'!$H$6-'СЕТ СН'!$H$23</f>
        <v>940.71296176999999</v>
      </c>
      <c r="E110" s="36">
        <f>SUMIFS(СВЦЭМ!$D$33:$D$776,СВЦЭМ!$A$33:$A$776,$A110,СВЦЭМ!$B$33:$B$776,E$83)+'СЕТ СН'!$H$11+СВЦЭМ!$D$10+'СЕТ СН'!$H$6-'СЕТ СН'!$H$23</f>
        <v>950.15489721999995</v>
      </c>
      <c r="F110" s="36">
        <f>SUMIFS(СВЦЭМ!$D$33:$D$776,СВЦЭМ!$A$33:$A$776,$A110,СВЦЭМ!$B$33:$B$776,F$83)+'СЕТ СН'!$H$11+СВЦЭМ!$D$10+'СЕТ СН'!$H$6-'СЕТ СН'!$H$23</f>
        <v>940.35922937999999</v>
      </c>
      <c r="G110" s="36">
        <f>SUMIFS(СВЦЭМ!$D$33:$D$776,СВЦЭМ!$A$33:$A$776,$A110,СВЦЭМ!$B$33:$B$776,G$83)+'СЕТ СН'!$H$11+СВЦЭМ!$D$10+'СЕТ СН'!$H$6-'СЕТ СН'!$H$23</f>
        <v>914.83328662999998</v>
      </c>
      <c r="H110" s="36">
        <f>SUMIFS(СВЦЭМ!$D$33:$D$776,СВЦЭМ!$A$33:$A$776,$A110,СВЦЭМ!$B$33:$B$776,H$83)+'СЕТ СН'!$H$11+СВЦЭМ!$D$10+'СЕТ СН'!$H$6-'СЕТ СН'!$H$23</f>
        <v>907.25857785999995</v>
      </c>
      <c r="I110" s="36">
        <f>SUMIFS(СВЦЭМ!$D$33:$D$776,СВЦЭМ!$A$33:$A$776,$A110,СВЦЭМ!$B$33:$B$776,I$83)+'СЕТ СН'!$H$11+СВЦЭМ!$D$10+'СЕТ СН'!$H$6-'СЕТ СН'!$H$23</f>
        <v>863.84522456999991</v>
      </c>
      <c r="J110" s="36">
        <f>SUMIFS(СВЦЭМ!$D$33:$D$776,СВЦЭМ!$A$33:$A$776,$A110,СВЦЭМ!$B$33:$B$776,J$83)+'СЕТ СН'!$H$11+СВЦЭМ!$D$10+'СЕТ СН'!$H$6-'СЕТ СН'!$H$23</f>
        <v>914.68900627999994</v>
      </c>
      <c r="K110" s="36">
        <f>SUMIFS(СВЦЭМ!$D$33:$D$776,СВЦЭМ!$A$33:$A$776,$A110,СВЦЭМ!$B$33:$B$776,K$83)+'СЕТ СН'!$H$11+СВЦЭМ!$D$10+'СЕТ СН'!$H$6-'СЕТ СН'!$H$23</f>
        <v>937.71974951999994</v>
      </c>
      <c r="L110" s="36">
        <f>SUMIFS(СВЦЭМ!$D$33:$D$776,СВЦЭМ!$A$33:$A$776,$A110,СВЦЭМ!$B$33:$B$776,L$83)+'СЕТ СН'!$H$11+СВЦЭМ!$D$10+'СЕТ СН'!$H$6-'СЕТ СН'!$H$23</f>
        <v>939.67873426999995</v>
      </c>
      <c r="M110" s="36">
        <f>SUMIFS(СВЦЭМ!$D$33:$D$776,СВЦЭМ!$A$33:$A$776,$A110,СВЦЭМ!$B$33:$B$776,M$83)+'СЕТ СН'!$H$11+СВЦЭМ!$D$10+'СЕТ СН'!$H$6-'СЕТ СН'!$H$23</f>
        <v>941.79176728999994</v>
      </c>
      <c r="N110" s="36">
        <f>SUMIFS(СВЦЭМ!$D$33:$D$776,СВЦЭМ!$A$33:$A$776,$A110,СВЦЭМ!$B$33:$B$776,N$83)+'СЕТ СН'!$H$11+СВЦЭМ!$D$10+'СЕТ СН'!$H$6-'СЕТ СН'!$H$23</f>
        <v>945.97084313999994</v>
      </c>
      <c r="O110" s="36">
        <f>SUMIFS(СВЦЭМ!$D$33:$D$776,СВЦЭМ!$A$33:$A$776,$A110,СВЦЭМ!$B$33:$B$776,O$83)+'СЕТ СН'!$H$11+СВЦЭМ!$D$10+'СЕТ СН'!$H$6-'СЕТ СН'!$H$23</f>
        <v>945.27309535999996</v>
      </c>
      <c r="P110" s="36">
        <f>SUMIFS(СВЦЭМ!$D$33:$D$776,СВЦЭМ!$A$33:$A$776,$A110,СВЦЭМ!$B$33:$B$776,P$83)+'СЕТ СН'!$H$11+СВЦЭМ!$D$10+'СЕТ СН'!$H$6-'СЕТ СН'!$H$23</f>
        <v>948.84661225999992</v>
      </c>
      <c r="Q110" s="36">
        <f>SUMIFS(СВЦЭМ!$D$33:$D$776,СВЦЭМ!$A$33:$A$776,$A110,СВЦЭМ!$B$33:$B$776,Q$83)+'СЕТ СН'!$H$11+СВЦЭМ!$D$10+'СЕТ СН'!$H$6-'СЕТ СН'!$H$23</f>
        <v>950.64311389</v>
      </c>
      <c r="R110" s="36">
        <f>SUMIFS(СВЦЭМ!$D$33:$D$776,СВЦЭМ!$A$33:$A$776,$A110,СВЦЭМ!$B$33:$B$776,R$83)+'СЕТ СН'!$H$11+СВЦЭМ!$D$10+'СЕТ СН'!$H$6-'СЕТ СН'!$H$23</f>
        <v>955.66266407000001</v>
      </c>
      <c r="S110" s="36">
        <f>SUMIFS(СВЦЭМ!$D$33:$D$776,СВЦЭМ!$A$33:$A$776,$A110,СВЦЭМ!$B$33:$B$776,S$83)+'СЕТ СН'!$H$11+СВЦЭМ!$D$10+'СЕТ СН'!$H$6-'СЕТ СН'!$H$23</f>
        <v>997.25441677999993</v>
      </c>
      <c r="T110" s="36">
        <f>SUMIFS(СВЦЭМ!$D$33:$D$776,СВЦЭМ!$A$33:$A$776,$A110,СВЦЭМ!$B$33:$B$776,T$83)+'СЕТ СН'!$H$11+СВЦЭМ!$D$10+'СЕТ СН'!$H$6-'СЕТ СН'!$H$23</f>
        <v>1002.24680324</v>
      </c>
      <c r="U110" s="36">
        <f>SUMIFS(СВЦЭМ!$D$33:$D$776,СВЦЭМ!$A$33:$A$776,$A110,СВЦЭМ!$B$33:$B$776,U$83)+'СЕТ СН'!$H$11+СВЦЭМ!$D$10+'СЕТ СН'!$H$6-'СЕТ СН'!$H$23</f>
        <v>1005.29341869</v>
      </c>
      <c r="V110" s="36">
        <f>SUMIFS(СВЦЭМ!$D$33:$D$776,СВЦЭМ!$A$33:$A$776,$A110,СВЦЭМ!$B$33:$B$776,V$83)+'СЕТ СН'!$H$11+СВЦЭМ!$D$10+'СЕТ СН'!$H$6-'СЕТ СН'!$H$23</f>
        <v>1018.9365769899999</v>
      </c>
      <c r="W110" s="36">
        <f>SUMIFS(СВЦЭМ!$D$33:$D$776,СВЦЭМ!$A$33:$A$776,$A110,СВЦЭМ!$B$33:$B$776,W$83)+'СЕТ СН'!$H$11+СВЦЭМ!$D$10+'СЕТ СН'!$H$6-'СЕТ СН'!$H$23</f>
        <v>1019.5420690699999</v>
      </c>
      <c r="X110" s="36">
        <f>SUMIFS(СВЦЭМ!$D$33:$D$776,СВЦЭМ!$A$33:$A$776,$A110,СВЦЭМ!$B$33:$B$776,X$83)+'СЕТ СН'!$H$11+СВЦЭМ!$D$10+'СЕТ СН'!$H$6-'СЕТ СН'!$H$23</f>
        <v>990.45956607999995</v>
      </c>
      <c r="Y110" s="36">
        <f>SUMIFS(СВЦЭМ!$D$33:$D$776,СВЦЭМ!$A$33:$A$776,$A110,СВЦЭМ!$B$33:$B$776,Y$83)+'СЕТ СН'!$H$11+СВЦЭМ!$D$10+'СЕТ СН'!$H$6-'СЕТ СН'!$H$23</f>
        <v>926.40204477999998</v>
      </c>
    </row>
    <row r="111" spans="1:25" ht="15.75" x14ac:dyDescent="0.2">
      <c r="A111" s="35">
        <f t="shared" si="2"/>
        <v>43705</v>
      </c>
      <c r="B111" s="36">
        <f>SUMIFS(СВЦЭМ!$D$33:$D$776,СВЦЭМ!$A$33:$A$776,$A111,СВЦЭМ!$B$33:$B$776,B$83)+'СЕТ СН'!$H$11+СВЦЭМ!$D$10+'СЕТ СН'!$H$6-'СЕТ СН'!$H$23</f>
        <v>896.73062081</v>
      </c>
      <c r="C111" s="36">
        <f>SUMIFS(СВЦЭМ!$D$33:$D$776,СВЦЭМ!$A$33:$A$776,$A111,СВЦЭМ!$B$33:$B$776,C$83)+'СЕТ СН'!$H$11+СВЦЭМ!$D$10+'СЕТ СН'!$H$6-'СЕТ СН'!$H$23</f>
        <v>923.22815654999999</v>
      </c>
      <c r="D111" s="36">
        <f>SUMIFS(СВЦЭМ!$D$33:$D$776,СВЦЭМ!$A$33:$A$776,$A111,СВЦЭМ!$B$33:$B$776,D$83)+'СЕТ СН'!$H$11+СВЦЭМ!$D$10+'СЕТ СН'!$H$6-'СЕТ СН'!$H$23</f>
        <v>954.32914693999999</v>
      </c>
      <c r="E111" s="36">
        <f>SUMIFS(СВЦЭМ!$D$33:$D$776,СВЦЭМ!$A$33:$A$776,$A111,СВЦЭМ!$B$33:$B$776,E$83)+'СЕТ СН'!$H$11+СВЦЭМ!$D$10+'СЕТ СН'!$H$6-'СЕТ СН'!$H$23</f>
        <v>962.58113495999999</v>
      </c>
      <c r="F111" s="36">
        <f>SUMIFS(СВЦЭМ!$D$33:$D$776,СВЦЭМ!$A$33:$A$776,$A111,СВЦЭМ!$B$33:$B$776,F$83)+'СЕТ СН'!$H$11+СВЦЭМ!$D$10+'СЕТ СН'!$H$6-'СЕТ СН'!$H$23</f>
        <v>962.89648337999995</v>
      </c>
      <c r="G111" s="36">
        <f>SUMIFS(СВЦЭМ!$D$33:$D$776,СВЦЭМ!$A$33:$A$776,$A111,СВЦЭМ!$B$33:$B$776,G$83)+'СЕТ СН'!$H$11+СВЦЭМ!$D$10+'СЕТ СН'!$H$6-'СЕТ СН'!$H$23</f>
        <v>941.38356431</v>
      </c>
      <c r="H111" s="36">
        <f>SUMIFS(СВЦЭМ!$D$33:$D$776,СВЦЭМ!$A$33:$A$776,$A111,СВЦЭМ!$B$33:$B$776,H$83)+'СЕТ СН'!$H$11+СВЦЭМ!$D$10+'СЕТ СН'!$H$6-'СЕТ СН'!$H$23</f>
        <v>909.32227798999998</v>
      </c>
      <c r="I111" s="36">
        <f>SUMIFS(СВЦЭМ!$D$33:$D$776,СВЦЭМ!$A$33:$A$776,$A111,СВЦЭМ!$B$33:$B$776,I$83)+'СЕТ СН'!$H$11+СВЦЭМ!$D$10+'СЕТ СН'!$H$6-'СЕТ СН'!$H$23</f>
        <v>906.41462490999993</v>
      </c>
      <c r="J111" s="36">
        <f>SUMIFS(СВЦЭМ!$D$33:$D$776,СВЦЭМ!$A$33:$A$776,$A111,СВЦЭМ!$B$33:$B$776,J$83)+'СЕТ СН'!$H$11+СВЦЭМ!$D$10+'СЕТ СН'!$H$6-'СЕТ СН'!$H$23</f>
        <v>902.85723311999993</v>
      </c>
      <c r="K111" s="36">
        <f>SUMIFS(СВЦЭМ!$D$33:$D$776,СВЦЭМ!$A$33:$A$776,$A111,СВЦЭМ!$B$33:$B$776,K$83)+'СЕТ СН'!$H$11+СВЦЭМ!$D$10+'СЕТ СН'!$H$6-'СЕТ СН'!$H$23</f>
        <v>938.13742417999993</v>
      </c>
      <c r="L111" s="36">
        <f>SUMIFS(СВЦЭМ!$D$33:$D$776,СВЦЭМ!$A$33:$A$776,$A111,СВЦЭМ!$B$33:$B$776,L$83)+'СЕТ СН'!$H$11+СВЦЭМ!$D$10+'СЕТ СН'!$H$6-'СЕТ СН'!$H$23</f>
        <v>955.77821615999994</v>
      </c>
      <c r="M111" s="36">
        <f>SUMIFS(СВЦЭМ!$D$33:$D$776,СВЦЭМ!$A$33:$A$776,$A111,СВЦЭМ!$B$33:$B$776,M$83)+'СЕТ СН'!$H$11+СВЦЭМ!$D$10+'СЕТ СН'!$H$6-'СЕТ СН'!$H$23</f>
        <v>958.16710403999991</v>
      </c>
      <c r="N111" s="36">
        <f>SUMIFS(СВЦЭМ!$D$33:$D$776,СВЦЭМ!$A$33:$A$776,$A111,СВЦЭМ!$B$33:$B$776,N$83)+'СЕТ СН'!$H$11+СВЦЭМ!$D$10+'СЕТ СН'!$H$6-'СЕТ СН'!$H$23</f>
        <v>949.00918892999994</v>
      </c>
      <c r="O111" s="36">
        <f>SUMIFS(СВЦЭМ!$D$33:$D$776,СВЦЭМ!$A$33:$A$776,$A111,СВЦЭМ!$B$33:$B$776,O$83)+'СЕТ СН'!$H$11+СВЦЭМ!$D$10+'СЕТ СН'!$H$6-'СЕТ СН'!$H$23</f>
        <v>945.45956759000001</v>
      </c>
      <c r="P111" s="36">
        <f>SUMIFS(СВЦЭМ!$D$33:$D$776,СВЦЭМ!$A$33:$A$776,$A111,СВЦЭМ!$B$33:$B$776,P$83)+'СЕТ СН'!$H$11+СВЦЭМ!$D$10+'СЕТ СН'!$H$6-'СЕТ СН'!$H$23</f>
        <v>945.96012997999992</v>
      </c>
      <c r="Q111" s="36">
        <f>SUMIFS(СВЦЭМ!$D$33:$D$776,СВЦЭМ!$A$33:$A$776,$A111,СВЦЭМ!$B$33:$B$776,Q$83)+'СЕТ СН'!$H$11+СВЦЭМ!$D$10+'СЕТ СН'!$H$6-'СЕТ СН'!$H$23</f>
        <v>943.99303901999997</v>
      </c>
      <c r="R111" s="36">
        <f>SUMIFS(СВЦЭМ!$D$33:$D$776,СВЦЭМ!$A$33:$A$776,$A111,СВЦЭМ!$B$33:$B$776,R$83)+'СЕТ СН'!$H$11+СВЦЭМ!$D$10+'СЕТ СН'!$H$6-'СЕТ СН'!$H$23</f>
        <v>977.3051249099999</v>
      </c>
      <c r="S111" s="36">
        <f>SUMIFS(СВЦЭМ!$D$33:$D$776,СВЦЭМ!$A$33:$A$776,$A111,СВЦЭМ!$B$33:$B$776,S$83)+'СЕТ СН'!$H$11+СВЦЭМ!$D$10+'СЕТ СН'!$H$6-'СЕТ СН'!$H$23</f>
        <v>1019.9040467399999</v>
      </c>
      <c r="T111" s="36">
        <f>SUMIFS(СВЦЭМ!$D$33:$D$776,СВЦЭМ!$A$33:$A$776,$A111,СВЦЭМ!$B$33:$B$776,T$83)+'СЕТ СН'!$H$11+СВЦЭМ!$D$10+'СЕТ СН'!$H$6-'СЕТ СН'!$H$23</f>
        <v>1023.00356125</v>
      </c>
      <c r="U111" s="36">
        <f>SUMIFS(СВЦЭМ!$D$33:$D$776,СВЦЭМ!$A$33:$A$776,$A111,СВЦЭМ!$B$33:$B$776,U$83)+'СЕТ СН'!$H$11+СВЦЭМ!$D$10+'СЕТ СН'!$H$6-'СЕТ СН'!$H$23</f>
        <v>1020.69591638</v>
      </c>
      <c r="V111" s="36">
        <f>SUMIFS(СВЦЭМ!$D$33:$D$776,СВЦЭМ!$A$33:$A$776,$A111,СВЦЭМ!$B$33:$B$776,V$83)+'СЕТ СН'!$H$11+СВЦЭМ!$D$10+'СЕТ СН'!$H$6-'СЕТ СН'!$H$23</f>
        <v>1024.68472724</v>
      </c>
      <c r="W111" s="36">
        <f>SUMIFS(СВЦЭМ!$D$33:$D$776,СВЦЭМ!$A$33:$A$776,$A111,СВЦЭМ!$B$33:$B$776,W$83)+'СЕТ СН'!$H$11+СВЦЭМ!$D$10+'СЕТ СН'!$H$6-'СЕТ СН'!$H$23</f>
        <v>1033.2456591</v>
      </c>
      <c r="X111" s="36">
        <f>SUMIFS(СВЦЭМ!$D$33:$D$776,СВЦЭМ!$A$33:$A$776,$A111,СВЦЭМ!$B$33:$B$776,X$83)+'СЕТ СН'!$H$11+СВЦЭМ!$D$10+'СЕТ СН'!$H$6-'СЕТ СН'!$H$23</f>
        <v>1008.1449163599999</v>
      </c>
      <c r="Y111" s="36">
        <f>SUMIFS(СВЦЭМ!$D$33:$D$776,СВЦЭМ!$A$33:$A$776,$A111,СВЦЭМ!$B$33:$B$776,Y$83)+'СЕТ СН'!$H$11+СВЦЭМ!$D$10+'СЕТ СН'!$H$6-'СЕТ СН'!$H$23</f>
        <v>913.37439030999997</v>
      </c>
    </row>
    <row r="112" spans="1:25" ht="15.75" x14ac:dyDescent="0.2">
      <c r="A112" s="35">
        <f t="shared" si="2"/>
        <v>43706</v>
      </c>
      <c r="B112" s="36">
        <f>SUMIFS(СВЦЭМ!$D$33:$D$776,СВЦЭМ!$A$33:$A$776,$A112,СВЦЭМ!$B$33:$B$776,B$83)+'СЕТ СН'!$H$11+СВЦЭМ!$D$10+'СЕТ СН'!$H$6-'СЕТ СН'!$H$23</f>
        <v>904.63463450999996</v>
      </c>
      <c r="C112" s="36">
        <f>SUMIFS(СВЦЭМ!$D$33:$D$776,СВЦЭМ!$A$33:$A$776,$A112,СВЦЭМ!$B$33:$B$776,C$83)+'СЕТ СН'!$H$11+СВЦЭМ!$D$10+'СЕТ СН'!$H$6-'СЕТ СН'!$H$23</f>
        <v>933.34347108999998</v>
      </c>
      <c r="D112" s="36">
        <f>SUMIFS(СВЦЭМ!$D$33:$D$776,СВЦЭМ!$A$33:$A$776,$A112,СВЦЭМ!$B$33:$B$776,D$83)+'СЕТ СН'!$H$11+СВЦЭМ!$D$10+'СЕТ СН'!$H$6-'СЕТ СН'!$H$23</f>
        <v>958.80112055999996</v>
      </c>
      <c r="E112" s="36">
        <f>SUMIFS(СВЦЭМ!$D$33:$D$776,СВЦЭМ!$A$33:$A$776,$A112,СВЦЭМ!$B$33:$B$776,E$83)+'СЕТ СН'!$H$11+СВЦЭМ!$D$10+'СЕТ СН'!$H$6-'СЕТ СН'!$H$23</f>
        <v>973.91660538999997</v>
      </c>
      <c r="F112" s="36">
        <f>SUMIFS(СВЦЭМ!$D$33:$D$776,СВЦЭМ!$A$33:$A$776,$A112,СВЦЭМ!$B$33:$B$776,F$83)+'СЕТ СН'!$H$11+СВЦЭМ!$D$10+'СЕТ СН'!$H$6-'СЕТ СН'!$H$23</f>
        <v>988.17196829</v>
      </c>
      <c r="G112" s="36">
        <f>SUMIFS(СВЦЭМ!$D$33:$D$776,СВЦЭМ!$A$33:$A$776,$A112,СВЦЭМ!$B$33:$B$776,G$83)+'СЕТ СН'!$H$11+СВЦЭМ!$D$10+'СЕТ СН'!$H$6-'СЕТ СН'!$H$23</f>
        <v>968.48057653000001</v>
      </c>
      <c r="H112" s="36">
        <f>SUMIFS(СВЦЭМ!$D$33:$D$776,СВЦЭМ!$A$33:$A$776,$A112,СВЦЭМ!$B$33:$B$776,H$83)+'СЕТ СН'!$H$11+СВЦЭМ!$D$10+'СЕТ СН'!$H$6-'СЕТ СН'!$H$23</f>
        <v>939.66094499999997</v>
      </c>
      <c r="I112" s="36">
        <f>SUMIFS(СВЦЭМ!$D$33:$D$776,СВЦЭМ!$A$33:$A$776,$A112,СВЦЭМ!$B$33:$B$776,I$83)+'СЕТ СН'!$H$11+СВЦЭМ!$D$10+'СЕТ СН'!$H$6-'СЕТ СН'!$H$23</f>
        <v>905.7643158599999</v>
      </c>
      <c r="J112" s="36">
        <f>SUMIFS(СВЦЭМ!$D$33:$D$776,СВЦЭМ!$A$33:$A$776,$A112,СВЦЭМ!$B$33:$B$776,J$83)+'СЕТ СН'!$H$11+СВЦЭМ!$D$10+'СЕТ СН'!$H$6-'СЕТ СН'!$H$23</f>
        <v>916.5422090699999</v>
      </c>
      <c r="K112" s="36">
        <f>SUMIFS(СВЦЭМ!$D$33:$D$776,СВЦЭМ!$A$33:$A$776,$A112,СВЦЭМ!$B$33:$B$776,K$83)+'СЕТ СН'!$H$11+СВЦЭМ!$D$10+'СЕТ СН'!$H$6-'СЕТ СН'!$H$23</f>
        <v>929.84895484999993</v>
      </c>
      <c r="L112" s="36">
        <f>SUMIFS(СВЦЭМ!$D$33:$D$776,СВЦЭМ!$A$33:$A$776,$A112,СВЦЭМ!$B$33:$B$776,L$83)+'СЕТ СН'!$H$11+СВЦЭМ!$D$10+'СЕТ СН'!$H$6-'СЕТ СН'!$H$23</f>
        <v>946.80739240999992</v>
      </c>
      <c r="M112" s="36">
        <f>SUMIFS(СВЦЭМ!$D$33:$D$776,СВЦЭМ!$A$33:$A$776,$A112,СВЦЭМ!$B$33:$B$776,M$83)+'СЕТ СН'!$H$11+СВЦЭМ!$D$10+'СЕТ СН'!$H$6-'СЕТ СН'!$H$23</f>
        <v>946.16990198999997</v>
      </c>
      <c r="N112" s="36">
        <f>SUMIFS(СВЦЭМ!$D$33:$D$776,СВЦЭМ!$A$33:$A$776,$A112,СВЦЭМ!$B$33:$B$776,N$83)+'СЕТ СН'!$H$11+СВЦЭМ!$D$10+'СЕТ СН'!$H$6-'СЕТ СН'!$H$23</f>
        <v>936.68314759999998</v>
      </c>
      <c r="O112" s="36">
        <f>SUMIFS(СВЦЭМ!$D$33:$D$776,СВЦЭМ!$A$33:$A$776,$A112,СВЦЭМ!$B$33:$B$776,O$83)+'СЕТ СН'!$H$11+СВЦЭМ!$D$10+'СЕТ СН'!$H$6-'СЕТ СН'!$H$23</f>
        <v>936.49941713999999</v>
      </c>
      <c r="P112" s="36">
        <f>SUMIFS(СВЦЭМ!$D$33:$D$776,СВЦЭМ!$A$33:$A$776,$A112,СВЦЭМ!$B$33:$B$776,P$83)+'СЕТ СН'!$H$11+СВЦЭМ!$D$10+'СЕТ СН'!$H$6-'СЕТ СН'!$H$23</f>
        <v>937.50241597999991</v>
      </c>
      <c r="Q112" s="36">
        <f>SUMIFS(СВЦЭМ!$D$33:$D$776,СВЦЭМ!$A$33:$A$776,$A112,СВЦЭМ!$B$33:$B$776,Q$83)+'СЕТ СН'!$H$11+СВЦЭМ!$D$10+'СЕТ СН'!$H$6-'СЕТ СН'!$H$23</f>
        <v>936.86082386999999</v>
      </c>
      <c r="R112" s="36">
        <f>SUMIFS(СВЦЭМ!$D$33:$D$776,СВЦЭМ!$A$33:$A$776,$A112,СВЦЭМ!$B$33:$B$776,R$83)+'СЕТ СН'!$H$11+СВЦЭМ!$D$10+'СЕТ СН'!$H$6-'СЕТ СН'!$H$23</f>
        <v>962.16880237999999</v>
      </c>
      <c r="S112" s="36">
        <f>SUMIFS(СВЦЭМ!$D$33:$D$776,СВЦЭМ!$A$33:$A$776,$A112,СВЦЭМ!$B$33:$B$776,S$83)+'СЕТ СН'!$H$11+СВЦЭМ!$D$10+'СЕТ СН'!$H$6-'СЕТ СН'!$H$23</f>
        <v>997.45375017999993</v>
      </c>
      <c r="T112" s="36">
        <f>SUMIFS(СВЦЭМ!$D$33:$D$776,СВЦЭМ!$A$33:$A$776,$A112,СВЦЭМ!$B$33:$B$776,T$83)+'СЕТ СН'!$H$11+СВЦЭМ!$D$10+'СЕТ СН'!$H$6-'СЕТ СН'!$H$23</f>
        <v>999.31136784</v>
      </c>
      <c r="U112" s="36">
        <f>SUMIFS(СВЦЭМ!$D$33:$D$776,СВЦЭМ!$A$33:$A$776,$A112,СВЦЭМ!$B$33:$B$776,U$83)+'СЕТ СН'!$H$11+СВЦЭМ!$D$10+'СЕТ СН'!$H$6-'СЕТ СН'!$H$23</f>
        <v>1001.3225241399999</v>
      </c>
      <c r="V112" s="36">
        <f>SUMIFS(СВЦЭМ!$D$33:$D$776,СВЦЭМ!$A$33:$A$776,$A112,СВЦЭМ!$B$33:$B$776,V$83)+'СЕТ СН'!$H$11+СВЦЭМ!$D$10+'СЕТ СН'!$H$6-'СЕТ СН'!$H$23</f>
        <v>1011.1303678999999</v>
      </c>
      <c r="W112" s="36">
        <f>SUMIFS(СВЦЭМ!$D$33:$D$776,СВЦЭМ!$A$33:$A$776,$A112,СВЦЭМ!$B$33:$B$776,W$83)+'СЕТ СН'!$H$11+СВЦЭМ!$D$10+'СЕТ СН'!$H$6-'СЕТ СН'!$H$23</f>
        <v>1012.3163869399999</v>
      </c>
      <c r="X112" s="36">
        <f>SUMIFS(СВЦЭМ!$D$33:$D$776,СВЦЭМ!$A$33:$A$776,$A112,СВЦЭМ!$B$33:$B$776,X$83)+'СЕТ СН'!$H$11+СВЦЭМ!$D$10+'СЕТ СН'!$H$6-'СЕТ СН'!$H$23</f>
        <v>970.91595989999996</v>
      </c>
      <c r="Y112" s="36">
        <f>SUMIFS(СВЦЭМ!$D$33:$D$776,СВЦЭМ!$A$33:$A$776,$A112,СВЦЭМ!$B$33:$B$776,Y$83)+'СЕТ СН'!$H$11+СВЦЭМ!$D$10+'СЕТ СН'!$H$6-'СЕТ СН'!$H$23</f>
        <v>901.61843738999994</v>
      </c>
    </row>
    <row r="113" spans="1:27" ht="15.75" x14ac:dyDescent="0.2">
      <c r="A113" s="35">
        <f t="shared" si="2"/>
        <v>43707</v>
      </c>
      <c r="B113" s="36">
        <f>SUMIFS(СВЦЭМ!$D$33:$D$776,СВЦЭМ!$A$33:$A$776,$A113,СВЦЭМ!$B$33:$B$776,B$83)+'СЕТ СН'!$H$11+СВЦЭМ!$D$10+'СЕТ СН'!$H$6-'СЕТ СН'!$H$23</f>
        <v>958.63598834999993</v>
      </c>
      <c r="C113" s="36">
        <f>SUMIFS(СВЦЭМ!$D$33:$D$776,СВЦЭМ!$A$33:$A$776,$A113,СВЦЭМ!$B$33:$B$776,C$83)+'СЕТ СН'!$H$11+СВЦЭМ!$D$10+'СЕТ СН'!$H$6-'СЕТ СН'!$H$23</f>
        <v>966.54681804999996</v>
      </c>
      <c r="D113" s="36">
        <f>SUMIFS(СВЦЭМ!$D$33:$D$776,СВЦЭМ!$A$33:$A$776,$A113,СВЦЭМ!$B$33:$B$776,D$83)+'СЕТ СН'!$H$11+СВЦЭМ!$D$10+'СЕТ СН'!$H$6-'СЕТ СН'!$H$23</f>
        <v>1000.31168987</v>
      </c>
      <c r="E113" s="36">
        <f>SUMIFS(СВЦЭМ!$D$33:$D$776,СВЦЭМ!$A$33:$A$776,$A113,СВЦЭМ!$B$33:$B$776,E$83)+'СЕТ СН'!$H$11+СВЦЭМ!$D$10+'СЕТ СН'!$H$6-'СЕТ СН'!$H$23</f>
        <v>1018.1183326099999</v>
      </c>
      <c r="F113" s="36">
        <f>SUMIFS(СВЦЭМ!$D$33:$D$776,СВЦЭМ!$A$33:$A$776,$A113,СВЦЭМ!$B$33:$B$776,F$83)+'СЕТ СН'!$H$11+СВЦЭМ!$D$10+'СЕТ СН'!$H$6-'СЕТ СН'!$H$23</f>
        <v>1030.8037040500001</v>
      </c>
      <c r="G113" s="36">
        <f>SUMIFS(СВЦЭМ!$D$33:$D$776,СВЦЭМ!$A$33:$A$776,$A113,СВЦЭМ!$B$33:$B$776,G$83)+'СЕТ СН'!$H$11+СВЦЭМ!$D$10+'СЕТ СН'!$H$6-'СЕТ СН'!$H$23</f>
        <v>1010.2706509599999</v>
      </c>
      <c r="H113" s="36">
        <f>SUMIFS(СВЦЭМ!$D$33:$D$776,СВЦЭМ!$A$33:$A$776,$A113,СВЦЭМ!$B$33:$B$776,H$83)+'СЕТ СН'!$H$11+СВЦЭМ!$D$10+'СЕТ СН'!$H$6-'СЕТ СН'!$H$23</f>
        <v>962.61150074</v>
      </c>
      <c r="I113" s="36">
        <f>SUMIFS(СВЦЭМ!$D$33:$D$776,СВЦЭМ!$A$33:$A$776,$A113,СВЦЭМ!$B$33:$B$776,I$83)+'СЕТ СН'!$H$11+СВЦЭМ!$D$10+'СЕТ СН'!$H$6-'СЕТ СН'!$H$23</f>
        <v>903.03681590999997</v>
      </c>
      <c r="J113" s="36">
        <f>SUMIFS(СВЦЭМ!$D$33:$D$776,СВЦЭМ!$A$33:$A$776,$A113,СВЦЭМ!$B$33:$B$776,J$83)+'СЕТ СН'!$H$11+СВЦЭМ!$D$10+'СЕТ СН'!$H$6-'СЕТ СН'!$H$23</f>
        <v>873.39341125999999</v>
      </c>
      <c r="K113" s="36">
        <f>SUMIFS(СВЦЭМ!$D$33:$D$776,СВЦЭМ!$A$33:$A$776,$A113,СВЦЭМ!$B$33:$B$776,K$83)+'СЕТ СН'!$H$11+СВЦЭМ!$D$10+'СЕТ СН'!$H$6-'СЕТ СН'!$H$23</f>
        <v>891.22991406999995</v>
      </c>
      <c r="L113" s="36">
        <f>SUMIFS(СВЦЭМ!$D$33:$D$776,СВЦЭМ!$A$33:$A$776,$A113,СВЦЭМ!$B$33:$B$776,L$83)+'СЕТ СН'!$H$11+СВЦЭМ!$D$10+'СЕТ СН'!$H$6-'СЕТ СН'!$H$23</f>
        <v>907.89802288999999</v>
      </c>
      <c r="M113" s="36">
        <f>SUMIFS(СВЦЭМ!$D$33:$D$776,СВЦЭМ!$A$33:$A$776,$A113,СВЦЭМ!$B$33:$B$776,M$83)+'СЕТ СН'!$H$11+СВЦЭМ!$D$10+'СЕТ СН'!$H$6-'СЕТ СН'!$H$23</f>
        <v>910.4872904099999</v>
      </c>
      <c r="N113" s="36">
        <f>SUMIFS(СВЦЭМ!$D$33:$D$776,СВЦЭМ!$A$33:$A$776,$A113,СВЦЭМ!$B$33:$B$776,N$83)+'СЕТ СН'!$H$11+СВЦЭМ!$D$10+'СЕТ СН'!$H$6-'СЕТ СН'!$H$23</f>
        <v>904.38743278999993</v>
      </c>
      <c r="O113" s="36">
        <f>SUMIFS(СВЦЭМ!$D$33:$D$776,СВЦЭМ!$A$33:$A$776,$A113,СВЦЭМ!$B$33:$B$776,O$83)+'СЕТ СН'!$H$11+СВЦЭМ!$D$10+'СЕТ СН'!$H$6-'СЕТ СН'!$H$23</f>
        <v>911.65419265999992</v>
      </c>
      <c r="P113" s="36">
        <f>SUMIFS(СВЦЭМ!$D$33:$D$776,СВЦЭМ!$A$33:$A$776,$A113,СВЦЭМ!$B$33:$B$776,P$83)+'СЕТ СН'!$H$11+СВЦЭМ!$D$10+'СЕТ СН'!$H$6-'СЕТ СН'!$H$23</f>
        <v>916.49452895999991</v>
      </c>
      <c r="Q113" s="36">
        <f>SUMIFS(СВЦЭМ!$D$33:$D$776,СВЦЭМ!$A$33:$A$776,$A113,СВЦЭМ!$B$33:$B$776,Q$83)+'СЕТ СН'!$H$11+СВЦЭМ!$D$10+'СЕТ СН'!$H$6-'СЕТ СН'!$H$23</f>
        <v>909.64287795999996</v>
      </c>
      <c r="R113" s="36">
        <f>SUMIFS(СВЦЭМ!$D$33:$D$776,СВЦЭМ!$A$33:$A$776,$A113,СВЦЭМ!$B$33:$B$776,R$83)+'СЕТ СН'!$H$11+СВЦЭМ!$D$10+'СЕТ СН'!$H$6-'СЕТ СН'!$H$23</f>
        <v>938.33367682999994</v>
      </c>
      <c r="S113" s="36">
        <f>SUMIFS(СВЦЭМ!$D$33:$D$776,СВЦЭМ!$A$33:$A$776,$A113,СВЦЭМ!$B$33:$B$776,S$83)+'СЕТ СН'!$H$11+СВЦЭМ!$D$10+'СЕТ СН'!$H$6-'СЕТ СН'!$H$23</f>
        <v>979.91547747999994</v>
      </c>
      <c r="T113" s="36">
        <f>SUMIFS(СВЦЭМ!$D$33:$D$776,СВЦЭМ!$A$33:$A$776,$A113,СВЦЭМ!$B$33:$B$776,T$83)+'СЕТ СН'!$H$11+СВЦЭМ!$D$10+'СЕТ СН'!$H$6-'СЕТ СН'!$H$23</f>
        <v>979.56790981999995</v>
      </c>
      <c r="U113" s="36">
        <f>SUMIFS(СВЦЭМ!$D$33:$D$776,СВЦЭМ!$A$33:$A$776,$A113,СВЦЭМ!$B$33:$B$776,U$83)+'СЕТ СН'!$H$11+СВЦЭМ!$D$10+'СЕТ СН'!$H$6-'СЕТ СН'!$H$23</f>
        <v>973.81746862</v>
      </c>
      <c r="V113" s="36">
        <f>SUMIFS(СВЦЭМ!$D$33:$D$776,СВЦЭМ!$A$33:$A$776,$A113,СВЦЭМ!$B$33:$B$776,V$83)+'СЕТ СН'!$H$11+СВЦЭМ!$D$10+'СЕТ СН'!$H$6-'СЕТ СН'!$H$23</f>
        <v>977.35249317</v>
      </c>
      <c r="W113" s="36">
        <f>SUMIFS(СВЦЭМ!$D$33:$D$776,СВЦЭМ!$A$33:$A$776,$A113,СВЦЭМ!$B$33:$B$776,W$83)+'СЕТ СН'!$H$11+СВЦЭМ!$D$10+'СЕТ СН'!$H$6-'СЕТ СН'!$H$23</f>
        <v>992.1226332199999</v>
      </c>
      <c r="X113" s="36">
        <f>SUMIFS(СВЦЭМ!$D$33:$D$776,СВЦЭМ!$A$33:$A$776,$A113,СВЦЭМ!$B$33:$B$776,X$83)+'СЕТ СН'!$H$11+СВЦЭМ!$D$10+'СЕТ СН'!$H$6-'СЕТ СН'!$H$23</f>
        <v>961.40604882999992</v>
      </c>
      <c r="Y113" s="36">
        <f>SUMIFS(СВЦЭМ!$D$33:$D$776,СВЦЭМ!$A$33:$A$776,$A113,СВЦЭМ!$B$33:$B$776,Y$83)+'СЕТ СН'!$H$11+СВЦЭМ!$D$10+'СЕТ СН'!$H$6-'СЕТ СН'!$H$23</f>
        <v>871.19880083999999</v>
      </c>
    </row>
    <row r="114" spans="1:27" ht="15.75" x14ac:dyDescent="0.2">
      <c r="A114" s="35">
        <f t="shared" si="2"/>
        <v>43708</v>
      </c>
      <c r="B114" s="36">
        <f>SUMIFS(СВЦЭМ!$D$33:$D$776,СВЦЭМ!$A$33:$A$776,$A114,СВЦЭМ!$B$33:$B$776,B$83)+'СЕТ СН'!$H$11+СВЦЭМ!$D$10+'СЕТ СН'!$H$6-'СЕТ СН'!$H$23</f>
        <v>925.84047003000001</v>
      </c>
      <c r="C114" s="36">
        <f>SUMIFS(СВЦЭМ!$D$33:$D$776,СВЦЭМ!$A$33:$A$776,$A114,СВЦЭМ!$B$33:$B$776,C$83)+'СЕТ СН'!$H$11+СВЦЭМ!$D$10+'СЕТ СН'!$H$6-'СЕТ СН'!$H$23</f>
        <v>965.82676403999994</v>
      </c>
      <c r="D114" s="36">
        <f>SUMIFS(СВЦЭМ!$D$33:$D$776,СВЦЭМ!$A$33:$A$776,$A114,СВЦЭМ!$B$33:$B$776,D$83)+'СЕТ СН'!$H$11+СВЦЭМ!$D$10+'СЕТ СН'!$H$6-'СЕТ СН'!$H$23</f>
        <v>992.4766378999999</v>
      </c>
      <c r="E114" s="36">
        <f>SUMIFS(СВЦЭМ!$D$33:$D$776,СВЦЭМ!$A$33:$A$776,$A114,СВЦЭМ!$B$33:$B$776,E$83)+'СЕТ СН'!$H$11+СВЦЭМ!$D$10+'СЕТ СН'!$H$6-'СЕТ СН'!$H$23</f>
        <v>1004.56728169</v>
      </c>
      <c r="F114" s="36">
        <f>SUMIFS(СВЦЭМ!$D$33:$D$776,СВЦЭМ!$A$33:$A$776,$A114,СВЦЭМ!$B$33:$B$776,F$83)+'СЕТ СН'!$H$11+СВЦЭМ!$D$10+'СЕТ СН'!$H$6-'СЕТ СН'!$H$23</f>
        <v>1014.59280438</v>
      </c>
      <c r="G114" s="36">
        <f>SUMIFS(СВЦЭМ!$D$33:$D$776,СВЦЭМ!$A$33:$A$776,$A114,СВЦЭМ!$B$33:$B$776,G$83)+'СЕТ СН'!$H$11+СВЦЭМ!$D$10+'СЕТ СН'!$H$6-'СЕТ СН'!$H$23</f>
        <v>1003.9226497799999</v>
      </c>
      <c r="H114" s="36">
        <f>SUMIFS(СВЦЭМ!$D$33:$D$776,СВЦЭМ!$A$33:$A$776,$A114,СВЦЭМ!$B$33:$B$776,H$83)+'СЕТ СН'!$H$11+СВЦЭМ!$D$10+'СЕТ СН'!$H$6-'СЕТ СН'!$H$23</f>
        <v>989.8426069599999</v>
      </c>
      <c r="I114" s="36">
        <f>SUMIFS(СВЦЭМ!$D$33:$D$776,СВЦЭМ!$A$33:$A$776,$A114,СВЦЭМ!$B$33:$B$776,I$83)+'СЕТ СН'!$H$11+СВЦЭМ!$D$10+'СЕТ СН'!$H$6-'СЕТ СН'!$H$23</f>
        <v>940.85204262999991</v>
      </c>
      <c r="J114" s="36">
        <f>SUMIFS(СВЦЭМ!$D$33:$D$776,СВЦЭМ!$A$33:$A$776,$A114,СВЦЭМ!$B$33:$B$776,J$83)+'СЕТ СН'!$H$11+СВЦЭМ!$D$10+'СЕТ СН'!$H$6-'СЕТ СН'!$H$23</f>
        <v>875.26119355999992</v>
      </c>
      <c r="K114" s="36">
        <f>SUMIFS(СВЦЭМ!$D$33:$D$776,СВЦЭМ!$A$33:$A$776,$A114,СВЦЭМ!$B$33:$B$776,K$83)+'СЕТ СН'!$H$11+СВЦЭМ!$D$10+'СЕТ СН'!$H$6-'СЕТ СН'!$H$23</f>
        <v>821.61100106999993</v>
      </c>
      <c r="L114" s="36">
        <f>SUMIFS(СВЦЭМ!$D$33:$D$776,СВЦЭМ!$A$33:$A$776,$A114,СВЦЭМ!$B$33:$B$776,L$83)+'СЕТ СН'!$H$11+СВЦЭМ!$D$10+'СЕТ СН'!$H$6-'СЕТ СН'!$H$23</f>
        <v>810.65889290999996</v>
      </c>
      <c r="M114" s="36">
        <f>SUMIFS(СВЦЭМ!$D$33:$D$776,СВЦЭМ!$A$33:$A$776,$A114,СВЦЭМ!$B$33:$B$776,M$83)+'СЕТ СН'!$H$11+СВЦЭМ!$D$10+'СЕТ СН'!$H$6-'СЕТ СН'!$H$23</f>
        <v>807.08834832999992</v>
      </c>
      <c r="N114" s="36">
        <f>SUMIFS(СВЦЭМ!$D$33:$D$776,СВЦЭМ!$A$33:$A$776,$A114,СВЦЭМ!$B$33:$B$776,N$83)+'СЕТ СН'!$H$11+СВЦЭМ!$D$10+'СЕТ СН'!$H$6-'СЕТ СН'!$H$23</f>
        <v>806.98848362999991</v>
      </c>
      <c r="O114" s="36">
        <f>SUMIFS(СВЦЭМ!$D$33:$D$776,СВЦЭМ!$A$33:$A$776,$A114,СВЦЭМ!$B$33:$B$776,O$83)+'СЕТ СН'!$H$11+СВЦЭМ!$D$10+'СЕТ СН'!$H$6-'СЕТ СН'!$H$23</f>
        <v>807.83992379999995</v>
      </c>
      <c r="P114" s="36">
        <f>SUMIFS(СВЦЭМ!$D$33:$D$776,СВЦЭМ!$A$33:$A$776,$A114,СВЦЭМ!$B$33:$B$776,P$83)+'СЕТ СН'!$H$11+СВЦЭМ!$D$10+'СЕТ СН'!$H$6-'СЕТ СН'!$H$23</f>
        <v>812.77391802</v>
      </c>
      <c r="Q114" s="36">
        <f>SUMIFS(СВЦЭМ!$D$33:$D$776,СВЦЭМ!$A$33:$A$776,$A114,СВЦЭМ!$B$33:$B$776,Q$83)+'СЕТ СН'!$H$11+СВЦЭМ!$D$10+'СЕТ СН'!$H$6-'СЕТ СН'!$H$23</f>
        <v>819.1982332</v>
      </c>
      <c r="R114" s="36">
        <f>SUMIFS(СВЦЭМ!$D$33:$D$776,СВЦЭМ!$A$33:$A$776,$A114,СВЦЭМ!$B$33:$B$776,R$83)+'СЕТ СН'!$H$11+СВЦЭМ!$D$10+'СЕТ СН'!$H$6-'СЕТ СН'!$H$23</f>
        <v>780.75271250999992</v>
      </c>
      <c r="S114" s="36">
        <f>SUMIFS(СВЦЭМ!$D$33:$D$776,СВЦЭМ!$A$33:$A$776,$A114,СВЦЭМ!$B$33:$B$776,S$83)+'СЕТ СН'!$H$11+СВЦЭМ!$D$10+'СЕТ СН'!$H$6-'СЕТ СН'!$H$23</f>
        <v>741.88653371999999</v>
      </c>
      <c r="T114" s="36">
        <f>SUMIFS(СВЦЭМ!$D$33:$D$776,СВЦЭМ!$A$33:$A$776,$A114,СВЦЭМ!$B$33:$B$776,T$83)+'СЕТ СН'!$H$11+СВЦЭМ!$D$10+'СЕТ СН'!$H$6-'СЕТ СН'!$H$23</f>
        <v>734.85261141000001</v>
      </c>
      <c r="U114" s="36">
        <f>SUMIFS(СВЦЭМ!$D$33:$D$776,СВЦЭМ!$A$33:$A$776,$A114,СВЦЭМ!$B$33:$B$776,U$83)+'СЕТ СН'!$H$11+СВЦЭМ!$D$10+'СЕТ СН'!$H$6-'СЕТ СН'!$H$23</f>
        <v>730.74784799999998</v>
      </c>
      <c r="V114" s="36">
        <f>SUMIFS(СВЦЭМ!$D$33:$D$776,СВЦЭМ!$A$33:$A$776,$A114,СВЦЭМ!$B$33:$B$776,V$83)+'СЕТ СН'!$H$11+СВЦЭМ!$D$10+'СЕТ СН'!$H$6-'СЕТ СН'!$H$23</f>
        <v>730.69764165999993</v>
      </c>
      <c r="W114" s="36">
        <f>SUMIFS(СВЦЭМ!$D$33:$D$776,СВЦЭМ!$A$33:$A$776,$A114,СВЦЭМ!$B$33:$B$776,W$83)+'СЕТ СН'!$H$11+СВЦЭМ!$D$10+'СЕТ СН'!$H$6-'СЕТ СН'!$H$23</f>
        <v>725.29786568999998</v>
      </c>
      <c r="X114" s="36">
        <f>SUMIFS(СВЦЭМ!$D$33:$D$776,СВЦЭМ!$A$33:$A$776,$A114,СВЦЭМ!$B$33:$B$776,X$83)+'СЕТ СН'!$H$11+СВЦЭМ!$D$10+'СЕТ СН'!$H$6-'СЕТ СН'!$H$23</f>
        <v>743.62334637999993</v>
      </c>
      <c r="Y114" s="36">
        <f>SUMIFS(СВЦЭМ!$D$33:$D$776,СВЦЭМ!$A$33:$A$776,$A114,СВЦЭМ!$B$33:$B$776,Y$83)+'СЕТ СН'!$H$11+СВЦЭМ!$D$10+'СЕТ СН'!$H$6-'СЕТ СН'!$H$23</f>
        <v>820.18524330999992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СН'!$I$11+СВЦЭМ!$D$10+'СЕТ СН'!$I$6-'СЕТ СН'!$I$23</f>
        <v>1234.65070715</v>
      </c>
      <c r="C120" s="36">
        <f>SUMIFS(СВЦЭМ!$D$33:$D$776,СВЦЭМ!$A$33:$A$776,$A120,СВЦЭМ!$B$33:$B$776,C$119)+'СЕТ СН'!$I$11+СВЦЭМ!$D$10+'СЕТ СН'!$I$6-'СЕТ СН'!$I$23</f>
        <v>1336.4310904900001</v>
      </c>
      <c r="D120" s="36">
        <f>SUMIFS(СВЦЭМ!$D$33:$D$776,СВЦЭМ!$A$33:$A$776,$A120,СВЦЭМ!$B$33:$B$776,D$119)+'СЕТ СН'!$I$11+СВЦЭМ!$D$10+'СЕТ СН'!$I$6-'СЕТ СН'!$I$23</f>
        <v>1375.3994078400001</v>
      </c>
      <c r="E120" s="36">
        <f>SUMIFS(СВЦЭМ!$D$33:$D$776,СВЦЭМ!$A$33:$A$776,$A120,СВЦЭМ!$B$33:$B$776,E$119)+'СЕТ СН'!$I$11+СВЦЭМ!$D$10+'СЕТ СН'!$I$6-'СЕТ СН'!$I$23</f>
        <v>1418.2592325600001</v>
      </c>
      <c r="F120" s="36">
        <f>SUMIFS(СВЦЭМ!$D$33:$D$776,СВЦЭМ!$A$33:$A$776,$A120,СВЦЭМ!$B$33:$B$776,F$119)+'СЕТ СН'!$I$11+СВЦЭМ!$D$10+'СЕТ СН'!$I$6-'СЕТ СН'!$I$23</f>
        <v>1436.9779966900001</v>
      </c>
      <c r="G120" s="36">
        <f>SUMIFS(СВЦЭМ!$D$33:$D$776,СВЦЭМ!$A$33:$A$776,$A120,СВЦЭМ!$B$33:$B$776,G$119)+'СЕТ СН'!$I$11+СВЦЭМ!$D$10+'СЕТ СН'!$I$6-'СЕТ СН'!$I$23</f>
        <v>1404.1593872000001</v>
      </c>
      <c r="H120" s="36">
        <f>SUMIFS(СВЦЭМ!$D$33:$D$776,СВЦЭМ!$A$33:$A$776,$A120,СВЦЭМ!$B$33:$B$776,H$119)+'СЕТ СН'!$I$11+СВЦЭМ!$D$10+'СЕТ СН'!$I$6-'СЕТ СН'!$I$23</f>
        <v>1344.0020305999999</v>
      </c>
      <c r="I120" s="36">
        <f>SUMIFS(СВЦЭМ!$D$33:$D$776,СВЦЭМ!$A$33:$A$776,$A120,СВЦЭМ!$B$33:$B$776,I$119)+'СЕТ СН'!$I$11+СВЦЭМ!$D$10+'СЕТ СН'!$I$6-'СЕТ СН'!$I$23</f>
        <v>1304.88288156</v>
      </c>
      <c r="J120" s="36">
        <f>SUMIFS(СВЦЭМ!$D$33:$D$776,СВЦЭМ!$A$33:$A$776,$A120,СВЦЭМ!$B$33:$B$776,J$119)+'СЕТ СН'!$I$11+СВЦЭМ!$D$10+'СЕТ СН'!$I$6-'СЕТ СН'!$I$23</f>
        <v>1341.6695484700001</v>
      </c>
      <c r="K120" s="36">
        <f>SUMIFS(СВЦЭМ!$D$33:$D$776,СВЦЭМ!$A$33:$A$776,$A120,СВЦЭМ!$B$33:$B$776,K$119)+'СЕТ СН'!$I$11+СВЦЭМ!$D$10+'СЕТ СН'!$I$6-'СЕТ СН'!$I$23</f>
        <v>1353.7203678599999</v>
      </c>
      <c r="L120" s="36">
        <f>SUMIFS(СВЦЭМ!$D$33:$D$776,СВЦЭМ!$A$33:$A$776,$A120,СВЦЭМ!$B$33:$B$776,L$119)+'СЕТ СН'!$I$11+СВЦЭМ!$D$10+'СЕТ СН'!$I$6-'СЕТ СН'!$I$23</f>
        <v>1362.28524251</v>
      </c>
      <c r="M120" s="36">
        <f>SUMIFS(СВЦЭМ!$D$33:$D$776,СВЦЭМ!$A$33:$A$776,$A120,СВЦЭМ!$B$33:$B$776,M$119)+'СЕТ СН'!$I$11+СВЦЭМ!$D$10+'СЕТ СН'!$I$6-'СЕТ СН'!$I$23</f>
        <v>1362.5235646599999</v>
      </c>
      <c r="N120" s="36">
        <f>SUMIFS(СВЦЭМ!$D$33:$D$776,СВЦЭМ!$A$33:$A$776,$A120,СВЦЭМ!$B$33:$B$776,N$119)+'СЕТ СН'!$I$11+СВЦЭМ!$D$10+'СЕТ СН'!$I$6-'СЕТ СН'!$I$23</f>
        <v>1360.6512245700001</v>
      </c>
      <c r="O120" s="36">
        <f>SUMIFS(СВЦЭМ!$D$33:$D$776,СВЦЭМ!$A$33:$A$776,$A120,СВЦЭМ!$B$33:$B$776,O$119)+'СЕТ СН'!$I$11+СВЦЭМ!$D$10+'СЕТ СН'!$I$6-'СЕТ СН'!$I$23</f>
        <v>1364.1580068799999</v>
      </c>
      <c r="P120" s="36">
        <f>SUMIFS(СВЦЭМ!$D$33:$D$776,СВЦЭМ!$A$33:$A$776,$A120,СВЦЭМ!$B$33:$B$776,P$119)+'СЕТ СН'!$I$11+СВЦЭМ!$D$10+'СЕТ СН'!$I$6-'СЕТ СН'!$I$23</f>
        <v>1363.99077373</v>
      </c>
      <c r="Q120" s="36">
        <f>SUMIFS(СВЦЭМ!$D$33:$D$776,СВЦЭМ!$A$33:$A$776,$A120,СВЦЭМ!$B$33:$B$776,Q$119)+'СЕТ СН'!$I$11+СВЦЭМ!$D$10+'СЕТ СН'!$I$6-'СЕТ СН'!$I$23</f>
        <v>1368.8454348</v>
      </c>
      <c r="R120" s="36">
        <f>SUMIFS(СВЦЭМ!$D$33:$D$776,СВЦЭМ!$A$33:$A$776,$A120,СВЦЭМ!$B$33:$B$776,R$119)+'СЕТ СН'!$I$11+СВЦЭМ!$D$10+'СЕТ СН'!$I$6-'СЕТ СН'!$I$23</f>
        <v>1372.5488868499999</v>
      </c>
      <c r="S120" s="36">
        <f>SUMIFS(СВЦЭМ!$D$33:$D$776,СВЦЭМ!$A$33:$A$776,$A120,СВЦЭМ!$B$33:$B$776,S$119)+'СЕТ СН'!$I$11+СВЦЭМ!$D$10+'СЕТ СН'!$I$6-'СЕТ СН'!$I$23</f>
        <v>1371.1874</v>
      </c>
      <c r="T120" s="36">
        <f>SUMIFS(СВЦЭМ!$D$33:$D$776,СВЦЭМ!$A$33:$A$776,$A120,СВЦЭМ!$B$33:$B$776,T$119)+'СЕТ СН'!$I$11+СВЦЭМ!$D$10+'СЕТ СН'!$I$6-'СЕТ СН'!$I$23</f>
        <v>1362.97580449</v>
      </c>
      <c r="U120" s="36">
        <f>SUMIFS(СВЦЭМ!$D$33:$D$776,СВЦЭМ!$A$33:$A$776,$A120,СВЦЭМ!$B$33:$B$776,U$119)+'СЕТ СН'!$I$11+СВЦЭМ!$D$10+'СЕТ СН'!$I$6-'СЕТ СН'!$I$23</f>
        <v>1355.38004303</v>
      </c>
      <c r="V120" s="36">
        <f>SUMIFS(СВЦЭМ!$D$33:$D$776,СВЦЭМ!$A$33:$A$776,$A120,СВЦЭМ!$B$33:$B$776,V$119)+'СЕТ СН'!$I$11+СВЦЭМ!$D$10+'СЕТ СН'!$I$6-'СЕТ СН'!$I$23</f>
        <v>1353.26037978</v>
      </c>
      <c r="W120" s="36">
        <f>SUMIFS(СВЦЭМ!$D$33:$D$776,СВЦЭМ!$A$33:$A$776,$A120,СВЦЭМ!$B$33:$B$776,W$119)+'СЕТ СН'!$I$11+СВЦЭМ!$D$10+'СЕТ СН'!$I$6-'СЕТ СН'!$I$23</f>
        <v>1356.0514645400001</v>
      </c>
      <c r="X120" s="36">
        <f>SUMIFS(СВЦЭМ!$D$33:$D$776,СВЦЭМ!$A$33:$A$776,$A120,СВЦЭМ!$B$33:$B$776,X$119)+'СЕТ СН'!$I$11+СВЦЭМ!$D$10+'СЕТ СН'!$I$6-'СЕТ СН'!$I$23</f>
        <v>1332.48197547</v>
      </c>
      <c r="Y120" s="36">
        <f>SUMIFS(СВЦЭМ!$D$33:$D$776,СВЦЭМ!$A$33:$A$776,$A120,СВЦЭМ!$B$33:$B$776,Y$119)+'СЕТ СН'!$I$11+СВЦЭМ!$D$10+'СЕТ СН'!$I$6-'СЕТ СН'!$I$23</f>
        <v>1298.7482381</v>
      </c>
      <c r="AA120" s="45"/>
    </row>
    <row r="121" spans="1:27" ht="15.75" x14ac:dyDescent="0.2">
      <c r="A121" s="35">
        <f>A120+1</f>
        <v>43679</v>
      </c>
      <c r="B121" s="36">
        <f>SUMIFS(СВЦЭМ!$D$33:$D$776,СВЦЭМ!$A$33:$A$776,$A121,СВЦЭМ!$B$33:$B$776,B$119)+'СЕТ СН'!$I$11+СВЦЭМ!$D$10+'СЕТ СН'!$I$6-'СЕТ СН'!$I$23</f>
        <v>1280.0789616699999</v>
      </c>
      <c r="C121" s="36">
        <f>SUMIFS(СВЦЭМ!$D$33:$D$776,СВЦЭМ!$A$33:$A$776,$A121,СВЦЭМ!$B$33:$B$776,C$119)+'СЕТ СН'!$I$11+СВЦЭМ!$D$10+'СЕТ СН'!$I$6-'СЕТ СН'!$I$23</f>
        <v>1298.97777305</v>
      </c>
      <c r="D121" s="36">
        <f>SUMIFS(СВЦЭМ!$D$33:$D$776,СВЦЭМ!$A$33:$A$776,$A121,СВЦЭМ!$B$33:$B$776,D$119)+'СЕТ СН'!$I$11+СВЦЭМ!$D$10+'СЕТ СН'!$I$6-'СЕТ СН'!$I$23</f>
        <v>1323.32703726</v>
      </c>
      <c r="E121" s="36">
        <f>SUMIFS(СВЦЭМ!$D$33:$D$776,СВЦЭМ!$A$33:$A$776,$A121,СВЦЭМ!$B$33:$B$776,E$119)+'СЕТ СН'!$I$11+СВЦЭМ!$D$10+'СЕТ СН'!$I$6-'СЕТ СН'!$I$23</f>
        <v>1342.09625016</v>
      </c>
      <c r="F121" s="36">
        <f>SUMIFS(СВЦЭМ!$D$33:$D$776,СВЦЭМ!$A$33:$A$776,$A121,СВЦЭМ!$B$33:$B$776,F$119)+'СЕТ СН'!$I$11+СВЦЭМ!$D$10+'СЕТ СН'!$I$6-'СЕТ СН'!$I$23</f>
        <v>1343.7044582599999</v>
      </c>
      <c r="G121" s="36">
        <f>SUMIFS(СВЦЭМ!$D$33:$D$776,СВЦЭМ!$A$33:$A$776,$A121,СВЦЭМ!$B$33:$B$776,G$119)+'СЕТ СН'!$I$11+СВЦЭМ!$D$10+'СЕТ СН'!$I$6-'СЕТ СН'!$I$23</f>
        <v>1328.31814379</v>
      </c>
      <c r="H121" s="36">
        <f>SUMIFS(СВЦЭМ!$D$33:$D$776,СВЦЭМ!$A$33:$A$776,$A121,СВЦЭМ!$B$33:$B$776,H$119)+'СЕТ СН'!$I$11+СВЦЭМ!$D$10+'СЕТ СН'!$I$6-'СЕТ СН'!$I$23</f>
        <v>1289.78187151</v>
      </c>
      <c r="I121" s="36">
        <f>SUMIFS(СВЦЭМ!$D$33:$D$776,СВЦЭМ!$A$33:$A$776,$A121,СВЦЭМ!$B$33:$B$776,I$119)+'СЕТ СН'!$I$11+СВЦЭМ!$D$10+'СЕТ СН'!$I$6-'СЕТ СН'!$I$23</f>
        <v>1296.93961468</v>
      </c>
      <c r="J121" s="36">
        <f>SUMIFS(СВЦЭМ!$D$33:$D$776,СВЦЭМ!$A$33:$A$776,$A121,СВЦЭМ!$B$33:$B$776,J$119)+'СЕТ СН'!$I$11+СВЦЭМ!$D$10+'СЕТ СН'!$I$6-'СЕТ СН'!$I$23</f>
        <v>1336.6740726600001</v>
      </c>
      <c r="K121" s="36">
        <f>SUMIFS(СВЦЭМ!$D$33:$D$776,СВЦЭМ!$A$33:$A$776,$A121,СВЦЭМ!$B$33:$B$776,K$119)+'СЕТ СН'!$I$11+СВЦЭМ!$D$10+'СЕТ СН'!$I$6-'СЕТ СН'!$I$23</f>
        <v>1363.1578858099999</v>
      </c>
      <c r="L121" s="36">
        <f>SUMIFS(СВЦЭМ!$D$33:$D$776,СВЦЭМ!$A$33:$A$776,$A121,СВЦЭМ!$B$33:$B$776,L$119)+'СЕТ СН'!$I$11+СВЦЭМ!$D$10+'СЕТ СН'!$I$6-'СЕТ СН'!$I$23</f>
        <v>1352.61341225</v>
      </c>
      <c r="M121" s="36">
        <f>SUMIFS(СВЦЭМ!$D$33:$D$776,СВЦЭМ!$A$33:$A$776,$A121,СВЦЭМ!$B$33:$B$776,M$119)+'СЕТ СН'!$I$11+СВЦЭМ!$D$10+'СЕТ СН'!$I$6-'СЕТ СН'!$I$23</f>
        <v>1353.63645926</v>
      </c>
      <c r="N121" s="36">
        <f>SUMIFS(СВЦЭМ!$D$33:$D$776,СВЦЭМ!$A$33:$A$776,$A121,СВЦЭМ!$B$33:$B$776,N$119)+'СЕТ СН'!$I$11+СВЦЭМ!$D$10+'СЕТ СН'!$I$6-'СЕТ СН'!$I$23</f>
        <v>1351.2101584899999</v>
      </c>
      <c r="O121" s="36">
        <f>SUMIFS(СВЦЭМ!$D$33:$D$776,СВЦЭМ!$A$33:$A$776,$A121,СВЦЭМ!$B$33:$B$776,O$119)+'СЕТ СН'!$I$11+СВЦЭМ!$D$10+'СЕТ СН'!$I$6-'СЕТ СН'!$I$23</f>
        <v>1358.1996397099999</v>
      </c>
      <c r="P121" s="36">
        <f>SUMIFS(СВЦЭМ!$D$33:$D$776,СВЦЭМ!$A$33:$A$776,$A121,СВЦЭМ!$B$33:$B$776,P$119)+'СЕТ СН'!$I$11+СВЦЭМ!$D$10+'СЕТ СН'!$I$6-'СЕТ СН'!$I$23</f>
        <v>1355.7186928799999</v>
      </c>
      <c r="Q121" s="36">
        <f>SUMIFS(СВЦЭМ!$D$33:$D$776,СВЦЭМ!$A$33:$A$776,$A121,СВЦЭМ!$B$33:$B$776,Q$119)+'СЕТ СН'!$I$11+СВЦЭМ!$D$10+'СЕТ СН'!$I$6-'СЕТ СН'!$I$23</f>
        <v>1354.7989347099999</v>
      </c>
      <c r="R121" s="36">
        <f>SUMIFS(СВЦЭМ!$D$33:$D$776,СВЦЭМ!$A$33:$A$776,$A121,СВЦЭМ!$B$33:$B$776,R$119)+'СЕТ СН'!$I$11+СВЦЭМ!$D$10+'СЕТ СН'!$I$6-'СЕТ СН'!$I$23</f>
        <v>1348.4758616399999</v>
      </c>
      <c r="S121" s="36">
        <f>SUMIFS(СВЦЭМ!$D$33:$D$776,СВЦЭМ!$A$33:$A$776,$A121,СВЦЭМ!$B$33:$B$776,S$119)+'СЕТ СН'!$I$11+СВЦЭМ!$D$10+'СЕТ СН'!$I$6-'СЕТ СН'!$I$23</f>
        <v>1345.6589025999999</v>
      </c>
      <c r="T121" s="36">
        <f>SUMIFS(СВЦЭМ!$D$33:$D$776,СВЦЭМ!$A$33:$A$776,$A121,СВЦЭМ!$B$33:$B$776,T$119)+'СЕТ СН'!$I$11+СВЦЭМ!$D$10+'СЕТ СН'!$I$6-'СЕТ СН'!$I$23</f>
        <v>1340.1217981499999</v>
      </c>
      <c r="U121" s="36">
        <f>SUMIFS(СВЦЭМ!$D$33:$D$776,СВЦЭМ!$A$33:$A$776,$A121,СВЦЭМ!$B$33:$B$776,U$119)+'СЕТ СН'!$I$11+СВЦЭМ!$D$10+'СЕТ СН'!$I$6-'СЕТ СН'!$I$23</f>
        <v>1336.8050984399999</v>
      </c>
      <c r="V121" s="36">
        <f>SUMIFS(СВЦЭМ!$D$33:$D$776,СВЦЭМ!$A$33:$A$776,$A121,СВЦЭМ!$B$33:$B$776,V$119)+'СЕТ СН'!$I$11+СВЦЭМ!$D$10+'СЕТ СН'!$I$6-'СЕТ СН'!$I$23</f>
        <v>1341.1053603600001</v>
      </c>
      <c r="W121" s="36">
        <f>SUMIFS(СВЦЭМ!$D$33:$D$776,СВЦЭМ!$A$33:$A$776,$A121,СВЦЭМ!$B$33:$B$776,W$119)+'СЕТ СН'!$I$11+СВЦЭМ!$D$10+'СЕТ СН'!$I$6-'СЕТ СН'!$I$23</f>
        <v>1342.6809703700001</v>
      </c>
      <c r="X121" s="36">
        <f>SUMIFS(СВЦЭМ!$D$33:$D$776,СВЦЭМ!$A$33:$A$776,$A121,СВЦЭМ!$B$33:$B$776,X$119)+'СЕТ СН'!$I$11+СВЦЭМ!$D$10+'СЕТ СН'!$I$6-'СЕТ СН'!$I$23</f>
        <v>1322.9365345900001</v>
      </c>
      <c r="Y121" s="36">
        <f>SUMIFS(СВЦЭМ!$D$33:$D$776,СВЦЭМ!$A$33:$A$776,$A121,СВЦЭМ!$B$33:$B$776,Y$119)+'СЕТ СН'!$I$11+СВЦЭМ!$D$10+'СЕТ СН'!$I$6-'СЕТ СН'!$I$23</f>
        <v>1289.9097505300001</v>
      </c>
    </row>
    <row r="122" spans="1:27" ht="15.75" x14ac:dyDescent="0.2">
      <c r="A122" s="35">
        <f t="shared" ref="A122:A150" si="3">A121+1</f>
        <v>43680</v>
      </c>
      <c r="B122" s="36">
        <f>SUMIFS(СВЦЭМ!$D$33:$D$776,СВЦЭМ!$A$33:$A$776,$A122,СВЦЭМ!$B$33:$B$776,B$119)+'СЕТ СН'!$I$11+СВЦЭМ!$D$10+'СЕТ СН'!$I$6-'СЕТ СН'!$I$23</f>
        <v>1272.1715493199999</v>
      </c>
      <c r="C122" s="36">
        <f>SUMIFS(СВЦЭМ!$D$33:$D$776,СВЦЭМ!$A$33:$A$776,$A122,СВЦЭМ!$B$33:$B$776,C$119)+'СЕТ СН'!$I$11+СВЦЭМ!$D$10+'СЕТ СН'!$I$6-'СЕТ СН'!$I$23</f>
        <v>1291.1648618199999</v>
      </c>
      <c r="D122" s="36">
        <f>SUMIFS(СВЦЭМ!$D$33:$D$776,СВЦЭМ!$A$33:$A$776,$A122,СВЦЭМ!$B$33:$B$776,D$119)+'СЕТ СН'!$I$11+СВЦЭМ!$D$10+'СЕТ СН'!$I$6-'СЕТ СН'!$I$23</f>
        <v>1327.2755923699999</v>
      </c>
      <c r="E122" s="36">
        <f>SUMIFS(СВЦЭМ!$D$33:$D$776,СВЦЭМ!$A$33:$A$776,$A122,СВЦЭМ!$B$33:$B$776,E$119)+'СЕТ СН'!$I$11+СВЦЭМ!$D$10+'СЕТ СН'!$I$6-'СЕТ СН'!$I$23</f>
        <v>1331.7396000199999</v>
      </c>
      <c r="F122" s="36">
        <f>SUMIFS(СВЦЭМ!$D$33:$D$776,СВЦЭМ!$A$33:$A$776,$A122,СВЦЭМ!$B$33:$B$776,F$119)+'СЕТ СН'!$I$11+СВЦЭМ!$D$10+'СЕТ СН'!$I$6-'СЕТ СН'!$I$23</f>
        <v>1338.76850476</v>
      </c>
      <c r="G122" s="36">
        <f>SUMIFS(СВЦЭМ!$D$33:$D$776,СВЦЭМ!$A$33:$A$776,$A122,СВЦЭМ!$B$33:$B$776,G$119)+'СЕТ СН'!$I$11+СВЦЭМ!$D$10+'СЕТ СН'!$I$6-'СЕТ СН'!$I$23</f>
        <v>1325.6681135700001</v>
      </c>
      <c r="H122" s="36">
        <f>SUMIFS(СВЦЭМ!$D$33:$D$776,СВЦЭМ!$A$33:$A$776,$A122,СВЦЭМ!$B$33:$B$776,H$119)+'СЕТ СН'!$I$11+СВЦЭМ!$D$10+'СЕТ СН'!$I$6-'СЕТ СН'!$I$23</f>
        <v>1316.1874764700001</v>
      </c>
      <c r="I122" s="36">
        <f>SUMIFS(СВЦЭМ!$D$33:$D$776,СВЦЭМ!$A$33:$A$776,$A122,СВЦЭМ!$B$33:$B$776,I$119)+'СЕТ СН'!$I$11+СВЦЭМ!$D$10+'СЕТ СН'!$I$6-'СЕТ СН'!$I$23</f>
        <v>1275.9516678100001</v>
      </c>
      <c r="J122" s="36">
        <f>SUMIFS(СВЦЭМ!$D$33:$D$776,СВЦЭМ!$A$33:$A$776,$A122,СВЦЭМ!$B$33:$B$776,J$119)+'СЕТ СН'!$I$11+СВЦЭМ!$D$10+'СЕТ СН'!$I$6-'СЕТ СН'!$I$23</f>
        <v>1207.60905067</v>
      </c>
      <c r="K122" s="36">
        <f>SUMIFS(СВЦЭМ!$D$33:$D$776,СВЦЭМ!$A$33:$A$776,$A122,СВЦЭМ!$B$33:$B$776,K$119)+'СЕТ СН'!$I$11+СВЦЭМ!$D$10+'СЕТ СН'!$I$6-'СЕТ СН'!$I$23</f>
        <v>1205.43141079</v>
      </c>
      <c r="L122" s="36">
        <f>SUMIFS(СВЦЭМ!$D$33:$D$776,СВЦЭМ!$A$33:$A$776,$A122,СВЦЭМ!$B$33:$B$776,L$119)+'СЕТ СН'!$I$11+СВЦЭМ!$D$10+'СЕТ СН'!$I$6-'СЕТ СН'!$I$23</f>
        <v>1222.3051685</v>
      </c>
      <c r="M122" s="36">
        <f>SUMIFS(СВЦЭМ!$D$33:$D$776,СВЦЭМ!$A$33:$A$776,$A122,СВЦЭМ!$B$33:$B$776,M$119)+'СЕТ СН'!$I$11+СВЦЭМ!$D$10+'СЕТ СН'!$I$6-'СЕТ СН'!$I$23</f>
        <v>1222.9592296600001</v>
      </c>
      <c r="N122" s="36">
        <f>SUMIFS(СВЦЭМ!$D$33:$D$776,СВЦЭМ!$A$33:$A$776,$A122,СВЦЭМ!$B$33:$B$776,N$119)+'СЕТ СН'!$I$11+СВЦЭМ!$D$10+'СЕТ СН'!$I$6-'СЕТ СН'!$I$23</f>
        <v>1226.6150080499999</v>
      </c>
      <c r="O122" s="36">
        <f>SUMIFS(СВЦЭМ!$D$33:$D$776,СВЦЭМ!$A$33:$A$776,$A122,СВЦЭМ!$B$33:$B$776,O$119)+'СЕТ СН'!$I$11+СВЦЭМ!$D$10+'СЕТ СН'!$I$6-'СЕТ СН'!$I$23</f>
        <v>1227.54494331</v>
      </c>
      <c r="P122" s="36">
        <f>SUMIFS(СВЦЭМ!$D$33:$D$776,СВЦЭМ!$A$33:$A$776,$A122,СВЦЭМ!$B$33:$B$776,P$119)+'СЕТ СН'!$I$11+СВЦЭМ!$D$10+'СЕТ СН'!$I$6-'СЕТ СН'!$I$23</f>
        <v>1226.4618703399999</v>
      </c>
      <c r="Q122" s="36">
        <f>SUMIFS(СВЦЭМ!$D$33:$D$776,СВЦЭМ!$A$33:$A$776,$A122,СВЦЭМ!$B$33:$B$776,Q$119)+'СЕТ СН'!$I$11+СВЦЭМ!$D$10+'СЕТ СН'!$I$6-'СЕТ СН'!$I$23</f>
        <v>1230.7496354499999</v>
      </c>
      <c r="R122" s="36">
        <f>SUMIFS(СВЦЭМ!$D$33:$D$776,СВЦЭМ!$A$33:$A$776,$A122,СВЦЭМ!$B$33:$B$776,R$119)+'СЕТ СН'!$I$11+СВЦЭМ!$D$10+'СЕТ СН'!$I$6-'СЕТ СН'!$I$23</f>
        <v>1226.5862521900001</v>
      </c>
      <c r="S122" s="36">
        <f>SUMIFS(СВЦЭМ!$D$33:$D$776,СВЦЭМ!$A$33:$A$776,$A122,СВЦЭМ!$B$33:$B$776,S$119)+'СЕТ СН'!$I$11+СВЦЭМ!$D$10+'СЕТ СН'!$I$6-'СЕТ СН'!$I$23</f>
        <v>1225.18022301</v>
      </c>
      <c r="T122" s="36">
        <f>SUMIFS(СВЦЭМ!$D$33:$D$776,СВЦЭМ!$A$33:$A$776,$A122,СВЦЭМ!$B$33:$B$776,T$119)+'СЕТ СН'!$I$11+СВЦЭМ!$D$10+'СЕТ СН'!$I$6-'СЕТ СН'!$I$23</f>
        <v>1227.18926769</v>
      </c>
      <c r="U122" s="36">
        <f>SUMIFS(СВЦЭМ!$D$33:$D$776,СВЦЭМ!$A$33:$A$776,$A122,СВЦЭМ!$B$33:$B$776,U$119)+'СЕТ СН'!$I$11+СВЦЭМ!$D$10+'СЕТ СН'!$I$6-'СЕТ СН'!$I$23</f>
        <v>1224.82747137</v>
      </c>
      <c r="V122" s="36">
        <f>SUMIFS(СВЦЭМ!$D$33:$D$776,СВЦЭМ!$A$33:$A$776,$A122,СВЦЭМ!$B$33:$B$776,V$119)+'СЕТ СН'!$I$11+СВЦЭМ!$D$10+'СЕТ СН'!$I$6-'СЕТ СН'!$I$23</f>
        <v>1218.95892534</v>
      </c>
      <c r="W122" s="36">
        <f>SUMIFS(СВЦЭМ!$D$33:$D$776,СВЦЭМ!$A$33:$A$776,$A122,СВЦЭМ!$B$33:$B$776,W$119)+'СЕТ СН'!$I$11+СВЦЭМ!$D$10+'СЕТ СН'!$I$6-'СЕТ СН'!$I$23</f>
        <v>1228.1973037</v>
      </c>
      <c r="X122" s="36">
        <f>SUMIFS(СВЦЭМ!$D$33:$D$776,СВЦЭМ!$A$33:$A$776,$A122,СВЦЭМ!$B$33:$B$776,X$119)+'СЕТ СН'!$I$11+СВЦЭМ!$D$10+'СЕТ СН'!$I$6-'СЕТ СН'!$I$23</f>
        <v>1207.58600774</v>
      </c>
      <c r="Y122" s="36">
        <f>SUMIFS(СВЦЭМ!$D$33:$D$776,СВЦЭМ!$A$33:$A$776,$A122,СВЦЭМ!$B$33:$B$776,Y$119)+'СЕТ СН'!$I$11+СВЦЭМ!$D$10+'СЕТ СН'!$I$6-'СЕТ СН'!$I$23</f>
        <v>1224.8230533799999</v>
      </c>
    </row>
    <row r="123" spans="1:27" ht="15.75" x14ac:dyDescent="0.2">
      <c r="A123" s="35">
        <f t="shared" si="3"/>
        <v>43681</v>
      </c>
      <c r="B123" s="36">
        <f>SUMIFS(СВЦЭМ!$D$33:$D$776,СВЦЭМ!$A$33:$A$776,$A123,СВЦЭМ!$B$33:$B$776,B$119)+'СЕТ СН'!$I$11+СВЦЭМ!$D$10+'СЕТ СН'!$I$6-'СЕТ СН'!$I$23</f>
        <v>1226.6345786700001</v>
      </c>
      <c r="C123" s="36">
        <f>SUMIFS(СВЦЭМ!$D$33:$D$776,СВЦЭМ!$A$33:$A$776,$A123,СВЦЭМ!$B$33:$B$776,C$119)+'СЕТ СН'!$I$11+СВЦЭМ!$D$10+'СЕТ СН'!$I$6-'СЕТ СН'!$I$23</f>
        <v>1262.8135212</v>
      </c>
      <c r="D123" s="36">
        <f>SUMIFS(СВЦЭМ!$D$33:$D$776,СВЦЭМ!$A$33:$A$776,$A123,СВЦЭМ!$B$33:$B$776,D$119)+'СЕТ СН'!$I$11+СВЦЭМ!$D$10+'СЕТ СН'!$I$6-'СЕТ СН'!$I$23</f>
        <v>1281.2690146699999</v>
      </c>
      <c r="E123" s="36">
        <f>SUMIFS(СВЦЭМ!$D$33:$D$776,СВЦЭМ!$A$33:$A$776,$A123,СВЦЭМ!$B$33:$B$776,E$119)+'СЕТ СН'!$I$11+СВЦЭМ!$D$10+'СЕТ СН'!$I$6-'СЕТ СН'!$I$23</f>
        <v>1308.2796945499999</v>
      </c>
      <c r="F123" s="36">
        <f>SUMIFS(СВЦЭМ!$D$33:$D$776,СВЦЭМ!$A$33:$A$776,$A123,СВЦЭМ!$B$33:$B$776,F$119)+'СЕТ СН'!$I$11+СВЦЭМ!$D$10+'СЕТ СН'!$I$6-'СЕТ СН'!$I$23</f>
        <v>1310.0462190400001</v>
      </c>
      <c r="G123" s="36">
        <f>SUMIFS(СВЦЭМ!$D$33:$D$776,СВЦЭМ!$A$33:$A$776,$A123,СВЦЭМ!$B$33:$B$776,G$119)+'СЕТ СН'!$I$11+СВЦЭМ!$D$10+'СЕТ СН'!$I$6-'СЕТ СН'!$I$23</f>
        <v>1322.66716935</v>
      </c>
      <c r="H123" s="36">
        <f>SUMIFS(СВЦЭМ!$D$33:$D$776,СВЦЭМ!$A$33:$A$776,$A123,СВЦЭМ!$B$33:$B$776,H$119)+'СЕТ СН'!$I$11+СВЦЭМ!$D$10+'СЕТ СН'!$I$6-'СЕТ СН'!$I$23</f>
        <v>1297.86551945</v>
      </c>
      <c r="I123" s="36">
        <f>SUMIFS(СВЦЭМ!$D$33:$D$776,СВЦЭМ!$A$33:$A$776,$A123,СВЦЭМ!$B$33:$B$776,I$119)+'СЕТ СН'!$I$11+СВЦЭМ!$D$10+'СЕТ СН'!$I$6-'СЕТ СН'!$I$23</f>
        <v>1267.37853621</v>
      </c>
      <c r="J123" s="36">
        <f>SUMIFS(СВЦЭМ!$D$33:$D$776,СВЦЭМ!$A$33:$A$776,$A123,СВЦЭМ!$B$33:$B$776,J$119)+'СЕТ СН'!$I$11+СВЦЭМ!$D$10+'СЕТ СН'!$I$6-'СЕТ СН'!$I$23</f>
        <v>1219.8128384500001</v>
      </c>
      <c r="K123" s="36">
        <f>SUMIFS(СВЦЭМ!$D$33:$D$776,СВЦЭМ!$A$33:$A$776,$A123,СВЦЭМ!$B$33:$B$776,K$119)+'СЕТ СН'!$I$11+СВЦЭМ!$D$10+'СЕТ СН'!$I$6-'СЕТ СН'!$I$23</f>
        <v>1219.89495489</v>
      </c>
      <c r="L123" s="36">
        <f>SUMIFS(СВЦЭМ!$D$33:$D$776,СВЦЭМ!$A$33:$A$776,$A123,СВЦЭМ!$B$33:$B$776,L$119)+'СЕТ СН'!$I$11+СВЦЭМ!$D$10+'СЕТ СН'!$I$6-'СЕТ СН'!$I$23</f>
        <v>1244.51169551</v>
      </c>
      <c r="M123" s="36">
        <f>SUMIFS(СВЦЭМ!$D$33:$D$776,СВЦЭМ!$A$33:$A$776,$A123,СВЦЭМ!$B$33:$B$776,M$119)+'СЕТ СН'!$I$11+СВЦЭМ!$D$10+'СЕТ СН'!$I$6-'СЕТ СН'!$I$23</f>
        <v>1246.66108059</v>
      </c>
      <c r="N123" s="36">
        <f>SUMIFS(СВЦЭМ!$D$33:$D$776,СВЦЭМ!$A$33:$A$776,$A123,СВЦЭМ!$B$33:$B$776,N$119)+'СЕТ СН'!$I$11+СВЦЭМ!$D$10+'СЕТ СН'!$I$6-'СЕТ СН'!$I$23</f>
        <v>1244.41127779</v>
      </c>
      <c r="O123" s="36">
        <f>SUMIFS(СВЦЭМ!$D$33:$D$776,СВЦЭМ!$A$33:$A$776,$A123,СВЦЭМ!$B$33:$B$776,O$119)+'СЕТ СН'!$I$11+СВЦЭМ!$D$10+'СЕТ СН'!$I$6-'СЕТ СН'!$I$23</f>
        <v>1236.2635541</v>
      </c>
      <c r="P123" s="36">
        <f>SUMIFS(СВЦЭМ!$D$33:$D$776,СВЦЭМ!$A$33:$A$776,$A123,СВЦЭМ!$B$33:$B$776,P$119)+'СЕТ СН'!$I$11+СВЦЭМ!$D$10+'СЕТ СН'!$I$6-'СЕТ СН'!$I$23</f>
        <v>1237.3479901200001</v>
      </c>
      <c r="Q123" s="36">
        <f>SUMIFS(СВЦЭМ!$D$33:$D$776,СВЦЭМ!$A$33:$A$776,$A123,СВЦЭМ!$B$33:$B$776,Q$119)+'СЕТ СН'!$I$11+СВЦЭМ!$D$10+'СЕТ СН'!$I$6-'СЕТ СН'!$I$23</f>
        <v>1235.91025074</v>
      </c>
      <c r="R123" s="36">
        <f>SUMIFS(СВЦЭМ!$D$33:$D$776,СВЦЭМ!$A$33:$A$776,$A123,СВЦЭМ!$B$33:$B$776,R$119)+'СЕТ СН'!$I$11+СВЦЭМ!$D$10+'СЕТ СН'!$I$6-'СЕТ СН'!$I$23</f>
        <v>1193.6770454800001</v>
      </c>
      <c r="S123" s="36">
        <f>SUMIFS(СВЦЭМ!$D$33:$D$776,СВЦЭМ!$A$33:$A$776,$A123,СВЦЭМ!$B$33:$B$776,S$119)+'СЕТ СН'!$I$11+СВЦЭМ!$D$10+'СЕТ СН'!$I$6-'СЕТ СН'!$I$23</f>
        <v>1160.4944785099999</v>
      </c>
      <c r="T123" s="36">
        <f>SUMIFS(СВЦЭМ!$D$33:$D$776,СВЦЭМ!$A$33:$A$776,$A123,СВЦЭМ!$B$33:$B$776,T$119)+'СЕТ СН'!$I$11+СВЦЭМ!$D$10+'СЕТ СН'!$I$6-'СЕТ СН'!$I$23</f>
        <v>1153.6957848899999</v>
      </c>
      <c r="U123" s="36">
        <f>SUMIFS(СВЦЭМ!$D$33:$D$776,СВЦЭМ!$A$33:$A$776,$A123,СВЦЭМ!$B$33:$B$776,U$119)+'СЕТ СН'!$I$11+СВЦЭМ!$D$10+'СЕТ СН'!$I$6-'СЕТ СН'!$I$23</f>
        <v>1152.82724379</v>
      </c>
      <c r="V123" s="36">
        <f>SUMIFS(СВЦЭМ!$D$33:$D$776,СВЦЭМ!$A$33:$A$776,$A123,СВЦЭМ!$B$33:$B$776,V$119)+'СЕТ СН'!$I$11+СВЦЭМ!$D$10+'СЕТ СН'!$I$6-'СЕТ СН'!$I$23</f>
        <v>1152.6778693799999</v>
      </c>
      <c r="W123" s="36">
        <f>SUMIFS(СВЦЭМ!$D$33:$D$776,СВЦЭМ!$A$33:$A$776,$A123,СВЦЭМ!$B$33:$B$776,W$119)+'СЕТ СН'!$I$11+СВЦЭМ!$D$10+'СЕТ СН'!$I$6-'СЕТ СН'!$I$23</f>
        <v>1163.28375325</v>
      </c>
      <c r="X123" s="36">
        <f>SUMIFS(СВЦЭМ!$D$33:$D$776,СВЦЭМ!$A$33:$A$776,$A123,СВЦЭМ!$B$33:$B$776,X$119)+'СЕТ СН'!$I$11+СВЦЭМ!$D$10+'СЕТ СН'!$I$6-'СЕТ СН'!$I$23</f>
        <v>1137.2414665000001</v>
      </c>
      <c r="Y123" s="36">
        <f>SUMIFS(СВЦЭМ!$D$33:$D$776,СВЦЭМ!$A$33:$A$776,$A123,СВЦЭМ!$B$33:$B$776,Y$119)+'СЕТ СН'!$I$11+СВЦЭМ!$D$10+'СЕТ СН'!$I$6-'СЕТ СН'!$I$23</f>
        <v>1129.5730604099999</v>
      </c>
    </row>
    <row r="124" spans="1:27" ht="15.75" x14ac:dyDescent="0.2">
      <c r="A124" s="35">
        <f t="shared" si="3"/>
        <v>43682</v>
      </c>
      <c r="B124" s="36">
        <f>SUMIFS(СВЦЭМ!$D$33:$D$776,СВЦЭМ!$A$33:$A$776,$A124,СВЦЭМ!$B$33:$B$776,B$119)+'СЕТ СН'!$I$11+СВЦЭМ!$D$10+'СЕТ СН'!$I$6-'СЕТ СН'!$I$23</f>
        <v>1222.2940970699999</v>
      </c>
      <c r="C124" s="36">
        <f>SUMIFS(СВЦЭМ!$D$33:$D$776,СВЦЭМ!$A$33:$A$776,$A124,СВЦЭМ!$B$33:$B$776,C$119)+'СЕТ СН'!$I$11+СВЦЭМ!$D$10+'СЕТ СН'!$I$6-'СЕТ СН'!$I$23</f>
        <v>1255.15934178</v>
      </c>
      <c r="D124" s="36">
        <f>SUMIFS(СВЦЭМ!$D$33:$D$776,СВЦЭМ!$A$33:$A$776,$A124,СВЦЭМ!$B$33:$B$776,D$119)+'СЕТ СН'!$I$11+СВЦЭМ!$D$10+'СЕТ СН'!$I$6-'СЕТ СН'!$I$23</f>
        <v>1285.0625796700001</v>
      </c>
      <c r="E124" s="36">
        <f>SUMIFS(СВЦЭМ!$D$33:$D$776,СВЦЭМ!$A$33:$A$776,$A124,СВЦЭМ!$B$33:$B$776,E$119)+'СЕТ СН'!$I$11+СВЦЭМ!$D$10+'СЕТ СН'!$I$6-'СЕТ СН'!$I$23</f>
        <v>1294.07016621</v>
      </c>
      <c r="F124" s="36">
        <f>SUMIFS(СВЦЭМ!$D$33:$D$776,СВЦЭМ!$A$33:$A$776,$A124,СВЦЭМ!$B$33:$B$776,F$119)+'СЕТ СН'!$I$11+СВЦЭМ!$D$10+'СЕТ СН'!$I$6-'СЕТ СН'!$I$23</f>
        <v>1293.80304983</v>
      </c>
      <c r="G124" s="36">
        <f>SUMIFS(СВЦЭМ!$D$33:$D$776,СВЦЭМ!$A$33:$A$776,$A124,СВЦЭМ!$B$33:$B$776,G$119)+'СЕТ СН'!$I$11+СВЦЭМ!$D$10+'СЕТ СН'!$I$6-'СЕТ СН'!$I$23</f>
        <v>1279.1843020399999</v>
      </c>
      <c r="H124" s="36">
        <f>SUMIFS(СВЦЭМ!$D$33:$D$776,СВЦЭМ!$A$33:$A$776,$A124,СВЦЭМ!$B$33:$B$776,H$119)+'СЕТ СН'!$I$11+СВЦЭМ!$D$10+'СЕТ СН'!$I$6-'СЕТ СН'!$I$23</f>
        <v>1241.96863388</v>
      </c>
      <c r="I124" s="36">
        <f>SUMIFS(СВЦЭМ!$D$33:$D$776,СВЦЭМ!$A$33:$A$776,$A124,СВЦЭМ!$B$33:$B$776,I$119)+'СЕТ СН'!$I$11+СВЦЭМ!$D$10+'СЕТ СН'!$I$6-'СЕТ СН'!$I$23</f>
        <v>1228.3165793799999</v>
      </c>
      <c r="J124" s="36">
        <f>SUMIFS(СВЦЭМ!$D$33:$D$776,СВЦЭМ!$A$33:$A$776,$A124,СВЦЭМ!$B$33:$B$776,J$119)+'СЕТ СН'!$I$11+СВЦЭМ!$D$10+'СЕТ СН'!$I$6-'СЕТ СН'!$I$23</f>
        <v>1221.0731765600001</v>
      </c>
      <c r="K124" s="36">
        <f>SUMIFS(СВЦЭМ!$D$33:$D$776,СВЦЭМ!$A$33:$A$776,$A124,СВЦЭМ!$B$33:$B$776,K$119)+'СЕТ СН'!$I$11+СВЦЭМ!$D$10+'СЕТ СН'!$I$6-'СЕТ СН'!$I$23</f>
        <v>1243.2704396300001</v>
      </c>
      <c r="L124" s="36">
        <f>SUMIFS(СВЦЭМ!$D$33:$D$776,СВЦЭМ!$A$33:$A$776,$A124,СВЦЭМ!$B$33:$B$776,L$119)+'СЕТ СН'!$I$11+СВЦЭМ!$D$10+'СЕТ СН'!$I$6-'СЕТ СН'!$I$23</f>
        <v>1244.3372198300001</v>
      </c>
      <c r="M124" s="36">
        <f>SUMIFS(СВЦЭМ!$D$33:$D$776,СВЦЭМ!$A$33:$A$776,$A124,СВЦЭМ!$B$33:$B$776,M$119)+'СЕТ СН'!$I$11+СВЦЭМ!$D$10+'СЕТ СН'!$I$6-'СЕТ СН'!$I$23</f>
        <v>1251.6393296199999</v>
      </c>
      <c r="N124" s="36">
        <f>SUMIFS(СВЦЭМ!$D$33:$D$776,СВЦЭМ!$A$33:$A$776,$A124,СВЦЭМ!$B$33:$B$776,N$119)+'СЕТ СН'!$I$11+СВЦЭМ!$D$10+'СЕТ СН'!$I$6-'СЕТ СН'!$I$23</f>
        <v>1249.1801178600001</v>
      </c>
      <c r="O124" s="36">
        <f>SUMIFS(СВЦЭМ!$D$33:$D$776,СВЦЭМ!$A$33:$A$776,$A124,СВЦЭМ!$B$33:$B$776,O$119)+'СЕТ СН'!$I$11+СВЦЭМ!$D$10+'СЕТ СН'!$I$6-'СЕТ СН'!$I$23</f>
        <v>1255.6215503999999</v>
      </c>
      <c r="P124" s="36">
        <f>SUMIFS(СВЦЭМ!$D$33:$D$776,СВЦЭМ!$A$33:$A$776,$A124,СВЦЭМ!$B$33:$B$776,P$119)+'СЕТ СН'!$I$11+СВЦЭМ!$D$10+'СЕТ СН'!$I$6-'СЕТ СН'!$I$23</f>
        <v>1261.2131351999999</v>
      </c>
      <c r="Q124" s="36">
        <f>SUMIFS(СВЦЭМ!$D$33:$D$776,СВЦЭМ!$A$33:$A$776,$A124,СВЦЭМ!$B$33:$B$776,Q$119)+'СЕТ СН'!$I$11+СВЦЭМ!$D$10+'СЕТ СН'!$I$6-'СЕТ СН'!$I$23</f>
        <v>1259.86963954</v>
      </c>
      <c r="R124" s="36">
        <f>SUMIFS(СВЦЭМ!$D$33:$D$776,СВЦЭМ!$A$33:$A$776,$A124,СВЦЭМ!$B$33:$B$776,R$119)+'СЕТ СН'!$I$11+СВЦЭМ!$D$10+'СЕТ СН'!$I$6-'СЕТ СН'!$I$23</f>
        <v>1227.8308228000001</v>
      </c>
      <c r="S124" s="36">
        <f>SUMIFS(СВЦЭМ!$D$33:$D$776,СВЦЭМ!$A$33:$A$776,$A124,СВЦЭМ!$B$33:$B$776,S$119)+'СЕТ СН'!$I$11+СВЦЭМ!$D$10+'СЕТ СН'!$I$6-'СЕТ СН'!$I$23</f>
        <v>1183.8124733899999</v>
      </c>
      <c r="T124" s="36">
        <f>SUMIFS(СВЦЭМ!$D$33:$D$776,СВЦЭМ!$A$33:$A$776,$A124,СВЦЭМ!$B$33:$B$776,T$119)+'СЕТ СН'!$I$11+СВЦЭМ!$D$10+'СЕТ СН'!$I$6-'СЕТ СН'!$I$23</f>
        <v>1174.35357157</v>
      </c>
      <c r="U124" s="36">
        <f>SUMIFS(СВЦЭМ!$D$33:$D$776,СВЦЭМ!$A$33:$A$776,$A124,СВЦЭМ!$B$33:$B$776,U$119)+'СЕТ СН'!$I$11+СВЦЭМ!$D$10+'СЕТ СН'!$I$6-'СЕТ СН'!$I$23</f>
        <v>1169.0602768799999</v>
      </c>
      <c r="V124" s="36">
        <f>SUMIFS(СВЦЭМ!$D$33:$D$776,СВЦЭМ!$A$33:$A$776,$A124,СВЦЭМ!$B$33:$B$776,V$119)+'СЕТ СН'!$I$11+СВЦЭМ!$D$10+'СЕТ СН'!$I$6-'СЕТ СН'!$I$23</f>
        <v>1167.1937689900001</v>
      </c>
      <c r="W124" s="36">
        <f>SUMIFS(СВЦЭМ!$D$33:$D$776,СВЦЭМ!$A$33:$A$776,$A124,СВЦЭМ!$B$33:$B$776,W$119)+'СЕТ СН'!$I$11+СВЦЭМ!$D$10+'СЕТ СН'!$I$6-'СЕТ СН'!$I$23</f>
        <v>1180.9969961100001</v>
      </c>
      <c r="X124" s="36">
        <f>SUMIFS(СВЦЭМ!$D$33:$D$776,СВЦЭМ!$A$33:$A$776,$A124,СВЦЭМ!$B$33:$B$776,X$119)+'СЕТ СН'!$I$11+СВЦЭМ!$D$10+'СЕТ СН'!$I$6-'СЕТ СН'!$I$23</f>
        <v>1160.8557555299999</v>
      </c>
      <c r="Y124" s="36">
        <f>SUMIFS(СВЦЭМ!$D$33:$D$776,СВЦЭМ!$A$33:$A$776,$A124,СВЦЭМ!$B$33:$B$776,Y$119)+'СЕТ СН'!$I$11+СВЦЭМ!$D$10+'СЕТ СН'!$I$6-'СЕТ СН'!$I$23</f>
        <v>1166.8285009399999</v>
      </c>
    </row>
    <row r="125" spans="1:27" ht="15.75" x14ac:dyDescent="0.2">
      <c r="A125" s="35">
        <f t="shared" si="3"/>
        <v>43683</v>
      </c>
      <c r="B125" s="36">
        <f>SUMIFS(СВЦЭМ!$D$33:$D$776,СВЦЭМ!$A$33:$A$776,$A125,СВЦЭМ!$B$33:$B$776,B$119)+'СЕТ СН'!$I$11+СВЦЭМ!$D$10+'СЕТ СН'!$I$6-'СЕТ СН'!$I$23</f>
        <v>1226.18609477</v>
      </c>
      <c r="C125" s="36">
        <f>SUMIFS(СВЦЭМ!$D$33:$D$776,СВЦЭМ!$A$33:$A$776,$A125,СВЦЭМ!$B$33:$B$776,C$119)+'СЕТ СН'!$I$11+СВЦЭМ!$D$10+'СЕТ СН'!$I$6-'СЕТ СН'!$I$23</f>
        <v>1259.30218083</v>
      </c>
      <c r="D125" s="36">
        <f>SUMIFS(СВЦЭМ!$D$33:$D$776,СВЦЭМ!$A$33:$A$776,$A125,СВЦЭМ!$B$33:$B$776,D$119)+'СЕТ СН'!$I$11+СВЦЭМ!$D$10+'СЕТ СН'!$I$6-'СЕТ СН'!$I$23</f>
        <v>1282.0575216100001</v>
      </c>
      <c r="E125" s="36">
        <f>SUMIFS(СВЦЭМ!$D$33:$D$776,СВЦЭМ!$A$33:$A$776,$A125,СВЦЭМ!$B$33:$B$776,E$119)+'СЕТ СН'!$I$11+СВЦЭМ!$D$10+'СЕТ СН'!$I$6-'СЕТ СН'!$I$23</f>
        <v>1292.0973350500001</v>
      </c>
      <c r="F125" s="36">
        <f>SUMIFS(СВЦЭМ!$D$33:$D$776,СВЦЭМ!$A$33:$A$776,$A125,СВЦЭМ!$B$33:$B$776,F$119)+'СЕТ СН'!$I$11+СВЦЭМ!$D$10+'СЕТ СН'!$I$6-'СЕТ СН'!$I$23</f>
        <v>1301.0763634299999</v>
      </c>
      <c r="G125" s="36">
        <f>SUMIFS(СВЦЭМ!$D$33:$D$776,СВЦЭМ!$A$33:$A$776,$A125,СВЦЭМ!$B$33:$B$776,G$119)+'СЕТ СН'!$I$11+СВЦЭМ!$D$10+'СЕТ СН'!$I$6-'СЕТ СН'!$I$23</f>
        <v>1277.5463250299999</v>
      </c>
      <c r="H125" s="36">
        <f>SUMIFS(СВЦЭМ!$D$33:$D$776,СВЦЭМ!$A$33:$A$776,$A125,СВЦЭМ!$B$33:$B$776,H$119)+'СЕТ СН'!$I$11+СВЦЭМ!$D$10+'СЕТ СН'!$I$6-'СЕТ СН'!$I$23</f>
        <v>1242.7089646700001</v>
      </c>
      <c r="I125" s="36">
        <f>SUMIFS(СВЦЭМ!$D$33:$D$776,СВЦЭМ!$A$33:$A$776,$A125,СВЦЭМ!$B$33:$B$776,I$119)+'СЕТ СН'!$I$11+СВЦЭМ!$D$10+'СЕТ СН'!$I$6-'СЕТ СН'!$I$23</f>
        <v>1198.06703672</v>
      </c>
      <c r="J125" s="36">
        <f>SUMIFS(СВЦЭМ!$D$33:$D$776,СВЦЭМ!$A$33:$A$776,$A125,СВЦЭМ!$B$33:$B$776,J$119)+'СЕТ СН'!$I$11+СВЦЭМ!$D$10+'СЕТ СН'!$I$6-'СЕТ СН'!$I$23</f>
        <v>1231.3558350000001</v>
      </c>
      <c r="K125" s="36">
        <f>SUMIFS(СВЦЭМ!$D$33:$D$776,СВЦЭМ!$A$33:$A$776,$A125,СВЦЭМ!$B$33:$B$776,K$119)+'СЕТ СН'!$I$11+СВЦЭМ!$D$10+'СЕТ СН'!$I$6-'СЕТ СН'!$I$23</f>
        <v>1266.22829314</v>
      </c>
      <c r="L125" s="36">
        <f>SUMIFS(СВЦЭМ!$D$33:$D$776,СВЦЭМ!$A$33:$A$776,$A125,СВЦЭМ!$B$33:$B$776,L$119)+'СЕТ СН'!$I$11+СВЦЭМ!$D$10+'СЕТ СН'!$I$6-'СЕТ СН'!$I$23</f>
        <v>1270.1759483400001</v>
      </c>
      <c r="M125" s="36">
        <f>SUMIFS(СВЦЭМ!$D$33:$D$776,СВЦЭМ!$A$33:$A$776,$A125,СВЦЭМ!$B$33:$B$776,M$119)+'СЕТ СН'!$I$11+СВЦЭМ!$D$10+'СЕТ СН'!$I$6-'СЕТ СН'!$I$23</f>
        <v>1269.1446982699999</v>
      </c>
      <c r="N125" s="36">
        <f>SUMIFS(СВЦЭМ!$D$33:$D$776,СВЦЭМ!$A$33:$A$776,$A125,СВЦЭМ!$B$33:$B$776,N$119)+'СЕТ СН'!$I$11+СВЦЭМ!$D$10+'СЕТ СН'!$I$6-'СЕТ СН'!$I$23</f>
        <v>1269.8781765799999</v>
      </c>
      <c r="O125" s="36">
        <f>SUMIFS(СВЦЭМ!$D$33:$D$776,СВЦЭМ!$A$33:$A$776,$A125,СВЦЭМ!$B$33:$B$776,O$119)+'СЕТ СН'!$I$11+СВЦЭМ!$D$10+'СЕТ СН'!$I$6-'СЕТ СН'!$I$23</f>
        <v>1269.9130936700001</v>
      </c>
      <c r="P125" s="36">
        <f>SUMIFS(СВЦЭМ!$D$33:$D$776,СВЦЭМ!$A$33:$A$776,$A125,СВЦЭМ!$B$33:$B$776,P$119)+'СЕТ СН'!$I$11+СВЦЭМ!$D$10+'СЕТ СН'!$I$6-'СЕТ СН'!$I$23</f>
        <v>1272.7300693899999</v>
      </c>
      <c r="Q125" s="36">
        <f>SUMIFS(СВЦЭМ!$D$33:$D$776,СВЦЭМ!$A$33:$A$776,$A125,СВЦЭМ!$B$33:$B$776,Q$119)+'СЕТ СН'!$I$11+СВЦЭМ!$D$10+'СЕТ СН'!$I$6-'СЕТ СН'!$I$23</f>
        <v>1275.51815807</v>
      </c>
      <c r="R125" s="36">
        <f>SUMIFS(СВЦЭМ!$D$33:$D$776,СВЦЭМ!$A$33:$A$776,$A125,СВЦЭМ!$B$33:$B$776,R$119)+'СЕТ СН'!$I$11+СВЦЭМ!$D$10+'СЕТ СН'!$I$6-'СЕТ СН'!$I$23</f>
        <v>1225.0895332099999</v>
      </c>
      <c r="S125" s="36">
        <f>SUMIFS(СВЦЭМ!$D$33:$D$776,СВЦЭМ!$A$33:$A$776,$A125,СВЦЭМ!$B$33:$B$776,S$119)+'СЕТ СН'!$I$11+СВЦЭМ!$D$10+'СЕТ СН'!$I$6-'СЕТ СН'!$I$23</f>
        <v>1179.6382660199999</v>
      </c>
      <c r="T125" s="36">
        <f>SUMIFS(СВЦЭМ!$D$33:$D$776,СВЦЭМ!$A$33:$A$776,$A125,СВЦЭМ!$B$33:$B$776,T$119)+'СЕТ СН'!$I$11+СВЦЭМ!$D$10+'СЕТ СН'!$I$6-'СЕТ СН'!$I$23</f>
        <v>1167.9825316199999</v>
      </c>
      <c r="U125" s="36">
        <f>SUMIFS(СВЦЭМ!$D$33:$D$776,СВЦЭМ!$A$33:$A$776,$A125,СВЦЭМ!$B$33:$B$776,U$119)+'СЕТ СН'!$I$11+СВЦЭМ!$D$10+'СЕТ СН'!$I$6-'СЕТ СН'!$I$23</f>
        <v>1172.56905646</v>
      </c>
      <c r="V125" s="36">
        <f>SUMIFS(СВЦЭМ!$D$33:$D$776,СВЦЭМ!$A$33:$A$776,$A125,СВЦЭМ!$B$33:$B$776,V$119)+'СЕТ СН'!$I$11+СВЦЭМ!$D$10+'СЕТ СН'!$I$6-'СЕТ СН'!$I$23</f>
        <v>1171.03858044</v>
      </c>
      <c r="W125" s="36">
        <f>SUMIFS(СВЦЭМ!$D$33:$D$776,СВЦЭМ!$A$33:$A$776,$A125,СВЦЭМ!$B$33:$B$776,W$119)+'СЕТ СН'!$I$11+СВЦЭМ!$D$10+'СЕТ СН'!$I$6-'СЕТ СН'!$I$23</f>
        <v>1172.9100820799999</v>
      </c>
      <c r="X125" s="36">
        <f>SUMIFS(СВЦЭМ!$D$33:$D$776,СВЦЭМ!$A$33:$A$776,$A125,СВЦЭМ!$B$33:$B$776,X$119)+'СЕТ СН'!$I$11+СВЦЭМ!$D$10+'СЕТ СН'!$I$6-'СЕТ СН'!$I$23</f>
        <v>1152.83057575</v>
      </c>
      <c r="Y125" s="36">
        <f>SUMIFS(СВЦЭМ!$D$33:$D$776,СВЦЭМ!$A$33:$A$776,$A125,СВЦЭМ!$B$33:$B$776,Y$119)+'СЕТ СН'!$I$11+СВЦЭМ!$D$10+'СЕТ СН'!$I$6-'СЕТ СН'!$I$23</f>
        <v>1161.61351558</v>
      </c>
    </row>
    <row r="126" spans="1:27" ht="15.75" x14ac:dyDescent="0.2">
      <c r="A126" s="35">
        <f t="shared" si="3"/>
        <v>43684</v>
      </c>
      <c r="B126" s="36">
        <f>SUMIFS(СВЦЭМ!$D$33:$D$776,СВЦЭМ!$A$33:$A$776,$A126,СВЦЭМ!$B$33:$B$776,B$119)+'СЕТ СН'!$I$11+СВЦЭМ!$D$10+'СЕТ СН'!$I$6-'СЕТ СН'!$I$23</f>
        <v>1230.7222181100001</v>
      </c>
      <c r="C126" s="36">
        <f>SUMIFS(СВЦЭМ!$D$33:$D$776,СВЦЭМ!$A$33:$A$776,$A126,СВЦЭМ!$B$33:$B$776,C$119)+'СЕТ СН'!$I$11+СВЦЭМ!$D$10+'СЕТ СН'!$I$6-'СЕТ СН'!$I$23</f>
        <v>1234.8277725800001</v>
      </c>
      <c r="D126" s="36">
        <f>SUMIFS(СВЦЭМ!$D$33:$D$776,СВЦЭМ!$A$33:$A$776,$A126,СВЦЭМ!$B$33:$B$776,D$119)+'СЕТ СН'!$I$11+СВЦЭМ!$D$10+'СЕТ СН'!$I$6-'СЕТ СН'!$I$23</f>
        <v>1259.8136943</v>
      </c>
      <c r="E126" s="36">
        <f>SUMIFS(СВЦЭМ!$D$33:$D$776,СВЦЭМ!$A$33:$A$776,$A126,СВЦЭМ!$B$33:$B$776,E$119)+'СЕТ СН'!$I$11+СВЦЭМ!$D$10+'СЕТ СН'!$I$6-'СЕТ СН'!$I$23</f>
        <v>1262.7113404300001</v>
      </c>
      <c r="F126" s="36">
        <f>SUMIFS(СВЦЭМ!$D$33:$D$776,СВЦЭМ!$A$33:$A$776,$A126,СВЦЭМ!$B$33:$B$776,F$119)+'СЕТ СН'!$I$11+СВЦЭМ!$D$10+'СЕТ СН'!$I$6-'СЕТ СН'!$I$23</f>
        <v>1269.93043597</v>
      </c>
      <c r="G126" s="36">
        <f>SUMIFS(СВЦЭМ!$D$33:$D$776,СВЦЭМ!$A$33:$A$776,$A126,СВЦЭМ!$B$33:$B$776,G$119)+'СЕТ СН'!$I$11+СВЦЭМ!$D$10+'СЕТ СН'!$I$6-'СЕТ СН'!$I$23</f>
        <v>1263.3014484600001</v>
      </c>
      <c r="H126" s="36">
        <f>SUMIFS(СВЦЭМ!$D$33:$D$776,СВЦЭМ!$A$33:$A$776,$A126,СВЦЭМ!$B$33:$B$776,H$119)+'СЕТ СН'!$I$11+СВЦЭМ!$D$10+'СЕТ СН'!$I$6-'СЕТ СН'!$I$23</f>
        <v>1227.4834423499999</v>
      </c>
      <c r="I126" s="36">
        <f>SUMIFS(СВЦЭМ!$D$33:$D$776,СВЦЭМ!$A$33:$A$776,$A126,СВЦЭМ!$B$33:$B$776,I$119)+'СЕТ СН'!$I$11+СВЦЭМ!$D$10+'СЕТ СН'!$I$6-'СЕТ СН'!$I$23</f>
        <v>1213.7801482699999</v>
      </c>
      <c r="J126" s="36">
        <f>SUMIFS(СВЦЭМ!$D$33:$D$776,СВЦЭМ!$A$33:$A$776,$A126,СВЦЭМ!$B$33:$B$776,J$119)+'СЕТ СН'!$I$11+СВЦЭМ!$D$10+'СЕТ СН'!$I$6-'СЕТ СН'!$I$23</f>
        <v>1236.5878796699999</v>
      </c>
      <c r="K126" s="36">
        <f>SUMIFS(СВЦЭМ!$D$33:$D$776,СВЦЭМ!$A$33:$A$776,$A126,СВЦЭМ!$B$33:$B$776,K$119)+'СЕТ СН'!$I$11+СВЦЭМ!$D$10+'СЕТ СН'!$I$6-'СЕТ СН'!$I$23</f>
        <v>1253.4182971499999</v>
      </c>
      <c r="L126" s="36">
        <f>SUMIFS(СВЦЭМ!$D$33:$D$776,СВЦЭМ!$A$33:$A$776,$A126,СВЦЭМ!$B$33:$B$776,L$119)+'СЕТ СН'!$I$11+СВЦЭМ!$D$10+'СЕТ СН'!$I$6-'СЕТ СН'!$I$23</f>
        <v>1254.1252027999999</v>
      </c>
      <c r="M126" s="36">
        <f>SUMIFS(СВЦЭМ!$D$33:$D$776,СВЦЭМ!$A$33:$A$776,$A126,СВЦЭМ!$B$33:$B$776,M$119)+'СЕТ СН'!$I$11+СВЦЭМ!$D$10+'СЕТ СН'!$I$6-'СЕТ СН'!$I$23</f>
        <v>1257.33162954</v>
      </c>
      <c r="N126" s="36">
        <f>SUMIFS(СВЦЭМ!$D$33:$D$776,СВЦЭМ!$A$33:$A$776,$A126,СВЦЭМ!$B$33:$B$776,N$119)+'СЕТ СН'!$I$11+СВЦЭМ!$D$10+'СЕТ СН'!$I$6-'СЕТ СН'!$I$23</f>
        <v>1250.7356234599999</v>
      </c>
      <c r="O126" s="36">
        <f>SUMIFS(СВЦЭМ!$D$33:$D$776,СВЦЭМ!$A$33:$A$776,$A126,СВЦЭМ!$B$33:$B$776,O$119)+'СЕТ СН'!$I$11+СВЦЭМ!$D$10+'СЕТ СН'!$I$6-'СЕТ СН'!$I$23</f>
        <v>1256.12970903</v>
      </c>
      <c r="P126" s="36">
        <f>SUMIFS(СВЦЭМ!$D$33:$D$776,СВЦЭМ!$A$33:$A$776,$A126,СВЦЭМ!$B$33:$B$776,P$119)+'СЕТ СН'!$I$11+СВЦЭМ!$D$10+'СЕТ СН'!$I$6-'СЕТ СН'!$I$23</f>
        <v>1259.8267861300001</v>
      </c>
      <c r="Q126" s="36">
        <f>SUMIFS(СВЦЭМ!$D$33:$D$776,СВЦЭМ!$A$33:$A$776,$A126,СВЦЭМ!$B$33:$B$776,Q$119)+'СЕТ СН'!$I$11+СВЦЭМ!$D$10+'СЕТ СН'!$I$6-'СЕТ СН'!$I$23</f>
        <v>1259.6460421500001</v>
      </c>
      <c r="R126" s="36">
        <f>SUMIFS(СВЦЭМ!$D$33:$D$776,СВЦЭМ!$A$33:$A$776,$A126,СВЦЭМ!$B$33:$B$776,R$119)+'СЕТ СН'!$I$11+СВЦЭМ!$D$10+'СЕТ СН'!$I$6-'СЕТ СН'!$I$23</f>
        <v>1220.3898940500001</v>
      </c>
      <c r="S126" s="36">
        <f>SUMIFS(СВЦЭМ!$D$33:$D$776,СВЦЭМ!$A$33:$A$776,$A126,СВЦЭМ!$B$33:$B$776,S$119)+'СЕТ СН'!$I$11+СВЦЭМ!$D$10+'СЕТ СН'!$I$6-'СЕТ СН'!$I$23</f>
        <v>1177.78107613</v>
      </c>
      <c r="T126" s="36">
        <f>SUMIFS(СВЦЭМ!$D$33:$D$776,СВЦЭМ!$A$33:$A$776,$A126,СВЦЭМ!$B$33:$B$776,T$119)+'СЕТ СН'!$I$11+СВЦЭМ!$D$10+'СЕТ СН'!$I$6-'СЕТ СН'!$I$23</f>
        <v>1165.9785074599999</v>
      </c>
      <c r="U126" s="36">
        <f>SUMIFS(СВЦЭМ!$D$33:$D$776,СВЦЭМ!$A$33:$A$776,$A126,СВЦЭМ!$B$33:$B$776,U$119)+'СЕТ СН'!$I$11+СВЦЭМ!$D$10+'СЕТ СН'!$I$6-'СЕТ СН'!$I$23</f>
        <v>1167.2219167200001</v>
      </c>
      <c r="V126" s="36">
        <f>SUMIFS(СВЦЭМ!$D$33:$D$776,СВЦЭМ!$A$33:$A$776,$A126,СВЦЭМ!$B$33:$B$776,V$119)+'СЕТ СН'!$I$11+СВЦЭМ!$D$10+'СЕТ СН'!$I$6-'СЕТ СН'!$I$23</f>
        <v>1162.8121212799999</v>
      </c>
      <c r="W126" s="36">
        <f>SUMIFS(СВЦЭМ!$D$33:$D$776,СВЦЭМ!$A$33:$A$776,$A126,СВЦЭМ!$B$33:$B$776,W$119)+'СЕТ СН'!$I$11+СВЦЭМ!$D$10+'СЕТ СН'!$I$6-'СЕТ СН'!$I$23</f>
        <v>1171.21893555</v>
      </c>
      <c r="X126" s="36">
        <f>SUMIFS(СВЦЭМ!$D$33:$D$776,СВЦЭМ!$A$33:$A$776,$A126,СВЦЭМ!$B$33:$B$776,X$119)+'СЕТ СН'!$I$11+СВЦЭМ!$D$10+'СЕТ СН'!$I$6-'СЕТ СН'!$I$23</f>
        <v>1144.3649797099999</v>
      </c>
      <c r="Y126" s="36">
        <f>SUMIFS(СВЦЭМ!$D$33:$D$776,СВЦЭМ!$A$33:$A$776,$A126,СВЦЭМ!$B$33:$B$776,Y$119)+'СЕТ СН'!$I$11+СВЦЭМ!$D$10+'СЕТ СН'!$I$6-'СЕТ СН'!$I$23</f>
        <v>1174.05000238</v>
      </c>
    </row>
    <row r="127" spans="1:27" ht="15.75" x14ac:dyDescent="0.2">
      <c r="A127" s="35">
        <f t="shared" si="3"/>
        <v>43685</v>
      </c>
      <c r="B127" s="36">
        <f>SUMIFS(СВЦЭМ!$D$33:$D$776,СВЦЭМ!$A$33:$A$776,$A127,СВЦЭМ!$B$33:$B$776,B$119)+'СЕТ СН'!$I$11+СВЦЭМ!$D$10+'СЕТ СН'!$I$6-'СЕТ СН'!$I$23</f>
        <v>1263.5792501200001</v>
      </c>
      <c r="C127" s="36">
        <f>SUMIFS(СВЦЭМ!$D$33:$D$776,СВЦЭМ!$A$33:$A$776,$A127,СВЦЭМ!$B$33:$B$776,C$119)+'СЕТ СН'!$I$11+СВЦЭМ!$D$10+'СЕТ СН'!$I$6-'СЕТ СН'!$I$23</f>
        <v>1302.23347259</v>
      </c>
      <c r="D127" s="36">
        <f>SUMIFS(СВЦЭМ!$D$33:$D$776,СВЦЭМ!$A$33:$A$776,$A127,СВЦЭМ!$B$33:$B$776,D$119)+'СЕТ СН'!$I$11+СВЦЭМ!$D$10+'СЕТ СН'!$I$6-'СЕТ СН'!$I$23</f>
        <v>1330.6788566499999</v>
      </c>
      <c r="E127" s="36">
        <f>SUMIFS(СВЦЭМ!$D$33:$D$776,СВЦЭМ!$A$33:$A$776,$A127,СВЦЭМ!$B$33:$B$776,E$119)+'СЕТ СН'!$I$11+СВЦЭМ!$D$10+'СЕТ СН'!$I$6-'СЕТ СН'!$I$23</f>
        <v>1352.01092042</v>
      </c>
      <c r="F127" s="36">
        <f>SUMIFS(СВЦЭМ!$D$33:$D$776,СВЦЭМ!$A$33:$A$776,$A127,СВЦЭМ!$B$33:$B$776,F$119)+'СЕТ СН'!$I$11+СВЦЭМ!$D$10+'СЕТ СН'!$I$6-'СЕТ СН'!$I$23</f>
        <v>1394.1553367500001</v>
      </c>
      <c r="G127" s="36">
        <f>SUMIFS(СВЦЭМ!$D$33:$D$776,СВЦЭМ!$A$33:$A$776,$A127,СВЦЭМ!$B$33:$B$776,G$119)+'СЕТ СН'!$I$11+СВЦЭМ!$D$10+'СЕТ СН'!$I$6-'СЕТ СН'!$I$23</f>
        <v>1375.36170851</v>
      </c>
      <c r="H127" s="36">
        <f>SUMIFS(СВЦЭМ!$D$33:$D$776,СВЦЭМ!$A$33:$A$776,$A127,СВЦЭМ!$B$33:$B$776,H$119)+'СЕТ СН'!$I$11+СВЦЭМ!$D$10+'СЕТ СН'!$I$6-'СЕТ СН'!$I$23</f>
        <v>1333.6996151799999</v>
      </c>
      <c r="I127" s="36">
        <f>SUMIFS(СВЦЭМ!$D$33:$D$776,СВЦЭМ!$A$33:$A$776,$A127,СВЦЭМ!$B$33:$B$776,I$119)+'СЕТ СН'!$I$11+СВЦЭМ!$D$10+'СЕТ СН'!$I$6-'СЕТ СН'!$I$23</f>
        <v>1283.73652928</v>
      </c>
      <c r="J127" s="36">
        <f>SUMIFS(СВЦЭМ!$D$33:$D$776,СВЦЭМ!$A$33:$A$776,$A127,СВЦЭМ!$B$33:$B$776,J$119)+'СЕТ СН'!$I$11+СВЦЭМ!$D$10+'СЕТ СН'!$I$6-'СЕТ СН'!$I$23</f>
        <v>1243.3088358699999</v>
      </c>
      <c r="K127" s="36">
        <f>SUMIFS(СВЦЭМ!$D$33:$D$776,СВЦЭМ!$A$33:$A$776,$A127,СВЦЭМ!$B$33:$B$776,K$119)+'СЕТ СН'!$I$11+СВЦЭМ!$D$10+'СЕТ СН'!$I$6-'СЕТ СН'!$I$23</f>
        <v>1273.9622761000001</v>
      </c>
      <c r="L127" s="36">
        <f>SUMIFS(СВЦЭМ!$D$33:$D$776,СВЦЭМ!$A$33:$A$776,$A127,СВЦЭМ!$B$33:$B$776,L$119)+'СЕТ СН'!$I$11+СВЦЭМ!$D$10+'СЕТ СН'!$I$6-'СЕТ СН'!$I$23</f>
        <v>1284.9415648500001</v>
      </c>
      <c r="M127" s="36">
        <f>SUMIFS(СВЦЭМ!$D$33:$D$776,СВЦЭМ!$A$33:$A$776,$A127,СВЦЭМ!$B$33:$B$776,M$119)+'СЕТ СН'!$I$11+СВЦЭМ!$D$10+'СЕТ СН'!$I$6-'СЕТ СН'!$I$23</f>
        <v>1282.62333431</v>
      </c>
      <c r="N127" s="36">
        <f>SUMIFS(СВЦЭМ!$D$33:$D$776,СВЦЭМ!$A$33:$A$776,$A127,СВЦЭМ!$B$33:$B$776,N$119)+'СЕТ СН'!$I$11+СВЦЭМ!$D$10+'СЕТ СН'!$I$6-'СЕТ СН'!$I$23</f>
        <v>1277.99198482</v>
      </c>
      <c r="O127" s="36">
        <f>SUMIFS(СВЦЭМ!$D$33:$D$776,СВЦЭМ!$A$33:$A$776,$A127,СВЦЭМ!$B$33:$B$776,O$119)+'СЕТ СН'!$I$11+СВЦЭМ!$D$10+'СЕТ СН'!$I$6-'СЕТ СН'!$I$23</f>
        <v>1284.20095743</v>
      </c>
      <c r="P127" s="36">
        <f>SUMIFS(СВЦЭМ!$D$33:$D$776,СВЦЭМ!$A$33:$A$776,$A127,СВЦЭМ!$B$33:$B$776,P$119)+'СЕТ СН'!$I$11+СВЦЭМ!$D$10+'СЕТ СН'!$I$6-'СЕТ СН'!$I$23</f>
        <v>1286.75197435</v>
      </c>
      <c r="Q127" s="36">
        <f>SUMIFS(СВЦЭМ!$D$33:$D$776,СВЦЭМ!$A$33:$A$776,$A127,СВЦЭМ!$B$33:$B$776,Q$119)+'СЕТ СН'!$I$11+СВЦЭМ!$D$10+'СЕТ СН'!$I$6-'СЕТ СН'!$I$23</f>
        <v>1291.0651654400001</v>
      </c>
      <c r="R127" s="36">
        <f>SUMIFS(СВЦЭМ!$D$33:$D$776,СВЦЭМ!$A$33:$A$776,$A127,СВЦЭМ!$B$33:$B$776,R$119)+'СЕТ СН'!$I$11+СВЦЭМ!$D$10+'СЕТ СН'!$I$6-'СЕТ СН'!$I$23</f>
        <v>1239.0146952099999</v>
      </c>
      <c r="S127" s="36">
        <f>SUMIFS(СВЦЭМ!$D$33:$D$776,СВЦЭМ!$A$33:$A$776,$A127,СВЦЭМ!$B$33:$B$776,S$119)+'СЕТ СН'!$I$11+СВЦЭМ!$D$10+'СЕТ СН'!$I$6-'СЕТ СН'!$I$23</f>
        <v>1222.1732328600001</v>
      </c>
      <c r="T127" s="36">
        <f>SUMIFS(СВЦЭМ!$D$33:$D$776,СВЦЭМ!$A$33:$A$776,$A127,СВЦЭМ!$B$33:$B$776,T$119)+'СЕТ СН'!$I$11+СВЦЭМ!$D$10+'СЕТ СН'!$I$6-'СЕТ СН'!$I$23</f>
        <v>1221.77901939</v>
      </c>
      <c r="U127" s="36">
        <f>SUMIFS(СВЦЭМ!$D$33:$D$776,СВЦЭМ!$A$33:$A$776,$A127,СВЦЭМ!$B$33:$B$776,U$119)+'СЕТ СН'!$I$11+СВЦЭМ!$D$10+'СЕТ СН'!$I$6-'СЕТ СН'!$I$23</f>
        <v>1185.3661788899999</v>
      </c>
      <c r="V127" s="36">
        <f>SUMIFS(СВЦЭМ!$D$33:$D$776,СВЦЭМ!$A$33:$A$776,$A127,СВЦЭМ!$B$33:$B$776,V$119)+'СЕТ СН'!$I$11+СВЦЭМ!$D$10+'СЕТ СН'!$I$6-'СЕТ СН'!$I$23</f>
        <v>1184.59813807</v>
      </c>
      <c r="W127" s="36">
        <f>SUMIFS(СВЦЭМ!$D$33:$D$776,СВЦЭМ!$A$33:$A$776,$A127,СВЦЭМ!$B$33:$B$776,W$119)+'СЕТ СН'!$I$11+СВЦЭМ!$D$10+'СЕТ СН'!$I$6-'СЕТ СН'!$I$23</f>
        <v>1186.21618603</v>
      </c>
      <c r="X127" s="36">
        <f>SUMIFS(СВЦЭМ!$D$33:$D$776,СВЦЭМ!$A$33:$A$776,$A127,СВЦЭМ!$B$33:$B$776,X$119)+'СЕТ СН'!$I$11+СВЦЭМ!$D$10+'СЕТ СН'!$I$6-'СЕТ СН'!$I$23</f>
        <v>1163.33735867</v>
      </c>
      <c r="Y127" s="36">
        <f>SUMIFS(СВЦЭМ!$D$33:$D$776,СВЦЭМ!$A$33:$A$776,$A127,СВЦЭМ!$B$33:$B$776,Y$119)+'СЕТ СН'!$I$11+СВЦЭМ!$D$10+'СЕТ СН'!$I$6-'СЕТ СН'!$I$23</f>
        <v>1192.9835804300001</v>
      </c>
    </row>
    <row r="128" spans="1:27" ht="15.75" x14ac:dyDescent="0.2">
      <c r="A128" s="35">
        <f t="shared" si="3"/>
        <v>43686</v>
      </c>
      <c r="B128" s="36">
        <f>SUMIFS(СВЦЭМ!$D$33:$D$776,СВЦЭМ!$A$33:$A$776,$A128,СВЦЭМ!$B$33:$B$776,B$119)+'СЕТ СН'!$I$11+СВЦЭМ!$D$10+'СЕТ СН'!$I$6-'СЕТ СН'!$I$23</f>
        <v>1285.2109601699999</v>
      </c>
      <c r="C128" s="36">
        <f>SUMIFS(СВЦЭМ!$D$33:$D$776,СВЦЭМ!$A$33:$A$776,$A128,СВЦЭМ!$B$33:$B$776,C$119)+'СЕТ СН'!$I$11+СВЦЭМ!$D$10+'СЕТ СН'!$I$6-'СЕТ СН'!$I$23</f>
        <v>1322.59413092</v>
      </c>
      <c r="D128" s="36">
        <f>SUMIFS(СВЦЭМ!$D$33:$D$776,СВЦЭМ!$A$33:$A$776,$A128,СВЦЭМ!$B$33:$B$776,D$119)+'СЕТ СН'!$I$11+СВЦЭМ!$D$10+'СЕТ СН'!$I$6-'СЕТ СН'!$I$23</f>
        <v>1347.5042496000001</v>
      </c>
      <c r="E128" s="36">
        <f>SUMIFS(СВЦЭМ!$D$33:$D$776,СВЦЭМ!$A$33:$A$776,$A128,СВЦЭМ!$B$33:$B$776,E$119)+'СЕТ СН'!$I$11+СВЦЭМ!$D$10+'СЕТ СН'!$I$6-'СЕТ СН'!$I$23</f>
        <v>1364.5982989199999</v>
      </c>
      <c r="F128" s="36">
        <f>SUMIFS(СВЦЭМ!$D$33:$D$776,СВЦЭМ!$A$33:$A$776,$A128,СВЦЭМ!$B$33:$B$776,F$119)+'СЕТ СН'!$I$11+СВЦЭМ!$D$10+'СЕТ СН'!$I$6-'СЕТ СН'!$I$23</f>
        <v>1375.8357677199999</v>
      </c>
      <c r="G128" s="36">
        <f>SUMIFS(СВЦЭМ!$D$33:$D$776,СВЦЭМ!$A$33:$A$776,$A128,СВЦЭМ!$B$33:$B$776,G$119)+'СЕТ СН'!$I$11+СВЦЭМ!$D$10+'СЕТ СН'!$I$6-'СЕТ СН'!$I$23</f>
        <v>1363.28660343</v>
      </c>
      <c r="H128" s="36">
        <f>SUMIFS(СВЦЭМ!$D$33:$D$776,СВЦЭМ!$A$33:$A$776,$A128,СВЦЭМ!$B$33:$B$776,H$119)+'СЕТ СН'!$I$11+СВЦЭМ!$D$10+'СЕТ СН'!$I$6-'СЕТ СН'!$I$23</f>
        <v>1336.32417227</v>
      </c>
      <c r="I128" s="36">
        <f>SUMIFS(СВЦЭМ!$D$33:$D$776,СВЦЭМ!$A$33:$A$776,$A128,СВЦЭМ!$B$33:$B$776,I$119)+'СЕТ СН'!$I$11+СВЦЭМ!$D$10+'СЕТ СН'!$I$6-'СЕТ СН'!$I$23</f>
        <v>1301.54829408</v>
      </c>
      <c r="J128" s="36">
        <f>SUMIFS(СВЦЭМ!$D$33:$D$776,СВЦЭМ!$A$33:$A$776,$A128,СВЦЭМ!$B$33:$B$776,J$119)+'СЕТ СН'!$I$11+СВЦЭМ!$D$10+'СЕТ СН'!$I$6-'СЕТ СН'!$I$23</f>
        <v>1256.6167561899999</v>
      </c>
      <c r="K128" s="36">
        <f>SUMIFS(СВЦЭМ!$D$33:$D$776,СВЦЭМ!$A$33:$A$776,$A128,СВЦЭМ!$B$33:$B$776,K$119)+'СЕТ СН'!$I$11+СВЦЭМ!$D$10+'СЕТ СН'!$I$6-'СЕТ СН'!$I$23</f>
        <v>1274.64588329</v>
      </c>
      <c r="L128" s="36">
        <f>SUMIFS(СВЦЭМ!$D$33:$D$776,СВЦЭМ!$A$33:$A$776,$A128,СВЦЭМ!$B$33:$B$776,L$119)+'СЕТ СН'!$I$11+СВЦЭМ!$D$10+'СЕТ СН'!$I$6-'СЕТ СН'!$I$23</f>
        <v>1285.28140149</v>
      </c>
      <c r="M128" s="36">
        <f>SUMIFS(СВЦЭМ!$D$33:$D$776,СВЦЭМ!$A$33:$A$776,$A128,СВЦЭМ!$B$33:$B$776,M$119)+'СЕТ СН'!$I$11+СВЦЭМ!$D$10+'СЕТ СН'!$I$6-'СЕТ СН'!$I$23</f>
        <v>1284.1331715399999</v>
      </c>
      <c r="N128" s="36">
        <f>SUMIFS(СВЦЭМ!$D$33:$D$776,СВЦЭМ!$A$33:$A$776,$A128,СВЦЭМ!$B$33:$B$776,N$119)+'СЕТ СН'!$I$11+СВЦЭМ!$D$10+'СЕТ СН'!$I$6-'СЕТ СН'!$I$23</f>
        <v>1277.5555514099999</v>
      </c>
      <c r="O128" s="36">
        <f>SUMIFS(СВЦЭМ!$D$33:$D$776,СВЦЭМ!$A$33:$A$776,$A128,СВЦЭМ!$B$33:$B$776,O$119)+'СЕТ СН'!$I$11+СВЦЭМ!$D$10+'СЕТ СН'!$I$6-'СЕТ СН'!$I$23</f>
        <v>1282.15560605</v>
      </c>
      <c r="P128" s="36">
        <f>SUMIFS(СВЦЭМ!$D$33:$D$776,СВЦЭМ!$A$33:$A$776,$A128,СВЦЭМ!$B$33:$B$776,P$119)+'СЕТ СН'!$I$11+СВЦЭМ!$D$10+'СЕТ СН'!$I$6-'СЕТ СН'!$I$23</f>
        <v>1306.03030427</v>
      </c>
      <c r="Q128" s="36">
        <f>SUMIFS(СВЦЭМ!$D$33:$D$776,СВЦЭМ!$A$33:$A$776,$A128,СВЦЭМ!$B$33:$B$776,Q$119)+'СЕТ СН'!$I$11+СВЦЭМ!$D$10+'СЕТ СН'!$I$6-'СЕТ СН'!$I$23</f>
        <v>1306.81152002</v>
      </c>
      <c r="R128" s="36">
        <f>SUMIFS(СВЦЭМ!$D$33:$D$776,СВЦЭМ!$A$33:$A$776,$A128,СВЦЭМ!$B$33:$B$776,R$119)+'СЕТ СН'!$I$11+СВЦЭМ!$D$10+'СЕТ СН'!$I$6-'СЕТ СН'!$I$23</f>
        <v>1264.6648928699999</v>
      </c>
      <c r="S128" s="36">
        <f>SUMIFS(СВЦЭМ!$D$33:$D$776,СВЦЭМ!$A$33:$A$776,$A128,СВЦЭМ!$B$33:$B$776,S$119)+'СЕТ СН'!$I$11+СВЦЭМ!$D$10+'СЕТ СН'!$I$6-'СЕТ СН'!$I$23</f>
        <v>1218.7313624000001</v>
      </c>
      <c r="T128" s="36">
        <f>SUMIFS(СВЦЭМ!$D$33:$D$776,СВЦЭМ!$A$33:$A$776,$A128,СВЦЭМ!$B$33:$B$776,T$119)+'СЕТ СН'!$I$11+СВЦЭМ!$D$10+'СЕТ СН'!$I$6-'СЕТ СН'!$I$23</f>
        <v>1208.5091769200001</v>
      </c>
      <c r="U128" s="36">
        <f>SUMIFS(СВЦЭМ!$D$33:$D$776,СВЦЭМ!$A$33:$A$776,$A128,СВЦЭМ!$B$33:$B$776,U$119)+'СЕТ СН'!$I$11+СВЦЭМ!$D$10+'СЕТ СН'!$I$6-'СЕТ СН'!$I$23</f>
        <v>1205.6282922299999</v>
      </c>
      <c r="V128" s="36">
        <f>SUMIFS(СВЦЭМ!$D$33:$D$776,СВЦЭМ!$A$33:$A$776,$A128,СВЦЭМ!$B$33:$B$776,V$119)+'СЕТ СН'!$I$11+СВЦЭМ!$D$10+'СЕТ СН'!$I$6-'СЕТ СН'!$I$23</f>
        <v>1182.6119440499999</v>
      </c>
      <c r="W128" s="36">
        <f>SUMIFS(СВЦЭМ!$D$33:$D$776,СВЦЭМ!$A$33:$A$776,$A128,СВЦЭМ!$B$33:$B$776,W$119)+'СЕТ СН'!$I$11+СВЦЭМ!$D$10+'СЕТ СН'!$I$6-'СЕТ СН'!$I$23</f>
        <v>1189.4533531699999</v>
      </c>
      <c r="X128" s="36">
        <f>SUMIFS(СВЦЭМ!$D$33:$D$776,СВЦЭМ!$A$33:$A$776,$A128,СВЦЭМ!$B$33:$B$776,X$119)+'СЕТ СН'!$I$11+СВЦЭМ!$D$10+'СЕТ СН'!$I$6-'СЕТ СН'!$I$23</f>
        <v>1165.8680159600001</v>
      </c>
      <c r="Y128" s="36">
        <f>SUMIFS(СВЦЭМ!$D$33:$D$776,СВЦЭМ!$A$33:$A$776,$A128,СВЦЭМ!$B$33:$B$776,Y$119)+'СЕТ СН'!$I$11+СВЦЭМ!$D$10+'СЕТ СН'!$I$6-'СЕТ СН'!$I$23</f>
        <v>1220.1403052000001</v>
      </c>
    </row>
    <row r="129" spans="1:25" ht="15.75" x14ac:dyDescent="0.2">
      <c r="A129" s="35">
        <f t="shared" si="3"/>
        <v>43687</v>
      </c>
      <c r="B129" s="36">
        <f>SUMIFS(СВЦЭМ!$D$33:$D$776,СВЦЭМ!$A$33:$A$776,$A129,СВЦЭМ!$B$33:$B$776,B$119)+'СЕТ СН'!$I$11+СВЦЭМ!$D$10+'СЕТ СН'!$I$6-'СЕТ СН'!$I$23</f>
        <v>1344.87609615</v>
      </c>
      <c r="C129" s="36">
        <f>SUMIFS(СВЦЭМ!$D$33:$D$776,СВЦЭМ!$A$33:$A$776,$A129,СВЦЭМ!$B$33:$B$776,C$119)+'СЕТ СН'!$I$11+СВЦЭМ!$D$10+'СЕТ СН'!$I$6-'СЕТ СН'!$I$23</f>
        <v>1354.21062024</v>
      </c>
      <c r="D129" s="36">
        <f>SUMIFS(СВЦЭМ!$D$33:$D$776,СВЦЭМ!$A$33:$A$776,$A129,СВЦЭМ!$B$33:$B$776,D$119)+'СЕТ СН'!$I$11+СВЦЭМ!$D$10+'СЕТ СН'!$I$6-'СЕТ СН'!$I$23</f>
        <v>1366.63670641</v>
      </c>
      <c r="E129" s="36">
        <f>SUMIFS(СВЦЭМ!$D$33:$D$776,СВЦЭМ!$A$33:$A$776,$A129,СВЦЭМ!$B$33:$B$776,E$119)+'СЕТ СН'!$I$11+СВЦЭМ!$D$10+'СЕТ СН'!$I$6-'СЕТ СН'!$I$23</f>
        <v>1386.2432736799999</v>
      </c>
      <c r="F129" s="36">
        <f>SUMIFS(СВЦЭМ!$D$33:$D$776,СВЦЭМ!$A$33:$A$776,$A129,СВЦЭМ!$B$33:$B$776,F$119)+'СЕТ СН'!$I$11+СВЦЭМ!$D$10+'СЕТ СН'!$I$6-'СЕТ СН'!$I$23</f>
        <v>1405.6329270900001</v>
      </c>
      <c r="G129" s="36">
        <f>SUMIFS(СВЦЭМ!$D$33:$D$776,СВЦЭМ!$A$33:$A$776,$A129,СВЦЭМ!$B$33:$B$776,G$119)+'СЕТ СН'!$I$11+СВЦЭМ!$D$10+'СЕТ СН'!$I$6-'СЕТ СН'!$I$23</f>
        <v>1379.30321953</v>
      </c>
      <c r="H129" s="36">
        <f>SUMIFS(СВЦЭМ!$D$33:$D$776,СВЦЭМ!$A$33:$A$776,$A129,СВЦЭМ!$B$33:$B$776,H$119)+'СЕТ СН'!$I$11+СВЦЭМ!$D$10+'СЕТ СН'!$I$6-'СЕТ СН'!$I$23</f>
        <v>1339.2375382299999</v>
      </c>
      <c r="I129" s="36">
        <f>SUMIFS(СВЦЭМ!$D$33:$D$776,СВЦЭМ!$A$33:$A$776,$A129,СВЦЭМ!$B$33:$B$776,I$119)+'СЕТ СН'!$I$11+СВЦЭМ!$D$10+'СЕТ СН'!$I$6-'СЕТ СН'!$I$23</f>
        <v>1355.79282231</v>
      </c>
      <c r="J129" s="36">
        <f>SUMIFS(СВЦЭМ!$D$33:$D$776,СВЦЭМ!$A$33:$A$776,$A129,СВЦЭМ!$B$33:$B$776,J$119)+'СЕТ СН'!$I$11+СВЦЭМ!$D$10+'СЕТ СН'!$I$6-'СЕТ СН'!$I$23</f>
        <v>1261.21133345</v>
      </c>
      <c r="K129" s="36">
        <f>SUMIFS(СВЦЭМ!$D$33:$D$776,СВЦЭМ!$A$33:$A$776,$A129,СВЦЭМ!$B$33:$B$776,K$119)+'СЕТ СН'!$I$11+СВЦЭМ!$D$10+'СЕТ СН'!$I$6-'СЕТ СН'!$I$23</f>
        <v>1281.4642945600001</v>
      </c>
      <c r="L129" s="36">
        <f>SUMIFS(СВЦЭМ!$D$33:$D$776,СВЦЭМ!$A$33:$A$776,$A129,СВЦЭМ!$B$33:$B$776,L$119)+'СЕТ СН'!$I$11+СВЦЭМ!$D$10+'СЕТ СН'!$I$6-'СЕТ СН'!$I$23</f>
        <v>1297.43539358</v>
      </c>
      <c r="M129" s="36">
        <f>SUMIFS(СВЦЭМ!$D$33:$D$776,СВЦЭМ!$A$33:$A$776,$A129,СВЦЭМ!$B$33:$B$776,M$119)+'СЕТ СН'!$I$11+СВЦЭМ!$D$10+'СЕТ СН'!$I$6-'СЕТ СН'!$I$23</f>
        <v>1292.4415368800001</v>
      </c>
      <c r="N129" s="36">
        <f>SUMIFS(СВЦЭМ!$D$33:$D$776,СВЦЭМ!$A$33:$A$776,$A129,СВЦЭМ!$B$33:$B$776,N$119)+'СЕТ СН'!$I$11+СВЦЭМ!$D$10+'СЕТ СН'!$I$6-'СЕТ СН'!$I$23</f>
        <v>1285.4117372600001</v>
      </c>
      <c r="O129" s="36">
        <f>SUMIFS(СВЦЭМ!$D$33:$D$776,СВЦЭМ!$A$33:$A$776,$A129,СВЦЭМ!$B$33:$B$776,O$119)+'СЕТ СН'!$I$11+СВЦЭМ!$D$10+'СЕТ СН'!$I$6-'СЕТ СН'!$I$23</f>
        <v>1286.3966132400001</v>
      </c>
      <c r="P129" s="36">
        <f>SUMIFS(СВЦЭМ!$D$33:$D$776,СВЦЭМ!$A$33:$A$776,$A129,СВЦЭМ!$B$33:$B$776,P$119)+'СЕТ СН'!$I$11+СВЦЭМ!$D$10+'СЕТ СН'!$I$6-'СЕТ СН'!$I$23</f>
        <v>1286.5961933000001</v>
      </c>
      <c r="Q129" s="36">
        <f>SUMIFS(СВЦЭМ!$D$33:$D$776,СВЦЭМ!$A$33:$A$776,$A129,СВЦЭМ!$B$33:$B$776,Q$119)+'СЕТ СН'!$I$11+СВЦЭМ!$D$10+'СЕТ СН'!$I$6-'СЕТ СН'!$I$23</f>
        <v>1296.9068727900001</v>
      </c>
      <c r="R129" s="36">
        <f>SUMIFS(СВЦЭМ!$D$33:$D$776,СВЦЭМ!$A$33:$A$776,$A129,СВЦЭМ!$B$33:$B$776,R$119)+'СЕТ СН'!$I$11+СВЦЭМ!$D$10+'СЕТ СН'!$I$6-'СЕТ СН'!$I$23</f>
        <v>1244.48408724</v>
      </c>
      <c r="S129" s="36">
        <f>SUMIFS(СВЦЭМ!$D$33:$D$776,СВЦЭМ!$A$33:$A$776,$A129,СВЦЭМ!$B$33:$B$776,S$119)+'СЕТ СН'!$I$11+СВЦЭМ!$D$10+'СЕТ СН'!$I$6-'СЕТ СН'!$I$23</f>
        <v>1241.8448426499999</v>
      </c>
      <c r="T129" s="36">
        <f>SUMIFS(СВЦЭМ!$D$33:$D$776,СВЦЭМ!$A$33:$A$776,$A129,СВЦЭМ!$B$33:$B$776,T$119)+'СЕТ СН'!$I$11+СВЦЭМ!$D$10+'СЕТ СН'!$I$6-'СЕТ СН'!$I$23</f>
        <v>1239.70444567</v>
      </c>
      <c r="U129" s="36">
        <f>SUMIFS(СВЦЭМ!$D$33:$D$776,СВЦЭМ!$A$33:$A$776,$A129,СВЦЭМ!$B$33:$B$776,U$119)+'СЕТ СН'!$I$11+СВЦЭМ!$D$10+'СЕТ СН'!$I$6-'СЕТ СН'!$I$23</f>
        <v>1230.2122918699999</v>
      </c>
      <c r="V129" s="36">
        <f>SUMIFS(СВЦЭМ!$D$33:$D$776,СВЦЭМ!$A$33:$A$776,$A129,СВЦЭМ!$B$33:$B$776,V$119)+'СЕТ СН'!$I$11+СВЦЭМ!$D$10+'СЕТ СН'!$I$6-'СЕТ СН'!$I$23</f>
        <v>1235.9331502099999</v>
      </c>
      <c r="W129" s="36">
        <f>SUMIFS(СВЦЭМ!$D$33:$D$776,СВЦЭМ!$A$33:$A$776,$A129,СВЦЭМ!$B$33:$B$776,W$119)+'СЕТ СН'!$I$11+СВЦЭМ!$D$10+'СЕТ СН'!$I$6-'СЕТ СН'!$I$23</f>
        <v>1255.5724475100001</v>
      </c>
      <c r="X129" s="36">
        <f>SUMIFS(СВЦЭМ!$D$33:$D$776,СВЦЭМ!$A$33:$A$776,$A129,СВЦЭМ!$B$33:$B$776,X$119)+'СЕТ СН'!$I$11+СВЦЭМ!$D$10+'СЕТ СН'!$I$6-'СЕТ СН'!$I$23</f>
        <v>1231.19957067</v>
      </c>
      <c r="Y129" s="36">
        <f>SUMIFS(СВЦЭМ!$D$33:$D$776,СВЦЭМ!$A$33:$A$776,$A129,СВЦЭМ!$B$33:$B$776,Y$119)+'СЕТ СН'!$I$11+СВЦЭМ!$D$10+'СЕТ СН'!$I$6-'СЕТ СН'!$I$23</f>
        <v>1227.1740724799999</v>
      </c>
    </row>
    <row r="130" spans="1:25" ht="15.75" x14ac:dyDescent="0.2">
      <c r="A130" s="35">
        <f t="shared" si="3"/>
        <v>43688</v>
      </c>
      <c r="B130" s="36">
        <f>SUMIFS(СВЦЭМ!$D$33:$D$776,СВЦЭМ!$A$33:$A$776,$A130,СВЦЭМ!$B$33:$B$776,B$119)+'СЕТ СН'!$I$11+СВЦЭМ!$D$10+'СЕТ СН'!$I$6-'СЕТ СН'!$I$23</f>
        <v>1332.4901719899999</v>
      </c>
      <c r="C130" s="36">
        <f>SUMIFS(СВЦЭМ!$D$33:$D$776,СВЦЭМ!$A$33:$A$776,$A130,СВЦЭМ!$B$33:$B$776,C$119)+'СЕТ СН'!$I$11+СВЦЭМ!$D$10+'СЕТ СН'!$I$6-'СЕТ СН'!$I$23</f>
        <v>1363.1374447600001</v>
      </c>
      <c r="D130" s="36">
        <f>SUMIFS(СВЦЭМ!$D$33:$D$776,СВЦЭМ!$A$33:$A$776,$A130,СВЦЭМ!$B$33:$B$776,D$119)+'СЕТ СН'!$I$11+СВЦЭМ!$D$10+'СЕТ СН'!$I$6-'СЕТ СН'!$I$23</f>
        <v>1388.5405357300001</v>
      </c>
      <c r="E130" s="36">
        <f>SUMIFS(СВЦЭМ!$D$33:$D$776,СВЦЭМ!$A$33:$A$776,$A130,СВЦЭМ!$B$33:$B$776,E$119)+'СЕТ СН'!$I$11+СВЦЭМ!$D$10+'СЕТ СН'!$I$6-'СЕТ СН'!$I$23</f>
        <v>1397.3674231499999</v>
      </c>
      <c r="F130" s="36">
        <f>SUMIFS(СВЦЭМ!$D$33:$D$776,СВЦЭМ!$A$33:$A$776,$A130,СВЦЭМ!$B$33:$B$776,F$119)+'СЕТ СН'!$I$11+СВЦЭМ!$D$10+'СЕТ СН'!$I$6-'СЕТ СН'!$I$23</f>
        <v>1417.1085422900001</v>
      </c>
      <c r="G130" s="36">
        <f>SUMIFS(СВЦЭМ!$D$33:$D$776,СВЦЭМ!$A$33:$A$776,$A130,СВЦЭМ!$B$33:$B$776,G$119)+'СЕТ СН'!$I$11+СВЦЭМ!$D$10+'СЕТ СН'!$I$6-'СЕТ СН'!$I$23</f>
        <v>1404.1878527399999</v>
      </c>
      <c r="H130" s="36">
        <f>SUMIFS(СВЦЭМ!$D$33:$D$776,СВЦЭМ!$A$33:$A$776,$A130,СВЦЭМ!$B$33:$B$776,H$119)+'СЕТ СН'!$I$11+СВЦЭМ!$D$10+'СЕТ СН'!$I$6-'СЕТ СН'!$I$23</f>
        <v>1389.31722276</v>
      </c>
      <c r="I130" s="36">
        <f>SUMIFS(СВЦЭМ!$D$33:$D$776,СВЦЭМ!$A$33:$A$776,$A130,СВЦЭМ!$B$33:$B$776,I$119)+'СЕТ СН'!$I$11+СВЦЭМ!$D$10+'СЕТ СН'!$I$6-'СЕТ СН'!$I$23</f>
        <v>1360.9415121899999</v>
      </c>
      <c r="J130" s="36">
        <f>SUMIFS(СВЦЭМ!$D$33:$D$776,СВЦЭМ!$A$33:$A$776,$A130,СВЦЭМ!$B$33:$B$776,J$119)+'СЕТ СН'!$I$11+СВЦЭМ!$D$10+'СЕТ СН'!$I$6-'СЕТ СН'!$I$23</f>
        <v>1291.70784925</v>
      </c>
      <c r="K130" s="36">
        <f>SUMIFS(СВЦЭМ!$D$33:$D$776,СВЦЭМ!$A$33:$A$776,$A130,СВЦЭМ!$B$33:$B$776,K$119)+'СЕТ СН'!$I$11+СВЦЭМ!$D$10+'СЕТ СН'!$I$6-'СЕТ СН'!$I$23</f>
        <v>1264.9982419</v>
      </c>
      <c r="L130" s="36">
        <f>SUMIFS(СВЦЭМ!$D$33:$D$776,СВЦЭМ!$A$33:$A$776,$A130,СВЦЭМ!$B$33:$B$776,L$119)+'СЕТ СН'!$I$11+СВЦЭМ!$D$10+'СЕТ СН'!$I$6-'СЕТ СН'!$I$23</f>
        <v>1280.9867523600001</v>
      </c>
      <c r="M130" s="36">
        <f>SUMIFS(СВЦЭМ!$D$33:$D$776,СВЦЭМ!$A$33:$A$776,$A130,СВЦЭМ!$B$33:$B$776,M$119)+'СЕТ СН'!$I$11+СВЦЭМ!$D$10+'СЕТ СН'!$I$6-'СЕТ СН'!$I$23</f>
        <v>1280.67234547</v>
      </c>
      <c r="N130" s="36">
        <f>SUMIFS(СВЦЭМ!$D$33:$D$776,СВЦЭМ!$A$33:$A$776,$A130,СВЦЭМ!$B$33:$B$776,N$119)+'СЕТ СН'!$I$11+СВЦЭМ!$D$10+'СЕТ СН'!$I$6-'СЕТ СН'!$I$23</f>
        <v>1278.17171441</v>
      </c>
      <c r="O130" s="36">
        <f>SUMIFS(СВЦЭМ!$D$33:$D$776,СВЦЭМ!$A$33:$A$776,$A130,СВЦЭМ!$B$33:$B$776,O$119)+'СЕТ СН'!$I$11+СВЦЭМ!$D$10+'СЕТ СН'!$I$6-'СЕТ СН'!$I$23</f>
        <v>1280.0504079899999</v>
      </c>
      <c r="P130" s="36">
        <f>SUMIFS(СВЦЭМ!$D$33:$D$776,СВЦЭМ!$A$33:$A$776,$A130,СВЦЭМ!$B$33:$B$776,P$119)+'СЕТ СН'!$I$11+СВЦЭМ!$D$10+'СЕТ СН'!$I$6-'СЕТ СН'!$I$23</f>
        <v>1280.63317942</v>
      </c>
      <c r="Q130" s="36">
        <f>SUMIFS(СВЦЭМ!$D$33:$D$776,СВЦЭМ!$A$33:$A$776,$A130,СВЦЭМ!$B$33:$B$776,Q$119)+'СЕТ СН'!$I$11+СВЦЭМ!$D$10+'СЕТ СН'!$I$6-'СЕТ СН'!$I$23</f>
        <v>1273.5242580700001</v>
      </c>
      <c r="R130" s="36">
        <f>SUMIFS(СВЦЭМ!$D$33:$D$776,СВЦЭМ!$A$33:$A$776,$A130,СВЦЭМ!$B$33:$B$776,R$119)+'СЕТ СН'!$I$11+СВЦЭМ!$D$10+'СЕТ СН'!$I$6-'СЕТ СН'!$I$23</f>
        <v>1240.4654928</v>
      </c>
      <c r="S130" s="36">
        <f>SUMIFS(СВЦЭМ!$D$33:$D$776,СВЦЭМ!$A$33:$A$776,$A130,СВЦЭМ!$B$33:$B$776,S$119)+'СЕТ СН'!$I$11+СВЦЭМ!$D$10+'СЕТ СН'!$I$6-'СЕТ СН'!$I$23</f>
        <v>1238.71128449</v>
      </c>
      <c r="T130" s="36">
        <f>SUMIFS(СВЦЭМ!$D$33:$D$776,СВЦЭМ!$A$33:$A$776,$A130,СВЦЭМ!$B$33:$B$776,T$119)+'СЕТ СН'!$I$11+СВЦЭМ!$D$10+'СЕТ СН'!$I$6-'СЕТ СН'!$I$23</f>
        <v>1246.3975966</v>
      </c>
      <c r="U130" s="36">
        <f>SUMIFS(СВЦЭМ!$D$33:$D$776,СВЦЭМ!$A$33:$A$776,$A130,СВЦЭМ!$B$33:$B$776,U$119)+'СЕТ СН'!$I$11+СВЦЭМ!$D$10+'СЕТ СН'!$I$6-'СЕТ СН'!$I$23</f>
        <v>1251.5463838400001</v>
      </c>
      <c r="V130" s="36">
        <f>SUMIFS(СВЦЭМ!$D$33:$D$776,СВЦЭМ!$A$33:$A$776,$A130,СВЦЭМ!$B$33:$B$776,V$119)+'СЕТ СН'!$I$11+СВЦЭМ!$D$10+'СЕТ СН'!$I$6-'СЕТ СН'!$I$23</f>
        <v>1259.5782418900001</v>
      </c>
      <c r="W130" s="36">
        <f>SUMIFS(СВЦЭМ!$D$33:$D$776,СВЦЭМ!$A$33:$A$776,$A130,СВЦЭМ!$B$33:$B$776,W$119)+'СЕТ СН'!$I$11+СВЦЭМ!$D$10+'СЕТ СН'!$I$6-'СЕТ СН'!$I$23</f>
        <v>1274.0186480499999</v>
      </c>
      <c r="X130" s="36">
        <f>SUMIFS(СВЦЭМ!$D$33:$D$776,СВЦЭМ!$A$33:$A$776,$A130,СВЦЭМ!$B$33:$B$776,X$119)+'СЕТ СН'!$I$11+СВЦЭМ!$D$10+'СЕТ СН'!$I$6-'СЕТ СН'!$I$23</f>
        <v>1240.41596265</v>
      </c>
      <c r="Y130" s="36">
        <f>SUMIFS(СВЦЭМ!$D$33:$D$776,СВЦЭМ!$A$33:$A$776,$A130,СВЦЭМ!$B$33:$B$776,Y$119)+'СЕТ СН'!$I$11+СВЦЭМ!$D$10+'СЕТ СН'!$I$6-'СЕТ СН'!$I$23</f>
        <v>1223.47787541</v>
      </c>
    </row>
    <row r="131" spans="1:25" ht="15.75" x14ac:dyDescent="0.2">
      <c r="A131" s="35">
        <f t="shared" si="3"/>
        <v>43689</v>
      </c>
      <c r="B131" s="36">
        <f>SUMIFS(СВЦЭМ!$D$33:$D$776,СВЦЭМ!$A$33:$A$776,$A131,СВЦЭМ!$B$33:$B$776,B$119)+'СЕТ СН'!$I$11+СВЦЭМ!$D$10+'СЕТ СН'!$I$6-'СЕТ СН'!$I$23</f>
        <v>1304.1292660300001</v>
      </c>
      <c r="C131" s="36">
        <f>SUMIFS(СВЦЭМ!$D$33:$D$776,СВЦЭМ!$A$33:$A$776,$A131,СВЦЭМ!$B$33:$B$776,C$119)+'СЕТ СН'!$I$11+СВЦЭМ!$D$10+'СЕТ СН'!$I$6-'СЕТ СН'!$I$23</f>
        <v>1342.29979847</v>
      </c>
      <c r="D131" s="36">
        <f>SUMIFS(СВЦЭМ!$D$33:$D$776,СВЦЭМ!$A$33:$A$776,$A131,СВЦЭМ!$B$33:$B$776,D$119)+'СЕТ СН'!$I$11+СВЦЭМ!$D$10+'СЕТ СН'!$I$6-'СЕТ СН'!$I$23</f>
        <v>1390.31163836</v>
      </c>
      <c r="E131" s="36">
        <f>SUMIFS(СВЦЭМ!$D$33:$D$776,СВЦЭМ!$A$33:$A$776,$A131,СВЦЭМ!$B$33:$B$776,E$119)+'СЕТ СН'!$I$11+СВЦЭМ!$D$10+'СЕТ СН'!$I$6-'СЕТ СН'!$I$23</f>
        <v>1400.8889434800001</v>
      </c>
      <c r="F131" s="36">
        <f>SUMIFS(СВЦЭМ!$D$33:$D$776,СВЦЭМ!$A$33:$A$776,$A131,СВЦЭМ!$B$33:$B$776,F$119)+'СЕТ СН'!$I$11+СВЦЭМ!$D$10+'СЕТ СН'!$I$6-'СЕТ СН'!$I$23</f>
        <v>1412.4429752599999</v>
      </c>
      <c r="G131" s="36">
        <f>SUMIFS(СВЦЭМ!$D$33:$D$776,СВЦЭМ!$A$33:$A$776,$A131,СВЦЭМ!$B$33:$B$776,G$119)+'СЕТ СН'!$I$11+СВЦЭМ!$D$10+'СЕТ СН'!$I$6-'СЕТ СН'!$I$23</f>
        <v>1391.3509467199999</v>
      </c>
      <c r="H131" s="36">
        <f>SUMIFS(СВЦЭМ!$D$33:$D$776,СВЦЭМ!$A$33:$A$776,$A131,СВЦЭМ!$B$33:$B$776,H$119)+'СЕТ СН'!$I$11+СВЦЭМ!$D$10+'СЕТ СН'!$I$6-'СЕТ СН'!$I$23</f>
        <v>1354.70385837</v>
      </c>
      <c r="I131" s="36">
        <f>SUMIFS(СВЦЭМ!$D$33:$D$776,СВЦЭМ!$A$33:$A$776,$A131,СВЦЭМ!$B$33:$B$776,I$119)+'СЕТ СН'!$I$11+СВЦЭМ!$D$10+'СЕТ СН'!$I$6-'СЕТ СН'!$I$23</f>
        <v>1311.3315924000001</v>
      </c>
      <c r="J131" s="36">
        <f>SUMIFS(СВЦЭМ!$D$33:$D$776,СВЦЭМ!$A$33:$A$776,$A131,СВЦЭМ!$B$33:$B$776,J$119)+'СЕТ СН'!$I$11+СВЦЭМ!$D$10+'СЕТ СН'!$I$6-'СЕТ СН'!$I$23</f>
        <v>1286.16985284</v>
      </c>
      <c r="K131" s="36">
        <f>SUMIFS(СВЦЭМ!$D$33:$D$776,СВЦЭМ!$A$33:$A$776,$A131,СВЦЭМ!$B$33:$B$776,K$119)+'СЕТ СН'!$I$11+СВЦЭМ!$D$10+'СЕТ СН'!$I$6-'СЕТ СН'!$I$23</f>
        <v>1306.0644822199999</v>
      </c>
      <c r="L131" s="36">
        <f>SUMIFS(СВЦЭМ!$D$33:$D$776,СВЦЭМ!$A$33:$A$776,$A131,СВЦЭМ!$B$33:$B$776,L$119)+'СЕТ СН'!$I$11+СВЦЭМ!$D$10+'СЕТ СН'!$I$6-'СЕТ СН'!$I$23</f>
        <v>1305.9237243600001</v>
      </c>
      <c r="M131" s="36">
        <f>SUMIFS(СВЦЭМ!$D$33:$D$776,СВЦЭМ!$A$33:$A$776,$A131,СВЦЭМ!$B$33:$B$776,M$119)+'СЕТ СН'!$I$11+СВЦЭМ!$D$10+'СЕТ СН'!$I$6-'СЕТ СН'!$I$23</f>
        <v>1313.2543919</v>
      </c>
      <c r="N131" s="36">
        <f>SUMIFS(СВЦЭМ!$D$33:$D$776,СВЦЭМ!$A$33:$A$776,$A131,СВЦЭМ!$B$33:$B$776,N$119)+'СЕТ СН'!$I$11+СВЦЭМ!$D$10+'СЕТ СН'!$I$6-'СЕТ СН'!$I$23</f>
        <v>1309.33214963</v>
      </c>
      <c r="O131" s="36">
        <f>SUMIFS(СВЦЭМ!$D$33:$D$776,СВЦЭМ!$A$33:$A$776,$A131,СВЦЭМ!$B$33:$B$776,O$119)+'СЕТ СН'!$I$11+СВЦЭМ!$D$10+'СЕТ СН'!$I$6-'СЕТ СН'!$I$23</f>
        <v>1309.5158678299999</v>
      </c>
      <c r="P131" s="36">
        <f>SUMIFS(СВЦЭМ!$D$33:$D$776,СВЦЭМ!$A$33:$A$776,$A131,СВЦЭМ!$B$33:$B$776,P$119)+'СЕТ СН'!$I$11+СВЦЭМ!$D$10+'СЕТ СН'!$I$6-'СЕТ СН'!$I$23</f>
        <v>1313.0428641999999</v>
      </c>
      <c r="Q131" s="36">
        <f>SUMIFS(СВЦЭМ!$D$33:$D$776,СВЦЭМ!$A$33:$A$776,$A131,СВЦЭМ!$B$33:$B$776,Q$119)+'СЕТ СН'!$I$11+СВЦЭМ!$D$10+'СЕТ СН'!$I$6-'СЕТ СН'!$I$23</f>
        <v>1308.7434002699999</v>
      </c>
      <c r="R131" s="36">
        <f>SUMIFS(СВЦЭМ!$D$33:$D$776,СВЦЭМ!$A$33:$A$776,$A131,СВЦЭМ!$B$33:$B$776,R$119)+'СЕТ СН'!$I$11+СВЦЭМ!$D$10+'СЕТ СН'!$I$6-'СЕТ СН'!$I$23</f>
        <v>1264.7130028300001</v>
      </c>
      <c r="S131" s="36">
        <f>SUMIFS(СВЦЭМ!$D$33:$D$776,СВЦЭМ!$A$33:$A$776,$A131,СВЦЭМ!$B$33:$B$776,S$119)+'СЕТ СН'!$I$11+СВЦЭМ!$D$10+'СЕТ СН'!$I$6-'СЕТ СН'!$I$23</f>
        <v>1256.2728225999999</v>
      </c>
      <c r="T131" s="36">
        <f>SUMIFS(СВЦЭМ!$D$33:$D$776,СВЦЭМ!$A$33:$A$776,$A131,СВЦЭМ!$B$33:$B$776,T$119)+'СЕТ СН'!$I$11+СВЦЭМ!$D$10+'СЕТ СН'!$I$6-'СЕТ СН'!$I$23</f>
        <v>1252.15838697</v>
      </c>
      <c r="U131" s="36">
        <f>SUMIFS(СВЦЭМ!$D$33:$D$776,СВЦЭМ!$A$33:$A$776,$A131,СВЦЭМ!$B$33:$B$776,U$119)+'СЕТ СН'!$I$11+СВЦЭМ!$D$10+'СЕТ СН'!$I$6-'СЕТ СН'!$I$23</f>
        <v>1248.14736582</v>
      </c>
      <c r="V131" s="36">
        <f>SUMIFS(СВЦЭМ!$D$33:$D$776,СВЦЭМ!$A$33:$A$776,$A131,СВЦЭМ!$B$33:$B$776,V$119)+'СЕТ СН'!$I$11+СВЦЭМ!$D$10+'СЕТ СН'!$I$6-'СЕТ СН'!$I$23</f>
        <v>1249.1411673800001</v>
      </c>
      <c r="W131" s="36">
        <f>SUMIFS(СВЦЭМ!$D$33:$D$776,СВЦЭМ!$A$33:$A$776,$A131,СВЦЭМ!$B$33:$B$776,W$119)+'СЕТ СН'!$I$11+СВЦЭМ!$D$10+'СЕТ СН'!$I$6-'СЕТ СН'!$I$23</f>
        <v>1256.5654633300001</v>
      </c>
      <c r="X131" s="36">
        <f>SUMIFS(СВЦЭМ!$D$33:$D$776,СВЦЭМ!$A$33:$A$776,$A131,СВЦЭМ!$B$33:$B$776,X$119)+'СЕТ СН'!$I$11+СВЦЭМ!$D$10+'СЕТ СН'!$I$6-'СЕТ СН'!$I$23</f>
        <v>1226.6039117800001</v>
      </c>
      <c r="Y131" s="36">
        <f>SUMIFS(СВЦЭМ!$D$33:$D$776,СВЦЭМ!$A$33:$A$776,$A131,СВЦЭМ!$B$33:$B$776,Y$119)+'СЕТ СН'!$I$11+СВЦЭМ!$D$10+'СЕТ СН'!$I$6-'СЕТ СН'!$I$23</f>
        <v>1252.1558810500001</v>
      </c>
    </row>
    <row r="132" spans="1:25" ht="15.75" x14ac:dyDescent="0.2">
      <c r="A132" s="35">
        <f t="shared" si="3"/>
        <v>43690</v>
      </c>
      <c r="B132" s="36">
        <f>SUMIFS(СВЦЭМ!$D$33:$D$776,СВЦЭМ!$A$33:$A$776,$A132,СВЦЭМ!$B$33:$B$776,B$119)+'СЕТ СН'!$I$11+СВЦЭМ!$D$10+'СЕТ СН'!$I$6-'СЕТ СН'!$I$23</f>
        <v>1337.32586956</v>
      </c>
      <c r="C132" s="36">
        <f>SUMIFS(СВЦЭМ!$D$33:$D$776,СВЦЭМ!$A$33:$A$776,$A132,СВЦЭМ!$B$33:$B$776,C$119)+'СЕТ СН'!$I$11+СВЦЭМ!$D$10+'СЕТ СН'!$I$6-'СЕТ СН'!$I$23</f>
        <v>1380.8258773099999</v>
      </c>
      <c r="D132" s="36">
        <f>SUMIFS(СВЦЭМ!$D$33:$D$776,СВЦЭМ!$A$33:$A$776,$A132,СВЦЭМ!$B$33:$B$776,D$119)+'СЕТ СН'!$I$11+СВЦЭМ!$D$10+'СЕТ СН'!$I$6-'СЕТ СН'!$I$23</f>
        <v>1404.32671224</v>
      </c>
      <c r="E132" s="36">
        <f>SUMIFS(СВЦЭМ!$D$33:$D$776,СВЦЭМ!$A$33:$A$776,$A132,СВЦЭМ!$B$33:$B$776,E$119)+'СЕТ СН'!$I$11+СВЦЭМ!$D$10+'СЕТ СН'!$I$6-'СЕТ СН'!$I$23</f>
        <v>1415.63457322</v>
      </c>
      <c r="F132" s="36">
        <f>SUMIFS(СВЦЭМ!$D$33:$D$776,СВЦЭМ!$A$33:$A$776,$A132,СВЦЭМ!$B$33:$B$776,F$119)+'СЕТ СН'!$I$11+СВЦЭМ!$D$10+'СЕТ СН'!$I$6-'СЕТ СН'!$I$23</f>
        <v>1422.3304108499999</v>
      </c>
      <c r="G132" s="36">
        <f>SUMIFS(СВЦЭМ!$D$33:$D$776,СВЦЭМ!$A$33:$A$776,$A132,СВЦЭМ!$B$33:$B$776,G$119)+'СЕТ СН'!$I$11+СВЦЭМ!$D$10+'СЕТ СН'!$I$6-'СЕТ СН'!$I$23</f>
        <v>1413.2926894</v>
      </c>
      <c r="H132" s="36">
        <f>SUMIFS(СВЦЭМ!$D$33:$D$776,СВЦЭМ!$A$33:$A$776,$A132,СВЦЭМ!$B$33:$B$776,H$119)+'СЕТ СН'!$I$11+СВЦЭМ!$D$10+'СЕТ СН'!$I$6-'СЕТ СН'!$I$23</f>
        <v>1376.76528579</v>
      </c>
      <c r="I132" s="36">
        <f>SUMIFS(СВЦЭМ!$D$33:$D$776,СВЦЭМ!$A$33:$A$776,$A132,СВЦЭМ!$B$33:$B$776,I$119)+'СЕТ СН'!$I$11+СВЦЭМ!$D$10+'СЕТ СН'!$I$6-'СЕТ СН'!$I$23</f>
        <v>1337.0468045099999</v>
      </c>
      <c r="J132" s="36">
        <f>SUMIFS(СВЦЭМ!$D$33:$D$776,СВЦЭМ!$A$33:$A$776,$A132,СВЦЭМ!$B$33:$B$776,J$119)+'СЕТ СН'!$I$11+СВЦЭМ!$D$10+'СЕТ СН'!$I$6-'СЕТ СН'!$I$23</f>
        <v>1310.9560649699999</v>
      </c>
      <c r="K132" s="36">
        <f>SUMIFS(СВЦЭМ!$D$33:$D$776,СВЦЭМ!$A$33:$A$776,$A132,СВЦЭМ!$B$33:$B$776,K$119)+'СЕТ СН'!$I$11+СВЦЭМ!$D$10+'СЕТ СН'!$I$6-'СЕТ СН'!$I$23</f>
        <v>1272.68716561</v>
      </c>
      <c r="L132" s="36">
        <f>SUMIFS(СВЦЭМ!$D$33:$D$776,СВЦЭМ!$A$33:$A$776,$A132,СВЦЭМ!$B$33:$B$776,L$119)+'СЕТ СН'!$I$11+СВЦЭМ!$D$10+'СЕТ СН'!$I$6-'СЕТ СН'!$I$23</f>
        <v>1277.5712327599999</v>
      </c>
      <c r="M132" s="36">
        <f>SUMIFS(СВЦЭМ!$D$33:$D$776,СВЦЭМ!$A$33:$A$776,$A132,СВЦЭМ!$B$33:$B$776,M$119)+'СЕТ СН'!$I$11+СВЦЭМ!$D$10+'СЕТ СН'!$I$6-'СЕТ СН'!$I$23</f>
        <v>1277.0016676</v>
      </c>
      <c r="N132" s="36">
        <f>SUMIFS(СВЦЭМ!$D$33:$D$776,СВЦЭМ!$A$33:$A$776,$A132,СВЦЭМ!$B$33:$B$776,N$119)+'СЕТ СН'!$I$11+СВЦЭМ!$D$10+'СЕТ СН'!$I$6-'СЕТ СН'!$I$23</f>
        <v>1267.9087535200001</v>
      </c>
      <c r="O132" s="36">
        <f>SUMIFS(СВЦЭМ!$D$33:$D$776,СВЦЭМ!$A$33:$A$776,$A132,СВЦЭМ!$B$33:$B$776,O$119)+'СЕТ СН'!$I$11+СВЦЭМ!$D$10+'СЕТ СН'!$I$6-'СЕТ СН'!$I$23</f>
        <v>1278.1242044800001</v>
      </c>
      <c r="P132" s="36">
        <f>SUMIFS(СВЦЭМ!$D$33:$D$776,СВЦЭМ!$A$33:$A$776,$A132,СВЦЭМ!$B$33:$B$776,P$119)+'СЕТ СН'!$I$11+СВЦЭМ!$D$10+'СЕТ СН'!$I$6-'СЕТ СН'!$I$23</f>
        <v>1276.94321722</v>
      </c>
      <c r="Q132" s="36">
        <f>SUMIFS(СВЦЭМ!$D$33:$D$776,СВЦЭМ!$A$33:$A$776,$A132,СВЦЭМ!$B$33:$B$776,Q$119)+'СЕТ СН'!$I$11+СВЦЭМ!$D$10+'СЕТ СН'!$I$6-'СЕТ СН'!$I$23</f>
        <v>1274.2063190599999</v>
      </c>
      <c r="R132" s="36">
        <f>SUMIFS(СВЦЭМ!$D$33:$D$776,СВЦЭМ!$A$33:$A$776,$A132,СВЦЭМ!$B$33:$B$776,R$119)+'СЕТ СН'!$I$11+СВЦЭМ!$D$10+'СЕТ СН'!$I$6-'СЕТ СН'!$I$23</f>
        <v>1229.7280401400001</v>
      </c>
      <c r="S132" s="36">
        <f>SUMIFS(СВЦЭМ!$D$33:$D$776,СВЦЭМ!$A$33:$A$776,$A132,СВЦЭМ!$B$33:$B$776,S$119)+'СЕТ СН'!$I$11+СВЦЭМ!$D$10+'СЕТ СН'!$I$6-'СЕТ СН'!$I$23</f>
        <v>1228.11706108</v>
      </c>
      <c r="T132" s="36">
        <f>SUMIFS(СВЦЭМ!$D$33:$D$776,СВЦЭМ!$A$33:$A$776,$A132,СВЦЭМ!$B$33:$B$776,T$119)+'СЕТ СН'!$I$11+СВЦЭМ!$D$10+'СЕТ СН'!$I$6-'СЕТ СН'!$I$23</f>
        <v>1233.9209546699999</v>
      </c>
      <c r="U132" s="36">
        <f>SUMIFS(СВЦЭМ!$D$33:$D$776,СВЦЭМ!$A$33:$A$776,$A132,СВЦЭМ!$B$33:$B$776,U$119)+'СЕТ СН'!$I$11+СВЦЭМ!$D$10+'СЕТ СН'!$I$6-'СЕТ СН'!$I$23</f>
        <v>1231.1432609599999</v>
      </c>
      <c r="V132" s="36">
        <f>SUMIFS(СВЦЭМ!$D$33:$D$776,СВЦЭМ!$A$33:$A$776,$A132,СВЦЭМ!$B$33:$B$776,V$119)+'СЕТ СН'!$I$11+СВЦЭМ!$D$10+'СЕТ СН'!$I$6-'СЕТ СН'!$I$23</f>
        <v>1236.01557452</v>
      </c>
      <c r="W132" s="36">
        <f>SUMIFS(СВЦЭМ!$D$33:$D$776,СВЦЭМ!$A$33:$A$776,$A132,СВЦЭМ!$B$33:$B$776,W$119)+'СЕТ СН'!$I$11+СВЦЭМ!$D$10+'СЕТ СН'!$I$6-'СЕТ СН'!$I$23</f>
        <v>1237.41391196</v>
      </c>
      <c r="X132" s="36">
        <f>SUMIFS(СВЦЭМ!$D$33:$D$776,СВЦЭМ!$A$33:$A$776,$A132,СВЦЭМ!$B$33:$B$776,X$119)+'СЕТ СН'!$I$11+СВЦЭМ!$D$10+'СЕТ СН'!$I$6-'СЕТ СН'!$I$23</f>
        <v>1204.60121129</v>
      </c>
      <c r="Y132" s="36">
        <f>SUMIFS(СВЦЭМ!$D$33:$D$776,СВЦЭМ!$A$33:$A$776,$A132,СВЦЭМ!$B$33:$B$776,Y$119)+'СЕТ СН'!$I$11+СВЦЭМ!$D$10+'СЕТ СН'!$I$6-'СЕТ СН'!$I$23</f>
        <v>1230.4167161600001</v>
      </c>
    </row>
    <row r="133" spans="1:25" ht="15.75" x14ac:dyDescent="0.2">
      <c r="A133" s="35">
        <f t="shared" si="3"/>
        <v>43691</v>
      </c>
      <c r="B133" s="36">
        <f>SUMIFS(СВЦЭМ!$D$33:$D$776,СВЦЭМ!$A$33:$A$776,$A133,СВЦЭМ!$B$33:$B$776,B$119)+'СЕТ СН'!$I$11+СВЦЭМ!$D$10+'СЕТ СН'!$I$6-'СЕТ СН'!$I$23</f>
        <v>1325.2405548700001</v>
      </c>
      <c r="C133" s="36">
        <f>SUMIFS(СВЦЭМ!$D$33:$D$776,СВЦЭМ!$A$33:$A$776,$A133,СВЦЭМ!$B$33:$B$776,C$119)+'СЕТ СН'!$I$11+СВЦЭМ!$D$10+'СЕТ СН'!$I$6-'СЕТ СН'!$I$23</f>
        <v>1338.54605298</v>
      </c>
      <c r="D133" s="36">
        <f>SUMIFS(СВЦЭМ!$D$33:$D$776,СВЦЭМ!$A$33:$A$776,$A133,СВЦЭМ!$B$33:$B$776,D$119)+'СЕТ СН'!$I$11+СВЦЭМ!$D$10+'СЕТ СН'!$I$6-'СЕТ СН'!$I$23</f>
        <v>1335.4194003</v>
      </c>
      <c r="E133" s="36">
        <f>SUMIFS(СВЦЭМ!$D$33:$D$776,СВЦЭМ!$A$33:$A$776,$A133,СВЦЭМ!$B$33:$B$776,E$119)+'СЕТ СН'!$I$11+СВЦЭМ!$D$10+'СЕТ СН'!$I$6-'СЕТ СН'!$I$23</f>
        <v>1340.4837340700001</v>
      </c>
      <c r="F133" s="36">
        <f>SUMIFS(СВЦЭМ!$D$33:$D$776,СВЦЭМ!$A$33:$A$776,$A133,СВЦЭМ!$B$33:$B$776,F$119)+'СЕТ СН'!$I$11+СВЦЭМ!$D$10+'СЕТ СН'!$I$6-'СЕТ СН'!$I$23</f>
        <v>1338.15742129</v>
      </c>
      <c r="G133" s="36">
        <f>SUMIFS(СВЦЭМ!$D$33:$D$776,СВЦЭМ!$A$33:$A$776,$A133,СВЦЭМ!$B$33:$B$776,G$119)+'СЕТ СН'!$I$11+СВЦЭМ!$D$10+'СЕТ СН'!$I$6-'СЕТ СН'!$I$23</f>
        <v>1322.29695896</v>
      </c>
      <c r="H133" s="36">
        <f>SUMIFS(СВЦЭМ!$D$33:$D$776,СВЦЭМ!$A$33:$A$776,$A133,СВЦЭМ!$B$33:$B$776,H$119)+'СЕТ СН'!$I$11+СВЦЭМ!$D$10+'СЕТ СН'!$I$6-'СЕТ СН'!$I$23</f>
        <v>1301.0189562099999</v>
      </c>
      <c r="I133" s="36">
        <f>SUMIFS(СВЦЭМ!$D$33:$D$776,СВЦЭМ!$A$33:$A$776,$A133,СВЦЭМ!$B$33:$B$776,I$119)+'СЕТ СН'!$I$11+СВЦЭМ!$D$10+'СЕТ СН'!$I$6-'СЕТ СН'!$I$23</f>
        <v>1245.70924384</v>
      </c>
      <c r="J133" s="36">
        <f>SUMIFS(СВЦЭМ!$D$33:$D$776,СВЦЭМ!$A$33:$A$776,$A133,СВЦЭМ!$B$33:$B$776,J$119)+'СЕТ СН'!$I$11+СВЦЭМ!$D$10+'СЕТ СН'!$I$6-'СЕТ СН'!$I$23</f>
        <v>1238.6850026300001</v>
      </c>
      <c r="K133" s="36">
        <f>SUMIFS(СВЦЭМ!$D$33:$D$776,СВЦЭМ!$A$33:$A$776,$A133,СВЦЭМ!$B$33:$B$776,K$119)+'СЕТ СН'!$I$11+СВЦЭМ!$D$10+'СЕТ СН'!$I$6-'СЕТ СН'!$I$23</f>
        <v>1262.8535978800001</v>
      </c>
      <c r="L133" s="36">
        <f>SUMIFS(СВЦЭМ!$D$33:$D$776,СВЦЭМ!$A$33:$A$776,$A133,СВЦЭМ!$B$33:$B$776,L$119)+'СЕТ СН'!$I$11+СВЦЭМ!$D$10+'СЕТ СН'!$I$6-'СЕТ СН'!$I$23</f>
        <v>1263.92615854</v>
      </c>
      <c r="M133" s="36">
        <f>SUMIFS(СВЦЭМ!$D$33:$D$776,СВЦЭМ!$A$33:$A$776,$A133,СВЦЭМ!$B$33:$B$776,M$119)+'СЕТ СН'!$I$11+СВЦЭМ!$D$10+'СЕТ СН'!$I$6-'СЕТ СН'!$I$23</f>
        <v>1271.18369478</v>
      </c>
      <c r="N133" s="36">
        <f>SUMIFS(СВЦЭМ!$D$33:$D$776,СВЦЭМ!$A$33:$A$776,$A133,СВЦЭМ!$B$33:$B$776,N$119)+'СЕТ СН'!$I$11+СВЦЭМ!$D$10+'СЕТ СН'!$I$6-'СЕТ СН'!$I$23</f>
        <v>1251.94611859</v>
      </c>
      <c r="O133" s="36">
        <f>SUMIFS(СВЦЭМ!$D$33:$D$776,СВЦЭМ!$A$33:$A$776,$A133,СВЦЭМ!$B$33:$B$776,O$119)+'СЕТ СН'!$I$11+СВЦЭМ!$D$10+'СЕТ СН'!$I$6-'СЕТ СН'!$I$23</f>
        <v>1277.80244275</v>
      </c>
      <c r="P133" s="36">
        <f>SUMIFS(СВЦЭМ!$D$33:$D$776,СВЦЭМ!$A$33:$A$776,$A133,СВЦЭМ!$B$33:$B$776,P$119)+'СЕТ СН'!$I$11+СВЦЭМ!$D$10+'СЕТ СН'!$I$6-'СЕТ СН'!$I$23</f>
        <v>1253.4392910500001</v>
      </c>
      <c r="Q133" s="36">
        <f>SUMIFS(СВЦЭМ!$D$33:$D$776,СВЦЭМ!$A$33:$A$776,$A133,СВЦЭМ!$B$33:$B$776,Q$119)+'СЕТ СН'!$I$11+СВЦЭМ!$D$10+'СЕТ СН'!$I$6-'СЕТ СН'!$I$23</f>
        <v>1257.46130002</v>
      </c>
      <c r="R133" s="36">
        <f>SUMIFS(СВЦЭМ!$D$33:$D$776,СВЦЭМ!$A$33:$A$776,$A133,СВЦЭМ!$B$33:$B$776,R$119)+'СЕТ СН'!$I$11+СВЦЭМ!$D$10+'СЕТ СН'!$I$6-'СЕТ СН'!$I$23</f>
        <v>1221.9129343300001</v>
      </c>
      <c r="S133" s="36">
        <f>SUMIFS(СВЦЭМ!$D$33:$D$776,СВЦЭМ!$A$33:$A$776,$A133,СВЦЭМ!$B$33:$B$776,S$119)+'СЕТ СН'!$I$11+СВЦЭМ!$D$10+'СЕТ СН'!$I$6-'СЕТ СН'!$I$23</f>
        <v>1229.9809049999999</v>
      </c>
      <c r="T133" s="36">
        <f>SUMIFS(СВЦЭМ!$D$33:$D$776,СВЦЭМ!$A$33:$A$776,$A133,СВЦЭМ!$B$33:$B$776,T$119)+'СЕТ СН'!$I$11+СВЦЭМ!$D$10+'СЕТ СН'!$I$6-'СЕТ СН'!$I$23</f>
        <v>1234.28311811</v>
      </c>
      <c r="U133" s="36">
        <f>SUMIFS(СВЦЭМ!$D$33:$D$776,СВЦЭМ!$A$33:$A$776,$A133,СВЦЭМ!$B$33:$B$776,U$119)+'СЕТ СН'!$I$11+СВЦЭМ!$D$10+'СЕТ СН'!$I$6-'СЕТ СН'!$I$23</f>
        <v>1228.4834117099999</v>
      </c>
      <c r="V133" s="36">
        <f>SUMIFS(СВЦЭМ!$D$33:$D$776,СВЦЭМ!$A$33:$A$776,$A133,СВЦЭМ!$B$33:$B$776,V$119)+'СЕТ СН'!$I$11+СВЦЭМ!$D$10+'СЕТ СН'!$I$6-'СЕТ СН'!$I$23</f>
        <v>1241.2673574400001</v>
      </c>
      <c r="W133" s="36">
        <f>SUMIFS(СВЦЭМ!$D$33:$D$776,СВЦЭМ!$A$33:$A$776,$A133,СВЦЭМ!$B$33:$B$776,W$119)+'СЕТ СН'!$I$11+СВЦЭМ!$D$10+'СЕТ СН'!$I$6-'СЕТ СН'!$I$23</f>
        <v>1253.77701056</v>
      </c>
      <c r="X133" s="36">
        <f>SUMIFS(СВЦЭМ!$D$33:$D$776,СВЦЭМ!$A$33:$A$776,$A133,СВЦЭМ!$B$33:$B$776,X$119)+'СЕТ СН'!$I$11+СВЦЭМ!$D$10+'СЕТ СН'!$I$6-'СЕТ СН'!$I$23</f>
        <v>1217.1856251900001</v>
      </c>
      <c r="Y133" s="36">
        <f>SUMIFS(СВЦЭМ!$D$33:$D$776,СВЦЭМ!$A$33:$A$776,$A133,СВЦЭМ!$B$33:$B$776,Y$119)+'СЕТ СН'!$I$11+СВЦЭМ!$D$10+'СЕТ СН'!$I$6-'СЕТ СН'!$I$23</f>
        <v>1198.0172728299999</v>
      </c>
    </row>
    <row r="134" spans="1:25" ht="15.75" x14ac:dyDescent="0.2">
      <c r="A134" s="35">
        <f t="shared" si="3"/>
        <v>43692</v>
      </c>
      <c r="B134" s="36">
        <f>SUMIFS(СВЦЭМ!$D$33:$D$776,СВЦЭМ!$A$33:$A$776,$A134,СВЦЭМ!$B$33:$B$776,B$119)+'СЕТ СН'!$I$11+СВЦЭМ!$D$10+'СЕТ СН'!$I$6-'СЕТ СН'!$I$23</f>
        <v>1214.7777532299999</v>
      </c>
      <c r="C134" s="36">
        <f>SUMIFS(СВЦЭМ!$D$33:$D$776,СВЦЭМ!$A$33:$A$776,$A134,СВЦЭМ!$B$33:$B$776,C$119)+'СЕТ СН'!$I$11+СВЦЭМ!$D$10+'СЕТ СН'!$I$6-'СЕТ СН'!$I$23</f>
        <v>1262.7907729200001</v>
      </c>
      <c r="D134" s="36">
        <f>SUMIFS(СВЦЭМ!$D$33:$D$776,СВЦЭМ!$A$33:$A$776,$A134,СВЦЭМ!$B$33:$B$776,D$119)+'СЕТ СН'!$I$11+СВЦЭМ!$D$10+'СЕТ СН'!$I$6-'СЕТ СН'!$I$23</f>
        <v>1280.2421798099999</v>
      </c>
      <c r="E134" s="36">
        <f>SUMIFS(СВЦЭМ!$D$33:$D$776,СВЦЭМ!$A$33:$A$776,$A134,СВЦЭМ!$B$33:$B$776,E$119)+'СЕТ СН'!$I$11+СВЦЭМ!$D$10+'СЕТ СН'!$I$6-'СЕТ СН'!$I$23</f>
        <v>1290.50019219</v>
      </c>
      <c r="F134" s="36">
        <f>SUMIFS(СВЦЭМ!$D$33:$D$776,СВЦЭМ!$A$33:$A$776,$A134,СВЦЭМ!$B$33:$B$776,F$119)+'СЕТ СН'!$I$11+СВЦЭМ!$D$10+'СЕТ СН'!$I$6-'СЕТ СН'!$I$23</f>
        <v>1292.31862578</v>
      </c>
      <c r="G134" s="36">
        <f>SUMIFS(СВЦЭМ!$D$33:$D$776,СВЦЭМ!$A$33:$A$776,$A134,СВЦЭМ!$B$33:$B$776,G$119)+'СЕТ СН'!$I$11+СВЦЭМ!$D$10+'СЕТ СН'!$I$6-'СЕТ СН'!$I$23</f>
        <v>1279.6756901799999</v>
      </c>
      <c r="H134" s="36">
        <f>SUMIFS(СВЦЭМ!$D$33:$D$776,СВЦЭМ!$A$33:$A$776,$A134,СВЦЭМ!$B$33:$B$776,H$119)+'СЕТ СН'!$I$11+СВЦЭМ!$D$10+'СЕТ СН'!$I$6-'СЕТ СН'!$I$23</f>
        <v>1247.37386341</v>
      </c>
      <c r="I134" s="36">
        <f>SUMIFS(СВЦЭМ!$D$33:$D$776,СВЦЭМ!$A$33:$A$776,$A134,СВЦЭМ!$B$33:$B$776,I$119)+'СЕТ СН'!$I$11+СВЦЭМ!$D$10+'СЕТ СН'!$I$6-'СЕТ СН'!$I$23</f>
        <v>1217.1375985499999</v>
      </c>
      <c r="J134" s="36">
        <f>SUMIFS(СВЦЭМ!$D$33:$D$776,СВЦЭМ!$A$33:$A$776,$A134,СВЦЭМ!$B$33:$B$776,J$119)+'СЕТ СН'!$I$11+СВЦЭМ!$D$10+'СЕТ СН'!$I$6-'СЕТ СН'!$I$23</f>
        <v>1225.13150417</v>
      </c>
      <c r="K134" s="36">
        <f>SUMIFS(СВЦЭМ!$D$33:$D$776,СВЦЭМ!$A$33:$A$776,$A134,СВЦЭМ!$B$33:$B$776,K$119)+'СЕТ СН'!$I$11+СВЦЭМ!$D$10+'СЕТ СН'!$I$6-'СЕТ СН'!$I$23</f>
        <v>1236.2281967599999</v>
      </c>
      <c r="L134" s="36">
        <f>SUMIFS(СВЦЭМ!$D$33:$D$776,СВЦЭМ!$A$33:$A$776,$A134,СВЦЭМ!$B$33:$B$776,L$119)+'СЕТ СН'!$I$11+СВЦЭМ!$D$10+'СЕТ СН'!$I$6-'СЕТ СН'!$I$23</f>
        <v>1239.1921894699999</v>
      </c>
      <c r="M134" s="36">
        <f>SUMIFS(СВЦЭМ!$D$33:$D$776,СВЦЭМ!$A$33:$A$776,$A134,СВЦЭМ!$B$33:$B$776,M$119)+'СЕТ СН'!$I$11+СВЦЭМ!$D$10+'СЕТ СН'!$I$6-'СЕТ СН'!$I$23</f>
        <v>1234.41419658</v>
      </c>
      <c r="N134" s="36">
        <f>SUMIFS(СВЦЭМ!$D$33:$D$776,СВЦЭМ!$A$33:$A$776,$A134,СВЦЭМ!$B$33:$B$776,N$119)+'СЕТ СН'!$I$11+СВЦЭМ!$D$10+'СЕТ СН'!$I$6-'СЕТ СН'!$I$23</f>
        <v>1228.2017480699999</v>
      </c>
      <c r="O134" s="36">
        <f>SUMIFS(СВЦЭМ!$D$33:$D$776,СВЦЭМ!$A$33:$A$776,$A134,СВЦЭМ!$B$33:$B$776,O$119)+'СЕТ СН'!$I$11+СВЦЭМ!$D$10+'СЕТ СН'!$I$6-'СЕТ СН'!$I$23</f>
        <v>1244.5913524600001</v>
      </c>
      <c r="P134" s="36">
        <f>SUMIFS(СВЦЭМ!$D$33:$D$776,СВЦЭМ!$A$33:$A$776,$A134,СВЦЭМ!$B$33:$B$776,P$119)+'СЕТ СН'!$I$11+СВЦЭМ!$D$10+'СЕТ СН'!$I$6-'СЕТ СН'!$I$23</f>
        <v>1249.13536516</v>
      </c>
      <c r="Q134" s="36">
        <f>SUMIFS(СВЦЭМ!$D$33:$D$776,СВЦЭМ!$A$33:$A$776,$A134,СВЦЭМ!$B$33:$B$776,Q$119)+'СЕТ СН'!$I$11+СВЦЭМ!$D$10+'СЕТ СН'!$I$6-'СЕТ СН'!$I$23</f>
        <v>1253.75613054</v>
      </c>
      <c r="R134" s="36">
        <f>SUMIFS(СВЦЭМ!$D$33:$D$776,СВЦЭМ!$A$33:$A$776,$A134,СВЦЭМ!$B$33:$B$776,R$119)+'СЕТ СН'!$I$11+СВЦЭМ!$D$10+'СЕТ СН'!$I$6-'СЕТ СН'!$I$23</f>
        <v>1262.2045395</v>
      </c>
      <c r="S134" s="36">
        <f>SUMIFS(СВЦЭМ!$D$33:$D$776,СВЦЭМ!$A$33:$A$776,$A134,СВЦЭМ!$B$33:$B$776,S$119)+'СЕТ СН'!$I$11+СВЦЭМ!$D$10+'СЕТ СН'!$I$6-'СЕТ СН'!$I$23</f>
        <v>1272.8759664199999</v>
      </c>
      <c r="T134" s="36">
        <f>SUMIFS(СВЦЭМ!$D$33:$D$776,СВЦЭМ!$A$33:$A$776,$A134,СВЦЭМ!$B$33:$B$776,T$119)+'СЕТ СН'!$I$11+СВЦЭМ!$D$10+'СЕТ СН'!$I$6-'СЕТ СН'!$I$23</f>
        <v>1276.4775506200001</v>
      </c>
      <c r="U134" s="36">
        <f>SUMIFS(СВЦЭМ!$D$33:$D$776,СВЦЭМ!$A$33:$A$776,$A134,СВЦЭМ!$B$33:$B$776,U$119)+'СЕТ СН'!$I$11+СВЦЭМ!$D$10+'СЕТ СН'!$I$6-'СЕТ СН'!$I$23</f>
        <v>1277.9808616299999</v>
      </c>
      <c r="V134" s="36">
        <f>SUMIFS(СВЦЭМ!$D$33:$D$776,СВЦЭМ!$A$33:$A$776,$A134,СВЦЭМ!$B$33:$B$776,V$119)+'СЕТ СН'!$I$11+СВЦЭМ!$D$10+'СЕТ СН'!$I$6-'СЕТ СН'!$I$23</f>
        <v>1286.6264939600001</v>
      </c>
      <c r="W134" s="36">
        <f>SUMIFS(СВЦЭМ!$D$33:$D$776,СВЦЭМ!$A$33:$A$776,$A134,СВЦЭМ!$B$33:$B$776,W$119)+'СЕТ СН'!$I$11+СВЦЭМ!$D$10+'СЕТ СН'!$I$6-'СЕТ СН'!$I$23</f>
        <v>1291.2487789500001</v>
      </c>
      <c r="X134" s="36">
        <f>SUMIFS(СВЦЭМ!$D$33:$D$776,СВЦЭМ!$A$33:$A$776,$A134,СВЦЭМ!$B$33:$B$776,X$119)+'СЕТ СН'!$I$11+СВЦЭМ!$D$10+'СЕТ СН'!$I$6-'СЕТ СН'!$I$23</f>
        <v>1254.3642484</v>
      </c>
      <c r="Y134" s="36">
        <f>SUMIFS(СВЦЭМ!$D$33:$D$776,СВЦЭМ!$A$33:$A$776,$A134,СВЦЭМ!$B$33:$B$776,Y$119)+'СЕТ СН'!$I$11+СВЦЭМ!$D$10+'СЕТ СН'!$I$6-'СЕТ СН'!$I$23</f>
        <v>1196.44349633</v>
      </c>
    </row>
    <row r="135" spans="1:25" ht="15.75" x14ac:dyDescent="0.2">
      <c r="A135" s="35">
        <f t="shared" si="3"/>
        <v>43693</v>
      </c>
      <c r="B135" s="36">
        <f>SUMIFS(СВЦЭМ!$D$33:$D$776,СВЦЭМ!$A$33:$A$776,$A135,СВЦЭМ!$B$33:$B$776,B$119)+'СЕТ СН'!$I$11+СВЦЭМ!$D$10+'СЕТ СН'!$I$6-'СЕТ СН'!$I$23</f>
        <v>1304.7749892100001</v>
      </c>
      <c r="C135" s="36">
        <f>SUMIFS(СВЦЭМ!$D$33:$D$776,СВЦЭМ!$A$33:$A$776,$A135,СВЦЭМ!$B$33:$B$776,C$119)+'СЕТ СН'!$I$11+СВЦЭМ!$D$10+'СЕТ СН'!$I$6-'СЕТ СН'!$I$23</f>
        <v>1349.0403304900001</v>
      </c>
      <c r="D135" s="36">
        <f>SUMIFS(СВЦЭМ!$D$33:$D$776,СВЦЭМ!$A$33:$A$776,$A135,СВЦЭМ!$B$33:$B$776,D$119)+'СЕТ СН'!$I$11+СВЦЭМ!$D$10+'СЕТ СН'!$I$6-'СЕТ СН'!$I$23</f>
        <v>1379.1222955600001</v>
      </c>
      <c r="E135" s="36">
        <f>SUMIFS(СВЦЭМ!$D$33:$D$776,СВЦЭМ!$A$33:$A$776,$A135,СВЦЭМ!$B$33:$B$776,E$119)+'СЕТ СН'!$I$11+СВЦЭМ!$D$10+'СЕТ СН'!$I$6-'СЕТ СН'!$I$23</f>
        <v>1390.1008392000001</v>
      </c>
      <c r="F135" s="36">
        <f>SUMIFS(СВЦЭМ!$D$33:$D$776,СВЦЭМ!$A$33:$A$776,$A135,СВЦЭМ!$B$33:$B$776,F$119)+'СЕТ СН'!$I$11+СВЦЭМ!$D$10+'СЕТ СН'!$I$6-'СЕТ СН'!$I$23</f>
        <v>1383.22797386</v>
      </c>
      <c r="G135" s="36">
        <f>SUMIFS(СВЦЭМ!$D$33:$D$776,СВЦЭМ!$A$33:$A$776,$A135,СВЦЭМ!$B$33:$B$776,G$119)+'СЕТ СН'!$I$11+СВЦЭМ!$D$10+'СЕТ СН'!$I$6-'СЕТ СН'!$I$23</f>
        <v>1355.6394429700001</v>
      </c>
      <c r="H135" s="36">
        <f>SUMIFS(СВЦЭМ!$D$33:$D$776,СВЦЭМ!$A$33:$A$776,$A135,СВЦЭМ!$B$33:$B$776,H$119)+'СЕТ СН'!$I$11+СВЦЭМ!$D$10+'СЕТ СН'!$I$6-'СЕТ СН'!$I$23</f>
        <v>1326.11165693</v>
      </c>
      <c r="I135" s="36">
        <f>SUMIFS(СВЦЭМ!$D$33:$D$776,СВЦЭМ!$A$33:$A$776,$A135,СВЦЭМ!$B$33:$B$776,I$119)+'СЕТ СН'!$I$11+СВЦЭМ!$D$10+'СЕТ СН'!$I$6-'СЕТ СН'!$I$23</f>
        <v>1264.7219409700001</v>
      </c>
      <c r="J135" s="36">
        <f>SUMIFS(СВЦЭМ!$D$33:$D$776,СВЦЭМ!$A$33:$A$776,$A135,СВЦЭМ!$B$33:$B$776,J$119)+'СЕТ СН'!$I$11+СВЦЭМ!$D$10+'СЕТ СН'!$I$6-'СЕТ СН'!$I$23</f>
        <v>1244.71858645</v>
      </c>
      <c r="K135" s="36">
        <f>SUMIFS(СВЦЭМ!$D$33:$D$776,СВЦЭМ!$A$33:$A$776,$A135,СВЦЭМ!$B$33:$B$776,K$119)+'СЕТ СН'!$I$11+СВЦЭМ!$D$10+'СЕТ СН'!$I$6-'СЕТ СН'!$I$23</f>
        <v>1264.4662392</v>
      </c>
      <c r="L135" s="36">
        <f>SUMIFS(СВЦЭМ!$D$33:$D$776,СВЦЭМ!$A$33:$A$776,$A135,СВЦЭМ!$B$33:$B$776,L$119)+'СЕТ СН'!$I$11+СВЦЭМ!$D$10+'СЕТ СН'!$I$6-'СЕТ СН'!$I$23</f>
        <v>1263.0263317399999</v>
      </c>
      <c r="M135" s="36">
        <f>SUMIFS(СВЦЭМ!$D$33:$D$776,СВЦЭМ!$A$33:$A$776,$A135,СВЦЭМ!$B$33:$B$776,M$119)+'СЕТ СН'!$I$11+СВЦЭМ!$D$10+'СЕТ СН'!$I$6-'СЕТ СН'!$I$23</f>
        <v>1251.0813826399999</v>
      </c>
      <c r="N135" s="36">
        <f>SUMIFS(СВЦЭМ!$D$33:$D$776,СВЦЭМ!$A$33:$A$776,$A135,СВЦЭМ!$B$33:$B$776,N$119)+'СЕТ СН'!$I$11+СВЦЭМ!$D$10+'СЕТ СН'!$I$6-'СЕТ СН'!$I$23</f>
        <v>1241.36963582</v>
      </c>
      <c r="O135" s="36">
        <f>SUMIFS(СВЦЭМ!$D$33:$D$776,СВЦЭМ!$A$33:$A$776,$A135,СВЦЭМ!$B$33:$B$776,O$119)+'СЕТ СН'!$I$11+СВЦЭМ!$D$10+'СЕТ СН'!$I$6-'СЕТ СН'!$I$23</f>
        <v>1250.6517409999999</v>
      </c>
      <c r="P135" s="36">
        <f>SUMIFS(СВЦЭМ!$D$33:$D$776,СВЦЭМ!$A$33:$A$776,$A135,СВЦЭМ!$B$33:$B$776,P$119)+'СЕТ СН'!$I$11+СВЦЭМ!$D$10+'СЕТ СН'!$I$6-'СЕТ СН'!$I$23</f>
        <v>1264.32142363</v>
      </c>
      <c r="Q135" s="36">
        <f>SUMIFS(СВЦЭМ!$D$33:$D$776,СВЦЭМ!$A$33:$A$776,$A135,СВЦЭМ!$B$33:$B$776,Q$119)+'СЕТ СН'!$I$11+СВЦЭМ!$D$10+'СЕТ СН'!$I$6-'СЕТ СН'!$I$23</f>
        <v>1264.3334009</v>
      </c>
      <c r="R135" s="36">
        <f>SUMIFS(СВЦЭМ!$D$33:$D$776,СВЦЭМ!$A$33:$A$776,$A135,СВЦЭМ!$B$33:$B$776,R$119)+'СЕТ СН'!$I$11+СВЦЭМ!$D$10+'СЕТ СН'!$I$6-'СЕТ СН'!$I$23</f>
        <v>1232.3214815199999</v>
      </c>
      <c r="S135" s="36">
        <f>SUMIFS(СВЦЭМ!$D$33:$D$776,СВЦЭМ!$A$33:$A$776,$A135,СВЦЭМ!$B$33:$B$776,S$119)+'СЕТ СН'!$I$11+СВЦЭМ!$D$10+'СЕТ СН'!$I$6-'СЕТ СН'!$I$23</f>
        <v>1219.9908937099999</v>
      </c>
      <c r="T135" s="36">
        <f>SUMIFS(СВЦЭМ!$D$33:$D$776,СВЦЭМ!$A$33:$A$776,$A135,СВЦЭМ!$B$33:$B$776,T$119)+'СЕТ СН'!$I$11+СВЦЭМ!$D$10+'СЕТ СН'!$I$6-'СЕТ СН'!$I$23</f>
        <v>1228.1250580000001</v>
      </c>
      <c r="U135" s="36">
        <f>SUMIFS(СВЦЭМ!$D$33:$D$776,СВЦЭМ!$A$33:$A$776,$A135,СВЦЭМ!$B$33:$B$776,U$119)+'СЕТ СН'!$I$11+СВЦЭМ!$D$10+'СЕТ СН'!$I$6-'СЕТ СН'!$I$23</f>
        <v>1227.2858621</v>
      </c>
      <c r="V135" s="36">
        <f>SUMIFS(СВЦЭМ!$D$33:$D$776,СВЦЭМ!$A$33:$A$776,$A135,СВЦЭМ!$B$33:$B$776,V$119)+'СЕТ СН'!$I$11+СВЦЭМ!$D$10+'СЕТ СН'!$I$6-'СЕТ СН'!$I$23</f>
        <v>1234.72853461</v>
      </c>
      <c r="W135" s="36">
        <f>SUMIFS(СВЦЭМ!$D$33:$D$776,СВЦЭМ!$A$33:$A$776,$A135,СВЦЭМ!$B$33:$B$776,W$119)+'СЕТ СН'!$I$11+СВЦЭМ!$D$10+'СЕТ СН'!$I$6-'СЕТ СН'!$I$23</f>
        <v>1232.63653899</v>
      </c>
      <c r="X135" s="36">
        <f>SUMIFS(СВЦЭМ!$D$33:$D$776,СВЦЭМ!$A$33:$A$776,$A135,СВЦЭМ!$B$33:$B$776,X$119)+'СЕТ СН'!$I$11+СВЦЭМ!$D$10+'СЕТ СН'!$I$6-'СЕТ СН'!$I$23</f>
        <v>1204.86436159</v>
      </c>
      <c r="Y135" s="36">
        <f>SUMIFS(СВЦЭМ!$D$33:$D$776,СВЦЭМ!$A$33:$A$776,$A135,СВЦЭМ!$B$33:$B$776,Y$119)+'СЕТ СН'!$I$11+СВЦЭМ!$D$10+'СЕТ СН'!$I$6-'СЕТ СН'!$I$23</f>
        <v>1184.9156206800001</v>
      </c>
    </row>
    <row r="136" spans="1:25" ht="15.75" x14ac:dyDescent="0.2">
      <c r="A136" s="35">
        <f t="shared" si="3"/>
        <v>43694</v>
      </c>
      <c r="B136" s="36">
        <f>SUMIFS(СВЦЭМ!$D$33:$D$776,СВЦЭМ!$A$33:$A$776,$A136,СВЦЭМ!$B$33:$B$776,B$119)+'СЕТ СН'!$I$11+СВЦЭМ!$D$10+'СЕТ СН'!$I$6-'СЕТ СН'!$I$23</f>
        <v>1353.51661509</v>
      </c>
      <c r="C136" s="36">
        <f>SUMIFS(СВЦЭМ!$D$33:$D$776,СВЦЭМ!$A$33:$A$776,$A136,СВЦЭМ!$B$33:$B$776,C$119)+'СЕТ СН'!$I$11+СВЦЭМ!$D$10+'СЕТ СН'!$I$6-'СЕТ СН'!$I$23</f>
        <v>1439.0978354599999</v>
      </c>
      <c r="D136" s="36">
        <f>SUMIFS(СВЦЭМ!$D$33:$D$776,СВЦЭМ!$A$33:$A$776,$A136,СВЦЭМ!$B$33:$B$776,D$119)+'СЕТ СН'!$I$11+СВЦЭМ!$D$10+'СЕТ СН'!$I$6-'СЕТ СН'!$I$23</f>
        <v>1454.4721242800001</v>
      </c>
      <c r="E136" s="36">
        <f>SUMIFS(СВЦЭМ!$D$33:$D$776,СВЦЭМ!$A$33:$A$776,$A136,СВЦЭМ!$B$33:$B$776,E$119)+'СЕТ СН'!$I$11+СВЦЭМ!$D$10+'СЕТ СН'!$I$6-'СЕТ СН'!$I$23</f>
        <v>1487.07187503</v>
      </c>
      <c r="F136" s="36">
        <f>SUMIFS(СВЦЭМ!$D$33:$D$776,СВЦЭМ!$A$33:$A$776,$A136,СВЦЭМ!$B$33:$B$776,F$119)+'СЕТ СН'!$I$11+СВЦЭМ!$D$10+'СЕТ СН'!$I$6-'СЕТ СН'!$I$23</f>
        <v>1483.25214618</v>
      </c>
      <c r="G136" s="36">
        <f>SUMIFS(СВЦЭМ!$D$33:$D$776,СВЦЭМ!$A$33:$A$776,$A136,СВЦЭМ!$B$33:$B$776,G$119)+'СЕТ СН'!$I$11+СВЦЭМ!$D$10+'СЕТ СН'!$I$6-'СЕТ СН'!$I$23</f>
        <v>1458.39598146</v>
      </c>
      <c r="H136" s="36">
        <f>SUMIFS(СВЦЭМ!$D$33:$D$776,СВЦЭМ!$A$33:$A$776,$A136,СВЦЭМ!$B$33:$B$776,H$119)+'СЕТ СН'!$I$11+СВЦЭМ!$D$10+'СЕТ СН'!$I$6-'СЕТ СН'!$I$23</f>
        <v>1424.01933635</v>
      </c>
      <c r="I136" s="36">
        <f>SUMIFS(СВЦЭМ!$D$33:$D$776,СВЦЭМ!$A$33:$A$776,$A136,СВЦЭМ!$B$33:$B$776,I$119)+'СЕТ СН'!$I$11+СВЦЭМ!$D$10+'СЕТ СН'!$I$6-'СЕТ СН'!$I$23</f>
        <v>1347.17244114</v>
      </c>
      <c r="J136" s="36">
        <f>SUMIFS(СВЦЭМ!$D$33:$D$776,СВЦЭМ!$A$33:$A$776,$A136,СВЦЭМ!$B$33:$B$776,J$119)+'СЕТ СН'!$I$11+СВЦЭМ!$D$10+'СЕТ СН'!$I$6-'СЕТ СН'!$I$23</f>
        <v>1262.3304782099999</v>
      </c>
      <c r="K136" s="36">
        <f>SUMIFS(СВЦЭМ!$D$33:$D$776,СВЦЭМ!$A$33:$A$776,$A136,СВЦЭМ!$B$33:$B$776,K$119)+'СЕТ СН'!$I$11+СВЦЭМ!$D$10+'СЕТ СН'!$I$6-'СЕТ СН'!$I$23</f>
        <v>1219.6297271999999</v>
      </c>
      <c r="L136" s="36">
        <f>SUMIFS(СВЦЭМ!$D$33:$D$776,СВЦЭМ!$A$33:$A$776,$A136,СВЦЭМ!$B$33:$B$776,L$119)+'СЕТ СН'!$I$11+СВЦЭМ!$D$10+'СЕТ СН'!$I$6-'СЕТ СН'!$I$23</f>
        <v>1226.3508506999999</v>
      </c>
      <c r="M136" s="36">
        <f>SUMIFS(СВЦЭМ!$D$33:$D$776,СВЦЭМ!$A$33:$A$776,$A136,СВЦЭМ!$B$33:$B$776,M$119)+'СЕТ СН'!$I$11+СВЦЭМ!$D$10+'СЕТ СН'!$I$6-'СЕТ СН'!$I$23</f>
        <v>1225.4308049700001</v>
      </c>
      <c r="N136" s="36">
        <f>SUMIFS(СВЦЭМ!$D$33:$D$776,СВЦЭМ!$A$33:$A$776,$A136,СВЦЭМ!$B$33:$B$776,N$119)+'СЕТ СН'!$I$11+СВЦЭМ!$D$10+'СЕТ СН'!$I$6-'СЕТ СН'!$I$23</f>
        <v>1218.1872546</v>
      </c>
      <c r="O136" s="36">
        <f>SUMIFS(СВЦЭМ!$D$33:$D$776,СВЦЭМ!$A$33:$A$776,$A136,СВЦЭМ!$B$33:$B$776,O$119)+'СЕТ СН'!$I$11+СВЦЭМ!$D$10+'СЕТ СН'!$I$6-'СЕТ СН'!$I$23</f>
        <v>1223.2005588500001</v>
      </c>
      <c r="P136" s="36">
        <f>SUMIFS(СВЦЭМ!$D$33:$D$776,СВЦЭМ!$A$33:$A$776,$A136,СВЦЭМ!$B$33:$B$776,P$119)+'СЕТ СН'!$I$11+СВЦЭМ!$D$10+'СЕТ СН'!$I$6-'СЕТ СН'!$I$23</f>
        <v>1220.61295918</v>
      </c>
      <c r="Q136" s="36">
        <f>SUMIFS(СВЦЭМ!$D$33:$D$776,СВЦЭМ!$A$33:$A$776,$A136,СВЦЭМ!$B$33:$B$776,Q$119)+'СЕТ СН'!$I$11+СВЦЭМ!$D$10+'СЕТ СН'!$I$6-'СЕТ СН'!$I$23</f>
        <v>1227.94541065</v>
      </c>
      <c r="R136" s="36">
        <f>SUMIFS(СВЦЭМ!$D$33:$D$776,СВЦЭМ!$A$33:$A$776,$A136,СВЦЭМ!$B$33:$B$776,R$119)+'СЕТ СН'!$I$11+СВЦЭМ!$D$10+'СЕТ СН'!$I$6-'СЕТ СН'!$I$23</f>
        <v>1181.27731232</v>
      </c>
      <c r="S136" s="36">
        <f>SUMIFS(СВЦЭМ!$D$33:$D$776,СВЦЭМ!$A$33:$A$776,$A136,СВЦЭМ!$B$33:$B$776,S$119)+'СЕТ СН'!$I$11+СВЦЭМ!$D$10+'СЕТ СН'!$I$6-'СЕТ СН'!$I$23</f>
        <v>1180.36535961</v>
      </c>
      <c r="T136" s="36">
        <f>SUMIFS(СВЦЭМ!$D$33:$D$776,СВЦЭМ!$A$33:$A$776,$A136,СВЦЭМ!$B$33:$B$776,T$119)+'СЕТ СН'!$I$11+СВЦЭМ!$D$10+'СЕТ СН'!$I$6-'СЕТ СН'!$I$23</f>
        <v>1189.3050127399999</v>
      </c>
      <c r="U136" s="36">
        <f>SUMIFS(СВЦЭМ!$D$33:$D$776,СВЦЭМ!$A$33:$A$776,$A136,СВЦЭМ!$B$33:$B$776,U$119)+'СЕТ СН'!$I$11+СВЦЭМ!$D$10+'СЕТ СН'!$I$6-'СЕТ СН'!$I$23</f>
        <v>1190.18418365</v>
      </c>
      <c r="V136" s="36">
        <f>SUMIFS(СВЦЭМ!$D$33:$D$776,СВЦЭМ!$A$33:$A$776,$A136,СВЦЭМ!$B$33:$B$776,V$119)+'СЕТ СН'!$I$11+СВЦЭМ!$D$10+'СЕТ СН'!$I$6-'СЕТ СН'!$I$23</f>
        <v>1200.25069076</v>
      </c>
      <c r="W136" s="36">
        <f>SUMIFS(СВЦЭМ!$D$33:$D$776,СВЦЭМ!$A$33:$A$776,$A136,СВЦЭМ!$B$33:$B$776,W$119)+'СЕТ СН'!$I$11+СВЦЭМ!$D$10+'СЕТ СН'!$I$6-'СЕТ СН'!$I$23</f>
        <v>1206.64349982</v>
      </c>
      <c r="X136" s="36">
        <f>SUMIFS(СВЦЭМ!$D$33:$D$776,СВЦЭМ!$A$33:$A$776,$A136,СВЦЭМ!$B$33:$B$776,X$119)+'СЕТ СН'!$I$11+СВЦЭМ!$D$10+'СЕТ СН'!$I$6-'СЕТ СН'!$I$23</f>
        <v>1167.90841817</v>
      </c>
      <c r="Y136" s="36">
        <f>SUMIFS(СВЦЭМ!$D$33:$D$776,СВЦЭМ!$A$33:$A$776,$A136,СВЦЭМ!$B$33:$B$776,Y$119)+'СЕТ СН'!$I$11+СВЦЭМ!$D$10+'СЕТ СН'!$I$6-'СЕТ СН'!$I$23</f>
        <v>1156.0767086999999</v>
      </c>
    </row>
    <row r="137" spans="1:25" ht="15.75" x14ac:dyDescent="0.2">
      <c r="A137" s="35">
        <f t="shared" si="3"/>
        <v>43695</v>
      </c>
      <c r="B137" s="36">
        <f>SUMIFS(СВЦЭМ!$D$33:$D$776,СВЦЭМ!$A$33:$A$776,$A137,СВЦЭМ!$B$33:$B$776,B$119)+'СЕТ СН'!$I$11+СВЦЭМ!$D$10+'СЕТ СН'!$I$6-'СЕТ СН'!$I$23</f>
        <v>1224.21522635</v>
      </c>
      <c r="C137" s="36">
        <f>SUMIFS(СВЦЭМ!$D$33:$D$776,СВЦЭМ!$A$33:$A$776,$A137,СВЦЭМ!$B$33:$B$776,C$119)+'СЕТ СН'!$I$11+СВЦЭМ!$D$10+'СЕТ СН'!$I$6-'СЕТ СН'!$I$23</f>
        <v>1255.02922822</v>
      </c>
      <c r="D137" s="36">
        <f>SUMIFS(СВЦЭМ!$D$33:$D$776,СВЦЭМ!$A$33:$A$776,$A137,СВЦЭМ!$B$33:$B$776,D$119)+'СЕТ СН'!$I$11+СВЦЭМ!$D$10+'СЕТ СН'!$I$6-'СЕТ СН'!$I$23</f>
        <v>1297.73378052</v>
      </c>
      <c r="E137" s="36">
        <f>SUMIFS(СВЦЭМ!$D$33:$D$776,СВЦЭМ!$A$33:$A$776,$A137,СВЦЭМ!$B$33:$B$776,E$119)+'СЕТ СН'!$I$11+СВЦЭМ!$D$10+'СЕТ СН'!$I$6-'СЕТ СН'!$I$23</f>
        <v>1305.1324976799999</v>
      </c>
      <c r="F137" s="36">
        <f>SUMIFS(СВЦЭМ!$D$33:$D$776,СВЦЭМ!$A$33:$A$776,$A137,СВЦЭМ!$B$33:$B$776,F$119)+'СЕТ СН'!$I$11+СВЦЭМ!$D$10+'СЕТ СН'!$I$6-'СЕТ СН'!$I$23</f>
        <v>1305.88026324</v>
      </c>
      <c r="G137" s="36">
        <f>SUMIFS(СВЦЭМ!$D$33:$D$776,СВЦЭМ!$A$33:$A$776,$A137,СВЦЭМ!$B$33:$B$776,G$119)+'СЕТ СН'!$I$11+СВЦЭМ!$D$10+'СЕТ СН'!$I$6-'СЕТ СН'!$I$23</f>
        <v>1302.4012256599999</v>
      </c>
      <c r="H137" s="36">
        <f>SUMIFS(СВЦЭМ!$D$33:$D$776,СВЦЭМ!$A$33:$A$776,$A137,СВЦЭМ!$B$33:$B$776,H$119)+'СЕТ СН'!$I$11+СВЦЭМ!$D$10+'СЕТ СН'!$I$6-'СЕТ СН'!$I$23</f>
        <v>1298.52211541</v>
      </c>
      <c r="I137" s="36">
        <f>SUMIFS(СВЦЭМ!$D$33:$D$776,СВЦЭМ!$A$33:$A$776,$A137,СВЦЭМ!$B$33:$B$776,I$119)+'СЕТ СН'!$I$11+СВЦЭМ!$D$10+'СЕТ СН'!$I$6-'СЕТ СН'!$I$23</f>
        <v>1283.1255618499999</v>
      </c>
      <c r="J137" s="36">
        <f>SUMIFS(СВЦЭМ!$D$33:$D$776,СВЦЭМ!$A$33:$A$776,$A137,СВЦЭМ!$B$33:$B$776,J$119)+'СЕТ СН'!$I$11+СВЦЭМ!$D$10+'СЕТ СН'!$I$6-'СЕТ СН'!$I$23</f>
        <v>1271.50280759</v>
      </c>
      <c r="K137" s="36">
        <f>SUMIFS(СВЦЭМ!$D$33:$D$776,СВЦЭМ!$A$33:$A$776,$A137,СВЦЭМ!$B$33:$B$776,K$119)+'СЕТ СН'!$I$11+СВЦЭМ!$D$10+'СЕТ СН'!$I$6-'СЕТ СН'!$I$23</f>
        <v>1224.8554981699999</v>
      </c>
      <c r="L137" s="36">
        <f>SUMIFS(СВЦЭМ!$D$33:$D$776,СВЦЭМ!$A$33:$A$776,$A137,СВЦЭМ!$B$33:$B$776,L$119)+'СЕТ СН'!$I$11+СВЦЭМ!$D$10+'СЕТ СН'!$I$6-'СЕТ СН'!$I$23</f>
        <v>1226.82772449</v>
      </c>
      <c r="M137" s="36">
        <f>SUMIFS(СВЦЭМ!$D$33:$D$776,СВЦЭМ!$A$33:$A$776,$A137,СВЦЭМ!$B$33:$B$776,M$119)+'СЕТ СН'!$I$11+СВЦЭМ!$D$10+'СЕТ СН'!$I$6-'СЕТ СН'!$I$23</f>
        <v>1225.5760381600001</v>
      </c>
      <c r="N137" s="36">
        <f>SUMIFS(СВЦЭМ!$D$33:$D$776,СВЦЭМ!$A$33:$A$776,$A137,СВЦЭМ!$B$33:$B$776,N$119)+'СЕТ СН'!$I$11+СВЦЭМ!$D$10+'СЕТ СН'!$I$6-'СЕТ СН'!$I$23</f>
        <v>1214.1921239000001</v>
      </c>
      <c r="O137" s="36">
        <f>SUMIFS(СВЦЭМ!$D$33:$D$776,СВЦЭМ!$A$33:$A$776,$A137,СВЦЭМ!$B$33:$B$776,O$119)+'СЕТ СН'!$I$11+СВЦЭМ!$D$10+'СЕТ СН'!$I$6-'СЕТ СН'!$I$23</f>
        <v>1213.50062428</v>
      </c>
      <c r="P137" s="36">
        <f>SUMIFS(СВЦЭМ!$D$33:$D$776,СВЦЭМ!$A$33:$A$776,$A137,СВЦЭМ!$B$33:$B$776,P$119)+'СЕТ СН'!$I$11+СВЦЭМ!$D$10+'СЕТ СН'!$I$6-'СЕТ СН'!$I$23</f>
        <v>1203.19520874</v>
      </c>
      <c r="Q137" s="36">
        <f>SUMIFS(СВЦЭМ!$D$33:$D$776,СВЦЭМ!$A$33:$A$776,$A137,СВЦЭМ!$B$33:$B$776,Q$119)+'СЕТ СН'!$I$11+СВЦЭМ!$D$10+'СЕТ СН'!$I$6-'СЕТ СН'!$I$23</f>
        <v>1207.69144235</v>
      </c>
      <c r="R137" s="36">
        <f>SUMIFS(СВЦЭМ!$D$33:$D$776,СВЦЭМ!$A$33:$A$776,$A137,СВЦЭМ!$B$33:$B$776,R$119)+'СЕТ СН'!$I$11+СВЦЭМ!$D$10+'СЕТ СН'!$I$6-'СЕТ СН'!$I$23</f>
        <v>1175.98607051</v>
      </c>
      <c r="S137" s="36">
        <f>SUMIFS(СВЦЭМ!$D$33:$D$776,СВЦЭМ!$A$33:$A$776,$A137,СВЦЭМ!$B$33:$B$776,S$119)+'СЕТ СН'!$I$11+СВЦЭМ!$D$10+'СЕТ СН'!$I$6-'СЕТ СН'!$I$23</f>
        <v>1188.57705925</v>
      </c>
      <c r="T137" s="36">
        <f>SUMIFS(СВЦЭМ!$D$33:$D$776,СВЦЭМ!$A$33:$A$776,$A137,СВЦЭМ!$B$33:$B$776,T$119)+'СЕТ СН'!$I$11+СВЦЭМ!$D$10+'СЕТ СН'!$I$6-'СЕТ СН'!$I$23</f>
        <v>1201.68142326</v>
      </c>
      <c r="U137" s="36">
        <f>SUMIFS(СВЦЭМ!$D$33:$D$776,СВЦЭМ!$A$33:$A$776,$A137,СВЦЭМ!$B$33:$B$776,U$119)+'СЕТ СН'!$I$11+СВЦЭМ!$D$10+'СЕТ СН'!$I$6-'СЕТ СН'!$I$23</f>
        <v>1205.371821</v>
      </c>
      <c r="V137" s="36">
        <f>SUMIFS(СВЦЭМ!$D$33:$D$776,СВЦЭМ!$A$33:$A$776,$A137,СВЦЭМ!$B$33:$B$776,V$119)+'СЕТ СН'!$I$11+СВЦЭМ!$D$10+'СЕТ СН'!$I$6-'СЕТ СН'!$I$23</f>
        <v>1211.8567739299999</v>
      </c>
      <c r="W137" s="36">
        <f>SUMIFS(СВЦЭМ!$D$33:$D$776,СВЦЭМ!$A$33:$A$776,$A137,СВЦЭМ!$B$33:$B$776,W$119)+'СЕТ СН'!$I$11+СВЦЭМ!$D$10+'СЕТ СН'!$I$6-'СЕТ СН'!$I$23</f>
        <v>1224.1569990800001</v>
      </c>
      <c r="X137" s="36">
        <f>SUMIFS(СВЦЭМ!$D$33:$D$776,СВЦЭМ!$A$33:$A$776,$A137,СВЦЭМ!$B$33:$B$776,X$119)+'СЕТ СН'!$I$11+СВЦЭМ!$D$10+'СЕТ СН'!$I$6-'СЕТ СН'!$I$23</f>
        <v>1193.31107056</v>
      </c>
      <c r="Y137" s="36">
        <f>SUMIFS(СВЦЭМ!$D$33:$D$776,СВЦЭМ!$A$33:$A$776,$A137,СВЦЭМ!$B$33:$B$776,Y$119)+'СЕТ СН'!$I$11+СВЦЭМ!$D$10+'СЕТ СН'!$I$6-'СЕТ СН'!$I$23</f>
        <v>1224.0642131300001</v>
      </c>
    </row>
    <row r="138" spans="1:25" ht="15.75" x14ac:dyDescent="0.2">
      <c r="A138" s="35">
        <f t="shared" si="3"/>
        <v>43696</v>
      </c>
      <c r="B138" s="36">
        <f>SUMIFS(СВЦЭМ!$D$33:$D$776,СВЦЭМ!$A$33:$A$776,$A138,СВЦЭМ!$B$33:$B$776,B$119)+'СЕТ СН'!$I$11+СВЦЭМ!$D$10+'СЕТ СН'!$I$6-'СЕТ СН'!$I$23</f>
        <v>1266.2769778899999</v>
      </c>
      <c r="C138" s="36">
        <f>SUMIFS(СВЦЭМ!$D$33:$D$776,СВЦЭМ!$A$33:$A$776,$A138,СВЦЭМ!$B$33:$B$776,C$119)+'СЕТ СН'!$I$11+СВЦЭМ!$D$10+'СЕТ СН'!$I$6-'СЕТ СН'!$I$23</f>
        <v>1308.2058438900001</v>
      </c>
      <c r="D138" s="36">
        <f>SUMIFS(СВЦЭМ!$D$33:$D$776,СВЦЭМ!$A$33:$A$776,$A138,СВЦЭМ!$B$33:$B$776,D$119)+'СЕТ СН'!$I$11+СВЦЭМ!$D$10+'СЕТ СН'!$I$6-'СЕТ СН'!$I$23</f>
        <v>1339.8321584400001</v>
      </c>
      <c r="E138" s="36">
        <f>SUMIFS(СВЦЭМ!$D$33:$D$776,СВЦЭМ!$A$33:$A$776,$A138,СВЦЭМ!$B$33:$B$776,E$119)+'СЕТ СН'!$I$11+СВЦЭМ!$D$10+'СЕТ СН'!$I$6-'СЕТ СН'!$I$23</f>
        <v>1354.2911558400001</v>
      </c>
      <c r="F138" s="36">
        <f>SUMIFS(СВЦЭМ!$D$33:$D$776,СВЦЭМ!$A$33:$A$776,$A138,СВЦЭМ!$B$33:$B$776,F$119)+'СЕТ СН'!$I$11+СВЦЭМ!$D$10+'СЕТ СН'!$I$6-'СЕТ СН'!$I$23</f>
        <v>1354.83835464</v>
      </c>
      <c r="G138" s="36">
        <f>SUMIFS(СВЦЭМ!$D$33:$D$776,СВЦЭМ!$A$33:$A$776,$A138,СВЦЭМ!$B$33:$B$776,G$119)+'СЕТ СН'!$I$11+СВЦЭМ!$D$10+'СЕТ СН'!$I$6-'СЕТ СН'!$I$23</f>
        <v>1331.97374102</v>
      </c>
      <c r="H138" s="36">
        <f>SUMIFS(СВЦЭМ!$D$33:$D$776,СВЦЭМ!$A$33:$A$776,$A138,СВЦЭМ!$B$33:$B$776,H$119)+'СЕТ СН'!$I$11+СВЦЭМ!$D$10+'СЕТ СН'!$I$6-'СЕТ СН'!$I$23</f>
        <v>1290.65197539</v>
      </c>
      <c r="I138" s="36">
        <f>SUMIFS(СВЦЭМ!$D$33:$D$776,СВЦЭМ!$A$33:$A$776,$A138,СВЦЭМ!$B$33:$B$776,I$119)+'СЕТ СН'!$I$11+СВЦЭМ!$D$10+'СЕТ СН'!$I$6-'СЕТ СН'!$I$23</f>
        <v>1240.6578242200001</v>
      </c>
      <c r="J138" s="36">
        <f>SUMIFS(СВЦЭМ!$D$33:$D$776,СВЦЭМ!$A$33:$A$776,$A138,СВЦЭМ!$B$33:$B$776,J$119)+'СЕТ СН'!$I$11+СВЦЭМ!$D$10+'СЕТ СН'!$I$6-'СЕТ СН'!$I$23</f>
        <v>1272.93820194</v>
      </c>
      <c r="K138" s="36">
        <f>SUMIFS(СВЦЭМ!$D$33:$D$776,СВЦЭМ!$A$33:$A$776,$A138,СВЦЭМ!$B$33:$B$776,K$119)+'СЕТ СН'!$I$11+СВЦЭМ!$D$10+'СЕТ СН'!$I$6-'СЕТ СН'!$I$23</f>
        <v>1315.6929771299999</v>
      </c>
      <c r="L138" s="36">
        <f>SUMIFS(СВЦЭМ!$D$33:$D$776,СВЦЭМ!$A$33:$A$776,$A138,СВЦЭМ!$B$33:$B$776,L$119)+'СЕТ СН'!$I$11+СВЦЭМ!$D$10+'СЕТ СН'!$I$6-'СЕТ СН'!$I$23</f>
        <v>1314.34574505</v>
      </c>
      <c r="M138" s="36">
        <f>SUMIFS(СВЦЭМ!$D$33:$D$776,СВЦЭМ!$A$33:$A$776,$A138,СВЦЭМ!$B$33:$B$776,M$119)+'СЕТ СН'!$I$11+СВЦЭМ!$D$10+'СЕТ СН'!$I$6-'СЕТ СН'!$I$23</f>
        <v>1309.47170781</v>
      </c>
      <c r="N138" s="36">
        <f>SUMIFS(СВЦЭМ!$D$33:$D$776,СВЦЭМ!$A$33:$A$776,$A138,СВЦЭМ!$B$33:$B$776,N$119)+'СЕТ СН'!$I$11+СВЦЭМ!$D$10+'СЕТ СН'!$I$6-'СЕТ СН'!$I$23</f>
        <v>1306.7952616499999</v>
      </c>
      <c r="O138" s="36">
        <f>SUMIFS(СВЦЭМ!$D$33:$D$776,СВЦЭМ!$A$33:$A$776,$A138,СВЦЭМ!$B$33:$B$776,O$119)+'СЕТ СН'!$I$11+СВЦЭМ!$D$10+'СЕТ СН'!$I$6-'СЕТ СН'!$I$23</f>
        <v>1317.3002894900001</v>
      </c>
      <c r="P138" s="36">
        <f>SUMIFS(СВЦЭМ!$D$33:$D$776,СВЦЭМ!$A$33:$A$776,$A138,СВЦЭМ!$B$33:$B$776,P$119)+'СЕТ СН'!$I$11+СВЦЭМ!$D$10+'СЕТ СН'!$I$6-'СЕТ СН'!$I$23</f>
        <v>1320.0242976500001</v>
      </c>
      <c r="Q138" s="36">
        <f>SUMIFS(СВЦЭМ!$D$33:$D$776,СВЦЭМ!$A$33:$A$776,$A138,СВЦЭМ!$B$33:$B$776,Q$119)+'СЕТ СН'!$I$11+СВЦЭМ!$D$10+'СЕТ СН'!$I$6-'СЕТ СН'!$I$23</f>
        <v>1312.10026595</v>
      </c>
      <c r="R138" s="36">
        <f>SUMIFS(СВЦЭМ!$D$33:$D$776,СВЦЭМ!$A$33:$A$776,$A138,СВЦЭМ!$B$33:$B$776,R$119)+'СЕТ СН'!$I$11+СВЦЭМ!$D$10+'СЕТ СН'!$I$6-'СЕТ СН'!$I$23</f>
        <v>1339.0499464899999</v>
      </c>
      <c r="S138" s="36">
        <f>SUMIFS(СВЦЭМ!$D$33:$D$776,СВЦЭМ!$A$33:$A$776,$A138,СВЦЭМ!$B$33:$B$776,S$119)+'СЕТ СН'!$I$11+СВЦЭМ!$D$10+'СЕТ СН'!$I$6-'СЕТ СН'!$I$23</f>
        <v>1378.7028759</v>
      </c>
      <c r="T138" s="36">
        <f>SUMIFS(СВЦЭМ!$D$33:$D$776,СВЦЭМ!$A$33:$A$776,$A138,СВЦЭМ!$B$33:$B$776,T$119)+'СЕТ СН'!$I$11+СВЦЭМ!$D$10+'СЕТ СН'!$I$6-'СЕТ СН'!$I$23</f>
        <v>1378.4284928</v>
      </c>
      <c r="U138" s="36">
        <f>SUMIFS(СВЦЭМ!$D$33:$D$776,СВЦЭМ!$A$33:$A$776,$A138,СВЦЭМ!$B$33:$B$776,U$119)+'СЕТ СН'!$I$11+СВЦЭМ!$D$10+'СЕТ СН'!$I$6-'СЕТ СН'!$I$23</f>
        <v>1374.5171051300001</v>
      </c>
      <c r="V138" s="36">
        <f>SUMIFS(СВЦЭМ!$D$33:$D$776,СВЦЭМ!$A$33:$A$776,$A138,СВЦЭМ!$B$33:$B$776,V$119)+'СЕТ СН'!$I$11+СВЦЭМ!$D$10+'СЕТ СН'!$I$6-'СЕТ СН'!$I$23</f>
        <v>1368.8443851100001</v>
      </c>
      <c r="W138" s="36">
        <f>SUMIFS(СВЦЭМ!$D$33:$D$776,СВЦЭМ!$A$33:$A$776,$A138,СВЦЭМ!$B$33:$B$776,W$119)+'СЕТ СН'!$I$11+СВЦЭМ!$D$10+'СЕТ СН'!$I$6-'СЕТ СН'!$I$23</f>
        <v>1380.4964200899999</v>
      </c>
      <c r="X138" s="36">
        <f>SUMIFS(СВЦЭМ!$D$33:$D$776,СВЦЭМ!$A$33:$A$776,$A138,СВЦЭМ!$B$33:$B$776,X$119)+'СЕТ СН'!$I$11+СВЦЭМ!$D$10+'СЕТ СН'!$I$6-'СЕТ СН'!$I$23</f>
        <v>1449.5066131999999</v>
      </c>
      <c r="Y138" s="36">
        <f>SUMIFS(СВЦЭМ!$D$33:$D$776,СВЦЭМ!$A$33:$A$776,$A138,СВЦЭМ!$B$33:$B$776,Y$119)+'СЕТ СН'!$I$11+СВЦЭМ!$D$10+'СЕТ СН'!$I$6-'СЕТ СН'!$I$23</f>
        <v>1372.29276007</v>
      </c>
    </row>
    <row r="139" spans="1:25" ht="15.75" x14ac:dyDescent="0.2">
      <c r="A139" s="35">
        <f t="shared" si="3"/>
        <v>43697</v>
      </c>
      <c r="B139" s="36">
        <f>SUMIFS(СВЦЭМ!$D$33:$D$776,СВЦЭМ!$A$33:$A$776,$A139,СВЦЭМ!$B$33:$B$776,B$119)+'СЕТ СН'!$I$11+СВЦЭМ!$D$10+'СЕТ СН'!$I$6-'СЕТ СН'!$I$23</f>
        <v>1233.10898896</v>
      </c>
      <c r="C139" s="36">
        <f>SUMIFS(СВЦЭМ!$D$33:$D$776,СВЦЭМ!$A$33:$A$776,$A139,СВЦЭМ!$B$33:$B$776,C$119)+'СЕТ СН'!$I$11+СВЦЭМ!$D$10+'СЕТ СН'!$I$6-'СЕТ СН'!$I$23</f>
        <v>1264.68189712</v>
      </c>
      <c r="D139" s="36">
        <f>SUMIFS(СВЦЭМ!$D$33:$D$776,СВЦЭМ!$A$33:$A$776,$A139,СВЦЭМ!$B$33:$B$776,D$119)+'СЕТ СН'!$I$11+СВЦЭМ!$D$10+'СЕТ СН'!$I$6-'СЕТ СН'!$I$23</f>
        <v>1300.6018797199999</v>
      </c>
      <c r="E139" s="36">
        <f>SUMIFS(СВЦЭМ!$D$33:$D$776,СВЦЭМ!$A$33:$A$776,$A139,СВЦЭМ!$B$33:$B$776,E$119)+'СЕТ СН'!$I$11+СВЦЭМ!$D$10+'СЕТ СН'!$I$6-'СЕТ СН'!$I$23</f>
        <v>1315.3869376</v>
      </c>
      <c r="F139" s="36">
        <f>SUMIFS(СВЦЭМ!$D$33:$D$776,СВЦЭМ!$A$33:$A$776,$A139,СВЦЭМ!$B$33:$B$776,F$119)+'СЕТ СН'!$I$11+СВЦЭМ!$D$10+'СЕТ СН'!$I$6-'СЕТ СН'!$I$23</f>
        <v>1324.02661706</v>
      </c>
      <c r="G139" s="36">
        <f>SUMIFS(СВЦЭМ!$D$33:$D$776,СВЦЭМ!$A$33:$A$776,$A139,СВЦЭМ!$B$33:$B$776,G$119)+'СЕТ СН'!$I$11+СВЦЭМ!$D$10+'СЕТ СН'!$I$6-'СЕТ СН'!$I$23</f>
        <v>1302.28932072</v>
      </c>
      <c r="H139" s="36">
        <f>SUMIFS(СВЦЭМ!$D$33:$D$776,СВЦЭМ!$A$33:$A$776,$A139,СВЦЭМ!$B$33:$B$776,H$119)+'СЕТ СН'!$I$11+СВЦЭМ!$D$10+'СЕТ СН'!$I$6-'СЕТ СН'!$I$23</f>
        <v>1266.0825523799999</v>
      </c>
      <c r="I139" s="36">
        <f>SUMIFS(СВЦЭМ!$D$33:$D$776,СВЦЭМ!$A$33:$A$776,$A139,СВЦЭМ!$B$33:$B$776,I$119)+'СЕТ СН'!$I$11+СВЦЭМ!$D$10+'СЕТ СН'!$I$6-'СЕТ СН'!$I$23</f>
        <v>1218.1363091400001</v>
      </c>
      <c r="J139" s="36">
        <f>SUMIFS(СВЦЭМ!$D$33:$D$776,СВЦЭМ!$A$33:$A$776,$A139,СВЦЭМ!$B$33:$B$776,J$119)+'СЕТ СН'!$I$11+СВЦЭМ!$D$10+'СЕТ СН'!$I$6-'СЕТ СН'!$I$23</f>
        <v>1210.32589093</v>
      </c>
      <c r="K139" s="36">
        <f>SUMIFS(СВЦЭМ!$D$33:$D$776,СВЦЭМ!$A$33:$A$776,$A139,СВЦЭМ!$B$33:$B$776,K$119)+'СЕТ СН'!$I$11+СВЦЭМ!$D$10+'СЕТ СН'!$I$6-'СЕТ СН'!$I$23</f>
        <v>1232.6492799299999</v>
      </c>
      <c r="L139" s="36">
        <f>SUMIFS(СВЦЭМ!$D$33:$D$776,СВЦЭМ!$A$33:$A$776,$A139,СВЦЭМ!$B$33:$B$776,L$119)+'СЕТ СН'!$I$11+СВЦЭМ!$D$10+'СЕТ СН'!$I$6-'СЕТ СН'!$I$23</f>
        <v>1229.20432979</v>
      </c>
      <c r="M139" s="36">
        <f>SUMIFS(СВЦЭМ!$D$33:$D$776,СВЦЭМ!$A$33:$A$776,$A139,СВЦЭМ!$B$33:$B$776,M$119)+'СЕТ СН'!$I$11+СВЦЭМ!$D$10+'СЕТ СН'!$I$6-'СЕТ СН'!$I$23</f>
        <v>1227.26713212</v>
      </c>
      <c r="N139" s="36">
        <f>SUMIFS(СВЦЭМ!$D$33:$D$776,СВЦЭМ!$A$33:$A$776,$A139,СВЦЭМ!$B$33:$B$776,N$119)+'СЕТ СН'!$I$11+СВЦЭМ!$D$10+'СЕТ СН'!$I$6-'СЕТ СН'!$I$23</f>
        <v>1216.9954012600001</v>
      </c>
      <c r="O139" s="36">
        <f>SUMIFS(СВЦЭМ!$D$33:$D$776,СВЦЭМ!$A$33:$A$776,$A139,СВЦЭМ!$B$33:$B$776,O$119)+'СЕТ СН'!$I$11+СВЦЭМ!$D$10+'СЕТ СН'!$I$6-'СЕТ СН'!$I$23</f>
        <v>1219.9431999999999</v>
      </c>
      <c r="P139" s="36">
        <f>SUMIFS(СВЦЭМ!$D$33:$D$776,СВЦЭМ!$A$33:$A$776,$A139,СВЦЭМ!$B$33:$B$776,P$119)+'СЕТ СН'!$I$11+СВЦЭМ!$D$10+'СЕТ СН'!$I$6-'СЕТ СН'!$I$23</f>
        <v>1228.29219491</v>
      </c>
      <c r="Q139" s="36">
        <f>SUMIFS(СВЦЭМ!$D$33:$D$776,СВЦЭМ!$A$33:$A$776,$A139,СВЦЭМ!$B$33:$B$776,Q$119)+'СЕТ СН'!$I$11+СВЦЭМ!$D$10+'СЕТ СН'!$I$6-'СЕТ СН'!$I$23</f>
        <v>1230.5573885399999</v>
      </c>
      <c r="R139" s="36">
        <f>SUMIFS(СВЦЭМ!$D$33:$D$776,СВЦЭМ!$A$33:$A$776,$A139,СВЦЭМ!$B$33:$B$776,R$119)+'СЕТ СН'!$I$11+СВЦЭМ!$D$10+'СЕТ СН'!$I$6-'СЕТ СН'!$I$23</f>
        <v>1296.0814854</v>
      </c>
      <c r="S139" s="36">
        <f>SUMIFS(СВЦЭМ!$D$33:$D$776,СВЦЭМ!$A$33:$A$776,$A139,СВЦЭМ!$B$33:$B$776,S$119)+'СЕТ СН'!$I$11+СВЦЭМ!$D$10+'СЕТ СН'!$I$6-'СЕТ СН'!$I$23</f>
        <v>1209.99078695</v>
      </c>
      <c r="T139" s="36">
        <f>SUMIFS(СВЦЭМ!$D$33:$D$776,СВЦЭМ!$A$33:$A$776,$A139,СВЦЭМ!$B$33:$B$776,T$119)+'СЕТ СН'!$I$11+СВЦЭМ!$D$10+'СЕТ СН'!$I$6-'СЕТ СН'!$I$23</f>
        <v>1215.96316819</v>
      </c>
      <c r="U139" s="36">
        <f>SUMIFS(СВЦЭМ!$D$33:$D$776,СВЦЭМ!$A$33:$A$776,$A139,СВЦЭМ!$B$33:$B$776,U$119)+'СЕТ СН'!$I$11+СВЦЭМ!$D$10+'СЕТ СН'!$I$6-'СЕТ СН'!$I$23</f>
        <v>1217.8805838799999</v>
      </c>
      <c r="V139" s="36">
        <f>SUMIFS(СВЦЭМ!$D$33:$D$776,СВЦЭМ!$A$33:$A$776,$A139,СВЦЭМ!$B$33:$B$776,V$119)+'СЕТ СН'!$I$11+СВЦЭМ!$D$10+'СЕТ СН'!$I$6-'СЕТ СН'!$I$23</f>
        <v>1229.5817416299999</v>
      </c>
      <c r="W139" s="36">
        <f>SUMIFS(СВЦЭМ!$D$33:$D$776,СВЦЭМ!$A$33:$A$776,$A139,СВЦЭМ!$B$33:$B$776,W$119)+'СЕТ СН'!$I$11+СВЦЭМ!$D$10+'СЕТ СН'!$I$6-'СЕТ СН'!$I$23</f>
        <v>1240.25268663</v>
      </c>
      <c r="X139" s="36">
        <f>SUMIFS(СВЦЭМ!$D$33:$D$776,СВЦЭМ!$A$33:$A$776,$A139,СВЦЭМ!$B$33:$B$776,X$119)+'СЕТ СН'!$I$11+СВЦЭМ!$D$10+'СЕТ СН'!$I$6-'СЕТ СН'!$I$23</f>
        <v>1204.03257497</v>
      </c>
      <c r="Y139" s="36">
        <f>SUMIFS(СВЦЭМ!$D$33:$D$776,СВЦЭМ!$A$33:$A$776,$A139,СВЦЭМ!$B$33:$B$776,Y$119)+'СЕТ СН'!$I$11+СВЦЭМ!$D$10+'СЕТ СН'!$I$6-'СЕТ СН'!$I$23</f>
        <v>1154.16261805</v>
      </c>
    </row>
    <row r="140" spans="1:25" ht="15.75" x14ac:dyDescent="0.2">
      <c r="A140" s="35">
        <f t="shared" si="3"/>
        <v>43698</v>
      </c>
      <c r="B140" s="36">
        <f>SUMIFS(СВЦЭМ!$D$33:$D$776,СВЦЭМ!$A$33:$A$776,$A140,СВЦЭМ!$B$33:$B$776,B$119)+'СЕТ СН'!$I$11+СВЦЭМ!$D$10+'СЕТ СН'!$I$6-'СЕТ СН'!$I$23</f>
        <v>1218.80405675</v>
      </c>
      <c r="C140" s="36">
        <f>SUMIFS(СВЦЭМ!$D$33:$D$776,СВЦЭМ!$A$33:$A$776,$A140,СВЦЭМ!$B$33:$B$776,C$119)+'СЕТ СН'!$I$11+СВЦЭМ!$D$10+'СЕТ СН'!$I$6-'СЕТ СН'!$I$23</f>
        <v>1265.8796961600001</v>
      </c>
      <c r="D140" s="36">
        <f>SUMIFS(СВЦЭМ!$D$33:$D$776,СВЦЭМ!$A$33:$A$776,$A140,СВЦЭМ!$B$33:$B$776,D$119)+'СЕТ СН'!$I$11+СВЦЭМ!$D$10+'СЕТ СН'!$I$6-'СЕТ СН'!$I$23</f>
        <v>1283.9328026000001</v>
      </c>
      <c r="E140" s="36">
        <f>SUMIFS(СВЦЭМ!$D$33:$D$776,СВЦЭМ!$A$33:$A$776,$A140,СВЦЭМ!$B$33:$B$776,E$119)+'СЕТ СН'!$I$11+СВЦЭМ!$D$10+'СЕТ СН'!$I$6-'СЕТ СН'!$I$23</f>
        <v>1291.91939088</v>
      </c>
      <c r="F140" s="36">
        <f>SUMIFS(СВЦЭМ!$D$33:$D$776,СВЦЭМ!$A$33:$A$776,$A140,СВЦЭМ!$B$33:$B$776,F$119)+'СЕТ СН'!$I$11+СВЦЭМ!$D$10+'СЕТ СН'!$I$6-'СЕТ СН'!$I$23</f>
        <v>1297.42419883</v>
      </c>
      <c r="G140" s="36">
        <f>SUMIFS(СВЦЭМ!$D$33:$D$776,СВЦЭМ!$A$33:$A$776,$A140,СВЦЭМ!$B$33:$B$776,G$119)+'СЕТ СН'!$I$11+СВЦЭМ!$D$10+'СЕТ СН'!$I$6-'СЕТ СН'!$I$23</f>
        <v>1267.26923528</v>
      </c>
      <c r="H140" s="36">
        <f>SUMIFS(СВЦЭМ!$D$33:$D$776,СВЦЭМ!$A$33:$A$776,$A140,СВЦЭМ!$B$33:$B$776,H$119)+'СЕТ СН'!$I$11+СВЦЭМ!$D$10+'СЕТ СН'!$I$6-'СЕТ СН'!$I$23</f>
        <v>1220.34232565</v>
      </c>
      <c r="I140" s="36">
        <f>SUMIFS(СВЦЭМ!$D$33:$D$776,СВЦЭМ!$A$33:$A$776,$A140,СВЦЭМ!$B$33:$B$776,I$119)+'СЕТ СН'!$I$11+СВЦЭМ!$D$10+'СЕТ СН'!$I$6-'СЕТ СН'!$I$23</f>
        <v>1163.77745501</v>
      </c>
      <c r="J140" s="36">
        <f>SUMIFS(СВЦЭМ!$D$33:$D$776,СВЦЭМ!$A$33:$A$776,$A140,СВЦЭМ!$B$33:$B$776,J$119)+'СЕТ СН'!$I$11+СВЦЭМ!$D$10+'СЕТ СН'!$I$6-'СЕТ СН'!$I$23</f>
        <v>1175.45918525</v>
      </c>
      <c r="K140" s="36">
        <f>SUMIFS(СВЦЭМ!$D$33:$D$776,СВЦЭМ!$A$33:$A$776,$A140,СВЦЭМ!$B$33:$B$776,K$119)+'СЕТ СН'!$I$11+СВЦЭМ!$D$10+'СЕТ СН'!$I$6-'СЕТ СН'!$I$23</f>
        <v>1203.5069405700001</v>
      </c>
      <c r="L140" s="36">
        <f>SUMIFS(СВЦЭМ!$D$33:$D$776,СВЦЭМ!$A$33:$A$776,$A140,СВЦЭМ!$B$33:$B$776,L$119)+'СЕТ СН'!$I$11+СВЦЭМ!$D$10+'СЕТ СН'!$I$6-'СЕТ СН'!$I$23</f>
        <v>1213.5865997000001</v>
      </c>
      <c r="M140" s="36">
        <f>SUMIFS(СВЦЭМ!$D$33:$D$776,СВЦЭМ!$A$33:$A$776,$A140,СВЦЭМ!$B$33:$B$776,M$119)+'СЕТ СН'!$I$11+СВЦЭМ!$D$10+'СЕТ СН'!$I$6-'СЕТ СН'!$I$23</f>
        <v>1210.63201327</v>
      </c>
      <c r="N140" s="36">
        <f>SUMIFS(СВЦЭМ!$D$33:$D$776,СВЦЭМ!$A$33:$A$776,$A140,СВЦЭМ!$B$33:$B$776,N$119)+'СЕТ СН'!$I$11+СВЦЭМ!$D$10+'СЕТ СН'!$I$6-'СЕТ СН'!$I$23</f>
        <v>1204.6954547</v>
      </c>
      <c r="O140" s="36">
        <f>SUMIFS(СВЦЭМ!$D$33:$D$776,СВЦЭМ!$A$33:$A$776,$A140,СВЦЭМ!$B$33:$B$776,O$119)+'СЕТ СН'!$I$11+СВЦЭМ!$D$10+'СЕТ СН'!$I$6-'СЕТ СН'!$I$23</f>
        <v>1206.2753096500001</v>
      </c>
      <c r="P140" s="36">
        <f>SUMIFS(СВЦЭМ!$D$33:$D$776,СВЦЭМ!$A$33:$A$776,$A140,СВЦЭМ!$B$33:$B$776,P$119)+'СЕТ СН'!$I$11+СВЦЭМ!$D$10+'СЕТ СН'!$I$6-'СЕТ СН'!$I$23</f>
        <v>1208.9815570400001</v>
      </c>
      <c r="Q140" s="36">
        <f>SUMIFS(СВЦЭМ!$D$33:$D$776,СВЦЭМ!$A$33:$A$776,$A140,СВЦЭМ!$B$33:$B$776,Q$119)+'СЕТ СН'!$I$11+СВЦЭМ!$D$10+'СЕТ СН'!$I$6-'СЕТ СН'!$I$23</f>
        <v>1215.9484531200001</v>
      </c>
      <c r="R140" s="36">
        <f>SUMIFS(СВЦЭМ!$D$33:$D$776,СВЦЭМ!$A$33:$A$776,$A140,СВЦЭМ!$B$33:$B$776,R$119)+'СЕТ СН'!$I$11+СВЦЭМ!$D$10+'СЕТ СН'!$I$6-'СЕТ СН'!$I$23</f>
        <v>1221.62580512</v>
      </c>
      <c r="S140" s="36">
        <f>SUMIFS(СВЦЭМ!$D$33:$D$776,СВЦЭМ!$A$33:$A$776,$A140,СВЦЭМ!$B$33:$B$776,S$119)+'СЕТ СН'!$I$11+СВЦЭМ!$D$10+'СЕТ СН'!$I$6-'СЕТ СН'!$I$23</f>
        <v>1254.0704303</v>
      </c>
      <c r="T140" s="36">
        <f>SUMIFS(СВЦЭМ!$D$33:$D$776,СВЦЭМ!$A$33:$A$776,$A140,СВЦЭМ!$B$33:$B$776,T$119)+'СЕТ СН'!$I$11+СВЦЭМ!$D$10+'СЕТ СН'!$I$6-'СЕТ СН'!$I$23</f>
        <v>1222.9274937</v>
      </c>
      <c r="U140" s="36">
        <f>SUMIFS(СВЦЭМ!$D$33:$D$776,СВЦЭМ!$A$33:$A$776,$A140,СВЦЭМ!$B$33:$B$776,U$119)+'СЕТ СН'!$I$11+СВЦЭМ!$D$10+'СЕТ СН'!$I$6-'СЕТ СН'!$I$23</f>
        <v>1150.0136855999999</v>
      </c>
      <c r="V140" s="36">
        <f>SUMIFS(СВЦЭМ!$D$33:$D$776,СВЦЭМ!$A$33:$A$776,$A140,СВЦЭМ!$B$33:$B$776,V$119)+'СЕТ СН'!$I$11+СВЦЭМ!$D$10+'СЕТ СН'!$I$6-'СЕТ СН'!$I$23</f>
        <v>1164.2375793900001</v>
      </c>
      <c r="W140" s="36">
        <f>SUMIFS(СВЦЭМ!$D$33:$D$776,СВЦЭМ!$A$33:$A$776,$A140,СВЦЭМ!$B$33:$B$776,W$119)+'СЕТ СН'!$I$11+СВЦЭМ!$D$10+'СЕТ СН'!$I$6-'СЕТ СН'!$I$23</f>
        <v>1165.82314705</v>
      </c>
      <c r="X140" s="36">
        <f>SUMIFS(СВЦЭМ!$D$33:$D$776,СВЦЭМ!$A$33:$A$776,$A140,СВЦЭМ!$B$33:$B$776,X$119)+'СЕТ СН'!$I$11+СВЦЭМ!$D$10+'СЕТ СН'!$I$6-'СЕТ СН'!$I$23</f>
        <v>1121.4177762700001</v>
      </c>
      <c r="Y140" s="36">
        <f>SUMIFS(СВЦЭМ!$D$33:$D$776,СВЦЭМ!$A$33:$A$776,$A140,СВЦЭМ!$B$33:$B$776,Y$119)+'СЕТ СН'!$I$11+СВЦЭМ!$D$10+'СЕТ СН'!$I$6-'СЕТ СН'!$I$23</f>
        <v>1128.2048074100001</v>
      </c>
    </row>
    <row r="141" spans="1:25" ht="15.75" x14ac:dyDescent="0.2">
      <c r="A141" s="35">
        <f t="shared" si="3"/>
        <v>43699</v>
      </c>
      <c r="B141" s="36">
        <f>SUMIFS(СВЦЭМ!$D$33:$D$776,СВЦЭМ!$A$33:$A$776,$A141,СВЦЭМ!$B$33:$B$776,B$119)+'СЕТ СН'!$I$11+СВЦЭМ!$D$10+'СЕТ СН'!$I$6-'СЕТ СН'!$I$23</f>
        <v>1249.8456889700001</v>
      </c>
      <c r="C141" s="36">
        <f>SUMIFS(СВЦЭМ!$D$33:$D$776,СВЦЭМ!$A$33:$A$776,$A141,СВЦЭМ!$B$33:$B$776,C$119)+'СЕТ СН'!$I$11+СВЦЭМ!$D$10+'СЕТ СН'!$I$6-'СЕТ СН'!$I$23</f>
        <v>1284.3929450400001</v>
      </c>
      <c r="D141" s="36">
        <f>SUMIFS(СВЦЭМ!$D$33:$D$776,СВЦЭМ!$A$33:$A$776,$A141,СВЦЭМ!$B$33:$B$776,D$119)+'СЕТ СН'!$I$11+СВЦЭМ!$D$10+'СЕТ СН'!$I$6-'СЕТ СН'!$I$23</f>
        <v>1300.6833263599999</v>
      </c>
      <c r="E141" s="36">
        <f>SUMIFS(СВЦЭМ!$D$33:$D$776,СВЦЭМ!$A$33:$A$776,$A141,СВЦЭМ!$B$33:$B$776,E$119)+'СЕТ СН'!$I$11+СВЦЭМ!$D$10+'СЕТ СН'!$I$6-'СЕТ СН'!$I$23</f>
        <v>1312.0314773</v>
      </c>
      <c r="F141" s="36">
        <f>SUMIFS(СВЦЭМ!$D$33:$D$776,СВЦЭМ!$A$33:$A$776,$A141,СВЦЭМ!$B$33:$B$776,F$119)+'СЕТ СН'!$I$11+СВЦЭМ!$D$10+'СЕТ СН'!$I$6-'СЕТ СН'!$I$23</f>
        <v>1318.6077112099999</v>
      </c>
      <c r="G141" s="36">
        <f>SUMIFS(СВЦЭМ!$D$33:$D$776,СВЦЭМ!$A$33:$A$776,$A141,СВЦЭМ!$B$33:$B$776,G$119)+'СЕТ СН'!$I$11+СВЦЭМ!$D$10+'СЕТ СН'!$I$6-'СЕТ СН'!$I$23</f>
        <v>1295.5434119700001</v>
      </c>
      <c r="H141" s="36">
        <f>SUMIFS(СВЦЭМ!$D$33:$D$776,СВЦЭМ!$A$33:$A$776,$A141,СВЦЭМ!$B$33:$B$776,H$119)+'СЕТ СН'!$I$11+СВЦЭМ!$D$10+'СЕТ СН'!$I$6-'СЕТ СН'!$I$23</f>
        <v>1263.8999845799999</v>
      </c>
      <c r="I141" s="36">
        <f>SUMIFS(СВЦЭМ!$D$33:$D$776,СВЦЭМ!$A$33:$A$776,$A141,СВЦЭМ!$B$33:$B$776,I$119)+'СЕТ СН'!$I$11+СВЦЭМ!$D$10+'СЕТ СН'!$I$6-'СЕТ СН'!$I$23</f>
        <v>1214.52822722</v>
      </c>
      <c r="J141" s="36">
        <f>SUMIFS(СВЦЭМ!$D$33:$D$776,СВЦЭМ!$A$33:$A$776,$A141,СВЦЭМ!$B$33:$B$776,J$119)+'СЕТ СН'!$I$11+СВЦЭМ!$D$10+'СЕТ СН'!$I$6-'СЕТ СН'!$I$23</f>
        <v>1191.3367841300001</v>
      </c>
      <c r="K141" s="36">
        <f>SUMIFS(СВЦЭМ!$D$33:$D$776,СВЦЭМ!$A$33:$A$776,$A141,СВЦЭМ!$B$33:$B$776,K$119)+'СЕТ СН'!$I$11+СВЦЭМ!$D$10+'СЕТ СН'!$I$6-'СЕТ СН'!$I$23</f>
        <v>1200.48282675</v>
      </c>
      <c r="L141" s="36">
        <f>SUMIFS(СВЦЭМ!$D$33:$D$776,СВЦЭМ!$A$33:$A$776,$A141,СВЦЭМ!$B$33:$B$776,L$119)+'СЕТ СН'!$I$11+СВЦЭМ!$D$10+'СЕТ СН'!$I$6-'СЕТ СН'!$I$23</f>
        <v>1207.6179159799999</v>
      </c>
      <c r="M141" s="36">
        <f>SUMIFS(СВЦЭМ!$D$33:$D$776,СВЦЭМ!$A$33:$A$776,$A141,СВЦЭМ!$B$33:$B$776,M$119)+'СЕТ СН'!$I$11+СВЦЭМ!$D$10+'СЕТ СН'!$I$6-'СЕТ СН'!$I$23</f>
        <v>1208.5862849099999</v>
      </c>
      <c r="N141" s="36">
        <f>SUMIFS(СВЦЭМ!$D$33:$D$776,СВЦЭМ!$A$33:$A$776,$A141,СВЦЭМ!$B$33:$B$776,N$119)+'СЕТ СН'!$I$11+СВЦЭМ!$D$10+'СЕТ СН'!$I$6-'СЕТ СН'!$I$23</f>
        <v>1194.5925710700001</v>
      </c>
      <c r="O141" s="36">
        <f>SUMIFS(СВЦЭМ!$D$33:$D$776,СВЦЭМ!$A$33:$A$776,$A141,СВЦЭМ!$B$33:$B$776,O$119)+'СЕТ СН'!$I$11+СВЦЭМ!$D$10+'СЕТ СН'!$I$6-'СЕТ СН'!$I$23</f>
        <v>1200.2885646100001</v>
      </c>
      <c r="P141" s="36">
        <f>SUMIFS(СВЦЭМ!$D$33:$D$776,СВЦЭМ!$A$33:$A$776,$A141,СВЦЭМ!$B$33:$B$776,P$119)+'СЕТ СН'!$I$11+СВЦЭМ!$D$10+'СЕТ СН'!$I$6-'СЕТ СН'!$I$23</f>
        <v>1200.27261978</v>
      </c>
      <c r="Q141" s="36">
        <f>SUMIFS(СВЦЭМ!$D$33:$D$776,СВЦЭМ!$A$33:$A$776,$A141,СВЦЭМ!$B$33:$B$776,Q$119)+'СЕТ СН'!$I$11+СВЦЭМ!$D$10+'СЕТ СН'!$I$6-'СЕТ СН'!$I$23</f>
        <v>1195.71241123</v>
      </c>
      <c r="R141" s="36">
        <f>SUMIFS(СВЦЭМ!$D$33:$D$776,СВЦЭМ!$A$33:$A$776,$A141,СВЦЭМ!$B$33:$B$776,R$119)+'СЕТ СН'!$I$11+СВЦЭМ!$D$10+'СЕТ СН'!$I$6-'СЕТ СН'!$I$23</f>
        <v>1151.98752848</v>
      </c>
      <c r="S141" s="36">
        <f>SUMIFS(СВЦЭМ!$D$33:$D$776,СВЦЭМ!$A$33:$A$776,$A141,СВЦЭМ!$B$33:$B$776,S$119)+'СЕТ СН'!$I$11+СВЦЭМ!$D$10+'СЕТ СН'!$I$6-'СЕТ СН'!$I$23</f>
        <v>1123.9899982100001</v>
      </c>
      <c r="T141" s="36">
        <f>SUMIFS(СВЦЭМ!$D$33:$D$776,СВЦЭМ!$A$33:$A$776,$A141,СВЦЭМ!$B$33:$B$776,T$119)+'СЕТ СН'!$I$11+СВЦЭМ!$D$10+'СЕТ СН'!$I$6-'СЕТ СН'!$I$23</f>
        <v>1117.5266639199999</v>
      </c>
      <c r="U141" s="36">
        <f>SUMIFS(СВЦЭМ!$D$33:$D$776,СВЦЭМ!$A$33:$A$776,$A141,СВЦЭМ!$B$33:$B$776,U$119)+'СЕТ СН'!$I$11+СВЦЭМ!$D$10+'СЕТ СН'!$I$6-'СЕТ СН'!$I$23</f>
        <v>1119.13832834</v>
      </c>
      <c r="V141" s="36">
        <f>SUMIFS(СВЦЭМ!$D$33:$D$776,СВЦЭМ!$A$33:$A$776,$A141,СВЦЭМ!$B$33:$B$776,V$119)+'СЕТ СН'!$I$11+СВЦЭМ!$D$10+'СЕТ СН'!$I$6-'СЕТ СН'!$I$23</f>
        <v>1135.55071871</v>
      </c>
      <c r="W141" s="36">
        <f>SUMIFS(СВЦЭМ!$D$33:$D$776,СВЦЭМ!$A$33:$A$776,$A141,СВЦЭМ!$B$33:$B$776,W$119)+'СЕТ СН'!$I$11+СВЦЭМ!$D$10+'СЕТ СН'!$I$6-'СЕТ СН'!$I$23</f>
        <v>1139.3630760599999</v>
      </c>
      <c r="X141" s="36">
        <f>SUMIFS(СВЦЭМ!$D$33:$D$776,СВЦЭМ!$A$33:$A$776,$A141,СВЦЭМ!$B$33:$B$776,X$119)+'СЕТ СН'!$I$11+СВЦЭМ!$D$10+'СЕТ СН'!$I$6-'СЕТ СН'!$I$23</f>
        <v>1091.19921045</v>
      </c>
      <c r="Y141" s="36">
        <f>SUMIFS(СВЦЭМ!$D$33:$D$776,СВЦЭМ!$A$33:$A$776,$A141,СВЦЭМ!$B$33:$B$776,Y$119)+'СЕТ СН'!$I$11+СВЦЭМ!$D$10+'СЕТ СН'!$I$6-'СЕТ СН'!$I$23</f>
        <v>1117.39266316</v>
      </c>
    </row>
    <row r="142" spans="1:25" ht="15.75" x14ac:dyDescent="0.2">
      <c r="A142" s="35">
        <f t="shared" si="3"/>
        <v>43700</v>
      </c>
      <c r="B142" s="36">
        <f>SUMIFS(СВЦЭМ!$D$33:$D$776,СВЦЭМ!$A$33:$A$776,$A142,СВЦЭМ!$B$33:$B$776,B$119)+'СЕТ СН'!$I$11+СВЦЭМ!$D$10+'СЕТ СН'!$I$6-'СЕТ СН'!$I$23</f>
        <v>1199.7341227700001</v>
      </c>
      <c r="C142" s="36">
        <f>SUMIFS(СВЦЭМ!$D$33:$D$776,СВЦЭМ!$A$33:$A$776,$A142,СВЦЭМ!$B$33:$B$776,C$119)+'СЕТ СН'!$I$11+СВЦЭМ!$D$10+'СЕТ СН'!$I$6-'СЕТ СН'!$I$23</f>
        <v>1234.7204085000001</v>
      </c>
      <c r="D142" s="36">
        <f>SUMIFS(СВЦЭМ!$D$33:$D$776,СВЦЭМ!$A$33:$A$776,$A142,СВЦЭМ!$B$33:$B$776,D$119)+'СЕТ СН'!$I$11+СВЦЭМ!$D$10+'СЕТ СН'!$I$6-'СЕТ СН'!$I$23</f>
        <v>1218.0790732299999</v>
      </c>
      <c r="E142" s="36">
        <f>SUMIFS(СВЦЭМ!$D$33:$D$776,СВЦЭМ!$A$33:$A$776,$A142,СВЦЭМ!$B$33:$B$776,E$119)+'СЕТ СН'!$I$11+СВЦЭМ!$D$10+'СЕТ СН'!$I$6-'СЕТ СН'!$I$23</f>
        <v>1207.0803989200001</v>
      </c>
      <c r="F142" s="36">
        <f>SUMIFS(СВЦЭМ!$D$33:$D$776,СВЦЭМ!$A$33:$A$776,$A142,СВЦЭМ!$B$33:$B$776,F$119)+'СЕТ СН'!$I$11+СВЦЭМ!$D$10+'СЕТ СН'!$I$6-'СЕТ СН'!$I$23</f>
        <v>1208.05378862</v>
      </c>
      <c r="G142" s="36">
        <f>SUMIFS(СВЦЭМ!$D$33:$D$776,СВЦЭМ!$A$33:$A$776,$A142,СВЦЭМ!$B$33:$B$776,G$119)+'СЕТ СН'!$I$11+СВЦЭМ!$D$10+'СЕТ СН'!$I$6-'СЕТ СН'!$I$23</f>
        <v>1217.0939569</v>
      </c>
      <c r="H142" s="36">
        <f>SUMIFS(СВЦЭМ!$D$33:$D$776,СВЦЭМ!$A$33:$A$776,$A142,СВЦЭМ!$B$33:$B$776,H$119)+'СЕТ СН'!$I$11+СВЦЭМ!$D$10+'СЕТ СН'!$I$6-'СЕТ СН'!$I$23</f>
        <v>1186.4175946400001</v>
      </c>
      <c r="I142" s="36">
        <f>SUMIFS(СВЦЭМ!$D$33:$D$776,СВЦЭМ!$A$33:$A$776,$A142,СВЦЭМ!$B$33:$B$776,I$119)+'СЕТ СН'!$I$11+СВЦЭМ!$D$10+'СЕТ СН'!$I$6-'СЕТ СН'!$I$23</f>
        <v>1180.0125171300001</v>
      </c>
      <c r="J142" s="36">
        <f>SUMIFS(СВЦЭМ!$D$33:$D$776,СВЦЭМ!$A$33:$A$776,$A142,СВЦЭМ!$B$33:$B$776,J$119)+'СЕТ СН'!$I$11+СВЦЭМ!$D$10+'СЕТ СН'!$I$6-'СЕТ СН'!$I$23</f>
        <v>1216.37474875</v>
      </c>
      <c r="K142" s="36">
        <f>SUMIFS(СВЦЭМ!$D$33:$D$776,СВЦЭМ!$A$33:$A$776,$A142,СВЦЭМ!$B$33:$B$776,K$119)+'СЕТ СН'!$I$11+СВЦЭМ!$D$10+'СЕТ СН'!$I$6-'СЕТ СН'!$I$23</f>
        <v>1238.91041387</v>
      </c>
      <c r="L142" s="36">
        <f>SUMIFS(СВЦЭМ!$D$33:$D$776,СВЦЭМ!$A$33:$A$776,$A142,СВЦЭМ!$B$33:$B$776,L$119)+'СЕТ СН'!$I$11+СВЦЭМ!$D$10+'СЕТ СН'!$I$6-'СЕТ СН'!$I$23</f>
        <v>1226.17367569</v>
      </c>
      <c r="M142" s="36">
        <f>SUMIFS(СВЦЭМ!$D$33:$D$776,СВЦЭМ!$A$33:$A$776,$A142,СВЦЭМ!$B$33:$B$776,M$119)+'СЕТ СН'!$I$11+СВЦЭМ!$D$10+'СЕТ СН'!$I$6-'СЕТ СН'!$I$23</f>
        <v>1223.46620097</v>
      </c>
      <c r="N142" s="36">
        <f>SUMIFS(СВЦЭМ!$D$33:$D$776,СВЦЭМ!$A$33:$A$776,$A142,СВЦЭМ!$B$33:$B$776,N$119)+'СЕТ СН'!$I$11+СВЦЭМ!$D$10+'СЕТ СН'!$I$6-'СЕТ СН'!$I$23</f>
        <v>1224.6181304900001</v>
      </c>
      <c r="O142" s="36">
        <f>SUMIFS(СВЦЭМ!$D$33:$D$776,СВЦЭМ!$A$33:$A$776,$A142,СВЦЭМ!$B$33:$B$776,O$119)+'СЕТ СН'!$I$11+СВЦЭМ!$D$10+'СЕТ СН'!$I$6-'СЕТ СН'!$I$23</f>
        <v>1241.9512302200001</v>
      </c>
      <c r="P142" s="36">
        <f>SUMIFS(СВЦЭМ!$D$33:$D$776,СВЦЭМ!$A$33:$A$776,$A142,СВЦЭМ!$B$33:$B$776,P$119)+'СЕТ СН'!$I$11+СВЦЭМ!$D$10+'СЕТ СН'!$I$6-'СЕТ СН'!$I$23</f>
        <v>1250.52452397</v>
      </c>
      <c r="Q142" s="36">
        <f>SUMIFS(СВЦЭМ!$D$33:$D$776,СВЦЭМ!$A$33:$A$776,$A142,СВЦЭМ!$B$33:$B$776,Q$119)+'СЕТ СН'!$I$11+СВЦЭМ!$D$10+'СЕТ СН'!$I$6-'СЕТ СН'!$I$23</f>
        <v>1247.6056612100001</v>
      </c>
      <c r="R142" s="36">
        <f>SUMIFS(СВЦЭМ!$D$33:$D$776,СВЦЭМ!$A$33:$A$776,$A142,СВЦЭМ!$B$33:$B$776,R$119)+'СЕТ СН'!$I$11+СВЦЭМ!$D$10+'СЕТ СН'!$I$6-'СЕТ СН'!$I$23</f>
        <v>1228.94468265</v>
      </c>
      <c r="S142" s="36">
        <f>SUMIFS(СВЦЭМ!$D$33:$D$776,СВЦЭМ!$A$33:$A$776,$A142,СВЦЭМ!$B$33:$B$776,S$119)+'СЕТ СН'!$I$11+СВЦЭМ!$D$10+'СЕТ СН'!$I$6-'СЕТ СН'!$I$23</f>
        <v>1211.1983407800001</v>
      </c>
      <c r="T142" s="36">
        <f>SUMIFS(СВЦЭМ!$D$33:$D$776,СВЦЭМ!$A$33:$A$776,$A142,СВЦЭМ!$B$33:$B$776,T$119)+'СЕТ СН'!$I$11+СВЦЭМ!$D$10+'СЕТ СН'!$I$6-'СЕТ СН'!$I$23</f>
        <v>1202.40374006</v>
      </c>
      <c r="U142" s="36">
        <f>SUMIFS(СВЦЭМ!$D$33:$D$776,СВЦЭМ!$A$33:$A$776,$A142,СВЦЭМ!$B$33:$B$776,U$119)+'СЕТ СН'!$I$11+СВЦЭМ!$D$10+'СЕТ СН'!$I$6-'СЕТ СН'!$I$23</f>
        <v>1189.39956562</v>
      </c>
      <c r="V142" s="36">
        <f>SUMIFS(СВЦЭМ!$D$33:$D$776,СВЦЭМ!$A$33:$A$776,$A142,СВЦЭМ!$B$33:$B$776,V$119)+'СЕТ СН'!$I$11+СВЦЭМ!$D$10+'СЕТ СН'!$I$6-'СЕТ СН'!$I$23</f>
        <v>1172.53324819</v>
      </c>
      <c r="W142" s="36">
        <f>SUMIFS(СВЦЭМ!$D$33:$D$776,СВЦЭМ!$A$33:$A$776,$A142,СВЦЭМ!$B$33:$B$776,W$119)+'СЕТ СН'!$I$11+СВЦЭМ!$D$10+'СЕТ СН'!$I$6-'СЕТ СН'!$I$23</f>
        <v>1177.63576513</v>
      </c>
      <c r="X142" s="36">
        <f>SUMIFS(СВЦЭМ!$D$33:$D$776,СВЦЭМ!$A$33:$A$776,$A142,СВЦЭМ!$B$33:$B$776,X$119)+'СЕТ СН'!$I$11+СВЦЭМ!$D$10+'СЕТ СН'!$I$6-'СЕТ СН'!$I$23</f>
        <v>1183.53952884</v>
      </c>
      <c r="Y142" s="36">
        <f>SUMIFS(СВЦЭМ!$D$33:$D$776,СВЦЭМ!$A$33:$A$776,$A142,СВЦЭМ!$B$33:$B$776,Y$119)+'СЕТ СН'!$I$11+СВЦЭМ!$D$10+'СЕТ СН'!$I$6-'СЕТ СН'!$I$23</f>
        <v>1227.16287773</v>
      </c>
    </row>
    <row r="143" spans="1:25" ht="15.75" x14ac:dyDescent="0.2">
      <c r="A143" s="35">
        <f t="shared" si="3"/>
        <v>43701</v>
      </c>
      <c r="B143" s="36">
        <f>SUMIFS(СВЦЭМ!$D$33:$D$776,СВЦЭМ!$A$33:$A$776,$A143,СВЦЭМ!$B$33:$B$776,B$119)+'СЕТ СН'!$I$11+СВЦЭМ!$D$10+'СЕТ СН'!$I$6-'СЕТ СН'!$I$23</f>
        <v>1236.5050582599999</v>
      </c>
      <c r="C143" s="36">
        <f>SUMIFS(СВЦЭМ!$D$33:$D$776,СВЦЭМ!$A$33:$A$776,$A143,СВЦЭМ!$B$33:$B$776,C$119)+'СЕТ СН'!$I$11+СВЦЭМ!$D$10+'СЕТ СН'!$I$6-'СЕТ СН'!$I$23</f>
        <v>1275.2746024</v>
      </c>
      <c r="D143" s="36">
        <f>SUMIFS(СВЦЭМ!$D$33:$D$776,СВЦЭМ!$A$33:$A$776,$A143,СВЦЭМ!$B$33:$B$776,D$119)+'СЕТ СН'!$I$11+СВЦЭМ!$D$10+'СЕТ СН'!$I$6-'СЕТ СН'!$I$23</f>
        <v>1297.5002408600001</v>
      </c>
      <c r="E143" s="36">
        <f>SUMIFS(СВЦЭМ!$D$33:$D$776,СВЦЭМ!$A$33:$A$776,$A143,СВЦЭМ!$B$33:$B$776,E$119)+'СЕТ СН'!$I$11+СВЦЭМ!$D$10+'СЕТ СН'!$I$6-'СЕТ СН'!$I$23</f>
        <v>1318.97923328</v>
      </c>
      <c r="F143" s="36">
        <f>SUMIFS(СВЦЭМ!$D$33:$D$776,СВЦЭМ!$A$33:$A$776,$A143,СВЦЭМ!$B$33:$B$776,F$119)+'СЕТ СН'!$I$11+СВЦЭМ!$D$10+'СЕТ СН'!$I$6-'СЕТ СН'!$I$23</f>
        <v>1320.61669366</v>
      </c>
      <c r="G143" s="36">
        <f>SUMIFS(СВЦЭМ!$D$33:$D$776,СВЦЭМ!$A$33:$A$776,$A143,СВЦЭМ!$B$33:$B$776,G$119)+'СЕТ СН'!$I$11+СВЦЭМ!$D$10+'СЕТ СН'!$I$6-'СЕТ СН'!$I$23</f>
        <v>1315.3857278800001</v>
      </c>
      <c r="H143" s="36">
        <f>SUMIFS(СВЦЭМ!$D$33:$D$776,СВЦЭМ!$A$33:$A$776,$A143,СВЦЭМ!$B$33:$B$776,H$119)+'СЕТ СН'!$I$11+СВЦЭМ!$D$10+'СЕТ СН'!$I$6-'СЕТ СН'!$I$23</f>
        <v>1288.1925280600001</v>
      </c>
      <c r="I143" s="36">
        <f>SUMIFS(СВЦЭМ!$D$33:$D$776,СВЦЭМ!$A$33:$A$776,$A143,СВЦЭМ!$B$33:$B$776,I$119)+'СЕТ СН'!$I$11+СВЦЭМ!$D$10+'СЕТ СН'!$I$6-'СЕТ СН'!$I$23</f>
        <v>1247.95398574</v>
      </c>
      <c r="J143" s="36">
        <f>SUMIFS(СВЦЭМ!$D$33:$D$776,СВЦЭМ!$A$33:$A$776,$A143,СВЦЭМ!$B$33:$B$776,J$119)+'СЕТ СН'!$I$11+СВЦЭМ!$D$10+'СЕТ СН'!$I$6-'СЕТ СН'!$I$23</f>
        <v>1193.14793052</v>
      </c>
      <c r="K143" s="36">
        <f>SUMIFS(СВЦЭМ!$D$33:$D$776,СВЦЭМ!$A$33:$A$776,$A143,СВЦЭМ!$B$33:$B$776,K$119)+'СЕТ СН'!$I$11+СВЦЭМ!$D$10+'СЕТ СН'!$I$6-'СЕТ СН'!$I$23</f>
        <v>1143.34275856</v>
      </c>
      <c r="L143" s="36">
        <f>SUMIFS(СВЦЭМ!$D$33:$D$776,СВЦЭМ!$A$33:$A$776,$A143,СВЦЭМ!$B$33:$B$776,L$119)+'СЕТ СН'!$I$11+СВЦЭМ!$D$10+'СЕТ СН'!$I$6-'СЕТ СН'!$I$23</f>
        <v>1136.0920001300001</v>
      </c>
      <c r="M143" s="36">
        <f>SUMIFS(СВЦЭМ!$D$33:$D$776,СВЦЭМ!$A$33:$A$776,$A143,СВЦЭМ!$B$33:$B$776,M$119)+'СЕТ СН'!$I$11+СВЦЭМ!$D$10+'СЕТ СН'!$I$6-'СЕТ СН'!$I$23</f>
        <v>1132.4578152300001</v>
      </c>
      <c r="N143" s="36">
        <f>SUMIFS(СВЦЭМ!$D$33:$D$776,СВЦЭМ!$A$33:$A$776,$A143,СВЦЭМ!$B$33:$B$776,N$119)+'СЕТ СН'!$I$11+СВЦЭМ!$D$10+'СЕТ СН'!$I$6-'СЕТ СН'!$I$23</f>
        <v>1148.8539028</v>
      </c>
      <c r="O143" s="36">
        <f>SUMIFS(СВЦЭМ!$D$33:$D$776,СВЦЭМ!$A$33:$A$776,$A143,СВЦЭМ!$B$33:$B$776,O$119)+'СЕТ СН'!$I$11+СВЦЭМ!$D$10+'СЕТ СН'!$I$6-'СЕТ СН'!$I$23</f>
        <v>1161.6792047199999</v>
      </c>
      <c r="P143" s="36">
        <f>SUMIFS(СВЦЭМ!$D$33:$D$776,СВЦЭМ!$A$33:$A$776,$A143,СВЦЭМ!$B$33:$B$776,P$119)+'СЕТ СН'!$I$11+СВЦЭМ!$D$10+'СЕТ СН'!$I$6-'СЕТ СН'!$I$23</f>
        <v>1169.81416745</v>
      </c>
      <c r="Q143" s="36">
        <f>SUMIFS(СВЦЭМ!$D$33:$D$776,СВЦЭМ!$A$33:$A$776,$A143,СВЦЭМ!$B$33:$B$776,Q$119)+'СЕТ СН'!$I$11+СВЦЭМ!$D$10+'СЕТ СН'!$I$6-'СЕТ СН'!$I$23</f>
        <v>1178.06248325</v>
      </c>
      <c r="R143" s="36">
        <f>SUMIFS(СВЦЭМ!$D$33:$D$776,СВЦЭМ!$A$33:$A$776,$A143,СВЦЭМ!$B$33:$B$776,R$119)+'СЕТ СН'!$I$11+СВЦЭМ!$D$10+'СЕТ СН'!$I$6-'СЕТ СН'!$I$23</f>
        <v>1146.79490975</v>
      </c>
      <c r="S143" s="36">
        <f>SUMIFS(СВЦЭМ!$D$33:$D$776,СВЦЭМ!$A$33:$A$776,$A143,СВЦЭМ!$B$33:$B$776,S$119)+'СЕТ СН'!$I$11+СВЦЭМ!$D$10+'СЕТ СН'!$I$6-'СЕТ СН'!$I$23</f>
        <v>1110.96888487</v>
      </c>
      <c r="T143" s="36">
        <f>SUMIFS(СВЦЭМ!$D$33:$D$776,СВЦЭМ!$A$33:$A$776,$A143,СВЦЭМ!$B$33:$B$776,T$119)+'СЕТ СН'!$I$11+СВЦЭМ!$D$10+'СЕТ СН'!$I$6-'СЕТ СН'!$I$23</f>
        <v>1099.58908234</v>
      </c>
      <c r="U143" s="36">
        <f>SUMIFS(СВЦЭМ!$D$33:$D$776,СВЦЭМ!$A$33:$A$776,$A143,СВЦЭМ!$B$33:$B$776,U$119)+'СЕТ СН'!$I$11+СВЦЭМ!$D$10+'СЕТ СН'!$I$6-'СЕТ СН'!$I$23</f>
        <v>1094.6904604700001</v>
      </c>
      <c r="V143" s="36">
        <f>SUMIFS(СВЦЭМ!$D$33:$D$776,СВЦЭМ!$A$33:$A$776,$A143,СВЦЭМ!$B$33:$B$776,V$119)+'СЕТ СН'!$I$11+СВЦЭМ!$D$10+'СЕТ СН'!$I$6-'СЕТ СН'!$I$23</f>
        <v>1103.56267729</v>
      </c>
      <c r="W143" s="36">
        <f>SUMIFS(СВЦЭМ!$D$33:$D$776,СВЦЭМ!$A$33:$A$776,$A143,СВЦЭМ!$B$33:$B$776,W$119)+'СЕТ СН'!$I$11+СВЦЭМ!$D$10+'СЕТ СН'!$I$6-'СЕТ СН'!$I$23</f>
        <v>1108.7492218899999</v>
      </c>
      <c r="X143" s="36">
        <f>SUMIFS(СВЦЭМ!$D$33:$D$776,СВЦЭМ!$A$33:$A$776,$A143,СВЦЭМ!$B$33:$B$776,X$119)+'СЕТ СН'!$I$11+СВЦЭМ!$D$10+'СЕТ СН'!$I$6-'СЕТ СН'!$I$23</f>
        <v>1101.7436750300001</v>
      </c>
      <c r="Y143" s="36">
        <f>SUMIFS(СВЦЭМ!$D$33:$D$776,СВЦЭМ!$A$33:$A$776,$A143,СВЦЭМ!$B$33:$B$776,Y$119)+'СЕТ СН'!$I$11+СВЦЭМ!$D$10+'СЕТ СН'!$I$6-'СЕТ СН'!$I$23</f>
        <v>1168.86285791</v>
      </c>
    </row>
    <row r="144" spans="1:25" ht="15.75" x14ac:dyDescent="0.2">
      <c r="A144" s="35">
        <f t="shared" si="3"/>
        <v>43702</v>
      </c>
      <c r="B144" s="36">
        <f>SUMIFS(СВЦЭМ!$D$33:$D$776,СВЦЭМ!$A$33:$A$776,$A144,СВЦЭМ!$B$33:$B$776,B$119)+'СЕТ СН'!$I$11+СВЦЭМ!$D$10+'СЕТ СН'!$I$6-'СЕТ СН'!$I$23</f>
        <v>1219.9084038200001</v>
      </c>
      <c r="C144" s="36">
        <f>SUMIFS(СВЦЭМ!$D$33:$D$776,СВЦЭМ!$A$33:$A$776,$A144,СВЦЭМ!$B$33:$B$776,C$119)+'СЕТ СН'!$I$11+СВЦЭМ!$D$10+'СЕТ СН'!$I$6-'СЕТ СН'!$I$23</f>
        <v>1253.96940485</v>
      </c>
      <c r="D144" s="36">
        <f>SUMIFS(СВЦЭМ!$D$33:$D$776,СВЦЭМ!$A$33:$A$776,$A144,СВЦЭМ!$B$33:$B$776,D$119)+'СЕТ СН'!$I$11+СВЦЭМ!$D$10+'СЕТ СН'!$I$6-'СЕТ СН'!$I$23</f>
        <v>1260.8641568600001</v>
      </c>
      <c r="E144" s="36">
        <f>SUMIFS(СВЦЭМ!$D$33:$D$776,СВЦЭМ!$A$33:$A$776,$A144,СВЦЭМ!$B$33:$B$776,E$119)+'СЕТ СН'!$I$11+СВЦЭМ!$D$10+'СЕТ СН'!$I$6-'СЕТ СН'!$I$23</f>
        <v>1264.3462821999999</v>
      </c>
      <c r="F144" s="36">
        <f>SUMIFS(СВЦЭМ!$D$33:$D$776,СВЦЭМ!$A$33:$A$776,$A144,СВЦЭМ!$B$33:$B$776,F$119)+'СЕТ СН'!$I$11+СВЦЭМ!$D$10+'СЕТ СН'!$I$6-'СЕТ СН'!$I$23</f>
        <v>1264.49940913</v>
      </c>
      <c r="G144" s="36">
        <f>SUMIFS(СВЦЭМ!$D$33:$D$776,СВЦЭМ!$A$33:$A$776,$A144,СВЦЭМ!$B$33:$B$776,G$119)+'СЕТ СН'!$I$11+СВЦЭМ!$D$10+'СЕТ СН'!$I$6-'СЕТ СН'!$I$23</f>
        <v>1263.3934230699999</v>
      </c>
      <c r="H144" s="36">
        <f>SUMIFS(СВЦЭМ!$D$33:$D$776,СВЦЭМ!$A$33:$A$776,$A144,СВЦЭМ!$B$33:$B$776,H$119)+'СЕТ СН'!$I$11+СВЦЭМ!$D$10+'СЕТ СН'!$I$6-'СЕТ СН'!$I$23</f>
        <v>1251.2123496500001</v>
      </c>
      <c r="I144" s="36">
        <f>SUMIFS(СВЦЭМ!$D$33:$D$776,СВЦЭМ!$A$33:$A$776,$A144,СВЦЭМ!$B$33:$B$776,I$119)+'СЕТ СН'!$I$11+СВЦЭМ!$D$10+'СЕТ СН'!$I$6-'СЕТ СН'!$I$23</f>
        <v>1241.3338083799999</v>
      </c>
      <c r="J144" s="36">
        <f>SUMIFS(СВЦЭМ!$D$33:$D$776,СВЦЭМ!$A$33:$A$776,$A144,СВЦЭМ!$B$33:$B$776,J$119)+'СЕТ СН'!$I$11+СВЦЭМ!$D$10+'СЕТ СН'!$I$6-'СЕТ СН'!$I$23</f>
        <v>1205.3544159200001</v>
      </c>
      <c r="K144" s="36">
        <f>SUMIFS(СВЦЭМ!$D$33:$D$776,СВЦЭМ!$A$33:$A$776,$A144,СВЦЭМ!$B$33:$B$776,K$119)+'СЕТ СН'!$I$11+СВЦЭМ!$D$10+'СЕТ СН'!$I$6-'СЕТ СН'!$I$23</f>
        <v>1163.8311727400001</v>
      </c>
      <c r="L144" s="36">
        <f>SUMIFS(СВЦЭМ!$D$33:$D$776,СВЦЭМ!$A$33:$A$776,$A144,СВЦЭМ!$B$33:$B$776,L$119)+'СЕТ СН'!$I$11+СВЦЭМ!$D$10+'СЕТ СН'!$I$6-'СЕТ СН'!$I$23</f>
        <v>1131.3642670500001</v>
      </c>
      <c r="M144" s="36">
        <f>SUMIFS(СВЦЭМ!$D$33:$D$776,СВЦЭМ!$A$33:$A$776,$A144,СВЦЭМ!$B$33:$B$776,M$119)+'СЕТ СН'!$I$11+СВЦЭМ!$D$10+'СЕТ СН'!$I$6-'СЕТ СН'!$I$23</f>
        <v>1131.8917891399999</v>
      </c>
      <c r="N144" s="36">
        <f>SUMIFS(СВЦЭМ!$D$33:$D$776,СВЦЭМ!$A$33:$A$776,$A144,СВЦЭМ!$B$33:$B$776,N$119)+'СЕТ СН'!$I$11+СВЦЭМ!$D$10+'СЕТ СН'!$I$6-'СЕТ СН'!$I$23</f>
        <v>1148.05021162</v>
      </c>
      <c r="O144" s="36">
        <f>SUMIFS(СВЦЭМ!$D$33:$D$776,СВЦЭМ!$A$33:$A$776,$A144,СВЦЭМ!$B$33:$B$776,O$119)+'СЕТ СН'!$I$11+СВЦЭМ!$D$10+'СЕТ СН'!$I$6-'СЕТ СН'!$I$23</f>
        <v>1166.3891753800001</v>
      </c>
      <c r="P144" s="36">
        <f>SUMIFS(СВЦЭМ!$D$33:$D$776,СВЦЭМ!$A$33:$A$776,$A144,СВЦЭМ!$B$33:$B$776,P$119)+'СЕТ СН'!$I$11+СВЦЭМ!$D$10+'СЕТ СН'!$I$6-'СЕТ СН'!$I$23</f>
        <v>1179.11444213</v>
      </c>
      <c r="Q144" s="36">
        <f>SUMIFS(СВЦЭМ!$D$33:$D$776,СВЦЭМ!$A$33:$A$776,$A144,СВЦЭМ!$B$33:$B$776,Q$119)+'СЕТ СН'!$I$11+СВЦЭМ!$D$10+'СЕТ СН'!$I$6-'СЕТ СН'!$I$23</f>
        <v>1191.4973875400001</v>
      </c>
      <c r="R144" s="36">
        <f>SUMIFS(СВЦЭМ!$D$33:$D$776,СВЦЭМ!$A$33:$A$776,$A144,СВЦЭМ!$B$33:$B$776,R$119)+'СЕТ СН'!$I$11+СВЦЭМ!$D$10+'СЕТ СН'!$I$6-'СЕТ СН'!$I$23</f>
        <v>1156.2675471</v>
      </c>
      <c r="S144" s="36">
        <f>SUMIFS(СВЦЭМ!$D$33:$D$776,СВЦЭМ!$A$33:$A$776,$A144,СВЦЭМ!$B$33:$B$776,S$119)+'СЕТ СН'!$I$11+СВЦЭМ!$D$10+'СЕТ СН'!$I$6-'СЕТ СН'!$I$23</f>
        <v>1119.9119665600001</v>
      </c>
      <c r="T144" s="36">
        <f>SUMIFS(СВЦЭМ!$D$33:$D$776,СВЦЭМ!$A$33:$A$776,$A144,СВЦЭМ!$B$33:$B$776,T$119)+'СЕТ СН'!$I$11+СВЦЭМ!$D$10+'СЕТ СН'!$I$6-'СЕТ СН'!$I$23</f>
        <v>1131.94741475</v>
      </c>
      <c r="U144" s="36">
        <f>SUMIFS(СВЦЭМ!$D$33:$D$776,СВЦЭМ!$A$33:$A$776,$A144,СВЦЭМ!$B$33:$B$776,U$119)+'СЕТ СН'!$I$11+СВЦЭМ!$D$10+'СЕТ СН'!$I$6-'СЕТ СН'!$I$23</f>
        <v>1135.50312607</v>
      </c>
      <c r="V144" s="36">
        <f>SUMIFS(СВЦЭМ!$D$33:$D$776,СВЦЭМ!$A$33:$A$776,$A144,СВЦЭМ!$B$33:$B$776,V$119)+'СЕТ СН'!$I$11+СВЦЭМ!$D$10+'СЕТ СН'!$I$6-'СЕТ СН'!$I$23</f>
        <v>1109.97283242</v>
      </c>
      <c r="W144" s="36">
        <f>SUMIFS(СВЦЭМ!$D$33:$D$776,СВЦЭМ!$A$33:$A$776,$A144,СВЦЭМ!$B$33:$B$776,W$119)+'СЕТ СН'!$I$11+СВЦЭМ!$D$10+'СЕТ СН'!$I$6-'СЕТ СН'!$I$23</f>
        <v>1114.3595049099999</v>
      </c>
      <c r="X144" s="36">
        <f>SUMIFS(СВЦЭМ!$D$33:$D$776,СВЦЭМ!$A$33:$A$776,$A144,СВЦЭМ!$B$33:$B$776,X$119)+'СЕТ СН'!$I$11+СВЦЭМ!$D$10+'СЕТ СН'!$I$6-'СЕТ СН'!$I$23</f>
        <v>1125.1087484899999</v>
      </c>
      <c r="Y144" s="36">
        <f>SUMIFS(СВЦЭМ!$D$33:$D$776,СВЦЭМ!$A$33:$A$776,$A144,СВЦЭМ!$B$33:$B$776,Y$119)+'СЕТ СН'!$I$11+СВЦЭМ!$D$10+'СЕТ СН'!$I$6-'СЕТ СН'!$I$23</f>
        <v>1197.2260606899999</v>
      </c>
    </row>
    <row r="145" spans="1:27" ht="15.75" x14ac:dyDescent="0.2">
      <c r="A145" s="35">
        <f t="shared" si="3"/>
        <v>43703</v>
      </c>
      <c r="B145" s="36">
        <f>SUMIFS(СВЦЭМ!$D$33:$D$776,СВЦЭМ!$A$33:$A$776,$A145,СВЦЭМ!$B$33:$B$776,B$119)+'СЕТ СН'!$I$11+СВЦЭМ!$D$10+'СЕТ СН'!$I$6-'СЕТ СН'!$I$23</f>
        <v>1306.3192724800001</v>
      </c>
      <c r="C145" s="36">
        <f>SUMIFS(СВЦЭМ!$D$33:$D$776,СВЦЭМ!$A$33:$A$776,$A145,СВЦЭМ!$B$33:$B$776,C$119)+'СЕТ СН'!$I$11+СВЦЭМ!$D$10+'СЕТ СН'!$I$6-'СЕТ СН'!$I$23</f>
        <v>1359.48497105</v>
      </c>
      <c r="D145" s="36">
        <f>SUMIFS(СВЦЭМ!$D$33:$D$776,СВЦЭМ!$A$33:$A$776,$A145,СВЦЭМ!$B$33:$B$776,D$119)+'СЕТ СН'!$I$11+СВЦЭМ!$D$10+'СЕТ СН'!$I$6-'СЕТ СН'!$I$23</f>
        <v>1377.0973638099999</v>
      </c>
      <c r="E145" s="36">
        <f>SUMIFS(СВЦЭМ!$D$33:$D$776,СВЦЭМ!$A$33:$A$776,$A145,СВЦЭМ!$B$33:$B$776,E$119)+'СЕТ СН'!$I$11+СВЦЭМ!$D$10+'СЕТ СН'!$I$6-'СЕТ СН'!$I$23</f>
        <v>1387.73798672</v>
      </c>
      <c r="F145" s="36">
        <f>SUMIFS(СВЦЭМ!$D$33:$D$776,СВЦЭМ!$A$33:$A$776,$A145,СВЦЭМ!$B$33:$B$776,F$119)+'СЕТ СН'!$I$11+СВЦЭМ!$D$10+'СЕТ СН'!$I$6-'СЕТ СН'!$I$23</f>
        <v>1374.8423540599999</v>
      </c>
      <c r="G145" s="36">
        <f>SUMIFS(СВЦЭМ!$D$33:$D$776,СВЦЭМ!$A$33:$A$776,$A145,СВЦЭМ!$B$33:$B$776,G$119)+'СЕТ СН'!$I$11+СВЦЭМ!$D$10+'СЕТ СН'!$I$6-'СЕТ СН'!$I$23</f>
        <v>1342.5762782500001</v>
      </c>
      <c r="H145" s="36">
        <f>SUMIFS(СВЦЭМ!$D$33:$D$776,СВЦЭМ!$A$33:$A$776,$A145,СВЦЭМ!$B$33:$B$776,H$119)+'СЕТ СН'!$I$11+СВЦЭМ!$D$10+'СЕТ СН'!$I$6-'СЕТ СН'!$I$23</f>
        <v>1315.4816612699999</v>
      </c>
      <c r="I145" s="36">
        <f>SUMIFS(СВЦЭМ!$D$33:$D$776,СВЦЭМ!$A$33:$A$776,$A145,СВЦЭМ!$B$33:$B$776,I$119)+'СЕТ СН'!$I$11+СВЦЭМ!$D$10+'СЕТ СН'!$I$6-'СЕТ СН'!$I$23</f>
        <v>1262.6952624400001</v>
      </c>
      <c r="J145" s="36">
        <f>SUMIFS(СВЦЭМ!$D$33:$D$776,СВЦЭМ!$A$33:$A$776,$A145,СВЦЭМ!$B$33:$B$776,J$119)+'СЕТ СН'!$I$11+СВЦЭМ!$D$10+'СЕТ СН'!$I$6-'СЕТ СН'!$I$23</f>
        <v>1220.7234329800001</v>
      </c>
      <c r="K145" s="36">
        <f>SUMIFS(СВЦЭМ!$D$33:$D$776,СВЦЭМ!$A$33:$A$776,$A145,СВЦЭМ!$B$33:$B$776,K$119)+'СЕТ СН'!$I$11+СВЦЭМ!$D$10+'СЕТ СН'!$I$6-'СЕТ СН'!$I$23</f>
        <v>1191.3614329500001</v>
      </c>
      <c r="L145" s="36">
        <f>SUMIFS(СВЦЭМ!$D$33:$D$776,СВЦЭМ!$A$33:$A$776,$A145,СВЦЭМ!$B$33:$B$776,L$119)+'СЕТ СН'!$I$11+СВЦЭМ!$D$10+'СЕТ СН'!$I$6-'СЕТ СН'!$I$23</f>
        <v>1173.90086178</v>
      </c>
      <c r="M145" s="36">
        <f>SUMIFS(СВЦЭМ!$D$33:$D$776,СВЦЭМ!$A$33:$A$776,$A145,СВЦЭМ!$B$33:$B$776,M$119)+'СЕТ СН'!$I$11+СВЦЭМ!$D$10+'СЕТ СН'!$I$6-'СЕТ СН'!$I$23</f>
        <v>1169.8211786300001</v>
      </c>
      <c r="N145" s="36">
        <f>SUMIFS(СВЦЭМ!$D$33:$D$776,СВЦЭМ!$A$33:$A$776,$A145,СВЦЭМ!$B$33:$B$776,N$119)+'СЕТ СН'!$I$11+СВЦЭМ!$D$10+'СЕТ СН'!$I$6-'СЕТ СН'!$I$23</f>
        <v>1168.21962607</v>
      </c>
      <c r="O145" s="36">
        <f>SUMIFS(СВЦЭМ!$D$33:$D$776,СВЦЭМ!$A$33:$A$776,$A145,СВЦЭМ!$B$33:$B$776,O$119)+'СЕТ СН'!$I$11+СВЦЭМ!$D$10+'СЕТ СН'!$I$6-'СЕТ СН'!$I$23</f>
        <v>1168.24218806</v>
      </c>
      <c r="P145" s="36">
        <f>SUMIFS(СВЦЭМ!$D$33:$D$776,СВЦЭМ!$A$33:$A$776,$A145,СВЦЭМ!$B$33:$B$776,P$119)+'СЕТ СН'!$I$11+СВЦЭМ!$D$10+'СЕТ СН'!$I$6-'СЕТ СН'!$I$23</f>
        <v>1164.3455907099999</v>
      </c>
      <c r="Q145" s="36">
        <f>SUMIFS(СВЦЭМ!$D$33:$D$776,СВЦЭМ!$A$33:$A$776,$A145,СВЦЭМ!$B$33:$B$776,Q$119)+'СЕТ СН'!$I$11+СВЦЭМ!$D$10+'СЕТ СН'!$I$6-'СЕТ СН'!$I$23</f>
        <v>1172.3980045200001</v>
      </c>
      <c r="R145" s="36">
        <f>SUMIFS(СВЦЭМ!$D$33:$D$776,СВЦЭМ!$A$33:$A$776,$A145,СВЦЭМ!$B$33:$B$776,R$119)+'СЕТ СН'!$I$11+СВЦЭМ!$D$10+'СЕТ СН'!$I$6-'СЕТ СН'!$I$23</f>
        <v>1144.13911487</v>
      </c>
      <c r="S145" s="36">
        <f>SUMIFS(СВЦЭМ!$D$33:$D$776,СВЦЭМ!$A$33:$A$776,$A145,СВЦЭМ!$B$33:$B$776,S$119)+'СЕТ СН'!$I$11+СВЦЭМ!$D$10+'СЕТ СН'!$I$6-'СЕТ СН'!$I$23</f>
        <v>1172.9593557000001</v>
      </c>
      <c r="T145" s="36">
        <f>SUMIFS(СВЦЭМ!$D$33:$D$776,СВЦЭМ!$A$33:$A$776,$A145,СВЦЭМ!$B$33:$B$776,T$119)+'СЕТ СН'!$I$11+СВЦЭМ!$D$10+'СЕТ СН'!$I$6-'СЕТ СН'!$I$23</f>
        <v>1177.87137753</v>
      </c>
      <c r="U145" s="36">
        <f>SUMIFS(СВЦЭМ!$D$33:$D$776,СВЦЭМ!$A$33:$A$776,$A145,СВЦЭМ!$B$33:$B$776,U$119)+'СЕТ СН'!$I$11+СВЦЭМ!$D$10+'СЕТ СН'!$I$6-'СЕТ СН'!$I$23</f>
        <v>1181.04859706</v>
      </c>
      <c r="V145" s="36">
        <f>SUMIFS(СВЦЭМ!$D$33:$D$776,СВЦЭМ!$A$33:$A$776,$A145,СВЦЭМ!$B$33:$B$776,V$119)+'СЕТ СН'!$I$11+СВЦЭМ!$D$10+'СЕТ СН'!$I$6-'СЕТ СН'!$I$23</f>
        <v>1192.3652325099999</v>
      </c>
      <c r="W145" s="36">
        <f>SUMIFS(СВЦЭМ!$D$33:$D$776,СВЦЭМ!$A$33:$A$776,$A145,СВЦЭМ!$B$33:$B$776,W$119)+'СЕТ СН'!$I$11+СВЦЭМ!$D$10+'СЕТ СН'!$I$6-'СЕТ СН'!$I$23</f>
        <v>1194.91199897</v>
      </c>
      <c r="X145" s="36">
        <f>SUMIFS(СВЦЭМ!$D$33:$D$776,СВЦЭМ!$A$33:$A$776,$A145,СВЦЭМ!$B$33:$B$776,X$119)+'СЕТ СН'!$I$11+СВЦЭМ!$D$10+'СЕТ СН'!$I$6-'СЕТ СН'!$I$23</f>
        <v>1156.95493887</v>
      </c>
      <c r="Y145" s="36">
        <f>SUMIFS(СВЦЭМ!$D$33:$D$776,СВЦЭМ!$A$33:$A$776,$A145,СВЦЭМ!$B$33:$B$776,Y$119)+'СЕТ СН'!$I$11+СВЦЭМ!$D$10+'СЕТ СН'!$I$6-'СЕТ СН'!$I$23</f>
        <v>1207.2225763700001</v>
      </c>
    </row>
    <row r="146" spans="1:27" ht="15.75" x14ac:dyDescent="0.2">
      <c r="A146" s="35">
        <f t="shared" si="3"/>
        <v>43704</v>
      </c>
      <c r="B146" s="36">
        <f>SUMIFS(СВЦЭМ!$D$33:$D$776,СВЦЭМ!$A$33:$A$776,$A146,СВЦЭМ!$B$33:$B$776,B$119)+'СЕТ СН'!$I$11+СВЦЭМ!$D$10+'СЕТ СН'!$I$6-'СЕТ СН'!$I$23</f>
        <v>1174.7087145</v>
      </c>
      <c r="C146" s="36">
        <f>SUMIFS(СВЦЭМ!$D$33:$D$776,СВЦЭМ!$A$33:$A$776,$A146,СВЦЭМ!$B$33:$B$776,C$119)+'СЕТ СН'!$I$11+СВЦЭМ!$D$10+'СЕТ СН'!$I$6-'СЕТ СН'!$I$23</f>
        <v>1222.4079357000001</v>
      </c>
      <c r="D146" s="36">
        <f>SUMIFS(СВЦЭМ!$D$33:$D$776,СВЦЭМ!$A$33:$A$776,$A146,СВЦЭМ!$B$33:$B$776,D$119)+'СЕТ СН'!$I$11+СВЦЭМ!$D$10+'СЕТ СН'!$I$6-'СЕТ СН'!$I$23</f>
        <v>1260.3429617700001</v>
      </c>
      <c r="E146" s="36">
        <f>SUMIFS(СВЦЭМ!$D$33:$D$776,СВЦЭМ!$A$33:$A$776,$A146,СВЦЭМ!$B$33:$B$776,E$119)+'СЕТ СН'!$I$11+СВЦЭМ!$D$10+'СЕТ СН'!$I$6-'СЕТ СН'!$I$23</f>
        <v>1269.7848972199999</v>
      </c>
      <c r="F146" s="36">
        <f>SUMIFS(СВЦЭМ!$D$33:$D$776,СВЦЭМ!$A$33:$A$776,$A146,СВЦЭМ!$B$33:$B$776,F$119)+'СЕТ СН'!$I$11+СВЦЭМ!$D$10+'СЕТ СН'!$I$6-'СЕТ СН'!$I$23</f>
        <v>1259.9892293800001</v>
      </c>
      <c r="G146" s="36">
        <f>SUMIFS(СВЦЭМ!$D$33:$D$776,СВЦЭМ!$A$33:$A$776,$A146,СВЦЭМ!$B$33:$B$776,G$119)+'СЕТ СН'!$I$11+СВЦЭМ!$D$10+'СЕТ СН'!$I$6-'СЕТ СН'!$I$23</f>
        <v>1234.4632866300001</v>
      </c>
      <c r="H146" s="36">
        <f>SUMIFS(СВЦЭМ!$D$33:$D$776,СВЦЭМ!$A$33:$A$776,$A146,СВЦЭМ!$B$33:$B$776,H$119)+'СЕТ СН'!$I$11+СВЦЭМ!$D$10+'СЕТ СН'!$I$6-'СЕТ СН'!$I$23</f>
        <v>1226.8885778599999</v>
      </c>
      <c r="I146" s="36">
        <f>SUMIFS(СВЦЭМ!$D$33:$D$776,СВЦЭМ!$A$33:$A$776,$A146,СВЦЭМ!$B$33:$B$776,I$119)+'СЕТ СН'!$I$11+СВЦЭМ!$D$10+'СЕТ СН'!$I$6-'СЕТ СН'!$I$23</f>
        <v>1183.4752245699999</v>
      </c>
      <c r="J146" s="36">
        <f>SUMIFS(СВЦЭМ!$D$33:$D$776,СВЦЭМ!$A$33:$A$776,$A146,СВЦЭМ!$B$33:$B$776,J$119)+'СЕТ СН'!$I$11+СВЦЭМ!$D$10+'СЕТ СН'!$I$6-'СЕТ СН'!$I$23</f>
        <v>1234.3190062799999</v>
      </c>
      <c r="K146" s="36">
        <f>SUMIFS(СВЦЭМ!$D$33:$D$776,СВЦЭМ!$A$33:$A$776,$A146,СВЦЭМ!$B$33:$B$776,K$119)+'СЕТ СН'!$I$11+СВЦЭМ!$D$10+'СЕТ СН'!$I$6-'СЕТ СН'!$I$23</f>
        <v>1257.3497495199999</v>
      </c>
      <c r="L146" s="36">
        <f>SUMIFS(СВЦЭМ!$D$33:$D$776,СВЦЭМ!$A$33:$A$776,$A146,СВЦЭМ!$B$33:$B$776,L$119)+'СЕТ СН'!$I$11+СВЦЭМ!$D$10+'СЕТ СН'!$I$6-'СЕТ СН'!$I$23</f>
        <v>1259.3087342700001</v>
      </c>
      <c r="M146" s="36">
        <f>SUMIFS(СВЦЭМ!$D$33:$D$776,СВЦЭМ!$A$33:$A$776,$A146,СВЦЭМ!$B$33:$B$776,M$119)+'СЕТ СН'!$I$11+СВЦЭМ!$D$10+'СЕТ СН'!$I$6-'СЕТ СН'!$I$23</f>
        <v>1261.4217672899999</v>
      </c>
      <c r="N146" s="36">
        <f>SUMIFS(СВЦЭМ!$D$33:$D$776,СВЦЭМ!$A$33:$A$776,$A146,СВЦЭМ!$B$33:$B$776,N$119)+'СЕТ СН'!$I$11+СВЦЭМ!$D$10+'СЕТ СН'!$I$6-'СЕТ СН'!$I$23</f>
        <v>1265.6008431400001</v>
      </c>
      <c r="O146" s="36">
        <f>SUMIFS(СВЦЭМ!$D$33:$D$776,СВЦЭМ!$A$33:$A$776,$A146,СВЦЭМ!$B$33:$B$776,O$119)+'СЕТ СН'!$I$11+СВЦЭМ!$D$10+'СЕТ СН'!$I$6-'СЕТ СН'!$I$23</f>
        <v>1264.90309536</v>
      </c>
      <c r="P146" s="36">
        <f>SUMIFS(СВЦЭМ!$D$33:$D$776,СВЦЭМ!$A$33:$A$776,$A146,СВЦЭМ!$B$33:$B$776,P$119)+'СЕТ СН'!$I$11+СВЦЭМ!$D$10+'СЕТ СН'!$I$6-'СЕТ СН'!$I$23</f>
        <v>1268.4766122599999</v>
      </c>
      <c r="Q146" s="36">
        <f>SUMIFS(СВЦЭМ!$D$33:$D$776,СВЦЭМ!$A$33:$A$776,$A146,СВЦЭМ!$B$33:$B$776,Q$119)+'СЕТ СН'!$I$11+СВЦЭМ!$D$10+'СЕТ СН'!$I$6-'СЕТ СН'!$I$23</f>
        <v>1270.2731138900001</v>
      </c>
      <c r="R146" s="36">
        <f>SUMIFS(СВЦЭМ!$D$33:$D$776,СВЦЭМ!$A$33:$A$776,$A146,СВЦЭМ!$B$33:$B$776,R$119)+'СЕТ СН'!$I$11+СВЦЭМ!$D$10+'СЕТ СН'!$I$6-'СЕТ СН'!$I$23</f>
        <v>1275.29266407</v>
      </c>
      <c r="S146" s="36">
        <f>SUMIFS(СВЦЭМ!$D$33:$D$776,СВЦЭМ!$A$33:$A$776,$A146,СВЦЭМ!$B$33:$B$776,S$119)+'СЕТ СН'!$I$11+СВЦЭМ!$D$10+'СЕТ СН'!$I$6-'СЕТ СН'!$I$23</f>
        <v>1316.88441678</v>
      </c>
      <c r="T146" s="36">
        <f>SUMIFS(СВЦЭМ!$D$33:$D$776,СВЦЭМ!$A$33:$A$776,$A146,СВЦЭМ!$B$33:$B$776,T$119)+'СЕТ СН'!$I$11+СВЦЭМ!$D$10+'СЕТ СН'!$I$6-'СЕТ СН'!$I$23</f>
        <v>1321.8768032400001</v>
      </c>
      <c r="U146" s="36">
        <f>SUMIFS(СВЦЭМ!$D$33:$D$776,СВЦЭМ!$A$33:$A$776,$A146,СВЦЭМ!$B$33:$B$776,U$119)+'СЕТ СН'!$I$11+СВЦЭМ!$D$10+'СЕТ СН'!$I$6-'СЕТ СН'!$I$23</f>
        <v>1324.9234186900001</v>
      </c>
      <c r="V146" s="36">
        <f>SUMIFS(СВЦЭМ!$D$33:$D$776,СВЦЭМ!$A$33:$A$776,$A146,СВЦЭМ!$B$33:$B$776,V$119)+'СЕТ СН'!$I$11+СВЦЭМ!$D$10+'СЕТ СН'!$I$6-'СЕТ СН'!$I$23</f>
        <v>1338.5665769899999</v>
      </c>
      <c r="W146" s="36">
        <f>SUMIFS(СВЦЭМ!$D$33:$D$776,СВЦЭМ!$A$33:$A$776,$A146,СВЦЭМ!$B$33:$B$776,W$119)+'СЕТ СН'!$I$11+СВЦЭМ!$D$10+'СЕТ СН'!$I$6-'СЕТ СН'!$I$23</f>
        <v>1339.1720690699999</v>
      </c>
      <c r="X146" s="36">
        <f>SUMIFS(СВЦЭМ!$D$33:$D$776,СВЦЭМ!$A$33:$A$776,$A146,СВЦЭМ!$B$33:$B$776,X$119)+'СЕТ СН'!$I$11+СВЦЭМ!$D$10+'СЕТ СН'!$I$6-'СЕТ СН'!$I$23</f>
        <v>1310.0895660799999</v>
      </c>
      <c r="Y146" s="36">
        <f>SUMIFS(СВЦЭМ!$D$33:$D$776,СВЦЭМ!$A$33:$A$776,$A146,СВЦЭМ!$B$33:$B$776,Y$119)+'СЕТ СН'!$I$11+СВЦЭМ!$D$10+'СЕТ СН'!$I$6-'СЕТ СН'!$I$23</f>
        <v>1246.03204478</v>
      </c>
    </row>
    <row r="147" spans="1:27" ht="15.75" x14ac:dyDescent="0.2">
      <c r="A147" s="35">
        <f t="shared" si="3"/>
        <v>43705</v>
      </c>
      <c r="B147" s="36">
        <f>SUMIFS(СВЦЭМ!$D$33:$D$776,СВЦЭМ!$A$33:$A$776,$A147,СВЦЭМ!$B$33:$B$776,B$119)+'СЕТ СН'!$I$11+СВЦЭМ!$D$10+'СЕТ СН'!$I$6-'СЕТ СН'!$I$23</f>
        <v>1216.36062081</v>
      </c>
      <c r="C147" s="36">
        <f>SUMIFS(СВЦЭМ!$D$33:$D$776,СВЦЭМ!$A$33:$A$776,$A147,СВЦЭМ!$B$33:$B$776,C$119)+'СЕТ СН'!$I$11+СВЦЭМ!$D$10+'СЕТ СН'!$I$6-'СЕТ СН'!$I$23</f>
        <v>1242.8581565500001</v>
      </c>
      <c r="D147" s="36">
        <f>SUMIFS(СВЦЭМ!$D$33:$D$776,СВЦЭМ!$A$33:$A$776,$A147,СВЦЭМ!$B$33:$B$776,D$119)+'СЕТ СН'!$I$11+СВЦЭМ!$D$10+'СЕТ СН'!$I$6-'СЕТ СН'!$I$23</f>
        <v>1273.95914694</v>
      </c>
      <c r="E147" s="36">
        <f>SUMIFS(СВЦЭМ!$D$33:$D$776,СВЦЭМ!$A$33:$A$776,$A147,СВЦЭМ!$B$33:$B$776,E$119)+'СЕТ СН'!$I$11+СВЦЭМ!$D$10+'СЕТ СН'!$I$6-'СЕТ СН'!$I$23</f>
        <v>1282.21113496</v>
      </c>
      <c r="F147" s="36">
        <f>SUMIFS(СВЦЭМ!$D$33:$D$776,СВЦЭМ!$A$33:$A$776,$A147,СВЦЭМ!$B$33:$B$776,F$119)+'СЕТ СН'!$I$11+СВЦЭМ!$D$10+'СЕТ СН'!$I$6-'СЕТ СН'!$I$23</f>
        <v>1282.5264833799999</v>
      </c>
      <c r="G147" s="36">
        <f>SUMIFS(СВЦЭМ!$D$33:$D$776,СВЦЭМ!$A$33:$A$776,$A147,СВЦЭМ!$B$33:$B$776,G$119)+'СЕТ СН'!$I$11+СВЦЭМ!$D$10+'СЕТ СН'!$I$6-'СЕТ СН'!$I$23</f>
        <v>1261.01356431</v>
      </c>
      <c r="H147" s="36">
        <f>SUMIFS(СВЦЭМ!$D$33:$D$776,СВЦЭМ!$A$33:$A$776,$A147,СВЦЭМ!$B$33:$B$776,H$119)+'СЕТ СН'!$I$11+СВЦЭМ!$D$10+'СЕТ СН'!$I$6-'СЕТ СН'!$I$23</f>
        <v>1228.9522779900001</v>
      </c>
      <c r="I147" s="36">
        <f>SUMIFS(СВЦЭМ!$D$33:$D$776,СВЦЭМ!$A$33:$A$776,$A147,СВЦЭМ!$B$33:$B$776,I$119)+'СЕТ СН'!$I$11+СВЦЭМ!$D$10+'СЕТ СН'!$I$6-'СЕТ СН'!$I$23</f>
        <v>1226.04462491</v>
      </c>
      <c r="J147" s="36">
        <f>SUMIFS(СВЦЭМ!$D$33:$D$776,СВЦЭМ!$A$33:$A$776,$A147,СВЦЭМ!$B$33:$B$776,J$119)+'СЕТ СН'!$I$11+СВЦЭМ!$D$10+'СЕТ СН'!$I$6-'СЕТ СН'!$I$23</f>
        <v>1222.4872331199999</v>
      </c>
      <c r="K147" s="36">
        <f>SUMIFS(СВЦЭМ!$D$33:$D$776,СВЦЭМ!$A$33:$A$776,$A147,СВЦЭМ!$B$33:$B$776,K$119)+'СЕТ СН'!$I$11+СВЦЭМ!$D$10+'СЕТ СН'!$I$6-'СЕТ СН'!$I$23</f>
        <v>1257.76742418</v>
      </c>
      <c r="L147" s="36">
        <f>SUMIFS(СВЦЭМ!$D$33:$D$776,СВЦЭМ!$A$33:$A$776,$A147,СВЦЭМ!$B$33:$B$776,L$119)+'СЕТ СН'!$I$11+СВЦЭМ!$D$10+'СЕТ СН'!$I$6-'СЕТ СН'!$I$23</f>
        <v>1275.4082161599999</v>
      </c>
      <c r="M147" s="36">
        <f>SUMIFS(СВЦЭМ!$D$33:$D$776,СВЦЭМ!$A$33:$A$776,$A147,СВЦЭМ!$B$33:$B$776,M$119)+'СЕТ СН'!$I$11+СВЦЭМ!$D$10+'СЕТ СН'!$I$6-'СЕТ СН'!$I$23</f>
        <v>1277.79710404</v>
      </c>
      <c r="N147" s="36">
        <f>SUMIFS(СВЦЭМ!$D$33:$D$776,СВЦЭМ!$A$33:$A$776,$A147,СВЦЭМ!$B$33:$B$776,N$119)+'СЕТ СН'!$I$11+СВЦЭМ!$D$10+'СЕТ СН'!$I$6-'СЕТ СН'!$I$23</f>
        <v>1268.63918893</v>
      </c>
      <c r="O147" s="36">
        <f>SUMIFS(СВЦЭМ!$D$33:$D$776,СВЦЭМ!$A$33:$A$776,$A147,СВЦЭМ!$B$33:$B$776,O$119)+'СЕТ СН'!$I$11+СВЦЭМ!$D$10+'СЕТ СН'!$I$6-'СЕТ СН'!$I$23</f>
        <v>1265.0895675900001</v>
      </c>
      <c r="P147" s="36">
        <f>SUMIFS(СВЦЭМ!$D$33:$D$776,СВЦЭМ!$A$33:$A$776,$A147,СВЦЭМ!$B$33:$B$776,P$119)+'СЕТ СН'!$I$11+СВЦЭМ!$D$10+'СЕТ СН'!$I$6-'СЕТ СН'!$I$23</f>
        <v>1265.59012998</v>
      </c>
      <c r="Q147" s="36">
        <f>SUMIFS(СВЦЭМ!$D$33:$D$776,СВЦЭМ!$A$33:$A$776,$A147,СВЦЭМ!$B$33:$B$776,Q$119)+'СЕТ СН'!$I$11+СВЦЭМ!$D$10+'СЕТ СН'!$I$6-'СЕТ СН'!$I$23</f>
        <v>1263.6230390200001</v>
      </c>
      <c r="R147" s="36">
        <f>SUMIFS(СВЦЭМ!$D$33:$D$776,СВЦЭМ!$A$33:$A$776,$A147,СВЦЭМ!$B$33:$B$776,R$119)+'СЕТ СН'!$I$11+СВЦЭМ!$D$10+'СЕТ СН'!$I$6-'СЕТ СН'!$I$23</f>
        <v>1296.93512491</v>
      </c>
      <c r="S147" s="36">
        <f>SUMIFS(СВЦЭМ!$D$33:$D$776,СВЦЭМ!$A$33:$A$776,$A147,СВЦЭМ!$B$33:$B$776,S$119)+'СЕТ СН'!$I$11+СВЦЭМ!$D$10+'СЕТ СН'!$I$6-'СЕТ СН'!$I$23</f>
        <v>1339.5340467399999</v>
      </c>
      <c r="T147" s="36">
        <f>SUMIFS(СВЦЭМ!$D$33:$D$776,СВЦЭМ!$A$33:$A$776,$A147,СВЦЭМ!$B$33:$B$776,T$119)+'СЕТ СН'!$I$11+СВЦЭМ!$D$10+'СЕТ СН'!$I$6-'СЕТ СН'!$I$23</f>
        <v>1342.63356125</v>
      </c>
      <c r="U147" s="36">
        <f>SUMIFS(СВЦЭМ!$D$33:$D$776,СВЦЭМ!$A$33:$A$776,$A147,СВЦЭМ!$B$33:$B$776,U$119)+'СЕТ СН'!$I$11+СВЦЭМ!$D$10+'СЕТ СН'!$I$6-'СЕТ СН'!$I$23</f>
        <v>1340.3259163800001</v>
      </c>
      <c r="V147" s="36">
        <f>SUMIFS(СВЦЭМ!$D$33:$D$776,СВЦЭМ!$A$33:$A$776,$A147,СВЦЭМ!$B$33:$B$776,V$119)+'СЕТ СН'!$I$11+СВЦЭМ!$D$10+'СЕТ СН'!$I$6-'СЕТ СН'!$I$23</f>
        <v>1344.3147272399999</v>
      </c>
      <c r="W147" s="36">
        <f>SUMIFS(СВЦЭМ!$D$33:$D$776,СВЦЭМ!$A$33:$A$776,$A147,СВЦЭМ!$B$33:$B$776,W$119)+'СЕТ СН'!$I$11+СВЦЭМ!$D$10+'СЕТ СН'!$I$6-'СЕТ СН'!$I$23</f>
        <v>1352.8756590999999</v>
      </c>
      <c r="X147" s="36">
        <f>SUMIFS(СВЦЭМ!$D$33:$D$776,СВЦЭМ!$A$33:$A$776,$A147,СВЦЭМ!$B$33:$B$776,X$119)+'СЕТ СН'!$I$11+СВЦЭМ!$D$10+'СЕТ СН'!$I$6-'СЕТ СН'!$I$23</f>
        <v>1327.7749163599999</v>
      </c>
      <c r="Y147" s="36">
        <f>SUMIFS(СВЦЭМ!$D$33:$D$776,СВЦЭМ!$A$33:$A$776,$A147,СВЦЭМ!$B$33:$B$776,Y$119)+'СЕТ СН'!$I$11+СВЦЭМ!$D$10+'СЕТ СН'!$I$6-'СЕТ СН'!$I$23</f>
        <v>1233.00439031</v>
      </c>
    </row>
    <row r="148" spans="1:27" ht="15.75" x14ac:dyDescent="0.2">
      <c r="A148" s="35">
        <f t="shared" si="3"/>
        <v>43706</v>
      </c>
      <c r="B148" s="36">
        <f>SUMIFS(СВЦЭМ!$D$33:$D$776,СВЦЭМ!$A$33:$A$776,$A148,СВЦЭМ!$B$33:$B$776,B$119)+'СЕТ СН'!$I$11+СВЦЭМ!$D$10+'СЕТ СН'!$I$6-'СЕТ СН'!$I$23</f>
        <v>1224.26463451</v>
      </c>
      <c r="C148" s="36">
        <f>SUMIFS(СВЦЭМ!$D$33:$D$776,СВЦЭМ!$A$33:$A$776,$A148,СВЦЭМ!$B$33:$B$776,C$119)+'СЕТ СН'!$I$11+СВЦЭМ!$D$10+'СЕТ СН'!$I$6-'СЕТ СН'!$I$23</f>
        <v>1252.97347109</v>
      </c>
      <c r="D148" s="36">
        <f>SUMIFS(СВЦЭМ!$D$33:$D$776,СВЦЭМ!$A$33:$A$776,$A148,СВЦЭМ!$B$33:$B$776,D$119)+'СЕТ СН'!$I$11+СВЦЭМ!$D$10+'СЕТ СН'!$I$6-'СЕТ СН'!$I$23</f>
        <v>1278.43112056</v>
      </c>
      <c r="E148" s="36">
        <f>SUMIFS(СВЦЭМ!$D$33:$D$776,СВЦЭМ!$A$33:$A$776,$A148,СВЦЭМ!$B$33:$B$776,E$119)+'СЕТ СН'!$I$11+СВЦЭМ!$D$10+'СЕТ СН'!$I$6-'СЕТ СН'!$I$23</f>
        <v>1293.54660539</v>
      </c>
      <c r="F148" s="36">
        <f>SUMIFS(СВЦЭМ!$D$33:$D$776,СВЦЭМ!$A$33:$A$776,$A148,СВЦЭМ!$B$33:$B$776,F$119)+'СЕТ СН'!$I$11+СВЦЭМ!$D$10+'СЕТ СН'!$I$6-'СЕТ СН'!$I$23</f>
        <v>1307.8019682900001</v>
      </c>
      <c r="G148" s="36">
        <f>SUMIFS(СВЦЭМ!$D$33:$D$776,СВЦЭМ!$A$33:$A$776,$A148,СВЦЭМ!$B$33:$B$776,G$119)+'СЕТ СН'!$I$11+СВЦЭМ!$D$10+'СЕТ СН'!$I$6-'СЕТ СН'!$I$23</f>
        <v>1288.1105765300001</v>
      </c>
      <c r="H148" s="36">
        <f>SUMIFS(СВЦЭМ!$D$33:$D$776,СВЦЭМ!$A$33:$A$776,$A148,СВЦЭМ!$B$33:$B$776,H$119)+'СЕТ СН'!$I$11+СВЦЭМ!$D$10+'СЕТ СН'!$I$6-'СЕТ СН'!$I$23</f>
        <v>1259.290945</v>
      </c>
      <c r="I148" s="36">
        <f>SUMIFS(СВЦЭМ!$D$33:$D$776,СВЦЭМ!$A$33:$A$776,$A148,СВЦЭМ!$B$33:$B$776,I$119)+'СЕТ СН'!$I$11+СВЦЭМ!$D$10+'СЕТ СН'!$I$6-'СЕТ СН'!$I$23</f>
        <v>1225.39431586</v>
      </c>
      <c r="J148" s="36">
        <f>SUMIFS(СВЦЭМ!$D$33:$D$776,СВЦЭМ!$A$33:$A$776,$A148,СВЦЭМ!$B$33:$B$776,J$119)+'СЕТ СН'!$I$11+СВЦЭМ!$D$10+'СЕТ СН'!$I$6-'СЕТ СН'!$I$23</f>
        <v>1236.17220907</v>
      </c>
      <c r="K148" s="36">
        <f>SUMIFS(СВЦЭМ!$D$33:$D$776,СВЦЭМ!$A$33:$A$776,$A148,СВЦЭМ!$B$33:$B$776,K$119)+'СЕТ СН'!$I$11+СВЦЭМ!$D$10+'СЕТ СН'!$I$6-'СЕТ СН'!$I$23</f>
        <v>1249.47895485</v>
      </c>
      <c r="L148" s="36">
        <f>SUMIFS(СВЦЭМ!$D$33:$D$776,СВЦЭМ!$A$33:$A$776,$A148,СВЦЭМ!$B$33:$B$776,L$119)+'СЕТ СН'!$I$11+СВЦЭМ!$D$10+'СЕТ СН'!$I$6-'СЕТ СН'!$I$23</f>
        <v>1266.43739241</v>
      </c>
      <c r="M148" s="36">
        <f>SUMIFS(СВЦЭМ!$D$33:$D$776,СВЦЭМ!$A$33:$A$776,$A148,СВЦЭМ!$B$33:$B$776,M$119)+'СЕТ СН'!$I$11+СВЦЭМ!$D$10+'СЕТ СН'!$I$6-'СЕТ СН'!$I$23</f>
        <v>1265.7999019900001</v>
      </c>
      <c r="N148" s="36">
        <f>SUMIFS(СВЦЭМ!$D$33:$D$776,СВЦЭМ!$A$33:$A$776,$A148,СВЦЭМ!$B$33:$B$776,N$119)+'СЕТ СН'!$I$11+СВЦЭМ!$D$10+'СЕТ СН'!$I$6-'СЕТ СН'!$I$23</f>
        <v>1256.3131476000001</v>
      </c>
      <c r="O148" s="36">
        <f>SUMIFS(СВЦЭМ!$D$33:$D$776,СВЦЭМ!$A$33:$A$776,$A148,СВЦЭМ!$B$33:$B$776,O$119)+'СЕТ СН'!$I$11+СВЦЭМ!$D$10+'СЕТ СН'!$I$6-'СЕТ СН'!$I$23</f>
        <v>1256.12941714</v>
      </c>
      <c r="P148" s="36">
        <f>SUMIFS(СВЦЭМ!$D$33:$D$776,СВЦЭМ!$A$33:$A$776,$A148,СВЦЭМ!$B$33:$B$776,P$119)+'СЕТ СН'!$I$11+СВЦЭМ!$D$10+'СЕТ СН'!$I$6-'СЕТ СН'!$I$23</f>
        <v>1257.1324159799999</v>
      </c>
      <c r="Q148" s="36">
        <f>SUMIFS(СВЦЭМ!$D$33:$D$776,СВЦЭМ!$A$33:$A$776,$A148,СВЦЭМ!$B$33:$B$776,Q$119)+'СЕТ СН'!$I$11+СВЦЭМ!$D$10+'СЕТ СН'!$I$6-'СЕТ СН'!$I$23</f>
        <v>1256.49082387</v>
      </c>
      <c r="R148" s="36">
        <f>SUMIFS(СВЦЭМ!$D$33:$D$776,СВЦЭМ!$A$33:$A$776,$A148,СВЦЭМ!$B$33:$B$776,R$119)+'СЕТ СН'!$I$11+СВЦЭМ!$D$10+'СЕТ СН'!$I$6-'СЕТ СН'!$I$23</f>
        <v>1281.7988023800001</v>
      </c>
      <c r="S148" s="36">
        <f>SUMIFS(СВЦЭМ!$D$33:$D$776,СВЦЭМ!$A$33:$A$776,$A148,СВЦЭМ!$B$33:$B$776,S$119)+'СЕТ СН'!$I$11+СВЦЭМ!$D$10+'СЕТ СН'!$I$6-'СЕТ СН'!$I$23</f>
        <v>1317.0837501799999</v>
      </c>
      <c r="T148" s="36">
        <f>SUMIFS(СВЦЭМ!$D$33:$D$776,СВЦЭМ!$A$33:$A$776,$A148,СВЦЭМ!$B$33:$B$776,T$119)+'СЕТ СН'!$I$11+СВЦЭМ!$D$10+'СЕТ СН'!$I$6-'СЕТ СН'!$I$23</f>
        <v>1318.9413678400001</v>
      </c>
      <c r="U148" s="36">
        <f>SUMIFS(СВЦЭМ!$D$33:$D$776,СВЦЭМ!$A$33:$A$776,$A148,СВЦЭМ!$B$33:$B$776,U$119)+'СЕТ СН'!$I$11+СВЦЭМ!$D$10+'СЕТ СН'!$I$6-'СЕТ СН'!$I$23</f>
        <v>1320.9525241399999</v>
      </c>
      <c r="V148" s="36">
        <f>SUMIFS(СВЦЭМ!$D$33:$D$776,СВЦЭМ!$A$33:$A$776,$A148,СВЦЭМ!$B$33:$B$776,V$119)+'СЕТ СН'!$I$11+СВЦЭМ!$D$10+'СЕТ СН'!$I$6-'СЕТ СН'!$I$23</f>
        <v>1330.7603678999999</v>
      </c>
      <c r="W148" s="36">
        <f>SUMIFS(СВЦЭМ!$D$33:$D$776,СВЦЭМ!$A$33:$A$776,$A148,СВЦЭМ!$B$33:$B$776,W$119)+'СЕТ СН'!$I$11+СВЦЭМ!$D$10+'СЕТ СН'!$I$6-'СЕТ СН'!$I$23</f>
        <v>1331.9463869399999</v>
      </c>
      <c r="X148" s="36">
        <f>SUMIFS(СВЦЭМ!$D$33:$D$776,СВЦЭМ!$A$33:$A$776,$A148,СВЦЭМ!$B$33:$B$776,X$119)+'СЕТ СН'!$I$11+СВЦЭМ!$D$10+'СЕТ СН'!$I$6-'СЕТ СН'!$I$23</f>
        <v>1290.5459599000001</v>
      </c>
      <c r="Y148" s="36">
        <f>SUMIFS(СВЦЭМ!$D$33:$D$776,СВЦЭМ!$A$33:$A$776,$A148,СВЦЭМ!$B$33:$B$776,Y$119)+'СЕТ СН'!$I$11+СВЦЭМ!$D$10+'СЕТ СН'!$I$6-'СЕТ СН'!$I$23</f>
        <v>1221.2484373899999</v>
      </c>
    </row>
    <row r="149" spans="1:27" ht="15.75" x14ac:dyDescent="0.2">
      <c r="A149" s="35">
        <f t="shared" si="3"/>
        <v>43707</v>
      </c>
      <c r="B149" s="36">
        <f>SUMIFS(СВЦЭМ!$D$33:$D$776,СВЦЭМ!$A$33:$A$776,$A149,СВЦЭМ!$B$33:$B$776,B$119)+'СЕТ СН'!$I$11+СВЦЭМ!$D$10+'СЕТ СН'!$I$6-'СЕТ СН'!$I$23</f>
        <v>1278.26598835</v>
      </c>
      <c r="C149" s="36">
        <f>SUMIFS(СВЦЭМ!$D$33:$D$776,СВЦЭМ!$A$33:$A$776,$A149,СВЦЭМ!$B$33:$B$776,C$119)+'СЕТ СН'!$I$11+СВЦЭМ!$D$10+'СЕТ СН'!$I$6-'СЕТ СН'!$I$23</f>
        <v>1286.1768180500001</v>
      </c>
      <c r="D149" s="36">
        <f>SUMIFS(СВЦЭМ!$D$33:$D$776,СВЦЭМ!$A$33:$A$776,$A149,СВЦЭМ!$B$33:$B$776,D$119)+'СЕТ СН'!$I$11+СВЦЭМ!$D$10+'СЕТ СН'!$I$6-'СЕТ СН'!$I$23</f>
        <v>1319.9416898700001</v>
      </c>
      <c r="E149" s="36">
        <f>SUMIFS(СВЦЭМ!$D$33:$D$776,СВЦЭМ!$A$33:$A$776,$A149,СВЦЭМ!$B$33:$B$776,E$119)+'СЕТ СН'!$I$11+СВЦЭМ!$D$10+'СЕТ СН'!$I$6-'СЕТ СН'!$I$23</f>
        <v>1337.74833261</v>
      </c>
      <c r="F149" s="36">
        <f>SUMIFS(СВЦЭМ!$D$33:$D$776,СВЦЭМ!$A$33:$A$776,$A149,СВЦЭМ!$B$33:$B$776,F$119)+'СЕТ СН'!$I$11+СВЦЭМ!$D$10+'СЕТ СН'!$I$6-'СЕТ СН'!$I$23</f>
        <v>1350.43370405</v>
      </c>
      <c r="G149" s="36">
        <f>SUMIFS(СВЦЭМ!$D$33:$D$776,СВЦЭМ!$A$33:$A$776,$A149,СВЦЭМ!$B$33:$B$776,G$119)+'СЕТ СН'!$I$11+СВЦЭМ!$D$10+'СЕТ СН'!$I$6-'СЕТ СН'!$I$23</f>
        <v>1329.9006509599999</v>
      </c>
      <c r="H149" s="36">
        <f>SUMIFS(СВЦЭМ!$D$33:$D$776,СВЦЭМ!$A$33:$A$776,$A149,СВЦЭМ!$B$33:$B$776,H$119)+'СЕТ СН'!$I$11+СВЦЭМ!$D$10+'СЕТ СН'!$I$6-'СЕТ СН'!$I$23</f>
        <v>1282.24150074</v>
      </c>
      <c r="I149" s="36">
        <f>SUMIFS(СВЦЭМ!$D$33:$D$776,СВЦЭМ!$A$33:$A$776,$A149,СВЦЭМ!$B$33:$B$776,I$119)+'СЕТ СН'!$I$11+СВЦЭМ!$D$10+'СЕТ СН'!$I$6-'СЕТ СН'!$I$23</f>
        <v>1222.66681591</v>
      </c>
      <c r="J149" s="36">
        <f>SUMIFS(СВЦЭМ!$D$33:$D$776,СВЦЭМ!$A$33:$A$776,$A149,СВЦЭМ!$B$33:$B$776,J$119)+'СЕТ СН'!$I$11+СВЦЭМ!$D$10+'СЕТ СН'!$I$6-'СЕТ СН'!$I$23</f>
        <v>1193.0234112600001</v>
      </c>
      <c r="K149" s="36">
        <f>SUMIFS(СВЦЭМ!$D$33:$D$776,СВЦЭМ!$A$33:$A$776,$A149,СВЦЭМ!$B$33:$B$776,K$119)+'СЕТ СН'!$I$11+СВЦЭМ!$D$10+'СЕТ СН'!$I$6-'СЕТ СН'!$I$23</f>
        <v>1210.8599140700001</v>
      </c>
      <c r="L149" s="36">
        <f>SUMIFS(СВЦЭМ!$D$33:$D$776,СВЦЭМ!$A$33:$A$776,$A149,СВЦЭМ!$B$33:$B$776,L$119)+'СЕТ СН'!$I$11+СВЦЭМ!$D$10+'СЕТ СН'!$I$6-'СЕТ СН'!$I$23</f>
        <v>1227.5280228900001</v>
      </c>
      <c r="M149" s="36">
        <f>SUMIFS(СВЦЭМ!$D$33:$D$776,СВЦЭМ!$A$33:$A$776,$A149,СВЦЭМ!$B$33:$B$776,M$119)+'СЕТ СН'!$I$11+СВЦЭМ!$D$10+'СЕТ СН'!$I$6-'СЕТ СН'!$I$23</f>
        <v>1230.1172904099999</v>
      </c>
      <c r="N149" s="36">
        <f>SUMIFS(СВЦЭМ!$D$33:$D$776,СВЦЭМ!$A$33:$A$776,$A149,СВЦЭМ!$B$33:$B$776,N$119)+'СЕТ СН'!$I$11+СВЦЭМ!$D$10+'СЕТ СН'!$I$6-'СЕТ СН'!$I$23</f>
        <v>1224.0174327899999</v>
      </c>
      <c r="O149" s="36">
        <f>SUMIFS(СВЦЭМ!$D$33:$D$776,СВЦЭМ!$A$33:$A$776,$A149,СВЦЭМ!$B$33:$B$776,O$119)+'СЕТ СН'!$I$11+СВЦЭМ!$D$10+'СЕТ СН'!$I$6-'СЕТ СН'!$I$23</f>
        <v>1231.2841926599999</v>
      </c>
      <c r="P149" s="36">
        <f>SUMIFS(СВЦЭМ!$D$33:$D$776,СВЦЭМ!$A$33:$A$776,$A149,СВЦЭМ!$B$33:$B$776,P$119)+'СЕТ СН'!$I$11+СВЦЭМ!$D$10+'СЕТ СН'!$I$6-'СЕТ СН'!$I$23</f>
        <v>1236.1245289599999</v>
      </c>
      <c r="Q149" s="36">
        <f>SUMIFS(СВЦЭМ!$D$33:$D$776,СВЦЭМ!$A$33:$A$776,$A149,СВЦЭМ!$B$33:$B$776,Q$119)+'СЕТ СН'!$I$11+СВЦЭМ!$D$10+'СЕТ СН'!$I$6-'СЕТ СН'!$I$23</f>
        <v>1229.27287796</v>
      </c>
      <c r="R149" s="36">
        <f>SUMIFS(СВЦЭМ!$D$33:$D$776,СВЦЭМ!$A$33:$A$776,$A149,СВЦЭМ!$B$33:$B$776,R$119)+'СЕТ СН'!$I$11+СВЦЭМ!$D$10+'СЕТ СН'!$I$6-'СЕТ СН'!$I$23</f>
        <v>1257.9636768299999</v>
      </c>
      <c r="S149" s="36">
        <f>SUMIFS(СВЦЭМ!$D$33:$D$776,СВЦЭМ!$A$33:$A$776,$A149,СВЦЭМ!$B$33:$B$776,S$119)+'СЕТ СН'!$I$11+СВЦЭМ!$D$10+'СЕТ СН'!$I$6-'СЕТ СН'!$I$23</f>
        <v>1299.54547748</v>
      </c>
      <c r="T149" s="36">
        <f>SUMIFS(СВЦЭМ!$D$33:$D$776,СВЦЭМ!$A$33:$A$776,$A149,СВЦЭМ!$B$33:$B$776,T$119)+'СЕТ СН'!$I$11+СВЦЭМ!$D$10+'СЕТ СН'!$I$6-'СЕТ СН'!$I$23</f>
        <v>1299.1979098199999</v>
      </c>
      <c r="U149" s="36">
        <f>SUMIFS(СВЦЭМ!$D$33:$D$776,СВЦЭМ!$A$33:$A$776,$A149,СВЦЭМ!$B$33:$B$776,U$119)+'СЕТ СН'!$I$11+СВЦЭМ!$D$10+'СЕТ СН'!$I$6-'СЕТ СН'!$I$23</f>
        <v>1293.4474686200001</v>
      </c>
      <c r="V149" s="36">
        <f>SUMIFS(СВЦЭМ!$D$33:$D$776,СВЦЭМ!$A$33:$A$776,$A149,СВЦЭМ!$B$33:$B$776,V$119)+'СЕТ СН'!$I$11+СВЦЭМ!$D$10+'СЕТ СН'!$I$6-'СЕТ СН'!$I$23</f>
        <v>1296.98249317</v>
      </c>
      <c r="W149" s="36">
        <f>SUMIFS(СВЦЭМ!$D$33:$D$776,СВЦЭМ!$A$33:$A$776,$A149,СВЦЭМ!$B$33:$B$776,W$119)+'СЕТ СН'!$I$11+СВЦЭМ!$D$10+'СЕТ СН'!$I$6-'СЕТ СН'!$I$23</f>
        <v>1311.75263322</v>
      </c>
      <c r="X149" s="36">
        <f>SUMIFS(СВЦЭМ!$D$33:$D$776,СВЦЭМ!$A$33:$A$776,$A149,СВЦЭМ!$B$33:$B$776,X$119)+'СЕТ СН'!$I$11+СВЦЭМ!$D$10+'СЕТ СН'!$I$6-'СЕТ СН'!$I$23</f>
        <v>1281.03604883</v>
      </c>
      <c r="Y149" s="36">
        <f>SUMIFS(СВЦЭМ!$D$33:$D$776,СВЦЭМ!$A$33:$A$776,$A149,СВЦЭМ!$B$33:$B$776,Y$119)+'СЕТ СН'!$I$11+СВЦЭМ!$D$10+'СЕТ СН'!$I$6-'СЕТ СН'!$I$23</f>
        <v>1190.82880084</v>
      </c>
    </row>
    <row r="150" spans="1:27" ht="15.75" x14ac:dyDescent="0.2">
      <c r="A150" s="35">
        <f t="shared" si="3"/>
        <v>43708</v>
      </c>
      <c r="B150" s="36">
        <f>SUMIFS(СВЦЭМ!$D$33:$D$776,СВЦЭМ!$A$33:$A$776,$A150,СВЦЭМ!$B$33:$B$776,B$119)+'СЕТ СН'!$I$11+СВЦЭМ!$D$10+'СЕТ СН'!$I$6-'СЕТ СН'!$I$23</f>
        <v>1245.4704700300001</v>
      </c>
      <c r="C150" s="36">
        <f>SUMIFS(СВЦЭМ!$D$33:$D$776,СВЦЭМ!$A$33:$A$776,$A150,СВЦЭМ!$B$33:$B$776,C$119)+'СЕТ СН'!$I$11+СВЦЭМ!$D$10+'СЕТ СН'!$I$6-'СЕТ СН'!$I$23</f>
        <v>1285.4567640400001</v>
      </c>
      <c r="D150" s="36">
        <f>SUMIFS(СВЦЭМ!$D$33:$D$776,СВЦЭМ!$A$33:$A$776,$A150,СВЦЭМ!$B$33:$B$776,D$119)+'СЕТ СН'!$I$11+СВЦЭМ!$D$10+'СЕТ СН'!$I$6-'СЕТ СН'!$I$23</f>
        <v>1312.1066378999999</v>
      </c>
      <c r="E150" s="36">
        <f>SUMIFS(СВЦЭМ!$D$33:$D$776,СВЦЭМ!$A$33:$A$776,$A150,СВЦЭМ!$B$33:$B$776,E$119)+'СЕТ СН'!$I$11+СВЦЭМ!$D$10+'СЕТ СН'!$I$6-'СЕТ СН'!$I$23</f>
        <v>1324.19728169</v>
      </c>
      <c r="F150" s="36">
        <f>SUMIFS(СВЦЭМ!$D$33:$D$776,СВЦЭМ!$A$33:$A$776,$A150,СВЦЭМ!$B$33:$B$776,F$119)+'СЕТ СН'!$I$11+СВЦЭМ!$D$10+'СЕТ СН'!$I$6-'СЕТ СН'!$I$23</f>
        <v>1334.2228043800001</v>
      </c>
      <c r="G150" s="36">
        <f>SUMIFS(СВЦЭМ!$D$33:$D$776,СВЦЭМ!$A$33:$A$776,$A150,СВЦЭМ!$B$33:$B$776,G$119)+'СЕТ СН'!$I$11+СВЦЭМ!$D$10+'СЕТ СН'!$I$6-'СЕТ СН'!$I$23</f>
        <v>1323.5526497799999</v>
      </c>
      <c r="H150" s="36">
        <f>SUMIFS(СВЦЭМ!$D$33:$D$776,СВЦЭМ!$A$33:$A$776,$A150,СВЦЭМ!$B$33:$B$776,H$119)+'СЕТ СН'!$I$11+СВЦЭМ!$D$10+'СЕТ СН'!$I$6-'СЕТ СН'!$I$23</f>
        <v>1309.4726069599999</v>
      </c>
      <c r="I150" s="36">
        <f>SUMIFS(СВЦЭМ!$D$33:$D$776,СВЦЭМ!$A$33:$A$776,$A150,СВЦЭМ!$B$33:$B$776,I$119)+'СЕТ СН'!$I$11+СВЦЭМ!$D$10+'СЕТ СН'!$I$6-'СЕТ СН'!$I$23</f>
        <v>1260.48204263</v>
      </c>
      <c r="J150" s="36">
        <f>SUMIFS(СВЦЭМ!$D$33:$D$776,СВЦЭМ!$A$33:$A$776,$A150,СВЦЭМ!$B$33:$B$776,J$119)+'СЕТ СН'!$I$11+СВЦЭМ!$D$10+'СЕТ СН'!$I$6-'СЕТ СН'!$I$23</f>
        <v>1194.8911935599999</v>
      </c>
      <c r="K150" s="36">
        <f>SUMIFS(СВЦЭМ!$D$33:$D$776,СВЦЭМ!$A$33:$A$776,$A150,СВЦЭМ!$B$33:$B$776,K$119)+'СЕТ СН'!$I$11+СВЦЭМ!$D$10+'СЕТ СН'!$I$6-'СЕТ СН'!$I$23</f>
        <v>1141.24100107</v>
      </c>
      <c r="L150" s="36">
        <f>SUMIFS(СВЦЭМ!$D$33:$D$776,СВЦЭМ!$A$33:$A$776,$A150,СВЦЭМ!$B$33:$B$776,L$119)+'СЕТ СН'!$I$11+СВЦЭМ!$D$10+'СЕТ СН'!$I$6-'СЕТ СН'!$I$23</f>
        <v>1130.28889291</v>
      </c>
      <c r="M150" s="36">
        <f>SUMIFS(СВЦЭМ!$D$33:$D$776,СВЦЭМ!$A$33:$A$776,$A150,СВЦЭМ!$B$33:$B$776,M$119)+'СЕТ СН'!$I$11+СВЦЭМ!$D$10+'СЕТ СН'!$I$6-'СЕТ СН'!$I$23</f>
        <v>1126.71834833</v>
      </c>
      <c r="N150" s="36">
        <f>SUMIFS(СВЦЭМ!$D$33:$D$776,СВЦЭМ!$A$33:$A$776,$A150,СВЦЭМ!$B$33:$B$776,N$119)+'СЕТ СН'!$I$11+СВЦЭМ!$D$10+'СЕТ СН'!$I$6-'СЕТ СН'!$I$23</f>
        <v>1126.6184836299999</v>
      </c>
      <c r="O150" s="36">
        <f>SUMIFS(СВЦЭМ!$D$33:$D$776,СВЦЭМ!$A$33:$A$776,$A150,СВЦЭМ!$B$33:$B$776,O$119)+'СЕТ СН'!$I$11+СВЦЭМ!$D$10+'СЕТ СН'!$I$6-'СЕТ СН'!$I$23</f>
        <v>1127.4699238000001</v>
      </c>
      <c r="P150" s="36">
        <f>SUMIFS(СВЦЭМ!$D$33:$D$776,СВЦЭМ!$A$33:$A$776,$A150,СВЦЭМ!$B$33:$B$776,P$119)+'СЕТ СН'!$I$11+СВЦЭМ!$D$10+'СЕТ СН'!$I$6-'СЕТ СН'!$I$23</f>
        <v>1132.40391802</v>
      </c>
      <c r="Q150" s="36">
        <f>SUMIFS(СВЦЭМ!$D$33:$D$776,СВЦЭМ!$A$33:$A$776,$A150,СВЦЭМ!$B$33:$B$776,Q$119)+'СЕТ СН'!$I$11+СВЦЭМ!$D$10+'СЕТ СН'!$I$6-'СЕТ СН'!$I$23</f>
        <v>1138.8282332000001</v>
      </c>
      <c r="R150" s="36">
        <f>SUMIFS(СВЦЭМ!$D$33:$D$776,СВЦЭМ!$A$33:$A$776,$A150,СВЦЭМ!$B$33:$B$776,R$119)+'СЕТ СН'!$I$11+СВЦЭМ!$D$10+'СЕТ СН'!$I$6-'СЕТ СН'!$I$23</f>
        <v>1100.3827125099999</v>
      </c>
      <c r="S150" s="36">
        <f>SUMIFS(СВЦЭМ!$D$33:$D$776,СВЦЭМ!$A$33:$A$776,$A150,СВЦЭМ!$B$33:$B$776,S$119)+'СЕТ СН'!$I$11+СВЦЭМ!$D$10+'СЕТ СН'!$I$6-'СЕТ СН'!$I$23</f>
        <v>1061.5165337200001</v>
      </c>
      <c r="T150" s="36">
        <f>SUMIFS(СВЦЭМ!$D$33:$D$776,СВЦЭМ!$A$33:$A$776,$A150,СВЦЭМ!$B$33:$B$776,T$119)+'СЕТ СН'!$I$11+СВЦЭМ!$D$10+'СЕТ СН'!$I$6-'СЕТ СН'!$I$23</f>
        <v>1054.4826114100001</v>
      </c>
      <c r="U150" s="36">
        <f>SUMIFS(СВЦЭМ!$D$33:$D$776,СВЦЭМ!$A$33:$A$776,$A150,СВЦЭМ!$B$33:$B$776,U$119)+'СЕТ СН'!$I$11+СВЦЭМ!$D$10+'СЕТ СН'!$I$6-'СЕТ СН'!$I$23</f>
        <v>1050.3778480000001</v>
      </c>
      <c r="V150" s="36">
        <f>SUMIFS(СВЦЭМ!$D$33:$D$776,СВЦЭМ!$A$33:$A$776,$A150,СВЦЭМ!$B$33:$B$776,V$119)+'СЕТ СН'!$I$11+СВЦЭМ!$D$10+'СЕТ СН'!$I$6-'СЕТ СН'!$I$23</f>
        <v>1050.3276416599999</v>
      </c>
      <c r="W150" s="36">
        <f>SUMIFS(СВЦЭМ!$D$33:$D$776,СВЦЭМ!$A$33:$A$776,$A150,СВЦЭМ!$B$33:$B$776,W$119)+'СЕТ СН'!$I$11+СВЦЭМ!$D$10+'СЕТ СН'!$I$6-'СЕТ СН'!$I$23</f>
        <v>1044.9278656900001</v>
      </c>
      <c r="X150" s="36">
        <f>SUMIFS(СВЦЭМ!$D$33:$D$776,СВЦЭМ!$A$33:$A$776,$A150,СВЦЭМ!$B$33:$B$776,X$119)+'СЕТ СН'!$I$11+СВЦЭМ!$D$10+'СЕТ СН'!$I$6-'СЕТ СН'!$I$23</f>
        <v>1063.25334638</v>
      </c>
      <c r="Y150" s="36">
        <f>SUMIFS(СВЦЭМ!$D$33:$D$776,СВЦЭМ!$A$33:$A$776,$A150,СВЦЭМ!$B$33:$B$776,Y$119)+'СЕТ СН'!$I$11+СВЦЭМ!$D$10+'СЕТ СН'!$I$6-'СЕТ СН'!$I$23</f>
        <v>1139.8152433099999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140</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SUMIFS(СВЦЭМ!$E$33:$E$776,СВЦЭМ!$A$33:$A$776,$A156,СВЦЭМ!$B$33:$B$776,B$155)+'СЕТ СН'!$F$12</f>
        <v>127.59214292999999</v>
      </c>
      <c r="C156" s="36">
        <f>SUMIFS(СВЦЭМ!$E$33:$E$776,СВЦЭМ!$A$33:$A$776,$A156,СВЦЭМ!$B$33:$B$776,C$155)+'СЕТ СН'!$F$12</f>
        <v>146.86533556000001</v>
      </c>
      <c r="D156" s="36">
        <f>SUMIFS(СВЦЭМ!$E$33:$E$776,СВЦЭМ!$A$33:$A$776,$A156,СВЦЭМ!$B$33:$B$776,D$155)+'СЕТ СН'!$F$12</f>
        <v>154.24439881999999</v>
      </c>
      <c r="E156" s="36">
        <f>SUMIFS(СВЦЭМ!$E$33:$E$776,СВЦЭМ!$A$33:$A$776,$A156,СВЦЭМ!$B$33:$B$776,E$155)+'СЕТ СН'!$F$12</f>
        <v>162.36036017000001</v>
      </c>
      <c r="F156" s="36">
        <f>SUMIFS(СВЦЭМ!$E$33:$E$776,СВЦЭМ!$A$33:$A$776,$A156,СВЦЭМ!$B$33:$B$776,F$155)+'СЕТ СН'!$F$12</f>
        <v>165.90495623999999</v>
      </c>
      <c r="G156" s="36">
        <f>SUMIFS(СВЦЭМ!$E$33:$E$776,СВЦЭМ!$A$33:$A$776,$A156,СВЦЭМ!$B$33:$B$776,G$155)+'СЕТ СН'!$F$12</f>
        <v>159.69040525</v>
      </c>
      <c r="H156" s="36">
        <f>SUMIFS(СВЦЭМ!$E$33:$E$776,СВЦЭМ!$A$33:$A$776,$A156,СВЦЭМ!$B$33:$B$776,H$155)+'СЕТ СН'!$F$12</f>
        <v>148.29897319</v>
      </c>
      <c r="I156" s="36">
        <f>SUMIFS(СВЦЭМ!$E$33:$E$776,СВЦЭМ!$A$33:$A$776,$A156,СВЦЭМ!$B$33:$B$776,I$155)+'СЕТ СН'!$F$12</f>
        <v>140.89134834999999</v>
      </c>
      <c r="J156" s="36">
        <f>SUMIFS(СВЦЭМ!$E$33:$E$776,СВЦЭМ!$A$33:$A$776,$A156,СВЦЭМ!$B$33:$B$776,J$155)+'СЕТ СН'!$F$12</f>
        <v>147.85729301000001</v>
      </c>
      <c r="K156" s="36">
        <f>SUMIFS(СВЦЭМ!$E$33:$E$776,СВЦЭМ!$A$33:$A$776,$A156,СВЦЭМ!$B$33:$B$776,K$155)+'СЕТ СН'!$F$12</f>
        <v>150.13924319</v>
      </c>
      <c r="L156" s="36">
        <f>SUMIFS(СВЦЭМ!$E$33:$E$776,СВЦЭМ!$A$33:$A$776,$A156,СВЦЭМ!$B$33:$B$776,L$155)+'СЕТ СН'!$F$12</f>
        <v>151.76109284</v>
      </c>
      <c r="M156" s="36">
        <f>SUMIFS(СВЦЭМ!$E$33:$E$776,СВЦЭМ!$A$33:$A$776,$A156,СВЦЭМ!$B$33:$B$776,M$155)+'СЕТ СН'!$F$12</f>
        <v>151.80622166000001</v>
      </c>
      <c r="N156" s="36">
        <f>SUMIFS(СВЦЭМ!$E$33:$E$776,СВЦЭМ!$A$33:$A$776,$A156,СВЦЭМ!$B$33:$B$776,N$155)+'СЕТ СН'!$F$12</f>
        <v>151.45167425</v>
      </c>
      <c r="O156" s="36">
        <f>SUMIFS(СВЦЭМ!$E$33:$E$776,СВЦЭМ!$A$33:$A$776,$A156,СВЦЭМ!$B$33:$B$776,O$155)+'СЕТ СН'!$F$12</f>
        <v>152.11572059</v>
      </c>
      <c r="P156" s="36">
        <f>SUMIFS(СВЦЭМ!$E$33:$E$776,СВЦЭМ!$A$33:$A$776,$A156,СВЦЭМ!$B$33:$B$776,P$155)+'СЕТ СН'!$F$12</f>
        <v>152.08405321999999</v>
      </c>
      <c r="Q156" s="36">
        <f>SUMIFS(СВЦЭМ!$E$33:$E$776,СВЦЭМ!$A$33:$A$776,$A156,СВЦЭМ!$B$33:$B$776,Q$155)+'СЕТ СН'!$F$12</f>
        <v>153.00333466999999</v>
      </c>
      <c r="R156" s="36">
        <f>SUMIFS(СВЦЭМ!$E$33:$E$776,СВЦЭМ!$A$33:$A$776,$A156,СВЦЭМ!$B$33:$B$776,R$155)+'СЕТ СН'!$F$12</f>
        <v>153.7046225</v>
      </c>
      <c r="S156" s="36">
        <f>SUMIFS(СВЦЭМ!$E$33:$E$776,СВЦЭМ!$A$33:$A$776,$A156,СВЦЭМ!$B$33:$B$776,S$155)+'СЕТ СН'!$F$12</f>
        <v>153.44681055999999</v>
      </c>
      <c r="T156" s="36">
        <f>SUMIFS(СВЦЭМ!$E$33:$E$776,СВЦЭМ!$A$33:$A$776,$A156,СВЦЭМ!$B$33:$B$776,T$155)+'СЕТ СН'!$F$12</f>
        <v>151.89185805</v>
      </c>
      <c r="U156" s="36">
        <f>SUMIFS(СВЦЭМ!$E$33:$E$776,СВЦЭМ!$A$33:$A$776,$A156,СВЦЭМ!$B$33:$B$776,U$155)+'СЕТ СН'!$F$12</f>
        <v>150.45352023999999</v>
      </c>
      <c r="V156" s="36">
        <f>SUMIFS(СВЦЭМ!$E$33:$E$776,СВЦЭМ!$A$33:$A$776,$A156,СВЦЭМ!$B$33:$B$776,V$155)+'СЕТ СН'!$F$12</f>
        <v>150.05213957999999</v>
      </c>
      <c r="W156" s="36">
        <f>SUMIFS(СВЦЭМ!$E$33:$E$776,СВЦЭМ!$A$33:$A$776,$A156,СВЦЭМ!$B$33:$B$776,W$155)+'СЕТ СН'!$F$12</f>
        <v>150.58066101</v>
      </c>
      <c r="X156" s="36">
        <f>SUMIFS(СВЦЭМ!$E$33:$E$776,СВЦЭМ!$A$33:$A$776,$A156,СВЦЭМ!$B$33:$B$776,X$155)+'СЕТ СН'!$F$12</f>
        <v>146.11752884000001</v>
      </c>
      <c r="Y156" s="36">
        <f>SUMIFS(СВЦЭМ!$E$33:$E$776,СВЦЭМ!$A$33:$A$776,$A156,СВЦЭМ!$B$33:$B$776,Y$155)+'СЕТ СН'!$F$12</f>
        <v>139.7296887</v>
      </c>
      <c r="AA156" s="45"/>
    </row>
    <row r="157" spans="1:27" ht="15.75" x14ac:dyDescent="0.2">
      <c r="A157" s="35">
        <f>A156+1</f>
        <v>43679</v>
      </c>
      <c r="B157" s="36">
        <f>SUMIFS(СВЦЭМ!$E$33:$E$776,СВЦЭМ!$A$33:$A$776,$A157,СВЦЭМ!$B$33:$B$776,B$155)+'СЕТ СН'!$F$12</f>
        <v>136.19446364999999</v>
      </c>
      <c r="C157" s="36">
        <f>SUMIFS(СВЦЭМ!$E$33:$E$776,СВЦЭМ!$A$33:$A$776,$A157,СВЦЭМ!$B$33:$B$776,C$155)+'СЕТ СН'!$F$12</f>
        <v>139.77315357000001</v>
      </c>
      <c r="D157" s="36">
        <f>SUMIFS(СВЦЭМ!$E$33:$E$776,СВЦЭМ!$A$33:$A$776,$A157,СВЦЭМ!$B$33:$B$776,D$155)+'СЕТ СН'!$F$12</f>
        <v>144.38394441</v>
      </c>
      <c r="E157" s="36">
        <f>SUMIFS(СВЦЭМ!$E$33:$E$776,СВЦЭМ!$A$33:$A$776,$A157,СВЦЭМ!$B$33:$B$776,E$155)+'СЕТ СН'!$F$12</f>
        <v>147.93809349</v>
      </c>
      <c r="F157" s="36">
        <f>SUMIFS(СВЦЭМ!$E$33:$E$776,СВЦЭМ!$A$33:$A$776,$A157,СВЦЭМ!$B$33:$B$776,F$155)+'СЕТ СН'!$F$12</f>
        <v>148.24262472000001</v>
      </c>
      <c r="G157" s="36">
        <f>SUMIFS(СВЦЭМ!$E$33:$E$776,СВЦЭМ!$A$33:$A$776,$A157,СВЦЭМ!$B$33:$B$776,G$155)+'СЕТ СН'!$F$12</f>
        <v>145.32906324999999</v>
      </c>
      <c r="H157" s="36">
        <f>SUMIFS(СВЦЭМ!$E$33:$E$776,СВЦЭМ!$A$33:$A$776,$A157,СВЦЭМ!$B$33:$B$776,H$155)+'СЕТ СН'!$F$12</f>
        <v>138.03181230000001</v>
      </c>
      <c r="I157" s="36">
        <f>SUMIFS(СВЦЭМ!$E$33:$E$776,СВЦЭМ!$A$33:$A$776,$A157,СВЦЭМ!$B$33:$B$776,I$155)+'СЕТ СН'!$F$12</f>
        <v>139.38720671999999</v>
      </c>
      <c r="J157" s="36">
        <f>SUMIFS(СВЦЭМ!$E$33:$E$776,СВЦЭМ!$A$33:$A$776,$A157,СВЦЭМ!$B$33:$B$776,J$155)+'СЕТ СН'!$F$12</f>
        <v>146.91134681</v>
      </c>
      <c r="K157" s="36">
        <f>SUMIFS(СВЦЭМ!$E$33:$E$776,СВЦЭМ!$A$33:$A$776,$A157,СВЦЭМ!$B$33:$B$776,K$155)+'СЕТ СН'!$F$12</f>
        <v>151.92633708</v>
      </c>
      <c r="L157" s="36">
        <f>SUMIFS(СВЦЭМ!$E$33:$E$776,СВЦЭМ!$A$33:$A$776,$A157,СВЦЭМ!$B$33:$B$776,L$155)+'СЕТ СН'!$F$12</f>
        <v>149.92962943000001</v>
      </c>
      <c r="M157" s="36">
        <f>SUMIFS(СВЦЭМ!$E$33:$E$776,СВЦЭМ!$A$33:$A$776,$A157,СВЦЭМ!$B$33:$B$776,M$155)+'СЕТ СН'!$F$12</f>
        <v>150.12335421</v>
      </c>
      <c r="N157" s="36">
        <f>SUMIFS(СВЦЭМ!$E$33:$E$776,СВЦЭМ!$A$33:$A$776,$A157,СВЦЭМ!$B$33:$B$776,N$155)+'СЕТ СН'!$F$12</f>
        <v>149.66390848</v>
      </c>
      <c r="O157" s="36">
        <f>SUMIFS(СВЦЭМ!$E$33:$E$776,СВЦЭМ!$A$33:$A$776,$A157,СВЦЭМ!$B$33:$B$776,O$155)+'СЕТ СН'!$F$12</f>
        <v>150.98744070999999</v>
      </c>
      <c r="P157" s="36">
        <f>SUMIFS(СВЦЭМ!$E$33:$E$776,СВЦЭМ!$A$33:$A$776,$A157,СВЦЭМ!$B$33:$B$776,P$155)+'СЕТ СН'!$F$12</f>
        <v>150.51764718000001</v>
      </c>
      <c r="Q157" s="36">
        <f>SUMIFS(СВЦЭМ!$E$33:$E$776,СВЦЭМ!$A$33:$A$776,$A157,СВЦЭМ!$B$33:$B$776,Q$155)+'СЕТ СН'!$F$12</f>
        <v>150.34348123000001</v>
      </c>
      <c r="R157" s="36">
        <f>SUMIFS(СВЦЭМ!$E$33:$E$776,СВЦЭМ!$A$33:$A$776,$A157,СВЦЭМ!$B$33:$B$776,R$155)+'СЕТ СН'!$F$12</f>
        <v>149.14614044000001</v>
      </c>
      <c r="S157" s="36">
        <f>SUMIFS(СВЦЭМ!$E$33:$E$776,СВЦЭМ!$A$33:$A$776,$A157,СВЦЭМ!$B$33:$B$776,S$155)+'СЕТ СН'!$F$12</f>
        <v>148.61271943</v>
      </c>
      <c r="T157" s="36">
        <f>SUMIFS(СВЦЭМ!$E$33:$E$776,СВЦЭМ!$A$33:$A$776,$A157,СВЦЭМ!$B$33:$B$776,T$155)+'СЕТ СН'!$F$12</f>
        <v>147.56421011</v>
      </c>
      <c r="U157" s="36">
        <f>SUMIFS(СВЦЭМ!$E$33:$E$776,СВЦЭМ!$A$33:$A$776,$A157,СВЦЭМ!$B$33:$B$776,U$155)+'СЕТ СН'!$F$12</f>
        <v>146.93615792</v>
      </c>
      <c r="V157" s="36">
        <f>SUMIFS(СВЦЭМ!$E$33:$E$776,СВЦЭМ!$A$33:$A$776,$A157,СВЦЭМ!$B$33:$B$776,V$155)+'СЕТ СН'!$F$12</f>
        <v>147.75045802</v>
      </c>
      <c r="W157" s="36">
        <f>SUMIFS(СВЦЭМ!$E$33:$E$776,СВЦЭМ!$A$33:$A$776,$A157,СВЦЭМ!$B$33:$B$776,W$155)+'СЕТ СН'!$F$12</f>
        <v>148.04881645</v>
      </c>
      <c r="X157" s="36">
        <f>SUMIFS(СВЦЭМ!$E$33:$E$776,СВЦЭМ!$A$33:$A$776,$A157,СВЦЭМ!$B$33:$B$776,X$155)+'СЕТ СН'!$F$12</f>
        <v>144.3099986</v>
      </c>
      <c r="Y157" s="36">
        <f>SUMIFS(СВЦЭМ!$E$33:$E$776,СВЦЭМ!$A$33:$A$776,$A157,СВЦЭМ!$B$33:$B$776,Y$155)+'СЕТ СН'!$F$12</f>
        <v>138.05602755000001</v>
      </c>
    </row>
    <row r="158" spans="1:27" ht="15.75" x14ac:dyDescent="0.2">
      <c r="A158" s="35">
        <f t="shared" ref="A158:A186" si="4">A157+1</f>
        <v>43680</v>
      </c>
      <c r="B158" s="36">
        <f>SUMIFS(СВЦЭМ!$E$33:$E$776,СВЦЭМ!$A$33:$A$776,$A158,СВЦЭМ!$B$33:$B$776,B$155)+'СЕТ СН'!$F$12</f>
        <v>134.69711143999999</v>
      </c>
      <c r="C158" s="36">
        <f>SUMIFS(СВЦЭМ!$E$33:$E$776,СВЦЭМ!$A$33:$A$776,$A158,СВЦЭМ!$B$33:$B$776,C$155)+'СЕТ СН'!$F$12</f>
        <v>138.29369614999999</v>
      </c>
      <c r="D158" s="36">
        <f>SUMIFS(СВЦЭМ!$E$33:$E$776,СВЦЭМ!$A$33:$A$776,$A158,СВЦЭМ!$B$33:$B$776,D$155)+'СЕТ СН'!$F$12</f>
        <v>145.13164510999999</v>
      </c>
      <c r="E158" s="36">
        <f>SUMIFS(СВЦЭМ!$E$33:$E$776,СВЦЭМ!$A$33:$A$776,$A158,СВЦЭМ!$B$33:$B$776,E$155)+'СЕТ СН'!$F$12</f>
        <v>145.97695218999999</v>
      </c>
      <c r="F158" s="36">
        <f>SUMIFS(СВЦЭМ!$E$33:$E$776,СВЦЭМ!$A$33:$A$776,$A158,СВЦЭМ!$B$33:$B$776,F$155)+'СЕТ СН'!$F$12</f>
        <v>147.30794968999999</v>
      </c>
      <c r="G158" s="36">
        <f>SUMIFS(СВЦЭМ!$E$33:$E$776,СВЦЭМ!$A$33:$A$776,$A158,СВЦЭМ!$B$33:$B$776,G$155)+'СЕТ СН'!$F$12</f>
        <v>144.82725199000001</v>
      </c>
      <c r="H158" s="36">
        <f>SUMIFS(СВЦЭМ!$E$33:$E$776,СВЦЭМ!$A$33:$A$776,$A158,СВЦЭМ!$B$33:$B$776,H$155)+'СЕТ СН'!$F$12</f>
        <v>143.03199303</v>
      </c>
      <c r="I158" s="36">
        <f>SUMIFS(СВЦЭМ!$E$33:$E$776,СВЦЭМ!$A$33:$A$776,$A158,СВЦЭМ!$B$33:$B$776,I$155)+'СЕТ СН'!$F$12</f>
        <v>135.41291688000001</v>
      </c>
      <c r="J158" s="36">
        <f>SUMIFS(СВЦЭМ!$E$33:$E$776,СВЦЭМ!$A$33:$A$776,$A158,СВЦЭМ!$B$33:$B$776,J$155)+'СЕТ СН'!$F$12</f>
        <v>122.47151912</v>
      </c>
      <c r="K158" s="36">
        <f>SUMIFS(СВЦЭМ!$E$33:$E$776,СВЦЭМ!$A$33:$A$776,$A158,СВЦЭМ!$B$33:$B$776,K$155)+'СЕТ СН'!$F$12</f>
        <v>122.05915996</v>
      </c>
      <c r="L158" s="36">
        <f>SUMIFS(СВЦЭМ!$E$33:$E$776,СВЦЭМ!$A$33:$A$776,$A158,СВЦЭМ!$B$33:$B$776,L$155)+'СЕТ СН'!$F$12</f>
        <v>125.25438454</v>
      </c>
      <c r="M158" s="36">
        <f>SUMIFS(СВЦЭМ!$E$33:$E$776,СВЦЭМ!$A$33:$A$776,$A158,СВЦЭМ!$B$33:$B$776,M$155)+'СЕТ СН'!$F$12</f>
        <v>125.37823795</v>
      </c>
      <c r="N158" s="36">
        <f>SUMIFS(СВЦЭМ!$E$33:$E$776,СВЦЭМ!$A$33:$A$776,$A158,СВЦЭМ!$B$33:$B$776,N$155)+'СЕТ СН'!$F$12</f>
        <v>126.07049827</v>
      </c>
      <c r="O158" s="36">
        <f>SUMIFS(СВЦЭМ!$E$33:$E$776,СВЦЭМ!$A$33:$A$776,$A158,СВЦЭМ!$B$33:$B$776,O$155)+'СЕТ СН'!$F$12</f>
        <v>126.24659135</v>
      </c>
      <c r="P158" s="36">
        <f>SUMIFS(СВЦЭМ!$E$33:$E$776,СВЦЭМ!$A$33:$A$776,$A158,СВЦЭМ!$B$33:$B$776,P$155)+'СЕТ СН'!$F$12</f>
        <v>126.04150002</v>
      </c>
      <c r="Q158" s="36">
        <f>SUMIFS(СВЦЭМ!$E$33:$E$776,СВЦЭМ!$A$33:$A$776,$A158,СВЦЭМ!$B$33:$B$776,Q$155)+'СЕТ СН'!$F$12</f>
        <v>126.85343372</v>
      </c>
      <c r="R158" s="36">
        <f>SUMIFS(СВЦЭМ!$E$33:$E$776,СВЦЭМ!$A$33:$A$776,$A158,СВЦЭМ!$B$33:$B$776,R$155)+'СЕТ СН'!$F$12</f>
        <v>126.06505304</v>
      </c>
      <c r="S158" s="36">
        <f>SUMIFS(СВЦЭМ!$E$33:$E$776,СВЦЭМ!$A$33:$A$776,$A158,СВЦЭМ!$B$33:$B$776,S$155)+'СЕТ СН'!$F$12</f>
        <v>125.79880654</v>
      </c>
      <c r="T158" s="36">
        <f>SUMIFS(СВЦЭМ!$E$33:$E$776,СВЦЭМ!$A$33:$A$776,$A158,СВЦЭМ!$B$33:$B$776,T$155)+'СЕТ СН'!$F$12</f>
        <v>126.17924041000001</v>
      </c>
      <c r="U158" s="36">
        <f>SUMIFS(СВЦЭМ!$E$33:$E$776,СВЦЭМ!$A$33:$A$776,$A158,СВЦЭМ!$B$33:$B$776,U$155)+'СЕТ СН'!$F$12</f>
        <v>125.73200928</v>
      </c>
      <c r="V158" s="36">
        <f>SUMIFS(СВЦЭМ!$E$33:$E$776,СВЦЭМ!$A$33:$A$776,$A158,СВЦЭМ!$B$33:$B$776,V$155)+'СЕТ СН'!$F$12</f>
        <v>124.62073798999999</v>
      </c>
      <c r="W158" s="36">
        <f>SUMIFS(СВЦЭМ!$E$33:$E$776,СВЦЭМ!$A$33:$A$776,$A158,СВЦЭМ!$B$33:$B$776,W$155)+'СЕТ СН'!$F$12</f>
        <v>126.3701227</v>
      </c>
      <c r="X158" s="36">
        <f>SUMIFS(СВЦЭМ!$E$33:$E$776,СВЦЭМ!$A$33:$A$776,$A158,СВЦЭМ!$B$33:$B$776,X$155)+'СЕТ СН'!$F$12</f>
        <v>122.46715570000001</v>
      </c>
      <c r="Y158" s="36">
        <f>SUMIFS(СВЦЭМ!$E$33:$E$776,СВЦЭМ!$A$33:$A$776,$A158,СВЦЭМ!$B$33:$B$776,Y$155)+'СЕТ СН'!$F$12</f>
        <v>125.73117268999999</v>
      </c>
    </row>
    <row r="159" spans="1:27" ht="15.75" x14ac:dyDescent="0.2">
      <c r="A159" s="35">
        <f t="shared" si="4"/>
        <v>43681</v>
      </c>
      <c r="B159" s="36">
        <f>SUMIFS(СВЦЭМ!$E$33:$E$776,СВЦЭМ!$A$33:$A$776,$A159,СВЦЭМ!$B$33:$B$776,B$155)+'СЕТ СН'!$F$12</f>
        <v>126.07420417</v>
      </c>
      <c r="C159" s="36">
        <f>SUMIFS(СВЦЭМ!$E$33:$E$776,СВЦЭМ!$A$33:$A$776,$A159,СВЦЭМ!$B$33:$B$776,C$155)+'СЕТ СН'!$F$12</f>
        <v>132.92506979000001</v>
      </c>
      <c r="D159" s="36">
        <f>SUMIFS(СВЦЭМ!$E$33:$E$776,СВЦЭМ!$A$33:$A$776,$A159,СВЦЭМ!$B$33:$B$776,D$155)+'СЕТ СН'!$F$12</f>
        <v>136.41981278</v>
      </c>
      <c r="E159" s="36">
        <f>SUMIFS(СВЦЭМ!$E$33:$E$776,СВЦЭМ!$A$33:$A$776,$A159,СВЦЭМ!$B$33:$B$776,E$155)+'СЕТ СН'!$F$12</f>
        <v>141.53457083999999</v>
      </c>
      <c r="F159" s="36">
        <f>SUMIFS(СВЦЭМ!$E$33:$E$776,СВЦЭМ!$A$33:$A$776,$A159,СВЦЭМ!$B$33:$B$776,F$155)+'СЕТ СН'!$F$12</f>
        <v>141.86908095000001</v>
      </c>
      <c r="G159" s="36">
        <f>SUMIFS(СВЦЭМ!$E$33:$E$776,СВЦЭМ!$A$33:$A$776,$A159,СВЦЭМ!$B$33:$B$776,G$155)+'СЕТ СН'!$F$12</f>
        <v>144.25899143999999</v>
      </c>
      <c r="H159" s="36">
        <f>SUMIFS(СВЦЭМ!$E$33:$E$776,СВЦЭМ!$A$33:$A$776,$A159,СВЦЭМ!$B$33:$B$776,H$155)+'СЕТ СН'!$F$12</f>
        <v>139.56253658</v>
      </c>
      <c r="I159" s="36">
        <f>SUMIFS(СВЦЭМ!$E$33:$E$776,СВЦЭМ!$A$33:$A$776,$A159,СВЦЭМ!$B$33:$B$776,I$155)+'СЕТ СН'!$F$12</f>
        <v>133.78950369</v>
      </c>
      <c r="J159" s="36">
        <f>SUMIFS(СВЦЭМ!$E$33:$E$776,СВЦЭМ!$A$33:$A$776,$A159,СВЦЭМ!$B$33:$B$776,J$155)+'СЕТ СН'!$F$12</f>
        <v>124.78243548</v>
      </c>
      <c r="K159" s="36">
        <f>SUMIFS(СВЦЭМ!$E$33:$E$776,СВЦЭМ!$A$33:$A$776,$A159,СВЦЭМ!$B$33:$B$776,K$155)+'СЕТ СН'!$F$12</f>
        <v>124.79798509</v>
      </c>
      <c r="L159" s="36">
        <f>SUMIFS(СВЦЭМ!$E$33:$E$776,СВЦЭМ!$A$33:$A$776,$A159,СВЦЭМ!$B$33:$B$776,L$155)+'СЕТ СН'!$F$12</f>
        <v>129.45942542</v>
      </c>
      <c r="M159" s="36">
        <f>SUMIFS(СВЦЭМ!$E$33:$E$776,СВЦЭМ!$A$33:$A$776,$A159,СВЦЭМ!$B$33:$B$776,M$155)+'СЕТ СН'!$F$12</f>
        <v>129.86643423000001</v>
      </c>
      <c r="N159" s="36">
        <f>SUMIFS(СВЦЭМ!$E$33:$E$776,СВЦЭМ!$A$33:$A$776,$A159,СВЦЭМ!$B$33:$B$776,N$155)+'СЕТ СН'!$F$12</f>
        <v>129.44041027</v>
      </c>
      <c r="O159" s="36">
        <f>SUMIFS(СВЦЭМ!$E$33:$E$776,СВЦЭМ!$A$33:$A$776,$A159,СВЦЭМ!$B$33:$B$776,O$155)+'СЕТ СН'!$F$12</f>
        <v>127.89755257</v>
      </c>
      <c r="P159" s="36">
        <f>SUMIFS(СВЦЭМ!$E$33:$E$776,СВЦЭМ!$A$33:$A$776,$A159,СВЦЭМ!$B$33:$B$776,P$155)+'СЕТ СН'!$F$12</f>
        <v>128.102902</v>
      </c>
      <c r="Q159" s="36">
        <f>SUMIFS(СВЦЭМ!$E$33:$E$776,СВЦЭМ!$A$33:$A$776,$A159,СВЦЭМ!$B$33:$B$776,Q$155)+'СЕТ СН'!$F$12</f>
        <v>127.83065084</v>
      </c>
      <c r="R159" s="36">
        <f>SUMIFS(СВЦЭМ!$E$33:$E$776,СВЦЭМ!$A$33:$A$776,$A159,СВЦЭМ!$B$33:$B$776,R$155)+'СЕТ СН'!$F$12</f>
        <v>119.83334651</v>
      </c>
      <c r="S159" s="36">
        <f>SUMIFS(СВЦЭМ!$E$33:$E$776,СВЦЭМ!$A$33:$A$776,$A159,СВЦЭМ!$B$33:$B$776,S$155)+'СЕТ СН'!$F$12</f>
        <v>113.54987631</v>
      </c>
      <c r="T159" s="36">
        <f>SUMIFS(СВЦЭМ!$E$33:$E$776,СВЦЭМ!$A$33:$A$776,$A159,СВЦЭМ!$B$33:$B$776,T$155)+'СЕТ СН'!$F$12</f>
        <v>112.26247173</v>
      </c>
      <c r="U159" s="36">
        <f>SUMIFS(СВЦЭМ!$E$33:$E$776,СВЦЭМ!$A$33:$A$776,$A159,СВЦЭМ!$B$33:$B$776,U$155)+'СЕТ СН'!$F$12</f>
        <v>112.09800428</v>
      </c>
      <c r="V159" s="36">
        <f>SUMIFS(СВЦЭМ!$E$33:$E$776,СВЦЭМ!$A$33:$A$776,$A159,СВЦЭМ!$B$33:$B$776,V$155)+'СЕТ СН'!$F$12</f>
        <v>112.06971866000001</v>
      </c>
      <c r="W159" s="36">
        <f>SUMIFS(СВЦЭМ!$E$33:$E$776,СВЦЭМ!$A$33:$A$776,$A159,СВЦЭМ!$B$33:$B$776,W$155)+'СЕТ СН'!$F$12</f>
        <v>114.07805500000001</v>
      </c>
      <c r="X159" s="36">
        <f>SUMIFS(СВЦЭМ!$E$33:$E$776,СВЦЭМ!$A$33:$A$776,$A159,СВЦЭМ!$B$33:$B$776,X$155)+'СЕТ СН'!$F$12</f>
        <v>109.14667242</v>
      </c>
      <c r="Y159" s="36">
        <f>SUMIFS(СВЦЭМ!$E$33:$E$776,СВЦЭМ!$A$33:$A$776,$A159,СВЦЭМ!$B$33:$B$776,Y$155)+'СЕТ СН'!$F$12</f>
        <v>107.69457858</v>
      </c>
    </row>
    <row r="160" spans="1:27" ht="15.75" x14ac:dyDescent="0.2">
      <c r="A160" s="35">
        <f t="shared" si="4"/>
        <v>43682</v>
      </c>
      <c r="B160" s="36">
        <f>SUMIFS(СВЦЭМ!$E$33:$E$776,СВЦЭМ!$A$33:$A$776,$A160,СВЦЭМ!$B$33:$B$776,B$155)+'СЕТ СН'!$F$12</f>
        <v>125.25228805</v>
      </c>
      <c r="C160" s="36">
        <f>SUMIFS(СВЦЭМ!$E$33:$E$776,СВЦЭМ!$A$33:$A$776,$A160,СВЦЭМ!$B$33:$B$776,C$155)+'СЕТ СН'!$F$12</f>
        <v>131.47566992</v>
      </c>
      <c r="D160" s="36">
        <f>SUMIFS(СВЦЭМ!$E$33:$E$776,СВЦЭМ!$A$33:$A$776,$A160,СВЦЭМ!$B$33:$B$776,D$155)+'СЕТ СН'!$F$12</f>
        <v>137.13816445</v>
      </c>
      <c r="E160" s="36">
        <f>SUMIFS(СВЦЭМ!$E$33:$E$776,СВЦЭМ!$A$33:$A$776,$A160,СВЦЭМ!$B$33:$B$776,E$155)+'СЕТ СН'!$F$12</f>
        <v>138.84384628000001</v>
      </c>
      <c r="F160" s="36">
        <f>SUMIFS(СВЦЭМ!$E$33:$E$776,СВЦЭМ!$A$33:$A$776,$A160,СВЦЭМ!$B$33:$B$776,F$155)+'СЕТ СН'!$F$12</f>
        <v>138.79326497</v>
      </c>
      <c r="G160" s="36">
        <f>SUMIFS(СВЦЭМ!$E$33:$E$776,СВЦЭМ!$A$33:$A$776,$A160,СВЦЭМ!$B$33:$B$776,G$155)+'СЕТ СН'!$F$12</f>
        <v>136.02505038000001</v>
      </c>
      <c r="H160" s="36">
        <f>SUMIFS(СВЦЭМ!$E$33:$E$776,СВЦЭМ!$A$33:$A$776,$A160,СВЦЭМ!$B$33:$B$776,H$155)+'СЕТ СН'!$F$12</f>
        <v>128.97786979</v>
      </c>
      <c r="I160" s="36">
        <f>SUMIFS(СВЦЭМ!$E$33:$E$776,СВЦЭМ!$A$33:$A$776,$A160,СВЦЭМ!$B$33:$B$776,I$155)+'СЕТ СН'!$F$12</f>
        <v>126.39270881</v>
      </c>
      <c r="J160" s="36">
        <f>SUMIFS(СВЦЭМ!$E$33:$E$776,СВЦЭМ!$A$33:$A$776,$A160,СВЦЭМ!$B$33:$B$776,J$155)+'СЕТ СН'!$F$12</f>
        <v>125.02109383</v>
      </c>
      <c r="K160" s="36">
        <f>SUMIFS(СВЦЭМ!$E$33:$E$776,СВЦЭМ!$A$33:$A$776,$A160,СВЦЭМ!$B$33:$B$776,K$155)+'СЕТ СН'!$F$12</f>
        <v>129.22438048999999</v>
      </c>
      <c r="L160" s="36">
        <f>SUMIFS(СВЦЭМ!$E$33:$E$776,СВЦЭМ!$A$33:$A$776,$A160,СВЦЭМ!$B$33:$B$776,L$155)+'СЕТ СН'!$F$12</f>
        <v>129.42638661000001</v>
      </c>
      <c r="M160" s="36">
        <f>SUMIFS(СВЦЭМ!$E$33:$E$776,СВЦЭМ!$A$33:$A$776,$A160,СВЦЭМ!$B$33:$B$776,M$155)+'СЕТ СН'!$F$12</f>
        <v>130.80911836999999</v>
      </c>
      <c r="N160" s="36">
        <f>SUMIFS(СВЦЭМ!$E$33:$E$776,СВЦЭМ!$A$33:$A$776,$A160,СВЦЭМ!$B$33:$B$776,N$155)+'СЕТ СН'!$F$12</f>
        <v>130.34344060000001</v>
      </c>
      <c r="O160" s="36">
        <f>SUMIFS(СВЦЭМ!$E$33:$E$776,СВЦЭМ!$A$33:$A$776,$A160,СВЦЭМ!$B$33:$B$776,O$155)+'СЕТ СН'!$F$12</f>
        <v>131.56319400999999</v>
      </c>
      <c r="P160" s="36">
        <f>SUMIFS(СВЦЭМ!$E$33:$E$776,СВЦЭМ!$A$33:$A$776,$A160,СВЦЭМ!$B$33:$B$776,P$155)+'СЕТ СН'!$F$12</f>
        <v>132.62201977000001</v>
      </c>
      <c r="Q160" s="36">
        <f>SUMIFS(СВЦЭМ!$E$33:$E$776,СВЦЭМ!$A$33:$A$776,$A160,СВЦЭМ!$B$33:$B$776,Q$155)+'СЕТ СН'!$F$12</f>
        <v>132.36761465000001</v>
      </c>
      <c r="R160" s="36">
        <f>SUMIFS(СВЦЭМ!$E$33:$E$776,СВЦЭМ!$A$33:$A$776,$A160,СВЦЭМ!$B$33:$B$776,R$155)+'СЕТ СН'!$F$12</f>
        <v>126.30072566</v>
      </c>
      <c r="S160" s="36">
        <f>SUMIFS(СВЦЭМ!$E$33:$E$776,СВЦЭМ!$A$33:$A$776,$A160,СВЦЭМ!$B$33:$B$776,S$155)+'СЕТ СН'!$F$12</f>
        <v>117.96538538999999</v>
      </c>
      <c r="T160" s="36">
        <f>SUMIFS(СВЦЭМ!$E$33:$E$776,СВЦЭМ!$A$33:$A$776,$A160,СВЦЭМ!$B$33:$B$776,T$155)+'СЕТ СН'!$F$12</f>
        <v>116.17424224</v>
      </c>
      <c r="U160" s="36">
        <f>SUMIFS(СВЦЭМ!$E$33:$E$776,СВЦЭМ!$A$33:$A$776,$A160,СВЦЭМ!$B$33:$B$776,U$155)+'СЕТ СН'!$F$12</f>
        <v>115.17190088</v>
      </c>
      <c r="V160" s="36">
        <f>SUMIFS(СВЦЭМ!$E$33:$E$776,СВЦЭМ!$A$33:$A$776,$A160,СВЦЭМ!$B$33:$B$776,V$155)+'СЕТ СН'!$F$12</f>
        <v>114.81845785</v>
      </c>
      <c r="W160" s="36">
        <f>SUMIFS(СВЦЭМ!$E$33:$E$776,СВЦЭМ!$A$33:$A$776,$A160,СВЦЭМ!$B$33:$B$776,W$155)+'СЕТ СН'!$F$12</f>
        <v>117.43224497999999</v>
      </c>
      <c r="X160" s="36">
        <f>SUMIFS(СВЦЭМ!$E$33:$E$776,СВЦЭМ!$A$33:$A$776,$A160,СВЦЭМ!$B$33:$B$776,X$155)+'СЕТ СН'!$F$12</f>
        <v>113.61828794</v>
      </c>
      <c r="Y160" s="36">
        <f>SUMIFS(СВЦЭМ!$E$33:$E$776,СВЦЭМ!$A$33:$A$776,$A160,СВЦЭМ!$B$33:$B$776,Y$155)+'СЕТ СН'!$F$12</f>
        <v>114.74929048</v>
      </c>
    </row>
    <row r="161" spans="1:25" ht="15.75" x14ac:dyDescent="0.2">
      <c r="A161" s="35">
        <f t="shared" si="4"/>
        <v>43683</v>
      </c>
      <c r="B161" s="36">
        <f>SUMIFS(СВЦЭМ!$E$33:$E$776,СВЦЭМ!$A$33:$A$776,$A161,СВЦЭМ!$B$33:$B$776,B$155)+'СЕТ СН'!$F$12</f>
        <v>125.989279</v>
      </c>
      <c r="C161" s="36">
        <f>SUMIFS(СВЦЭМ!$E$33:$E$776,СВЦЭМ!$A$33:$A$776,$A161,СВЦЭМ!$B$33:$B$776,C$155)+'СЕТ СН'!$F$12</f>
        <v>132.26016032999999</v>
      </c>
      <c r="D161" s="36">
        <f>SUMIFS(СВЦЭМ!$E$33:$E$776,СВЦЭМ!$A$33:$A$776,$A161,СВЦЭМ!$B$33:$B$776,D$155)+'СЕТ СН'!$F$12</f>
        <v>136.56912491</v>
      </c>
      <c r="E161" s="36">
        <f>SUMIFS(СВЦЭМ!$E$33:$E$776,СВЦЭМ!$A$33:$A$776,$A161,СВЦЭМ!$B$33:$B$776,E$155)+'СЕТ СН'!$F$12</f>
        <v>138.47026983000001</v>
      </c>
      <c r="F161" s="36">
        <f>SUMIFS(СВЦЭМ!$E$33:$E$776,СВЦЭМ!$A$33:$A$776,$A161,СВЦЭМ!$B$33:$B$776,F$155)+'СЕТ СН'!$F$12</f>
        <v>140.17054386999999</v>
      </c>
      <c r="G161" s="36">
        <f>SUMIFS(СВЦЭМ!$E$33:$E$776,СВЦЭМ!$A$33:$A$776,$A161,СВЦЭМ!$B$33:$B$776,G$155)+'СЕТ СН'!$F$12</f>
        <v>135.71488210000001</v>
      </c>
      <c r="H161" s="36">
        <f>SUMIFS(СВЦЭМ!$E$33:$E$776,СВЦЭМ!$A$33:$A$776,$A161,СВЦЭМ!$B$33:$B$776,H$155)+'СЕТ СН'!$F$12</f>
        <v>129.11805926</v>
      </c>
      <c r="I161" s="36">
        <f>SUMIFS(СВЦЭМ!$E$33:$E$776,СВЦЭМ!$A$33:$A$776,$A161,СВЦЭМ!$B$33:$B$776,I$155)+'СЕТ СН'!$F$12</f>
        <v>120.66463779999999</v>
      </c>
      <c r="J161" s="36">
        <f>SUMIFS(СВЦЭМ!$E$33:$E$776,СВЦЭМ!$A$33:$A$776,$A161,СВЦЭМ!$B$33:$B$776,J$155)+'СЕТ СН'!$F$12</f>
        <v>126.96822401999999</v>
      </c>
      <c r="K161" s="36">
        <f>SUMIFS(СВЦЭМ!$E$33:$E$776,СВЦЭМ!$A$33:$A$776,$A161,СВЦЭМ!$B$33:$B$776,K$155)+'СЕТ СН'!$F$12</f>
        <v>133.57169299</v>
      </c>
      <c r="L161" s="36">
        <f>SUMIFS(СВЦЭМ!$E$33:$E$776,СВЦЭМ!$A$33:$A$776,$A161,СВЦЭМ!$B$33:$B$776,L$155)+'СЕТ СН'!$F$12</f>
        <v>134.31922327999999</v>
      </c>
      <c r="M161" s="36">
        <f>SUMIFS(СВЦЭМ!$E$33:$E$776,СВЦЭМ!$A$33:$A$776,$A161,СВЦЭМ!$B$33:$B$776,M$155)+'СЕТ СН'!$F$12</f>
        <v>134.12394517000001</v>
      </c>
      <c r="N161" s="36">
        <f>SUMIFS(СВЦЭМ!$E$33:$E$776,СВЦЭМ!$A$33:$A$776,$A161,СВЦЭМ!$B$33:$B$776,N$155)+'СЕТ СН'!$F$12</f>
        <v>134.26283703999999</v>
      </c>
      <c r="O161" s="36">
        <f>SUMIFS(СВЦЭМ!$E$33:$E$776,СВЦЭМ!$A$33:$A$776,$A161,СВЦЭМ!$B$33:$B$776,O$155)+'СЕТ СН'!$F$12</f>
        <v>134.26944897000001</v>
      </c>
      <c r="P161" s="36">
        <f>SUMIFS(СВЦЭМ!$E$33:$E$776,СВЦЭМ!$A$33:$A$776,$A161,СВЦЭМ!$B$33:$B$776,P$155)+'СЕТ СН'!$F$12</f>
        <v>134.80287312999999</v>
      </c>
      <c r="Q161" s="36">
        <f>SUMIFS(СВЦЭМ!$E$33:$E$776,СВЦЭМ!$A$33:$A$776,$A161,СВЦЭМ!$B$33:$B$776,Q$155)+'СЕТ СН'!$F$12</f>
        <v>135.33082722</v>
      </c>
      <c r="R161" s="36">
        <f>SUMIFS(СВЦЭМ!$E$33:$E$776,СВЦЭМ!$A$33:$A$776,$A161,СВЦЭМ!$B$33:$B$776,R$155)+'СЕТ СН'!$F$12</f>
        <v>125.78163347</v>
      </c>
      <c r="S161" s="36">
        <f>SUMIFS(СВЦЭМ!$E$33:$E$776,СВЦЭМ!$A$33:$A$776,$A161,СВЦЭМ!$B$33:$B$776,S$155)+'СЕТ СН'!$F$12</f>
        <v>117.17495506</v>
      </c>
      <c r="T161" s="36">
        <f>SUMIFS(СВЦЭМ!$E$33:$E$776,СВЦЭМ!$A$33:$A$776,$A161,СВЦЭМ!$B$33:$B$776,T$155)+'СЕТ СН'!$F$12</f>
        <v>114.96781841000001</v>
      </c>
      <c r="U161" s="36">
        <f>SUMIFS(СВЦЭМ!$E$33:$E$776,СВЦЭМ!$A$33:$A$776,$A161,СВЦЭМ!$B$33:$B$776,U$155)+'СЕТ СН'!$F$12</f>
        <v>115.83632541999999</v>
      </c>
      <c r="V161" s="36">
        <f>SUMIFS(СВЦЭМ!$E$33:$E$776,СВЦЭМ!$A$33:$A$776,$A161,СВЦЭМ!$B$33:$B$776,V$155)+'СЕТ СН'!$F$12</f>
        <v>115.54651359</v>
      </c>
      <c r="W161" s="36">
        <f>SUMIFS(СВЦЭМ!$E$33:$E$776,СВЦЭМ!$A$33:$A$776,$A161,СВЦЭМ!$B$33:$B$776,W$155)+'СЕТ СН'!$F$12</f>
        <v>115.90090223</v>
      </c>
      <c r="X161" s="36">
        <f>SUMIFS(СВЦЭМ!$E$33:$E$776,СВЦЭМ!$A$33:$A$776,$A161,СВЦЭМ!$B$33:$B$776,X$155)+'СЕТ СН'!$F$12</f>
        <v>112.09863522000001</v>
      </c>
      <c r="Y161" s="36">
        <f>SUMIFS(СВЦЭМ!$E$33:$E$776,СВЦЭМ!$A$33:$A$776,$A161,СВЦЭМ!$B$33:$B$776,Y$155)+'СЕТ СН'!$F$12</f>
        <v>113.76177782000001</v>
      </c>
    </row>
    <row r="162" spans="1:25" ht="15.75" x14ac:dyDescent="0.2">
      <c r="A162" s="35">
        <f t="shared" si="4"/>
        <v>43684</v>
      </c>
      <c r="B162" s="36">
        <f>SUMIFS(СВЦЭМ!$E$33:$E$776,СВЦЭМ!$A$33:$A$776,$A162,СВЦЭМ!$B$33:$B$776,B$155)+'СЕТ СН'!$F$12</f>
        <v>126.84824196</v>
      </c>
      <c r="C162" s="36">
        <f>SUMIFS(СВЦЭМ!$E$33:$E$776,СВЦЭМ!$A$33:$A$776,$A162,СВЦЭМ!$B$33:$B$776,C$155)+'СЕТ СН'!$F$12</f>
        <v>127.62567214000001</v>
      </c>
      <c r="D162" s="36">
        <f>SUMIFS(СВЦЭМ!$E$33:$E$776,СВЦЭМ!$A$33:$A$776,$A162,СВЦЭМ!$B$33:$B$776,D$155)+'СЕТ СН'!$F$12</f>
        <v>132.35702082</v>
      </c>
      <c r="E162" s="36">
        <f>SUMIFS(СВЦЭМ!$E$33:$E$776,СВЦЭМ!$A$33:$A$776,$A162,СВЦЭМ!$B$33:$B$776,E$155)+'СЕТ СН'!$F$12</f>
        <v>132.90572078</v>
      </c>
      <c r="F162" s="36">
        <f>SUMIFS(СВЦЭМ!$E$33:$E$776,СВЦЭМ!$A$33:$A$776,$A162,СВЦЭМ!$B$33:$B$776,F$155)+'СЕТ СН'!$F$12</f>
        <v>134.27273291</v>
      </c>
      <c r="G162" s="36">
        <f>SUMIFS(СВЦЭМ!$E$33:$E$776,СВЦЭМ!$A$33:$A$776,$A162,СВЦЭМ!$B$33:$B$776,G$155)+'СЕТ СН'!$F$12</f>
        <v>133.01746398</v>
      </c>
      <c r="H162" s="36">
        <f>SUMIFS(СВЦЭМ!$E$33:$E$776,СВЦЭМ!$A$33:$A$776,$A162,СВЦЭМ!$B$33:$B$776,H$155)+'СЕТ СН'!$F$12</f>
        <v>126.23494549</v>
      </c>
      <c r="I162" s="36">
        <f>SUMIFS(СВЦЭМ!$E$33:$E$776,СВЦЭМ!$A$33:$A$776,$A162,СВЦЭМ!$B$33:$B$776,I$155)+'СЕТ СН'!$F$12</f>
        <v>123.64008174999999</v>
      </c>
      <c r="J162" s="36">
        <f>SUMIFS(СВЦЭМ!$E$33:$E$776,СВЦЭМ!$A$33:$A$776,$A162,СВЦЭМ!$B$33:$B$776,J$155)+'СЕТ СН'!$F$12</f>
        <v>127.95896704</v>
      </c>
      <c r="K162" s="36">
        <f>SUMIFS(СВЦЭМ!$E$33:$E$776,СВЦЭМ!$A$33:$A$776,$A162,СВЦЭМ!$B$33:$B$776,K$155)+'СЕТ СН'!$F$12</f>
        <v>131.14598470000001</v>
      </c>
      <c r="L162" s="36">
        <f>SUMIFS(СВЦЭМ!$E$33:$E$776,СВЦЭМ!$A$33:$A$776,$A162,СВЦЭМ!$B$33:$B$776,L$155)+'СЕТ СН'!$F$12</f>
        <v>131.27984476</v>
      </c>
      <c r="M162" s="36">
        <f>SUMIFS(СВЦЭМ!$E$33:$E$776,СВЦЭМ!$A$33:$A$776,$A162,СВЦЭМ!$B$33:$B$776,M$155)+'СЕТ СН'!$F$12</f>
        <v>131.88701559</v>
      </c>
      <c r="N162" s="36">
        <f>SUMIFS(СВЦЭМ!$E$33:$E$776,СВЦЭМ!$A$33:$A$776,$A162,СВЦЭМ!$B$33:$B$776,N$155)+'СЕТ СН'!$F$12</f>
        <v>130.63799204</v>
      </c>
      <c r="O162" s="36">
        <f>SUMIFS(СВЦЭМ!$E$33:$E$776,СВЦЭМ!$A$33:$A$776,$A162,СВЦЭМ!$B$33:$B$776,O$155)+'СЕТ СН'!$F$12</f>
        <v>131.65941923</v>
      </c>
      <c r="P162" s="36">
        <f>SUMIFS(СВЦЭМ!$E$33:$E$776,СВЦЭМ!$A$33:$A$776,$A162,СВЦЭМ!$B$33:$B$776,P$155)+'СЕТ СН'!$F$12</f>
        <v>132.3594999</v>
      </c>
      <c r="Q162" s="36">
        <f>SUMIFS(СВЦЭМ!$E$33:$E$776,СВЦЭМ!$A$33:$A$776,$A162,СВЦЭМ!$B$33:$B$776,Q$155)+'СЕТ СН'!$F$12</f>
        <v>132.32527411000001</v>
      </c>
      <c r="R162" s="36">
        <f>SUMIFS(СВЦЭМ!$E$33:$E$776,СВЦЭМ!$A$33:$A$776,$A162,СВЦЭМ!$B$33:$B$776,R$155)+'СЕТ СН'!$F$12</f>
        <v>124.89170706</v>
      </c>
      <c r="S162" s="36">
        <f>SUMIFS(СВЦЭМ!$E$33:$E$776,СВЦЭМ!$A$33:$A$776,$A162,СВЦЭМ!$B$33:$B$776,S$155)+'СЕТ СН'!$F$12</f>
        <v>116.82327650000001</v>
      </c>
      <c r="T162" s="36">
        <f>SUMIFS(СВЦЭМ!$E$33:$E$776,СВЦЭМ!$A$33:$A$776,$A162,СВЦЭМ!$B$33:$B$776,T$155)+'СЕТ СН'!$F$12</f>
        <v>114.58833522</v>
      </c>
      <c r="U162" s="36">
        <f>SUMIFS(СВЦЭМ!$E$33:$E$776,СВЦЭМ!$A$33:$A$776,$A162,СВЦЭМ!$B$33:$B$776,U$155)+'СЕТ СН'!$F$12</f>
        <v>114.82378792999999</v>
      </c>
      <c r="V162" s="36">
        <f>SUMIFS(СВЦЭМ!$E$33:$E$776,СВЦЭМ!$A$33:$A$776,$A162,СВЦЭМ!$B$33:$B$776,V$155)+'СЕТ СН'!$F$12</f>
        <v>113.98874649</v>
      </c>
      <c r="W162" s="36">
        <f>SUMIFS(СВЦЭМ!$E$33:$E$776,СВЦЭМ!$A$33:$A$776,$A162,СВЦЭМ!$B$33:$B$776,W$155)+'СЕТ СН'!$F$12</f>
        <v>115.58066574</v>
      </c>
      <c r="X162" s="36">
        <f>SUMIFS(СВЦЭМ!$E$33:$E$776,СВЦЭМ!$A$33:$A$776,$A162,СВЦЭМ!$B$33:$B$776,X$155)+'СЕТ СН'!$F$12</f>
        <v>110.49558503</v>
      </c>
      <c r="Y162" s="36">
        <f>SUMIFS(СВЦЭМ!$E$33:$E$776,СВЦЭМ!$A$33:$A$776,$A162,СВЦЭМ!$B$33:$B$776,Y$155)+'СЕТ СН'!$F$12</f>
        <v>116.11675820000001</v>
      </c>
    </row>
    <row r="163" spans="1:25" ht="15.75" x14ac:dyDescent="0.2">
      <c r="A163" s="35">
        <f t="shared" si="4"/>
        <v>43685</v>
      </c>
      <c r="B163" s="36">
        <f>SUMIFS(СВЦЭМ!$E$33:$E$776,СВЦЭМ!$A$33:$A$776,$A163,СВЦЭМ!$B$33:$B$776,B$155)+'СЕТ СН'!$F$12</f>
        <v>133.07006866</v>
      </c>
      <c r="C163" s="36">
        <f>SUMIFS(СВЦЭМ!$E$33:$E$776,СВЦЭМ!$A$33:$A$776,$A163,СВЦЭМ!$B$33:$B$776,C$155)+'СЕТ СН'!$F$12</f>
        <v>140.38965472999999</v>
      </c>
      <c r="D163" s="36">
        <f>SUMIFS(СВЦЭМ!$E$33:$E$776,СВЦЭМ!$A$33:$A$776,$A163,СВЦЭМ!$B$33:$B$776,D$155)+'СЕТ СН'!$F$12</f>
        <v>145.77608921000001</v>
      </c>
      <c r="E163" s="36">
        <f>SUMIFS(СВЦЭМ!$E$33:$E$776,СВЦЭМ!$A$33:$A$776,$A163,СВЦЭМ!$B$33:$B$776,E$155)+'СЕТ СН'!$F$12</f>
        <v>149.81554122</v>
      </c>
      <c r="F163" s="36">
        <f>SUMIFS(СВЦЭМ!$E$33:$E$776,СВЦЭМ!$A$33:$A$776,$A163,СВЦЭМ!$B$33:$B$776,F$155)+'СЕТ СН'!$F$12</f>
        <v>157.79603243</v>
      </c>
      <c r="G163" s="36">
        <f>SUMIFS(СВЦЭМ!$E$33:$E$776,СВЦЭМ!$A$33:$A$776,$A163,СВЦЭМ!$B$33:$B$776,G$155)+'СЕТ СН'!$F$12</f>
        <v>154.23726005</v>
      </c>
      <c r="H163" s="36">
        <f>SUMIFS(СВЦЭМ!$E$33:$E$776,СВЦЭМ!$A$33:$A$776,$A163,СВЦЭМ!$B$33:$B$776,H$155)+'СЕТ СН'!$F$12</f>
        <v>146.34810181</v>
      </c>
      <c r="I163" s="36">
        <f>SUMIFS(СВЦЭМ!$E$33:$E$776,СВЦЭМ!$A$33:$A$776,$A163,СВЦЭМ!$B$33:$B$776,I$155)+'СЕТ СН'!$F$12</f>
        <v>136.88706278000001</v>
      </c>
      <c r="J163" s="36">
        <f>SUMIFS(СВЦЭМ!$E$33:$E$776,СВЦЭМ!$A$33:$A$776,$A163,СВЦЭМ!$B$33:$B$776,J$155)+'СЕТ СН'!$F$12</f>
        <v>129.23165122</v>
      </c>
      <c r="K163" s="36">
        <f>SUMIFS(СВЦЭМ!$E$33:$E$776,СВЦЭМ!$A$33:$A$776,$A163,СВЦЭМ!$B$33:$B$776,K$155)+'СЕТ СН'!$F$12</f>
        <v>135.03620451</v>
      </c>
      <c r="L163" s="36">
        <f>SUMIFS(СВЦЭМ!$E$33:$E$776,СВЦЭМ!$A$33:$A$776,$A163,СВЦЭМ!$B$33:$B$776,L$155)+'СЕТ СН'!$F$12</f>
        <v>137.11524901999999</v>
      </c>
      <c r="M163" s="36">
        <f>SUMIFS(СВЦЭМ!$E$33:$E$776,СВЦЭМ!$A$33:$A$776,$A163,СВЦЭМ!$B$33:$B$776,M$155)+'СЕТ СН'!$F$12</f>
        <v>136.67626752999999</v>
      </c>
      <c r="N163" s="36">
        <f>SUMIFS(СВЦЭМ!$E$33:$E$776,СВЦЭМ!$A$33:$A$776,$A163,СВЦЭМ!$B$33:$B$776,N$155)+'СЕТ СН'!$F$12</f>
        <v>135.7992725</v>
      </c>
      <c r="O163" s="36">
        <f>SUMIFS(СВЦЭМ!$E$33:$E$776,СВЦЭМ!$A$33:$A$776,$A163,СВЦЭМ!$B$33:$B$776,O$155)+'СЕТ СН'!$F$12</f>
        <v>136.97500715999999</v>
      </c>
      <c r="P163" s="36">
        <f>SUMIFS(СВЦЭМ!$E$33:$E$776,СВЦЭМ!$A$33:$A$776,$A163,СВЦЭМ!$B$33:$B$776,P$155)+'СЕТ СН'!$F$12</f>
        <v>137.45806920999999</v>
      </c>
      <c r="Q163" s="36">
        <f>SUMIFS(СВЦЭМ!$E$33:$E$776,СВЦЭМ!$A$33:$A$776,$A163,СВЦЭМ!$B$33:$B$776,Q$155)+'СЕТ СН'!$F$12</f>
        <v>138.27481759</v>
      </c>
      <c r="R163" s="36">
        <f>SUMIFS(СВЦЭМ!$E$33:$E$776,СВЦЭМ!$A$33:$A$776,$A163,СВЦЭМ!$B$33:$B$776,R$155)+'СЕТ СН'!$F$12</f>
        <v>128.41851025</v>
      </c>
      <c r="S163" s="36">
        <f>SUMIFS(СВЦЭМ!$E$33:$E$776,СВЦЭМ!$A$33:$A$776,$A163,СВЦЭМ!$B$33:$B$776,S$155)+'СЕТ СН'!$F$12</f>
        <v>125.22940113</v>
      </c>
      <c r="T163" s="36">
        <f>SUMIFS(СВЦЭМ!$E$33:$E$776,СВЦЭМ!$A$33:$A$776,$A163,СВЦЭМ!$B$33:$B$776,T$155)+'СЕТ СН'!$F$12</f>
        <v>125.15475264</v>
      </c>
      <c r="U163" s="36">
        <f>SUMIFS(СВЦЭМ!$E$33:$E$776,СВЦЭМ!$A$33:$A$776,$A163,СВЦЭМ!$B$33:$B$776,U$155)+'СЕТ СН'!$F$12</f>
        <v>118.25959597000001</v>
      </c>
      <c r="V163" s="36">
        <f>SUMIFS(СВЦЭМ!$E$33:$E$776,СВЦЭМ!$A$33:$A$776,$A163,СВЦЭМ!$B$33:$B$776,V$155)+'СЕТ СН'!$F$12</f>
        <v>118.11415931000001</v>
      </c>
      <c r="W163" s="36">
        <f>SUMIFS(СВЦЭМ!$E$33:$E$776,СВЦЭМ!$A$33:$A$776,$A163,СВЦЭМ!$B$33:$B$776,W$155)+'СЕТ СН'!$F$12</f>
        <v>118.42055381999999</v>
      </c>
      <c r="X163" s="36">
        <f>SUMIFS(СВЦЭМ!$E$33:$E$776,СВЦЭМ!$A$33:$A$776,$A163,СВЦЭМ!$B$33:$B$776,X$155)+'СЕТ СН'!$F$12</f>
        <v>114.08820575</v>
      </c>
      <c r="Y163" s="36">
        <f>SUMIFS(СВЦЭМ!$E$33:$E$776,СВЦЭМ!$A$33:$A$776,$A163,СВЦЭМ!$B$33:$B$776,Y$155)+'СЕТ СН'!$F$12</f>
        <v>119.70203155999999</v>
      </c>
    </row>
    <row r="164" spans="1:25" ht="15.75" x14ac:dyDescent="0.2">
      <c r="A164" s="35">
        <f t="shared" si="4"/>
        <v>43686</v>
      </c>
      <c r="B164" s="36">
        <f>SUMIFS(СВЦЭМ!$E$33:$E$776,СВЦЭМ!$A$33:$A$776,$A164,СВЦЭМ!$B$33:$B$776,B$155)+'СЕТ СН'!$F$12</f>
        <v>137.16626187</v>
      </c>
      <c r="C164" s="36">
        <f>SUMIFS(СВЦЭМ!$E$33:$E$776,СВЦЭМ!$A$33:$A$776,$A164,СВЦЭМ!$B$33:$B$776,C$155)+'СЕТ СН'!$F$12</f>
        <v>144.24516084000001</v>
      </c>
      <c r="D164" s="36">
        <f>SUMIFS(СВЦЭМ!$E$33:$E$776,СВЦЭМ!$A$33:$A$776,$A164,СВЦЭМ!$B$33:$B$776,D$155)+'СЕТ СН'!$F$12</f>
        <v>148.96215541999999</v>
      </c>
      <c r="E164" s="36">
        <f>SUMIFS(СВЦЭМ!$E$33:$E$776,СВЦЭМ!$A$33:$A$776,$A164,СВЦЭМ!$B$33:$B$776,E$155)+'СЕТ СН'!$F$12</f>
        <v>152.19909454</v>
      </c>
      <c r="F164" s="36">
        <f>SUMIFS(СВЦЭМ!$E$33:$E$776,СВЦЭМ!$A$33:$A$776,$A164,СВЦЭМ!$B$33:$B$776,F$155)+'СЕТ СН'!$F$12</f>
        <v>154.32702818000001</v>
      </c>
      <c r="G164" s="36">
        <f>SUMIFS(СВЦЭМ!$E$33:$E$776,СВЦЭМ!$A$33:$A$776,$A164,СВЦЭМ!$B$33:$B$776,G$155)+'СЕТ СН'!$F$12</f>
        <v>151.95071111999999</v>
      </c>
      <c r="H164" s="36">
        <f>SUMIFS(СВЦЭМ!$E$33:$E$776,СВЦЭМ!$A$33:$A$776,$A164,СВЦЭМ!$B$33:$B$776,H$155)+'СЕТ СН'!$F$12</f>
        <v>146.84508946</v>
      </c>
      <c r="I164" s="36">
        <f>SUMIFS(СВЦЭМ!$E$33:$E$776,СВЦЭМ!$A$33:$A$776,$A164,СВЦЭМ!$B$33:$B$776,I$155)+'СЕТ СН'!$F$12</f>
        <v>140.25990892999999</v>
      </c>
      <c r="J164" s="36">
        <f>SUMIFS(СВЦЭМ!$E$33:$E$776,СВЦЭМ!$A$33:$A$776,$A164,СВЦЭМ!$B$33:$B$776,J$155)+'СЕТ СН'!$F$12</f>
        <v>131.75164676</v>
      </c>
      <c r="K164" s="36">
        <f>SUMIFS(СВЦЭМ!$E$33:$E$776,СВЦЭМ!$A$33:$A$776,$A164,СВЦЭМ!$B$33:$B$776,K$155)+'СЕТ СН'!$F$12</f>
        <v>135.16565276</v>
      </c>
      <c r="L164" s="36">
        <f>SUMIFS(СВЦЭМ!$E$33:$E$776,СВЦЭМ!$A$33:$A$776,$A164,СВЦЭМ!$B$33:$B$776,L$155)+'СЕТ СН'!$F$12</f>
        <v>137.17960067999999</v>
      </c>
      <c r="M164" s="36">
        <f>SUMIFS(СВЦЭМ!$E$33:$E$776,СВЦЭМ!$A$33:$A$776,$A164,СВЦЭМ!$B$33:$B$776,M$155)+'СЕТ СН'!$F$12</f>
        <v>136.96217118999999</v>
      </c>
      <c r="N164" s="36">
        <f>SUMIFS(СВЦЭМ!$E$33:$E$776,СВЦЭМ!$A$33:$A$776,$A164,СВЦЭМ!$B$33:$B$776,N$155)+'СЕТ СН'!$F$12</f>
        <v>135.71662921000001</v>
      </c>
      <c r="O164" s="36">
        <f>SUMIFS(СВЦЭМ!$E$33:$E$776,СВЦЭМ!$A$33:$A$776,$A164,СВЦЭМ!$B$33:$B$776,O$155)+'СЕТ СН'!$F$12</f>
        <v>136.58769824000001</v>
      </c>
      <c r="P164" s="36">
        <f>SUMIFS(СВЦЭМ!$E$33:$E$776,СВЦЭМ!$A$33:$A$776,$A164,СВЦЭМ!$B$33:$B$776,P$155)+'СЕТ СН'!$F$12</f>
        <v>141.10862499000001</v>
      </c>
      <c r="Q164" s="36">
        <f>SUMIFS(СВЦЭМ!$E$33:$E$776,СВЦЭМ!$A$33:$A$776,$A164,СВЦЭМ!$B$33:$B$776,Q$155)+'СЕТ СН'!$F$12</f>
        <v>141.25655646000001</v>
      </c>
      <c r="R164" s="36">
        <f>SUMIFS(СВЦЭМ!$E$33:$E$776,СВЦЭМ!$A$33:$A$776,$A164,СВЦЭМ!$B$33:$B$776,R$155)+'СЕТ СН'!$F$12</f>
        <v>133.27564661</v>
      </c>
      <c r="S164" s="36">
        <f>SUMIFS(СВЦЭМ!$E$33:$E$776,СВЦЭМ!$A$33:$A$776,$A164,СВЦЭМ!$B$33:$B$776,S$155)+'СЕТ СН'!$F$12</f>
        <v>124.57764654</v>
      </c>
      <c r="T164" s="36">
        <f>SUMIFS(СВЦЭМ!$E$33:$E$776,СВЦЭМ!$A$33:$A$776,$A164,СВЦЭМ!$B$33:$B$776,T$155)+'СЕТ СН'!$F$12</f>
        <v>122.64196755</v>
      </c>
      <c r="U164" s="36">
        <f>SUMIFS(СВЦЭМ!$E$33:$E$776,СВЦЭМ!$A$33:$A$776,$A164,СВЦЭМ!$B$33:$B$776,U$155)+'СЕТ СН'!$F$12</f>
        <v>122.09644154999999</v>
      </c>
      <c r="V164" s="36">
        <f>SUMIFS(СВЦЭМ!$E$33:$E$776,СВЦЭМ!$A$33:$A$776,$A164,СВЦЭМ!$B$33:$B$776,V$155)+'СЕТ СН'!$F$12</f>
        <v>117.73805246000001</v>
      </c>
      <c r="W164" s="36">
        <f>SUMIFS(СВЦЭМ!$E$33:$E$776,СВЦЭМ!$A$33:$A$776,$A164,СВЦЭМ!$B$33:$B$776,W$155)+'СЕТ СН'!$F$12</f>
        <v>119.03354567</v>
      </c>
      <c r="X164" s="36">
        <f>SUMIFS(СВЦЭМ!$E$33:$E$776,СВЦЭМ!$A$33:$A$776,$A164,СВЦЭМ!$B$33:$B$776,X$155)+'СЕТ СН'!$F$12</f>
        <v>114.56741249</v>
      </c>
      <c r="Y164" s="36">
        <f>SUMIFS(СВЦЭМ!$E$33:$E$776,СВЦЭМ!$A$33:$A$776,$A164,СВЦЭМ!$B$33:$B$776,Y$155)+'СЕТ СН'!$F$12</f>
        <v>124.84444477</v>
      </c>
    </row>
    <row r="165" spans="1:25" ht="15.75" x14ac:dyDescent="0.2">
      <c r="A165" s="35">
        <f t="shared" si="4"/>
        <v>43687</v>
      </c>
      <c r="B165" s="36">
        <f>SUMIFS(СВЦЭМ!$E$33:$E$776,СВЦЭМ!$A$33:$A$776,$A165,СВЦЭМ!$B$33:$B$776,B$155)+'СЕТ СН'!$F$12</f>
        <v>148.46448674999999</v>
      </c>
      <c r="C165" s="36">
        <f>SUMIFS(СВЦЭМ!$E$33:$E$776,СВЦЭМ!$A$33:$A$776,$A165,СВЦЭМ!$B$33:$B$776,C$155)+'СЕТ СН'!$F$12</f>
        <v>150.23207765999999</v>
      </c>
      <c r="D165" s="36">
        <f>SUMIFS(СВЦЭМ!$E$33:$E$776,СВЦЭМ!$A$33:$A$776,$A165,СВЦЭМ!$B$33:$B$776,D$155)+'СЕТ СН'!$F$12</f>
        <v>152.58508857000001</v>
      </c>
      <c r="E165" s="36">
        <f>SUMIFS(СВЦЭМ!$E$33:$E$776,СВЦЭМ!$A$33:$A$776,$A165,СВЦЭМ!$B$33:$B$776,E$155)+'СЕТ СН'!$F$12</f>
        <v>156.29779955999999</v>
      </c>
      <c r="F165" s="36">
        <f>SUMIFS(СВЦЭМ!$E$33:$E$776,СВЦЭМ!$A$33:$A$776,$A165,СВЦЭМ!$B$33:$B$776,F$155)+'СЕТ СН'!$F$12</f>
        <v>159.96943562000001</v>
      </c>
      <c r="G165" s="36">
        <f>SUMIFS(СВЦЭМ!$E$33:$E$776,СВЦЭМ!$A$33:$A$776,$A165,СВЦЭМ!$B$33:$B$776,G$155)+'СЕТ СН'!$F$12</f>
        <v>154.98362686999999</v>
      </c>
      <c r="H165" s="36">
        <f>SUMIFS(СВЦЭМ!$E$33:$E$776,СВЦЭМ!$A$33:$A$776,$A165,СВЦЭМ!$B$33:$B$776,H$155)+'СЕТ СН'!$F$12</f>
        <v>147.39676614000001</v>
      </c>
      <c r="I165" s="36">
        <f>SUMIFS(СВЦЭМ!$E$33:$E$776,СВЦЭМ!$A$33:$A$776,$A165,СВЦЭМ!$B$33:$B$776,I$155)+'СЕТ СН'!$F$12</f>
        <v>150.53168436999999</v>
      </c>
      <c r="J165" s="36">
        <f>SUMIFS(СВЦЭМ!$E$33:$E$776,СВЦЭМ!$A$33:$A$776,$A165,СВЦЭМ!$B$33:$B$776,J$155)+'СЕТ СН'!$F$12</f>
        <v>132.62167858999999</v>
      </c>
      <c r="K165" s="36">
        <f>SUMIFS(СВЦЭМ!$E$33:$E$776,СВЦЭМ!$A$33:$A$776,$A165,СВЦЭМ!$B$33:$B$776,K$155)+'СЕТ СН'!$F$12</f>
        <v>136.45679109</v>
      </c>
      <c r="L165" s="36">
        <f>SUMIFS(СВЦЭМ!$E$33:$E$776,СВЦЭМ!$A$33:$A$776,$A165,СВЦЭМ!$B$33:$B$776,L$155)+'СЕТ СН'!$F$12</f>
        <v>139.48108769999999</v>
      </c>
      <c r="M165" s="36">
        <f>SUMIFS(СВЦЭМ!$E$33:$E$776,СВЦЭМ!$A$33:$A$776,$A165,СВЦЭМ!$B$33:$B$776,M$155)+'СЕТ СН'!$F$12</f>
        <v>138.53544808000001</v>
      </c>
      <c r="N165" s="36">
        <f>SUMIFS(СВЦЭМ!$E$33:$E$776,СВЦЭМ!$A$33:$A$776,$A165,СВЦЭМ!$B$33:$B$776,N$155)+'СЕТ СН'!$F$12</f>
        <v>137.20428114000001</v>
      </c>
      <c r="O165" s="36">
        <f>SUMIFS(СВЦЭМ!$E$33:$E$776,СВЦЭМ!$A$33:$A$776,$A165,СВЦЭМ!$B$33:$B$776,O$155)+'СЕТ СН'!$F$12</f>
        <v>137.39077782999999</v>
      </c>
      <c r="P165" s="36">
        <f>SUMIFS(СВЦЭМ!$E$33:$E$776,СВЦЭМ!$A$33:$A$776,$A165,СВЦЭМ!$B$33:$B$776,P$155)+'СЕТ СН'!$F$12</f>
        <v>137.42857042</v>
      </c>
      <c r="Q165" s="36">
        <f>SUMIFS(СВЦЭМ!$E$33:$E$776,СВЦЭМ!$A$33:$A$776,$A165,СВЦЭМ!$B$33:$B$776,Q$155)+'СЕТ СН'!$F$12</f>
        <v>139.38100668999999</v>
      </c>
      <c r="R165" s="36">
        <f>SUMIFS(СВЦЭМ!$E$33:$E$776,СВЦЭМ!$A$33:$A$776,$A165,СВЦЭМ!$B$33:$B$776,R$155)+'СЕТ СН'!$F$12</f>
        <v>129.45419751</v>
      </c>
      <c r="S165" s="36">
        <f>SUMIFS(СВЦЭМ!$E$33:$E$776,СВЦЭМ!$A$33:$A$776,$A165,СВЦЭМ!$B$33:$B$776,S$155)+'СЕТ СН'!$F$12</f>
        <v>128.95442861000001</v>
      </c>
      <c r="T165" s="36">
        <f>SUMIFS(СВЦЭМ!$E$33:$E$776,СВЦЭМ!$A$33:$A$776,$A165,СВЦЭМ!$B$33:$B$776,T$155)+'СЕТ СН'!$F$12</f>
        <v>128.54912179999999</v>
      </c>
      <c r="U165" s="36">
        <f>SUMIFS(СВЦЭМ!$E$33:$E$776,СВЦЭМ!$A$33:$A$776,$A165,СВЦЭМ!$B$33:$B$776,U$155)+'СЕТ СН'!$F$12</f>
        <v>126.75168203</v>
      </c>
      <c r="V165" s="36">
        <f>SUMIFS(СВЦЭМ!$E$33:$E$776,СВЦЭМ!$A$33:$A$776,$A165,СВЦЭМ!$B$33:$B$776,V$155)+'СЕТ СН'!$F$12</f>
        <v>127.83498709</v>
      </c>
      <c r="W165" s="36">
        <f>SUMIFS(СВЦЭМ!$E$33:$E$776,СВЦЭМ!$A$33:$A$776,$A165,СВЦЭМ!$B$33:$B$776,W$155)+'СЕТ СН'!$F$12</f>
        <v>131.55389586000001</v>
      </c>
      <c r="X165" s="36">
        <f>SUMIFS(СВЦЭМ!$E$33:$E$776,СВЦЭМ!$A$33:$A$776,$A165,СВЦЭМ!$B$33:$B$776,X$155)+'СЕТ СН'!$F$12</f>
        <v>126.93863372</v>
      </c>
      <c r="Y165" s="36">
        <f>SUMIFS(СВЦЭМ!$E$33:$E$776,СВЦЭМ!$A$33:$A$776,$A165,СВЦЭМ!$B$33:$B$776,Y$155)+'СЕТ СН'!$F$12</f>
        <v>126.17636304</v>
      </c>
    </row>
    <row r="166" spans="1:25" ht="15.75" x14ac:dyDescent="0.2">
      <c r="A166" s="35">
        <f t="shared" si="4"/>
        <v>43688</v>
      </c>
      <c r="B166" s="36">
        <f>SUMIFS(СВЦЭМ!$E$33:$E$776,СВЦЭМ!$A$33:$A$776,$A166,СВЦЭМ!$B$33:$B$776,B$155)+'СЕТ СН'!$F$12</f>
        <v>146.11908094</v>
      </c>
      <c r="C166" s="36">
        <f>SUMIFS(СВЦЭМ!$E$33:$E$776,СВЦЭМ!$A$33:$A$776,$A166,СВЦЭМ!$B$33:$B$776,C$155)+'СЕТ СН'!$F$12</f>
        <v>151.92246635000001</v>
      </c>
      <c r="D166" s="36">
        <f>SUMIFS(СВЦЭМ!$E$33:$E$776,СВЦЭМ!$A$33:$A$776,$A166,СВЦЭМ!$B$33:$B$776,D$155)+'СЕТ СН'!$F$12</f>
        <v>156.73281044000001</v>
      </c>
      <c r="E166" s="36">
        <f>SUMIFS(СВЦЭМ!$E$33:$E$776,СВЦЭМ!$A$33:$A$776,$A166,СВЦЭМ!$B$33:$B$776,E$155)+'СЕТ СН'!$F$12</f>
        <v>158.40427498</v>
      </c>
      <c r="F166" s="36">
        <f>SUMIFS(СВЦЭМ!$E$33:$E$776,СВЦЭМ!$A$33:$A$776,$A166,СВЦЭМ!$B$33:$B$776,F$155)+'СЕТ СН'!$F$12</f>
        <v>162.14246478999999</v>
      </c>
      <c r="G166" s="36">
        <f>SUMIFS(СВЦЭМ!$E$33:$E$776,СВЦЭМ!$A$33:$A$776,$A166,СВЦЭМ!$B$33:$B$776,G$155)+'СЕТ СН'!$F$12</f>
        <v>159.6957955</v>
      </c>
      <c r="H166" s="36">
        <f>SUMIFS(СВЦЭМ!$E$33:$E$776,СВЦЭМ!$A$33:$A$776,$A166,СВЦЭМ!$B$33:$B$776,H$155)+'СЕТ СН'!$F$12</f>
        <v>156.87988435</v>
      </c>
      <c r="I166" s="36">
        <f>SUMIFS(СВЦЭМ!$E$33:$E$776,СВЦЭМ!$A$33:$A$776,$A166,СВЦЭМ!$B$33:$B$776,I$155)+'СЕТ СН'!$F$12</f>
        <v>151.50664327999999</v>
      </c>
      <c r="J166" s="36">
        <f>SUMIFS(СВЦЭМ!$E$33:$E$776,СВЦЭМ!$A$33:$A$776,$A166,СВЦЭМ!$B$33:$B$776,J$155)+'СЕТ СН'!$F$12</f>
        <v>138.39651656999999</v>
      </c>
      <c r="K166" s="36">
        <f>SUMIFS(СВЦЭМ!$E$33:$E$776,СВЦЭМ!$A$33:$A$776,$A166,СВЦЭМ!$B$33:$B$776,K$155)+'СЕТ СН'!$F$12</f>
        <v>133.33876977</v>
      </c>
      <c r="L166" s="36">
        <f>SUMIFS(СВЦЭМ!$E$33:$E$776,СВЦЭМ!$A$33:$A$776,$A166,СВЦЭМ!$B$33:$B$776,L$155)+'СЕТ СН'!$F$12</f>
        <v>136.36636342</v>
      </c>
      <c r="M166" s="36">
        <f>SUMIFS(СВЦЭМ!$E$33:$E$776,СВЦЭМ!$A$33:$A$776,$A166,СВЦЭМ!$B$33:$B$776,M$155)+'СЕТ СН'!$F$12</f>
        <v>136.30682715</v>
      </c>
      <c r="N166" s="36">
        <f>SUMIFS(СВЦЭМ!$E$33:$E$776,СВЦЭМ!$A$33:$A$776,$A166,СВЦЭМ!$B$33:$B$776,N$155)+'СЕТ СН'!$F$12</f>
        <v>135.83330620000001</v>
      </c>
      <c r="O166" s="36">
        <f>SUMIFS(СВЦЭМ!$E$33:$E$776,СВЦЭМ!$A$33:$A$776,$A166,СВЦЭМ!$B$33:$B$776,O$155)+'СЕТ СН'!$F$12</f>
        <v>136.18905670999999</v>
      </c>
      <c r="P166" s="36">
        <f>SUMIFS(СВЦЭМ!$E$33:$E$776,СВЦЭМ!$A$33:$A$776,$A166,СВЦЭМ!$B$33:$B$776,P$155)+'СЕТ СН'!$F$12</f>
        <v>136.29941063999999</v>
      </c>
      <c r="Q166" s="36">
        <f>SUMIFS(СВЦЭМ!$E$33:$E$776,СВЦЭМ!$A$33:$A$776,$A166,СВЦЭМ!$B$33:$B$776,Q$155)+'СЕТ СН'!$F$12</f>
        <v>134.95326116000001</v>
      </c>
      <c r="R166" s="36">
        <f>SUMIFS(СВЦЭМ!$E$33:$E$776,СВЦЭМ!$A$33:$A$776,$A166,СВЦЭМ!$B$33:$B$776,R$155)+'СЕТ СН'!$F$12</f>
        <v>128.69323412</v>
      </c>
      <c r="S166" s="36">
        <f>SUMIFS(СВЦЭМ!$E$33:$E$776,СВЦЭМ!$A$33:$A$776,$A166,СВЦЭМ!$B$33:$B$776,S$155)+'СЕТ СН'!$F$12</f>
        <v>128.36105621999999</v>
      </c>
      <c r="T166" s="36">
        <f>SUMIFS(СВЦЭМ!$E$33:$E$776,СВЦЭМ!$A$33:$A$776,$A166,СВЦЭМ!$B$33:$B$776,T$155)+'СЕТ СН'!$F$12</f>
        <v>129.81654075</v>
      </c>
      <c r="U166" s="36">
        <f>SUMIFS(СВЦЭМ!$E$33:$E$776,СВЦЭМ!$A$33:$A$776,$A166,СВЦЭМ!$B$33:$B$776,U$155)+'СЕТ СН'!$F$12</f>
        <v>130.79151809999999</v>
      </c>
      <c r="V166" s="36">
        <f>SUMIFS(СВЦЭМ!$E$33:$E$776,СВЦЭМ!$A$33:$A$776,$A166,СВЦЭМ!$B$33:$B$776,V$155)+'СЕТ СН'!$F$12</f>
        <v>132.31243542000001</v>
      </c>
      <c r="W166" s="36">
        <f>SUMIFS(СВЦЭМ!$E$33:$E$776,СВЦЭМ!$A$33:$A$776,$A166,СВЦЭМ!$B$33:$B$776,W$155)+'СЕТ СН'!$F$12</f>
        <v>135.04687913000001</v>
      </c>
      <c r="X166" s="36">
        <f>SUMIFS(СВЦЭМ!$E$33:$E$776,СВЦЭМ!$A$33:$A$776,$A166,СВЦЭМ!$B$33:$B$776,X$155)+'СЕТ СН'!$F$12</f>
        <v>128.68385506999999</v>
      </c>
      <c r="Y166" s="36">
        <f>SUMIFS(СВЦЭМ!$E$33:$E$776,СВЦЭМ!$A$33:$A$776,$A166,СВЦЭМ!$B$33:$B$776,Y$155)+'СЕТ СН'!$F$12</f>
        <v>125.47644901</v>
      </c>
    </row>
    <row r="167" spans="1:25" ht="15.75" x14ac:dyDescent="0.2">
      <c r="A167" s="35">
        <f t="shared" si="4"/>
        <v>43689</v>
      </c>
      <c r="B167" s="36">
        <f>SUMIFS(СВЦЭМ!$E$33:$E$776,СВЦЭМ!$A$33:$A$776,$A167,СВЦЭМ!$B$33:$B$776,B$155)+'СЕТ СН'!$F$12</f>
        <v>140.74864328000001</v>
      </c>
      <c r="C167" s="36">
        <f>SUMIFS(СВЦЭМ!$E$33:$E$776,СВЦЭМ!$A$33:$A$776,$A167,СВЦЭМ!$B$33:$B$776,C$155)+'СЕТ СН'!$F$12</f>
        <v>147.97663752</v>
      </c>
      <c r="D167" s="36">
        <f>SUMIFS(СВЦЭМ!$E$33:$E$776,СВЦЭМ!$A$33:$A$776,$A167,СВЦЭМ!$B$33:$B$776,D$155)+'СЕТ СН'!$F$12</f>
        <v>157.06818747</v>
      </c>
      <c r="E167" s="36">
        <f>SUMIFS(СВЦЭМ!$E$33:$E$776,СВЦЭМ!$A$33:$A$776,$A167,СВЦЭМ!$B$33:$B$776,E$155)+'СЕТ СН'!$F$12</f>
        <v>159.07111212000001</v>
      </c>
      <c r="F167" s="36">
        <f>SUMIFS(СВЦЭМ!$E$33:$E$776,СВЦЭМ!$A$33:$A$776,$A167,СВЦЭМ!$B$33:$B$776,F$155)+'СЕТ СН'!$F$12</f>
        <v>161.25899029999999</v>
      </c>
      <c r="G167" s="36">
        <f>SUMIFS(СВЦЭМ!$E$33:$E$776,СВЦЭМ!$A$33:$A$776,$A167,СВЦЭМ!$B$33:$B$776,G$155)+'СЕТ СН'!$F$12</f>
        <v>157.26499150000001</v>
      </c>
      <c r="H167" s="36">
        <f>SUMIFS(СВЦЭМ!$E$33:$E$776,СВЦЭМ!$A$33:$A$776,$A167,СВЦЭМ!$B$33:$B$776,H$155)+'СЕТ СН'!$F$12</f>
        <v>150.32547751999999</v>
      </c>
      <c r="I167" s="36">
        <f>SUMIFS(СВЦЭМ!$E$33:$E$776,СВЦЭМ!$A$33:$A$776,$A167,СВЦЭМ!$B$33:$B$776,I$155)+'СЕТ СН'!$F$12</f>
        <v>142.11247999</v>
      </c>
      <c r="J167" s="36">
        <f>SUMIFS(СВЦЭМ!$E$33:$E$776,СВЦЭМ!$A$33:$A$776,$A167,СВЦЭМ!$B$33:$B$776,J$155)+'СЕТ СН'!$F$12</f>
        <v>137.34783834000001</v>
      </c>
      <c r="K167" s="36">
        <f>SUMIFS(СВЦЭМ!$E$33:$E$776,СВЦЭМ!$A$33:$A$776,$A167,СВЦЭМ!$B$33:$B$776,K$155)+'СЕТ СН'!$F$12</f>
        <v>141.11509694</v>
      </c>
      <c r="L167" s="36">
        <f>SUMIFS(СВЦЭМ!$E$33:$E$776,СВЦЭМ!$A$33:$A$776,$A167,СВЦЭМ!$B$33:$B$776,L$155)+'СЕТ СН'!$F$12</f>
        <v>141.08844295</v>
      </c>
      <c r="M167" s="36">
        <f>SUMIFS(СВЦЭМ!$E$33:$E$776,СВЦЭМ!$A$33:$A$776,$A167,СВЦЭМ!$B$33:$B$776,M$155)+'СЕТ СН'!$F$12</f>
        <v>142.47658243000001</v>
      </c>
      <c r="N167" s="36">
        <f>SUMIFS(СВЦЭМ!$E$33:$E$776,СВЦЭМ!$A$33:$A$776,$A167,СВЦЭМ!$B$33:$B$776,N$155)+'СЕТ СН'!$F$12</f>
        <v>141.73386435</v>
      </c>
      <c r="O167" s="36">
        <f>SUMIFS(СВЦЭМ!$E$33:$E$776,СВЦЭМ!$A$33:$A$776,$A167,СВЦЭМ!$B$33:$B$776,O$155)+'СЕТ СН'!$F$12</f>
        <v>141.76865333000001</v>
      </c>
      <c r="P167" s="36">
        <f>SUMIFS(СВЦЭМ!$E$33:$E$776,СВЦЭМ!$A$33:$A$776,$A167,СВЦЭМ!$B$33:$B$776,P$155)+'СЕТ СН'!$F$12</f>
        <v>142.43652742</v>
      </c>
      <c r="Q167" s="36">
        <f>SUMIFS(СВЦЭМ!$E$33:$E$776,СВЦЭМ!$A$33:$A$776,$A167,СВЦЭМ!$B$33:$B$776,Q$155)+'СЕТ СН'!$F$12</f>
        <v>141.62237841999999</v>
      </c>
      <c r="R167" s="36">
        <f>SUMIFS(СВЦЭМ!$E$33:$E$776,СВЦЭМ!$A$33:$A$776,$A167,СВЦЭМ!$B$33:$B$776,R$155)+'СЕТ СН'!$F$12</f>
        <v>133.28475674000001</v>
      </c>
      <c r="S167" s="36">
        <f>SUMIFS(СВЦЭМ!$E$33:$E$776,СВЦЭМ!$A$33:$A$776,$A167,СВЦЭМ!$B$33:$B$776,S$155)+'СЕТ СН'!$F$12</f>
        <v>131.68651929999999</v>
      </c>
      <c r="T167" s="36">
        <f>SUMIFS(СВЦЭМ!$E$33:$E$776,СВЦЭМ!$A$33:$A$776,$A167,СВЦЭМ!$B$33:$B$776,T$155)+'СЕТ СН'!$F$12</f>
        <v>130.90740736999999</v>
      </c>
      <c r="U167" s="36">
        <f>SUMIFS(СВЦЭМ!$E$33:$E$776,СВЦЭМ!$A$33:$A$776,$A167,СВЦЭМ!$B$33:$B$776,U$155)+'СЕТ СН'!$F$12</f>
        <v>130.14787806999999</v>
      </c>
      <c r="V167" s="36">
        <f>SUMIFS(СВЦЭМ!$E$33:$E$776,СВЦЭМ!$A$33:$A$776,$A167,СВЦЭМ!$B$33:$B$776,V$155)+'СЕТ СН'!$F$12</f>
        <v>130.33606491</v>
      </c>
      <c r="W167" s="36">
        <f>SUMIFS(СВЦЭМ!$E$33:$E$776,СВЦЭМ!$A$33:$A$776,$A167,СВЦЭМ!$B$33:$B$776,W$155)+'СЕТ СН'!$F$12</f>
        <v>131.74193392000001</v>
      </c>
      <c r="X167" s="36">
        <f>SUMIFS(СВЦЭМ!$E$33:$E$776,СВЦЭМ!$A$33:$A$776,$A167,СВЦЭМ!$B$33:$B$776,X$155)+'СЕТ СН'!$F$12</f>
        <v>126.06839707</v>
      </c>
      <c r="Y167" s="36">
        <f>SUMIFS(СВЦЭМ!$E$33:$E$776,СВЦЭМ!$A$33:$A$776,$A167,СВЦЭМ!$B$33:$B$776,Y$155)+'СЕТ СН'!$F$12</f>
        <v>130.90693285</v>
      </c>
    </row>
    <row r="168" spans="1:25" ht="15.75" x14ac:dyDescent="0.2">
      <c r="A168" s="35">
        <f t="shared" si="4"/>
        <v>43690</v>
      </c>
      <c r="B168" s="36">
        <f>SUMIFS(СВЦЭМ!$E$33:$E$776,СВЦЭМ!$A$33:$A$776,$A168,СВЦЭМ!$B$33:$B$776,B$155)+'СЕТ СН'!$F$12</f>
        <v>147.03477144999999</v>
      </c>
      <c r="C168" s="36">
        <f>SUMIFS(СВЦЭМ!$E$33:$E$776,СВЦЭМ!$A$33:$A$776,$A168,СВЦЭМ!$B$33:$B$776,C$155)+'СЕТ СН'!$F$12</f>
        <v>155.27195823</v>
      </c>
      <c r="D168" s="36">
        <f>SUMIFS(СВЦЭМ!$E$33:$E$776,СВЦЭМ!$A$33:$A$776,$A168,СВЦЭМ!$B$33:$B$776,D$155)+'СЕТ СН'!$F$12</f>
        <v>159.72209002</v>
      </c>
      <c r="E168" s="36">
        <f>SUMIFS(СВЦЭМ!$E$33:$E$776,СВЦЭМ!$A$33:$A$776,$A168,СВЦЭМ!$B$33:$B$776,E$155)+'СЕТ СН'!$F$12</f>
        <v>161.86335314999999</v>
      </c>
      <c r="F168" s="36">
        <f>SUMIFS(СВЦЭМ!$E$33:$E$776,СВЦЭМ!$A$33:$A$776,$A168,СВЦЭМ!$B$33:$B$776,F$155)+'СЕТ СН'!$F$12</f>
        <v>163.13128086</v>
      </c>
      <c r="G168" s="36">
        <f>SUMIFS(СВЦЭМ!$E$33:$E$776,СВЦЭМ!$A$33:$A$776,$A168,СВЦЭМ!$B$33:$B$776,G$155)+'СЕТ СН'!$F$12</f>
        <v>161.41989267</v>
      </c>
      <c r="H168" s="36">
        <f>SUMIFS(СВЦЭМ!$E$33:$E$776,СВЦЭМ!$A$33:$A$776,$A168,СВЦЭМ!$B$33:$B$776,H$155)+'СЕТ СН'!$F$12</f>
        <v>154.50304226</v>
      </c>
      <c r="I168" s="36">
        <f>SUMIFS(СВЦЭМ!$E$33:$E$776,СВЦЭМ!$A$33:$A$776,$A168,СВЦЭМ!$B$33:$B$776,I$155)+'СЕТ СН'!$F$12</f>
        <v>146.98192753000001</v>
      </c>
      <c r="J168" s="36">
        <f>SUMIFS(СВЦЭМ!$E$33:$E$776,СВЦЭМ!$A$33:$A$776,$A168,СВЦЭМ!$B$33:$B$776,J$155)+'СЕТ СН'!$F$12</f>
        <v>142.04136990000001</v>
      </c>
      <c r="K168" s="36">
        <f>SUMIFS(СВЦЭМ!$E$33:$E$776,СВЦЭМ!$A$33:$A$776,$A168,СВЦЭМ!$B$33:$B$776,K$155)+'СЕТ СН'!$F$12</f>
        <v>134.79474884000001</v>
      </c>
      <c r="L168" s="36">
        <f>SUMIFS(СВЦЭМ!$E$33:$E$776,СВЦЭМ!$A$33:$A$776,$A168,СВЦЭМ!$B$33:$B$776,L$155)+'СЕТ СН'!$F$12</f>
        <v>135.71959863999999</v>
      </c>
      <c r="M168" s="36">
        <f>SUMIFS(СВЦЭМ!$E$33:$E$776,СВЦЭМ!$A$33:$A$776,$A168,СВЦЭМ!$B$33:$B$776,M$155)+'СЕТ СН'!$F$12</f>
        <v>135.61174545</v>
      </c>
      <c r="N168" s="36">
        <f>SUMIFS(СВЦЭМ!$E$33:$E$776,СВЦЭМ!$A$33:$A$776,$A168,СВЦЭМ!$B$33:$B$776,N$155)+'СЕТ СН'!$F$12</f>
        <v>133.88990595000001</v>
      </c>
      <c r="O168" s="36">
        <f>SUMIFS(СВЦЭМ!$E$33:$E$776,СВЦЭМ!$A$33:$A$776,$A168,СВЦЭМ!$B$33:$B$776,O$155)+'СЕТ СН'!$F$12</f>
        <v>135.82430969000001</v>
      </c>
      <c r="P168" s="36">
        <f>SUMIFS(СВЦЭМ!$E$33:$E$776,СВЦЭМ!$A$33:$A$776,$A168,СВЦЭМ!$B$33:$B$776,P$155)+'СЕТ СН'!$F$12</f>
        <v>135.60067724999999</v>
      </c>
      <c r="Q168" s="36">
        <f>SUMIFS(СВЦЭМ!$E$33:$E$776,СВЦЭМ!$A$33:$A$776,$A168,СВЦЭМ!$B$33:$B$776,Q$155)+'СЕТ СН'!$F$12</f>
        <v>135.08241662</v>
      </c>
      <c r="R168" s="36">
        <f>SUMIFS(СВЦЭМ!$E$33:$E$776,СВЦЭМ!$A$33:$A$776,$A168,СВЦЭМ!$B$33:$B$776,R$155)+'СЕТ СН'!$F$12</f>
        <v>126.65998384</v>
      </c>
      <c r="S168" s="36">
        <f>SUMIFS(СВЦЭМ!$E$33:$E$776,СВЦЭМ!$A$33:$A$776,$A168,СВЦЭМ!$B$33:$B$776,S$155)+'СЕТ СН'!$F$12</f>
        <v>126.35492791</v>
      </c>
      <c r="T168" s="36">
        <f>SUMIFS(СВЦЭМ!$E$33:$E$776,СВЦЭМ!$A$33:$A$776,$A168,СВЦЭМ!$B$33:$B$776,T$155)+'СЕТ СН'!$F$12</f>
        <v>127.45395657</v>
      </c>
      <c r="U168" s="36">
        <f>SUMIFS(СВЦЭМ!$E$33:$E$776,СВЦЭМ!$A$33:$A$776,$A168,СВЦЭМ!$B$33:$B$776,U$155)+'СЕТ СН'!$F$12</f>
        <v>126.92797088</v>
      </c>
      <c r="V168" s="36">
        <f>SUMIFS(СВЦЭМ!$E$33:$E$776,СВЦЭМ!$A$33:$A$776,$A168,СВЦЭМ!$B$33:$B$776,V$155)+'СЕТ СН'!$F$12</f>
        <v>127.85059501000001</v>
      </c>
      <c r="W168" s="36">
        <f>SUMIFS(СВЦЭМ!$E$33:$E$776,СВЦЭМ!$A$33:$A$776,$A168,СВЦЭМ!$B$33:$B$776,W$155)+'СЕТ СН'!$F$12</f>
        <v>128.115385</v>
      </c>
      <c r="X168" s="36">
        <f>SUMIFS(СВЦЭМ!$E$33:$E$776,СВЦЭМ!$A$33:$A$776,$A168,СВЦЭМ!$B$33:$B$776,X$155)+'СЕТ СН'!$F$12</f>
        <v>121.9019529</v>
      </c>
      <c r="Y168" s="36">
        <f>SUMIFS(СВЦЭМ!$E$33:$E$776,СВЦЭМ!$A$33:$A$776,$A168,СВЦЭМ!$B$33:$B$776,Y$155)+'СЕТ СН'!$F$12</f>
        <v>126.79039193</v>
      </c>
    </row>
    <row r="169" spans="1:25" ht="15.75" x14ac:dyDescent="0.2">
      <c r="A169" s="35">
        <f t="shared" si="4"/>
        <v>43691</v>
      </c>
      <c r="B169" s="36">
        <f>SUMIFS(СВЦЭМ!$E$33:$E$776,СВЦЭМ!$A$33:$A$776,$A169,СВЦЭМ!$B$33:$B$776,B$155)+'СЕТ СН'!$F$12</f>
        <v>144.74628921999999</v>
      </c>
      <c r="C169" s="36">
        <f>SUMIFS(СВЦЭМ!$E$33:$E$776,СВЦЭМ!$A$33:$A$776,$A169,СВЦЭМ!$B$33:$B$776,C$155)+'СЕТ СН'!$F$12</f>
        <v>147.26582608999999</v>
      </c>
      <c r="D169" s="36">
        <f>SUMIFS(СВЦЭМ!$E$33:$E$776,СВЦЭМ!$A$33:$A$776,$A169,СВЦЭМ!$B$33:$B$776,D$155)+'СЕТ СН'!$F$12</f>
        <v>146.67376132000001</v>
      </c>
      <c r="E169" s="36">
        <f>SUMIFS(СВЦЭМ!$E$33:$E$776,СВЦЭМ!$A$33:$A$776,$A169,СВЦЭМ!$B$33:$B$776,E$155)+'СЕТ СН'!$F$12</f>
        <v>147.63274651</v>
      </c>
      <c r="F169" s="36">
        <f>SUMIFS(СВЦЭМ!$E$33:$E$776,СВЦЭМ!$A$33:$A$776,$A169,СВЦЭМ!$B$33:$B$776,F$155)+'СЕТ СН'!$F$12</f>
        <v>147.19223457000001</v>
      </c>
      <c r="G169" s="36">
        <f>SUMIFS(СВЦЭМ!$E$33:$E$776,СВЦЭМ!$A$33:$A$776,$A169,СВЦЭМ!$B$33:$B$776,G$155)+'СЕТ СН'!$F$12</f>
        <v>144.18888819</v>
      </c>
      <c r="H169" s="36">
        <f>SUMIFS(СВЦЭМ!$E$33:$E$776,СВЦЭМ!$A$33:$A$776,$A169,СВЦЭМ!$B$33:$B$776,H$155)+'СЕТ СН'!$F$12</f>
        <v>140.15967319999999</v>
      </c>
      <c r="I169" s="36">
        <f>SUMIFS(СВЦЭМ!$E$33:$E$776,СВЦЭМ!$A$33:$A$776,$A169,СВЦЭМ!$B$33:$B$776,I$155)+'СЕТ СН'!$F$12</f>
        <v>129.68619387000001</v>
      </c>
      <c r="J169" s="36">
        <f>SUMIFS(СВЦЭМ!$E$33:$E$776,СВЦЭМ!$A$33:$A$776,$A169,СВЦЭМ!$B$33:$B$776,J$155)+'СЕТ СН'!$F$12</f>
        <v>128.35607947</v>
      </c>
      <c r="K169" s="36">
        <f>SUMIFS(СВЦЭМ!$E$33:$E$776,СВЦЭМ!$A$33:$A$776,$A169,СВЦЭМ!$B$33:$B$776,K$155)+'СЕТ СН'!$F$12</f>
        <v>132.93265873000001</v>
      </c>
      <c r="L169" s="36">
        <f>SUMIFS(СВЦЭМ!$E$33:$E$776,СВЦЭМ!$A$33:$A$776,$A169,СВЦЭМ!$B$33:$B$776,L$155)+'СЕТ СН'!$F$12</f>
        <v>133.13575943999999</v>
      </c>
      <c r="M169" s="36">
        <f>SUMIFS(СВЦЭМ!$E$33:$E$776,СВЦЭМ!$A$33:$A$776,$A169,СВЦЭМ!$B$33:$B$776,M$155)+'СЕТ СН'!$F$12</f>
        <v>134.51005072999999</v>
      </c>
      <c r="N169" s="36">
        <f>SUMIFS(СВЦЭМ!$E$33:$E$776,СВЦЭМ!$A$33:$A$776,$A169,СВЦЭМ!$B$33:$B$776,N$155)+'СЕТ СН'!$F$12</f>
        <v>130.86721211</v>
      </c>
      <c r="O169" s="36">
        <f>SUMIFS(СВЦЭМ!$E$33:$E$776,СВЦЭМ!$A$33:$A$776,$A169,СВЦЭМ!$B$33:$B$776,O$155)+'СЕТ СН'!$F$12</f>
        <v>135.7633807</v>
      </c>
      <c r="P169" s="36">
        <f>SUMIFS(СВЦЭМ!$E$33:$E$776,СВЦЭМ!$A$33:$A$776,$A169,СВЦЭМ!$B$33:$B$776,P$155)+'СЕТ СН'!$F$12</f>
        <v>131.14996010999999</v>
      </c>
      <c r="Q169" s="36">
        <f>SUMIFS(СВЦЭМ!$E$33:$E$776,СВЦЭМ!$A$33:$A$776,$A169,СВЦЭМ!$B$33:$B$776,Q$155)+'СЕТ СН'!$F$12</f>
        <v>131.91157007000001</v>
      </c>
      <c r="R169" s="36">
        <f>SUMIFS(СВЦЭМ!$E$33:$E$776,СВЦЭМ!$A$33:$A$776,$A169,СВЦЭМ!$B$33:$B$776,R$155)+'СЕТ СН'!$F$12</f>
        <v>125.18011085000001</v>
      </c>
      <c r="S169" s="36">
        <f>SUMIFS(СВЦЭМ!$E$33:$E$776,СВЦЭМ!$A$33:$A$776,$A169,СВЦЭМ!$B$33:$B$776,S$155)+'СЕТ СН'!$F$12</f>
        <v>126.70786648000001</v>
      </c>
      <c r="T169" s="36">
        <f>SUMIFS(СВЦЭМ!$E$33:$E$776,СВЦЭМ!$A$33:$A$776,$A169,СВЦЭМ!$B$33:$B$776,T$155)+'СЕТ СН'!$F$12</f>
        <v>127.52253605</v>
      </c>
      <c r="U169" s="36">
        <f>SUMIFS(СВЦЭМ!$E$33:$E$776,СВЦЭМ!$A$33:$A$776,$A169,СВЦЭМ!$B$33:$B$776,U$155)+'СЕТ СН'!$F$12</f>
        <v>126.42430027</v>
      </c>
      <c r="V169" s="36">
        <f>SUMIFS(СВЦЭМ!$E$33:$E$776,СВЦЭМ!$A$33:$A$776,$A169,СВЦЭМ!$B$33:$B$776,V$155)+'СЕТ СН'!$F$12</f>
        <v>128.84507568000001</v>
      </c>
      <c r="W169" s="36">
        <f>SUMIFS(СВЦЭМ!$E$33:$E$776,СВЦЭМ!$A$33:$A$776,$A169,СВЦЭМ!$B$33:$B$776,W$155)+'СЕТ СН'!$F$12</f>
        <v>131.21391087999999</v>
      </c>
      <c r="X169" s="36">
        <f>SUMIFS(СВЦЭМ!$E$33:$E$776,СВЦЭМ!$A$33:$A$776,$A169,СВЦЭМ!$B$33:$B$776,X$155)+'СЕТ СН'!$F$12</f>
        <v>124.28494483999999</v>
      </c>
      <c r="Y169" s="36">
        <f>SUMIFS(СВЦЭМ!$E$33:$E$776,СВЦЭМ!$A$33:$A$776,$A169,СВЦЭМ!$B$33:$B$776,Y$155)+'СЕТ СН'!$F$12</f>
        <v>120.65521448</v>
      </c>
    </row>
    <row r="170" spans="1:25" ht="15.75" x14ac:dyDescent="0.2">
      <c r="A170" s="35">
        <f t="shared" si="4"/>
        <v>43692</v>
      </c>
      <c r="B170" s="36">
        <f>SUMIFS(СВЦЭМ!$E$33:$E$776,СВЦЭМ!$A$33:$A$776,$A170,СВЦЭМ!$B$33:$B$776,B$155)+'СЕТ СН'!$F$12</f>
        <v>123.82898881</v>
      </c>
      <c r="C170" s="36">
        <f>SUMIFS(СВЦЭМ!$E$33:$E$776,СВЦЭМ!$A$33:$A$776,$A170,СВЦЭМ!$B$33:$B$776,C$155)+'СЕТ СН'!$F$12</f>
        <v>132.92076216000001</v>
      </c>
      <c r="D170" s="36">
        <f>SUMIFS(СВЦЭМ!$E$33:$E$776,СВЦЭМ!$A$33:$A$776,$A170,СВЦЭМ!$B$33:$B$776,D$155)+'СЕТ СН'!$F$12</f>
        <v>136.22537073000001</v>
      </c>
      <c r="E170" s="36">
        <f>SUMIFS(СВЦЭМ!$E$33:$E$776,СВЦЭМ!$A$33:$A$776,$A170,СВЦЭМ!$B$33:$B$776,E$155)+'СЕТ СН'!$F$12</f>
        <v>138.16783391999999</v>
      </c>
      <c r="F170" s="36">
        <f>SUMIFS(СВЦЭМ!$E$33:$E$776,СВЦЭМ!$A$33:$A$776,$A170,СВЦЭМ!$B$33:$B$776,F$155)+'СЕТ СН'!$F$12</f>
        <v>138.51217356999999</v>
      </c>
      <c r="G170" s="36">
        <f>SUMIFS(СВЦЭМ!$E$33:$E$776,СВЦЭМ!$A$33:$A$776,$A170,СВЦЭМ!$B$33:$B$776,G$155)+'СЕТ СН'!$F$12</f>
        <v>136.11809991999999</v>
      </c>
      <c r="H170" s="36">
        <f>SUMIFS(СВЦЭМ!$E$33:$E$776,СВЦЭМ!$A$33:$A$776,$A170,СВЦЭМ!$B$33:$B$776,H$155)+'СЕТ СН'!$F$12</f>
        <v>130.00140719999999</v>
      </c>
      <c r="I170" s="36">
        <f>SUMIFS(СВЦЭМ!$E$33:$E$776,СВЦЭМ!$A$33:$A$776,$A170,СВЦЭМ!$B$33:$B$776,I$155)+'СЕТ СН'!$F$12</f>
        <v>124.27585049</v>
      </c>
      <c r="J170" s="36">
        <f>SUMIFS(СВЦЭМ!$E$33:$E$776,СВЦЭМ!$A$33:$A$776,$A170,СВЦЭМ!$B$33:$B$776,J$155)+'СЕТ СН'!$F$12</f>
        <v>125.78958111</v>
      </c>
      <c r="K170" s="36">
        <f>SUMIFS(СВЦЭМ!$E$33:$E$776,СВЦЭМ!$A$33:$A$776,$A170,СВЦЭМ!$B$33:$B$776,K$155)+'СЕТ СН'!$F$12</f>
        <v>127.89085728000001</v>
      </c>
      <c r="L170" s="36">
        <f>SUMIFS(СВЦЭМ!$E$33:$E$776,СВЦЭМ!$A$33:$A$776,$A170,СВЦЭМ!$B$33:$B$776,L$155)+'СЕТ СН'!$F$12</f>
        <v>128.45212065999999</v>
      </c>
      <c r="M170" s="36">
        <f>SUMIFS(СВЦЭМ!$E$33:$E$776,СВЦЭМ!$A$33:$A$776,$A170,СВЦЭМ!$B$33:$B$776,M$155)+'СЕТ СН'!$F$12</f>
        <v>127.54735715</v>
      </c>
      <c r="N170" s="36">
        <f>SUMIFS(СВЦЭМ!$E$33:$E$776,СВЦЭМ!$A$33:$A$776,$A170,СВЦЭМ!$B$33:$B$776,N$155)+'СЕТ СН'!$F$12</f>
        <v>126.37096428</v>
      </c>
      <c r="O170" s="36">
        <f>SUMIFS(СВЦЭМ!$E$33:$E$776,СВЦЭМ!$A$33:$A$776,$A170,СВЦЭМ!$B$33:$B$776,O$155)+'СЕТ СН'!$F$12</f>
        <v>129.47450931</v>
      </c>
      <c r="P170" s="36">
        <f>SUMIFS(СВЦЭМ!$E$33:$E$776,СВЦЭМ!$A$33:$A$776,$A170,СВЦЭМ!$B$33:$B$776,P$155)+'СЕТ СН'!$F$12</f>
        <v>130.3349662</v>
      </c>
      <c r="Q170" s="36">
        <f>SUMIFS(СВЦЭМ!$E$33:$E$776,СВЦЭМ!$A$33:$A$776,$A170,СВЦЭМ!$B$33:$B$776,Q$155)+'СЕТ СН'!$F$12</f>
        <v>131.20995701999999</v>
      </c>
      <c r="R170" s="36">
        <f>SUMIFS(СВЦЭМ!$E$33:$E$776,СВЦЭМ!$A$33:$A$776,$A170,СВЦЭМ!$B$33:$B$776,R$155)+'СЕТ СН'!$F$12</f>
        <v>132.80975265999999</v>
      </c>
      <c r="S170" s="36">
        <f>SUMIFS(СВЦЭМ!$E$33:$E$776,СВЦЭМ!$A$33:$A$776,$A170,СВЦЭМ!$B$33:$B$776,S$155)+'СЕТ СН'!$F$12</f>
        <v>134.83050026999999</v>
      </c>
      <c r="T170" s="36">
        <f>SUMIFS(СВЦЭМ!$E$33:$E$776,СВЦЭМ!$A$33:$A$776,$A170,СВЦЭМ!$B$33:$B$776,T$155)+'СЕТ СН'!$F$12</f>
        <v>135.51249834999999</v>
      </c>
      <c r="U170" s="36">
        <f>SUMIFS(СВЦЭМ!$E$33:$E$776,СВЦЭМ!$A$33:$A$776,$A170,СВЦЭМ!$B$33:$B$776,U$155)+'СЕТ СН'!$F$12</f>
        <v>135.79716619999999</v>
      </c>
      <c r="V170" s="36">
        <f>SUMIFS(СВЦЭМ!$E$33:$E$776,СВЦЭМ!$A$33:$A$776,$A170,СВЦЭМ!$B$33:$B$776,V$155)+'СЕТ СН'!$F$12</f>
        <v>137.43430817000001</v>
      </c>
      <c r="W170" s="36">
        <f>SUMIFS(СВЦЭМ!$E$33:$E$776,СВЦЭМ!$A$33:$A$776,$A170,СВЦЭМ!$B$33:$B$776,W$155)+'СЕТ СН'!$F$12</f>
        <v>138.30958674999999</v>
      </c>
      <c r="X170" s="36">
        <f>SUMIFS(СВЦЭМ!$E$33:$E$776,СВЦЭМ!$A$33:$A$776,$A170,СВЦЭМ!$B$33:$B$776,X$155)+'СЕТ СН'!$F$12</f>
        <v>131.32511056999999</v>
      </c>
      <c r="Y170" s="36">
        <f>SUMIFS(СВЦЭМ!$E$33:$E$776,СВЦЭМ!$A$33:$A$776,$A170,СВЦЭМ!$B$33:$B$776,Y$155)+'СЕТ СН'!$F$12</f>
        <v>120.35720325</v>
      </c>
    </row>
    <row r="171" spans="1:25" ht="15.75" x14ac:dyDescent="0.2">
      <c r="A171" s="35">
        <f t="shared" si="4"/>
        <v>43693</v>
      </c>
      <c r="B171" s="36">
        <f>SUMIFS(СВЦЭМ!$E$33:$E$776,СВЦЭМ!$A$33:$A$776,$A171,СВЦЭМ!$B$33:$B$776,B$155)+'СЕТ СН'!$F$12</f>
        <v>140.8709178</v>
      </c>
      <c r="C171" s="36">
        <f>SUMIFS(СВЦЭМ!$E$33:$E$776,СВЦЭМ!$A$33:$A$776,$A171,СВЦЭМ!$B$33:$B$776,C$155)+'СЕТ СН'!$F$12</f>
        <v>149.25302859000001</v>
      </c>
      <c r="D171" s="36">
        <f>SUMIFS(СВЦЭМ!$E$33:$E$776,СВЦЭМ!$A$33:$A$776,$A171,СВЦЭМ!$B$33:$B$776,D$155)+'СЕТ СН'!$F$12</f>
        <v>154.949367</v>
      </c>
      <c r="E171" s="36">
        <f>SUMIFS(СВЦЭМ!$E$33:$E$776,СВЦЭМ!$A$33:$A$776,$A171,СВЦЭМ!$B$33:$B$776,E$155)+'СЕТ СН'!$F$12</f>
        <v>157.02827042000001</v>
      </c>
      <c r="F171" s="36">
        <f>SUMIFS(СВЦЭМ!$E$33:$E$776,СВЦЭМ!$A$33:$A$776,$A171,СВЦЭМ!$B$33:$B$776,F$155)+'СЕТ СН'!$F$12</f>
        <v>155.72682062999999</v>
      </c>
      <c r="G171" s="36">
        <f>SUMIFS(СВЦЭМ!$E$33:$E$776,СВЦЭМ!$A$33:$A$776,$A171,СВЦЭМ!$B$33:$B$776,G$155)+'СЕТ СН'!$F$12</f>
        <v>150.50264036999999</v>
      </c>
      <c r="H171" s="36">
        <f>SUMIFS(СВЦЭМ!$E$33:$E$776,СВЦЭМ!$A$33:$A$776,$A171,СВЦЭМ!$B$33:$B$776,H$155)+'СЕТ СН'!$F$12</f>
        <v>144.91124162</v>
      </c>
      <c r="I171" s="36">
        <f>SUMIFS(СВЦЭМ!$E$33:$E$776,СВЦЭМ!$A$33:$A$776,$A171,СВЦЭМ!$B$33:$B$776,I$155)+'СЕТ СН'!$F$12</f>
        <v>133.28644926999999</v>
      </c>
      <c r="J171" s="36">
        <f>SUMIFS(СВЦЭМ!$E$33:$E$776,СВЦЭМ!$A$33:$A$776,$A171,СВЦЭМ!$B$33:$B$776,J$155)+'СЕТ СН'!$F$12</f>
        <v>129.49860240999999</v>
      </c>
      <c r="K171" s="36">
        <f>SUMIFS(СВЦЭМ!$E$33:$E$776,СВЦЭМ!$A$33:$A$776,$A171,СВЦЭМ!$B$33:$B$776,K$155)+'СЕТ СН'!$F$12</f>
        <v>133.23802943000001</v>
      </c>
      <c r="L171" s="36">
        <f>SUMIFS(СВЦЭМ!$E$33:$E$776,СВЦЭМ!$A$33:$A$776,$A171,СВЦЭМ!$B$33:$B$776,L$155)+'СЕТ СН'!$F$12</f>
        <v>132.96536771999999</v>
      </c>
      <c r="M171" s="36">
        <f>SUMIFS(СВЦЭМ!$E$33:$E$776,СВЦЭМ!$A$33:$A$776,$A171,СВЦЭМ!$B$33:$B$776,M$155)+'СЕТ СН'!$F$12</f>
        <v>130.70346520000001</v>
      </c>
      <c r="N171" s="36">
        <f>SUMIFS(СВЦЭМ!$E$33:$E$776,СВЦЭМ!$A$33:$A$776,$A171,СВЦЭМ!$B$33:$B$776,N$155)+'СЕТ СН'!$F$12</f>
        <v>128.86444316999999</v>
      </c>
      <c r="O171" s="36">
        <f>SUMIFS(СВЦЭМ!$E$33:$E$776,СВЦЭМ!$A$33:$A$776,$A171,СВЦЭМ!$B$33:$B$776,O$155)+'СЕТ СН'!$F$12</f>
        <v>130.62210801000001</v>
      </c>
      <c r="P171" s="36">
        <f>SUMIFS(СВЦЭМ!$E$33:$E$776,СВЦЭМ!$A$33:$A$776,$A171,СВЦЭМ!$B$33:$B$776,P$155)+'СЕТ СН'!$F$12</f>
        <v>133.21060707000001</v>
      </c>
      <c r="Q171" s="36">
        <f>SUMIFS(СВЦЭМ!$E$33:$E$776,СВЦЭМ!$A$33:$A$776,$A171,СВЦЭМ!$B$33:$B$776,Q$155)+'СЕТ СН'!$F$12</f>
        <v>133.21287509000001</v>
      </c>
      <c r="R171" s="36">
        <f>SUMIFS(СВЦЭМ!$E$33:$E$776,СВЦЭМ!$A$33:$A$776,$A171,СВЦЭМ!$B$33:$B$776,R$155)+'СЕТ СН'!$F$12</f>
        <v>127.15107940999999</v>
      </c>
      <c r="S171" s="36">
        <f>SUMIFS(СВЦЭМ!$E$33:$E$776,СВЦЭМ!$A$33:$A$776,$A171,СВЦЭМ!$B$33:$B$776,S$155)+'СЕТ СН'!$F$12</f>
        <v>124.81615212</v>
      </c>
      <c r="T171" s="36">
        <f>SUMIFS(СВЦЭМ!$E$33:$E$776,СВЦЭМ!$A$33:$A$776,$A171,СВЦЭМ!$B$33:$B$776,T$155)+'СЕТ СН'!$F$12</f>
        <v>126.35644221</v>
      </c>
      <c r="U171" s="36">
        <f>SUMIFS(СВЦЭМ!$E$33:$E$776,СВЦЭМ!$A$33:$A$776,$A171,СВЦЭМ!$B$33:$B$776,U$155)+'СЕТ СН'!$F$12</f>
        <v>126.19753158</v>
      </c>
      <c r="V171" s="36">
        <f>SUMIFS(СВЦЭМ!$E$33:$E$776,СВЦЭМ!$A$33:$A$776,$A171,СВЦЭМ!$B$33:$B$776,V$155)+'СЕТ СН'!$F$12</f>
        <v>127.60688038000001</v>
      </c>
      <c r="W171" s="36">
        <f>SUMIFS(СВЦЭМ!$E$33:$E$776,СВЦЭМ!$A$33:$A$776,$A171,СВЦЭМ!$B$33:$B$776,W$155)+'СЕТ СН'!$F$12</f>
        <v>127.21073887</v>
      </c>
      <c r="X171" s="36">
        <f>SUMIFS(СВЦЭМ!$E$33:$E$776,СВЦЭМ!$A$33:$A$776,$A171,СВЦЭМ!$B$33:$B$776,X$155)+'СЕТ СН'!$F$12</f>
        <v>121.95178319999999</v>
      </c>
      <c r="Y171" s="36">
        <f>SUMIFS(СВЦЭМ!$E$33:$E$776,СВЦЭМ!$A$33:$A$776,$A171,СВЦЭМ!$B$33:$B$776,Y$155)+'СЕТ СН'!$F$12</f>
        <v>118.17427800999999</v>
      </c>
    </row>
    <row r="172" spans="1:25" ht="15.75" x14ac:dyDescent="0.2">
      <c r="A172" s="35">
        <f t="shared" si="4"/>
        <v>43694</v>
      </c>
      <c r="B172" s="36">
        <f>SUMIFS(СВЦЭМ!$E$33:$E$776,СВЦЭМ!$A$33:$A$776,$A172,СВЦЭМ!$B$33:$B$776,B$155)+'СЕТ СН'!$F$12</f>
        <v>150.10066044000001</v>
      </c>
      <c r="C172" s="36">
        <f>SUMIFS(СВЦЭМ!$E$33:$E$776,СВЦЭМ!$A$33:$A$776,$A172,СВЦЭМ!$B$33:$B$776,C$155)+'СЕТ СН'!$F$12</f>
        <v>166.30637014999999</v>
      </c>
      <c r="D172" s="36">
        <f>SUMIFS(СВЦЭМ!$E$33:$E$776,СВЦЭМ!$A$33:$A$776,$A172,СВЦЭМ!$B$33:$B$776,D$155)+'СЕТ СН'!$F$12</f>
        <v>169.21765443000001</v>
      </c>
      <c r="E172" s="36">
        <f>SUMIFS(СВЦЭМ!$E$33:$E$776,СВЦЭМ!$A$33:$A$776,$A172,СВЦЭМ!$B$33:$B$776,E$155)+'СЕТ СН'!$F$12</f>
        <v>175.39076220000001</v>
      </c>
      <c r="F172" s="36">
        <f>SUMIFS(СВЦЭМ!$E$33:$E$776,СВЦЭМ!$A$33:$A$776,$A172,СВЦЭМ!$B$33:$B$776,F$155)+'СЕТ СН'!$F$12</f>
        <v>174.66745613000001</v>
      </c>
      <c r="G172" s="36">
        <f>SUMIFS(СВЦЭМ!$E$33:$E$776,СВЦЭМ!$A$33:$A$776,$A172,СВЦЭМ!$B$33:$B$776,G$155)+'СЕТ СН'!$F$12</f>
        <v>169.96067830999999</v>
      </c>
      <c r="H172" s="36">
        <f>SUMIFS(СВЦЭМ!$E$33:$E$776,СВЦЭМ!$A$33:$A$776,$A172,СВЦЭМ!$B$33:$B$776,H$155)+'СЕТ СН'!$F$12</f>
        <v>163.45109678</v>
      </c>
      <c r="I172" s="36">
        <f>SUMIFS(СВЦЭМ!$E$33:$E$776,СВЦЭМ!$A$33:$A$776,$A172,СВЦЭМ!$B$33:$B$776,I$155)+'СЕТ СН'!$F$12</f>
        <v>148.89932397000001</v>
      </c>
      <c r="J172" s="36">
        <f>SUMIFS(СВЦЭМ!$E$33:$E$776,СВЦЭМ!$A$33:$A$776,$A172,СВЦЭМ!$B$33:$B$776,J$155)+'СЕТ СН'!$F$12</f>
        <v>132.83360049000001</v>
      </c>
      <c r="K172" s="36">
        <f>SUMIFS(СВЦЭМ!$E$33:$E$776,СВЦЭМ!$A$33:$A$776,$A172,СВЦЭМ!$B$33:$B$776,K$155)+'СЕТ СН'!$F$12</f>
        <v>124.74776142</v>
      </c>
      <c r="L172" s="36">
        <f>SUMIFS(СВЦЭМ!$E$33:$E$776,СВЦЭМ!$A$33:$A$776,$A172,СВЦЭМ!$B$33:$B$776,L$155)+'СЕТ СН'!$F$12</f>
        <v>126.02047727999999</v>
      </c>
      <c r="M172" s="36">
        <f>SUMIFS(СВЦЭМ!$E$33:$E$776,СВЦЭМ!$A$33:$A$776,$A172,СВЦЭМ!$B$33:$B$776,M$155)+'СЕТ СН'!$F$12</f>
        <v>125.84625689000001</v>
      </c>
      <c r="N172" s="36">
        <f>SUMIFS(СВЦЭМ!$E$33:$E$776,СВЦЭМ!$A$33:$A$776,$A172,СВЦЭМ!$B$33:$B$776,N$155)+'СЕТ СН'!$F$12</f>
        <v>124.47461396999999</v>
      </c>
      <c r="O172" s="36">
        <f>SUMIFS(СВЦЭМ!$E$33:$E$776,СВЦЭМ!$A$33:$A$776,$A172,СВЦЭМ!$B$33:$B$776,O$155)+'СЕТ СН'!$F$12</f>
        <v>125.42393618</v>
      </c>
      <c r="P172" s="36">
        <f>SUMIFS(СВЦЭМ!$E$33:$E$776,СВЦЭМ!$A$33:$A$776,$A172,СВЦЭМ!$B$33:$B$776,P$155)+'СЕТ СН'!$F$12</f>
        <v>124.9339468</v>
      </c>
      <c r="Q172" s="36">
        <f>SUMIFS(СВЦЭМ!$E$33:$E$776,СВЦЭМ!$A$33:$A$776,$A172,СВЦЭМ!$B$33:$B$776,Q$155)+'СЕТ СН'!$F$12</f>
        <v>126.32242408</v>
      </c>
      <c r="R172" s="36">
        <f>SUMIFS(СВЦЭМ!$E$33:$E$776,СВЦЭМ!$A$33:$A$776,$A172,СВЦЭМ!$B$33:$B$776,R$155)+'СЕТ СН'!$F$12</f>
        <v>117.48532582</v>
      </c>
      <c r="S172" s="36">
        <f>SUMIFS(СВЦЭМ!$E$33:$E$776,СВЦЭМ!$A$33:$A$776,$A172,СВЦЭМ!$B$33:$B$776,S$155)+'СЕТ СН'!$F$12</f>
        <v>117.31263792</v>
      </c>
      <c r="T172" s="36">
        <f>SUMIFS(СВЦЭМ!$E$33:$E$776,СВЦЭМ!$A$33:$A$776,$A172,СВЦЭМ!$B$33:$B$776,T$155)+'СЕТ СН'!$F$12</f>
        <v>119.00545584</v>
      </c>
      <c r="U172" s="36">
        <f>SUMIFS(СВЦЭМ!$E$33:$E$776,СВЦЭМ!$A$33:$A$776,$A172,СВЦЭМ!$B$33:$B$776,U$155)+'СЕТ СН'!$F$12</f>
        <v>119.17193616</v>
      </c>
      <c r="V172" s="36">
        <f>SUMIFS(СВЦЭМ!$E$33:$E$776,СВЦЭМ!$A$33:$A$776,$A172,СВЦЭМ!$B$33:$B$776,V$155)+'СЕТ СН'!$F$12</f>
        <v>121.0781358</v>
      </c>
      <c r="W172" s="36">
        <f>SUMIFS(СВЦЭМ!$E$33:$E$776,СВЦЭМ!$A$33:$A$776,$A172,СВЦЭМ!$B$33:$B$776,W$155)+'СЕТ СН'!$F$12</f>
        <v>122.28868185</v>
      </c>
      <c r="X172" s="36">
        <f>SUMIFS(СВЦЭМ!$E$33:$E$776,СВЦЭМ!$A$33:$A$776,$A172,СВЦЭМ!$B$33:$B$776,X$155)+'СЕТ СН'!$F$12</f>
        <v>114.95378424</v>
      </c>
      <c r="Y172" s="36">
        <f>SUMIFS(СВЦЭМ!$E$33:$E$776,СВЦЭМ!$A$33:$A$776,$A172,СВЦЭМ!$B$33:$B$776,Y$155)+'СЕТ СН'!$F$12</f>
        <v>112.71332485000001</v>
      </c>
    </row>
    <row r="173" spans="1:25" ht="15.75" x14ac:dyDescent="0.2">
      <c r="A173" s="35">
        <f t="shared" si="4"/>
        <v>43695</v>
      </c>
      <c r="B173" s="36">
        <f>SUMIFS(СВЦЭМ!$E$33:$E$776,СВЦЭМ!$A$33:$A$776,$A173,СВЦЭМ!$B$33:$B$776,B$155)+'СЕТ СН'!$F$12</f>
        <v>125.61607420999999</v>
      </c>
      <c r="C173" s="36">
        <f>SUMIFS(СВЦЭМ!$E$33:$E$776,СВЦЭМ!$A$33:$A$776,$A173,СВЦЭМ!$B$33:$B$776,C$155)+'СЕТ СН'!$F$12</f>
        <v>131.45103154</v>
      </c>
      <c r="D173" s="36">
        <f>SUMIFS(СВЦЭМ!$E$33:$E$776,СВЦЭМ!$A$33:$A$776,$A173,СВЦЭМ!$B$33:$B$776,D$155)+'СЕТ СН'!$F$12</f>
        <v>139.53759041999999</v>
      </c>
      <c r="E173" s="36">
        <f>SUMIFS(СВЦЭМ!$E$33:$E$776,СВЦЭМ!$A$33:$A$776,$A173,СВЦЭМ!$B$33:$B$776,E$155)+'СЕТ СН'!$F$12</f>
        <v>140.93861580999999</v>
      </c>
      <c r="F173" s="36">
        <f>SUMIFS(СВЦЭМ!$E$33:$E$776,СВЦЭМ!$A$33:$A$776,$A173,СВЦЭМ!$B$33:$B$776,F$155)+'СЕТ СН'!$F$12</f>
        <v>141.08021313</v>
      </c>
      <c r="G173" s="36">
        <f>SUMIFS(СВЦЭМ!$E$33:$E$776,СВЦЭМ!$A$33:$A$776,$A173,СВЦЭМ!$B$33:$B$776,G$155)+'СЕТ СН'!$F$12</f>
        <v>140.42142054999999</v>
      </c>
      <c r="H173" s="36">
        <f>SUMIFS(СВЦЭМ!$E$33:$E$776,СВЦЭМ!$A$33:$A$776,$A173,СВЦЭМ!$B$33:$B$776,H$155)+'СЕТ СН'!$F$12</f>
        <v>139.68686997</v>
      </c>
      <c r="I173" s="36">
        <f>SUMIFS(СВЦЭМ!$E$33:$E$776,СВЦЭМ!$A$33:$A$776,$A173,СВЦЭМ!$B$33:$B$776,I$155)+'СЕТ СН'!$F$12</f>
        <v>136.77136963000001</v>
      </c>
      <c r="J173" s="36">
        <f>SUMIFS(СВЦЭМ!$E$33:$E$776,СВЦЭМ!$A$33:$A$776,$A173,СВЦЭМ!$B$33:$B$776,J$155)+'СЕТ СН'!$F$12</f>
        <v>134.57047811999999</v>
      </c>
      <c r="K173" s="36">
        <f>SUMIFS(СВЦЭМ!$E$33:$E$776,СВЦЭМ!$A$33:$A$776,$A173,СВЦЭМ!$B$33:$B$776,K$155)+'СЕТ СН'!$F$12</f>
        <v>125.73731646</v>
      </c>
      <c r="L173" s="36">
        <f>SUMIFS(СВЦЭМ!$E$33:$E$776,СВЦЭМ!$A$33:$A$776,$A173,СВЦЭМ!$B$33:$B$776,L$155)+'СЕТ СН'!$F$12</f>
        <v>126.11077838</v>
      </c>
      <c r="M173" s="36">
        <f>SUMIFS(СВЦЭМ!$E$33:$E$776,СВЦЭМ!$A$33:$A$776,$A173,СВЦЭМ!$B$33:$B$776,M$155)+'СЕТ СН'!$F$12</f>
        <v>125.87375833</v>
      </c>
      <c r="N173" s="36">
        <f>SUMIFS(СВЦЭМ!$E$33:$E$776,СВЦЭМ!$A$33:$A$776,$A173,СВЦЭМ!$B$33:$B$776,N$155)+'СЕТ СН'!$F$12</f>
        <v>123.7180937</v>
      </c>
      <c r="O173" s="36">
        <f>SUMIFS(СВЦЭМ!$E$33:$E$776,СВЦЭМ!$A$33:$A$776,$A173,СВЦЭМ!$B$33:$B$776,O$155)+'СЕТ СН'!$F$12</f>
        <v>123.58715093000001</v>
      </c>
      <c r="P173" s="36">
        <f>SUMIFS(СВЦЭМ!$E$33:$E$776,СВЦЭМ!$A$33:$A$776,$A173,СВЦЭМ!$B$33:$B$776,P$155)+'СЕТ СН'!$F$12</f>
        <v>121.63571143999999</v>
      </c>
      <c r="Q173" s="36">
        <f>SUMIFS(СВЦЭМ!$E$33:$E$776,СВЦЭМ!$A$33:$A$776,$A173,СВЦЭМ!$B$33:$B$776,Q$155)+'СЕТ СН'!$F$12</f>
        <v>122.48712085</v>
      </c>
      <c r="R173" s="36">
        <f>SUMIFS(СВЦЭМ!$E$33:$E$776,СВЦЭМ!$A$33:$A$776,$A173,СВЦЭМ!$B$33:$B$776,R$155)+'СЕТ СН'!$F$12</f>
        <v>116.48337318999999</v>
      </c>
      <c r="S173" s="36">
        <f>SUMIFS(СВЦЭМ!$E$33:$E$776,СВЦЭМ!$A$33:$A$776,$A173,СВЦЭМ!$B$33:$B$776,S$155)+'СЕТ СН'!$F$12</f>
        <v>118.86761014</v>
      </c>
      <c r="T173" s="36">
        <f>SUMIFS(СВЦЭМ!$E$33:$E$776,СВЦЭМ!$A$33:$A$776,$A173,СВЦЭМ!$B$33:$B$776,T$155)+'СЕТ СН'!$F$12</f>
        <v>121.34906014000001</v>
      </c>
      <c r="U173" s="36">
        <f>SUMIFS(СВЦЭМ!$E$33:$E$776,СВЦЭМ!$A$33:$A$776,$A173,СВЦЭМ!$B$33:$B$776,U$155)+'СЕТ СН'!$F$12</f>
        <v>122.04787601</v>
      </c>
      <c r="V173" s="36">
        <f>SUMIFS(СВЦЭМ!$E$33:$E$776,СВЦЭМ!$A$33:$A$776,$A173,СВЦЭМ!$B$33:$B$776,V$155)+'СЕТ СН'!$F$12</f>
        <v>123.27587047</v>
      </c>
      <c r="W173" s="36">
        <f>SUMIFS(СВЦЭМ!$E$33:$E$776,СВЦЭМ!$A$33:$A$776,$A173,СВЦЭМ!$B$33:$B$776,W$155)+'СЕТ СН'!$F$12</f>
        <v>125.60504826</v>
      </c>
      <c r="X173" s="36">
        <f>SUMIFS(СВЦЭМ!$E$33:$E$776,СВЦЭМ!$A$33:$A$776,$A173,СВЦЭМ!$B$33:$B$776,X$155)+'СЕТ СН'!$F$12</f>
        <v>119.76404528</v>
      </c>
      <c r="Y173" s="36">
        <f>SUMIFS(СВЦЭМ!$E$33:$E$776,СВЦЭМ!$A$33:$A$776,$A173,СВЦЭМ!$B$33:$B$776,Y$155)+'СЕТ СН'!$F$12</f>
        <v>125.58747826</v>
      </c>
    </row>
    <row r="174" spans="1:25" ht="15.75" x14ac:dyDescent="0.2">
      <c r="A174" s="35">
        <f t="shared" si="4"/>
        <v>43696</v>
      </c>
      <c r="B174" s="36">
        <f>SUMIFS(СВЦЭМ!$E$33:$E$776,СВЦЭМ!$A$33:$A$776,$A174,СВЦЭМ!$B$33:$B$776,B$155)+'СЕТ СН'!$F$12</f>
        <v>133.58091196000001</v>
      </c>
      <c r="C174" s="36">
        <f>SUMIFS(СВЦЭМ!$E$33:$E$776,СВЦЭМ!$A$33:$A$776,$A174,СВЦЭМ!$B$33:$B$776,C$155)+'СЕТ СН'!$F$12</f>
        <v>141.52058643999999</v>
      </c>
      <c r="D174" s="36">
        <f>SUMIFS(СВЦЭМ!$E$33:$E$776,СВЦЭМ!$A$33:$A$776,$A174,СВЦЭМ!$B$33:$B$776,D$155)+'СЕТ СН'!$F$12</f>
        <v>147.50936376999999</v>
      </c>
      <c r="E174" s="36">
        <f>SUMIFS(СВЦЭМ!$E$33:$E$776,СВЦЭМ!$A$33:$A$776,$A174,СВЦЭМ!$B$33:$B$776,E$155)+'СЕТ СН'!$F$12</f>
        <v>150.24732793000001</v>
      </c>
      <c r="F174" s="36">
        <f>SUMIFS(СВЦЭМ!$E$33:$E$776,СВЦЭМ!$A$33:$A$776,$A174,СВЦЭМ!$B$33:$B$776,F$155)+'СЕТ СН'!$F$12</f>
        <v>150.35094581000001</v>
      </c>
      <c r="G174" s="36">
        <f>SUMIFS(СВЦЭМ!$E$33:$E$776,СВЦЭМ!$A$33:$A$776,$A174,СВЦЭМ!$B$33:$B$776,G$155)+'СЕТ СН'!$F$12</f>
        <v>146.02128927000001</v>
      </c>
      <c r="H174" s="36">
        <f>SUMIFS(СВЦЭМ!$E$33:$E$776,СВЦЭМ!$A$33:$A$776,$A174,СВЦЭМ!$B$33:$B$776,H$155)+'СЕТ СН'!$F$12</f>
        <v>138.19657568</v>
      </c>
      <c r="I174" s="36">
        <f>SUMIFS(СВЦЭМ!$E$33:$E$776,СВЦЭМ!$A$33:$A$776,$A174,СВЦЭМ!$B$33:$B$776,I$155)+'СЕТ СН'!$F$12</f>
        <v>128.72965411000001</v>
      </c>
      <c r="J174" s="36">
        <f>SUMIFS(СВЦЭМ!$E$33:$E$776,СВЦЭМ!$A$33:$A$776,$A174,СВЦЭМ!$B$33:$B$776,J$155)+'СЕТ СН'!$F$12</f>
        <v>134.84228522999999</v>
      </c>
      <c r="K174" s="36">
        <f>SUMIFS(СВЦЭМ!$E$33:$E$776,СВЦЭМ!$A$33:$A$776,$A174,СВЦЭМ!$B$33:$B$776,K$155)+'СЕТ СН'!$F$12</f>
        <v>142.93835433999999</v>
      </c>
      <c r="L174" s="36">
        <f>SUMIFS(СВЦЭМ!$E$33:$E$776,СВЦЭМ!$A$33:$A$776,$A174,СВЦЭМ!$B$33:$B$776,L$155)+'СЕТ СН'!$F$12</f>
        <v>142.68324168999999</v>
      </c>
      <c r="M174" s="36">
        <f>SUMIFS(СВЦЭМ!$E$33:$E$776,СВЦЭМ!$A$33:$A$776,$A174,СВЦЭМ!$B$33:$B$776,M$155)+'СЕТ СН'!$F$12</f>
        <v>141.76029116000001</v>
      </c>
      <c r="N174" s="36">
        <f>SUMIFS(СВЦЭМ!$E$33:$E$776,СВЦЭМ!$A$33:$A$776,$A174,СВЦЭМ!$B$33:$B$776,N$155)+'СЕТ СН'!$F$12</f>
        <v>141.25347776000001</v>
      </c>
      <c r="O174" s="36">
        <f>SUMIFS(СВЦЭМ!$E$33:$E$776,СВЦЭМ!$A$33:$A$776,$A174,СВЦЭМ!$B$33:$B$776,O$155)+'СЕТ СН'!$F$12</f>
        <v>143.24271594999999</v>
      </c>
      <c r="P174" s="36">
        <f>SUMIFS(СВЦЭМ!$E$33:$E$776,СВЦЭМ!$A$33:$A$776,$A174,СВЦЭМ!$B$33:$B$776,P$155)+'СЕТ СН'!$F$12</f>
        <v>143.75853572</v>
      </c>
      <c r="Q174" s="36">
        <f>SUMIFS(СВЦЭМ!$E$33:$E$776,СВЦЭМ!$A$33:$A$776,$A174,СВЦЭМ!$B$33:$B$776,Q$155)+'СЕТ СН'!$F$12</f>
        <v>142.25803646</v>
      </c>
      <c r="R174" s="36">
        <f>SUMIFS(СВЦЭМ!$E$33:$E$776,СВЦЭМ!$A$33:$A$776,$A174,СВЦЭМ!$B$33:$B$776,R$155)+'СЕТ СН'!$F$12</f>
        <v>147.36124366000001</v>
      </c>
      <c r="S174" s="36">
        <f>SUMIFS(СВЦЭМ!$E$33:$E$776,СВЦЭМ!$A$33:$A$776,$A174,СВЦЭМ!$B$33:$B$776,S$155)+'СЕТ СН'!$F$12</f>
        <v>154.86994544999999</v>
      </c>
      <c r="T174" s="36">
        <f>SUMIFS(СВЦЭМ!$E$33:$E$776,СВЦЭМ!$A$33:$A$776,$A174,СВЦЭМ!$B$33:$B$776,T$155)+'СЕТ СН'!$F$12</f>
        <v>154.81798810999999</v>
      </c>
      <c r="U174" s="36">
        <f>SUMIFS(СВЦЭМ!$E$33:$E$776,СВЦЭМ!$A$33:$A$776,$A174,СВЦЭМ!$B$33:$B$776,U$155)+'СЕТ СН'!$F$12</f>
        <v>154.07732546</v>
      </c>
      <c r="V174" s="36">
        <f>SUMIFS(СВЦЭМ!$E$33:$E$776,СВЦЭМ!$A$33:$A$776,$A174,СВЦЭМ!$B$33:$B$776,V$155)+'СЕТ СН'!$F$12</f>
        <v>153.00313589999999</v>
      </c>
      <c r="W174" s="36">
        <f>SUMIFS(СВЦЭМ!$E$33:$E$776,СВЦЭМ!$A$33:$A$776,$A174,СВЦЭМ!$B$33:$B$776,W$155)+'СЕТ СН'!$F$12</f>
        <v>155.20957202</v>
      </c>
      <c r="X174" s="36">
        <f>SUMIFS(СВЦЭМ!$E$33:$E$776,СВЦЭМ!$A$33:$A$776,$A174,СВЦЭМ!$B$33:$B$776,X$155)+'СЕТ СН'!$F$12</f>
        <v>168.27738235999999</v>
      </c>
      <c r="Y174" s="36">
        <f>SUMIFS(СВЦЭМ!$E$33:$E$776,СВЦЭМ!$A$33:$A$776,$A174,СВЦЭМ!$B$33:$B$776,Y$155)+'СЕТ СН'!$F$12</f>
        <v>153.65612218999999</v>
      </c>
    </row>
    <row r="175" spans="1:25" ht="15.75" x14ac:dyDescent="0.2">
      <c r="A175" s="35">
        <f t="shared" si="4"/>
        <v>43697</v>
      </c>
      <c r="B175" s="36">
        <f>SUMIFS(СВЦЭМ!$E$33:$E$776,СВЦЭМ!$A$33:$A$776,$A175,СВЦЭМ!$B$33:$B$776,B$155)+'СЕТ СН'!$F$12</f>
        <v>127.30020227999999</v>
      </c>
      <c r="C175" s="36">
        <f>SUMIFS(СВЦЭМ!$E$33:$E$776,СВЦЭМ!$A$33:$A$776,$A175,СВЦЭМ!$B$33:$B$776,C$155)+'СЕТ СН'!$F$12</f>
        <v>133.27886654</v>
      </c>
      <c r="D175" s="36">
        <f>SUMIFS(СВЦЭМ!$E$33:$E$776,СВЦЭМ!$A$33:$A$776,$A175,СВЦЭМ!$B$33:$B$776,D$155)+'СЕТ СН'!$F$12</f>
        <v>140.08069535000001</v>
      </c>
      <c r="E175" s="36">
        <f>SUMIFS(СВЦЭМ!$E$33:$E$776,СВЦЭМ!$A$33:$A$776,$A175,СВЦЭМ!$B$33:$B$776,E$155)+'СЕТ СН'!$F$12</f>
        <v>142.88040251999999</v>
      </c>
      <c r="F175" s="36">
        <f>SUMIFS(СВЦЭМ!$E$33:$E$776,СВЦЭМ!$A$33:$A$776,$A175,СВЦЭМ!$B$33:$B$776,F$155)+'СЕТ СН'!$F$12</f>
        <v>144.51641724999999</v>
      </c>
      <c r="G175" s="36">
        <f>SUMIFS(СВЦЭМ!$E$33:$E$776,СВЦЭМ!$A$33:$A$776,$A175,СВЦЭМ!$B$33:$B$776,G$155)+'СЕТ СН'!$F$12</f>
        <v>140.40023016000001</v>
      </c>
      <c r="H175" s="36">
        <f>SUMIFS(СВЦЭМ!$E$33:$E$776,СВЦЭМ!$A$33:$A$776,$A175,СВЦЭМ!$B$33:$B$776,H$155)+'СЕТ СН'!$F$12</f>
        <v>133.54409544000001</v>
      </c>
      <c r="I175" s="36">
        <f>SUMIFS(СВЦЭМ!$E$33:$E$776,СВЦЭМ!$A$33:$A$776,$A175,СВЦЭМ!$B$33:$B$776,I$155)+'СЕТ СН'!$F$12</f>
        <v>124.46496691</v>
      </c>
      <c r="J175" s="36">
        <f>SUMIFS(СВЦЭМ!$E$33:$E$776,СВЦЭМ!$A$33:$A$776,$A175,СВЦЭМ!$B$33:$B$776,J$155)+'СЕТ СН'!$F$12</f>
        <v>122.98598157000001</v>
      </c>
      <c r="K175" s="36">
        <f>SUMIFS(СВЦЭМ!$E$33:$E$776,СВЦЭМ!$A$33:$A$776,$A175,СВЦЭМ!$B$33:$B$776,K$155)+'СЕТ СН'!$F$12</f>
        <v>127.21315151</v>
      </c>
      <c r="L175" s="36">
        <f>SUMIFS(СВЦЭМ!$E$33:$E$776,СВЦЭМ!$A$33:$A$776,$A175,СВЦЭМ!$B$33:$B$776,L$155)+'СЕТ СН'!$F$12</f>
        <v>126.56081374</v>
      </c>
      <c r="M175" s="36">
        <f>SUMIFS(СВЦЭМ!$E$33:$E$776,СВЦЭМ!$A$33:$A$776,$A175,СВЦЭМ!$B$33:$B$776,M$155)+'СЕТ СН'!$F$12</f>
        <v>126.19398486</v>
      </c>
      <c r="N175" s="36">
        <f>SUMIFS(СВЦЭМ!$E$33:$E$776,СВЦЭМ!$A$33:$A$776,$A175,СВЦЭМ!$B$33:$B$776,N$155)+'СЕТ СН'!$F$12</f>
        <v>124.24892393</v>
      </c>
      <c r="O175" s="36">
        <f>SUMIFS(СВЦЭМ!$E$33:$E$776,СВЦЭМ!$A$33:$A$776,$A175,СВЦЭМ!$B$33:$B$776,O$155)+'СЕТ СН'!$F$12</f>
        <v>124.80712081</v>
      </c>
      <c r="P175" s="36">
        <f>SUMIFS(СВЦЭМ!$E$33:$E$776,СВЦЭМ!$A$33:$A$776,$A175,СВЦЭМ!$B$33:$B$776,P$155)+'СЕТ СН'!$F$12</f>
        <v>126.38809135</v>
      </c>
      <c r="Q175" s="36">
        <f>SUMIFS(СВЦЭМ!$E$33:$E$776,СВЦЭМ!$A$33:$A$776,$A175,СВЦЭМ!$B$33:$B$776,Q$155)+'СЕТ СН'!$F$12</f>
        <v>126.81702973</v>
      </c>
      <c r="R175" s="36">
        <f>SUMIFS(СВЦЭМ!$E$33:$E$776,СВЦЭМ!$A$33:$A$776,$A175,СВЦЭМ!$B$33:$B$776,R$155)+'СЕТ СН'!$F$12</f>
        <v>139.22471085999999</v>
      </c>
      <c r="S175" s="36">
        <f>SUMIFS(СВЦЭМ!$E$33:$E$776,СВЦЭМ!$A$33:$A$776,$A175,СВЦЭМ!$B$33:$B$776,S$155)+'СЕТ СН'!$F$12</f>
        <v>122.92252609000001</v>
      </c>
      <c r="T175" s="36">
        <f>SUMIFS(СВЦЭМ!$E$33:$E$776,СВЦЭМ!$A$33:$A$776,$A175,СВЦЭМ!$B$33:$B$776,T$155)+'СЕТ СН'!$F$12</f>
        <v>124.05345967</v>
      </c>
      <c r="U175" s="36">
        <f>SUMIFS(СВЦЭМ!$E$33:$E$776,СВЦЭМ!$A$33:$A$776,$A175,СВЦЭМ!$B$33:$B$776,U$155)+'СЕТ СН'!$F$12</f>
        <v>124.41654263</v>
      </c>
      <c r="V175" s="36">
        <f>SUMIFS(СВЦЭМ!$E$33:$E$776,СВЦЭМ!$A$33:$A$776,$A175,СВЦЭМ!$B$33:$B$776,V$155)+'СЕТ СН'!$F$12</f>
        <v>126.63228067</v>
      </c>
      <c r="W175" s="36">
        <f>SUMIFS(СВЦЭМ!$E$33:$E$776,СВЦЭМ!$A$33:$A$776,$A175,СВЦЭМ!$B$33:$B$776,W$155)+'СЕТ СН'!$F$12</f>
        <v>128.65293702</v>
      </c>
      <c r="X175" s="36">
        <f>SUMIFS(СВЦЭМ!$E$33:$E$776,СВЦЭМ!$A$33:$A$776,$A175,СВЦЭМ!$B$33:$B$776,X$155)+'СЕТ СН'!$F$12</f>
        <v>121.79427560000001</v>
      </c>
      <c r="Y175" s="36">
        <f>SUMIFS(СВЦЭМ!$E$33:$E$776,СВЦЭМ!$A$33:$A$776,$A175,СВЦЭМ!$B$33:$B$776,Y$155)+'СЕТ СН'!$F$12</f>
        <v>112.35087153000001</v>
      </c>
    </row>
    <row r="176" spans="1:25" ht="15.75" x14ac:dyDescent="0.2">
      <c r="A176" s="35">
        <f t="shared" si="4"/>
        <v>43698</v>
      </c>
      <c r="B176" s="36">
        <f>SUMIFS(СВЦЭМ!$E$33:$E$776,СВЦЭМ!$A$33:$A$776,$A176,СВЦЭМ!$B$33:$B$776,B$155)+'СЕТ СН'!$F$12</f>
        <v>124.59141199</v>
      </c>
      <c r="C176" s="36">
        <f>SUMIFS(СВЦЭМ!$E$33:$E$776,СВЦЭМ!$A$33:$A$776,$A176,СВЦЭМ!$B$33:$B$776,C$155)+'СЕТ СН'!$F$12</f>
        <v>133.50568247000001</v>
      </c>
      <c r="D176" s="36">
        <f>SUMIFS(СВЦЭМ!$E$33:$E$776,СВЦЭМ!$A$33:$A$776,$A176,СВЦЭМ!$B$33:$B$776,D$155)+'СЕТ СН'!$F$12</f>
        <v>136.92422920999999</v>
      </c>
      <c r="E176" s="36">
        <f>SUMIFS(СВЦЭМ!$E$33:$E$776,СВЦЭМ!$A$33:$A$776,$A176,СВЦЭМ!$B$33:$B$776,E$155)+'СЕТ СН'!$F$12</f>
        <v>138.43657421</v>
      </c>
      <c r="F176" s="36">
        <f>SUMIFS(СВЦЭМ!$E$33:$E$776,СВЦЭМ!$A$33:$A$776,$A176,СВЦЭМ!$B$33:$B$776,F$155)+'СЕТ СН'!$F$12</f>
        <v>139.47896785</v>
      </c>
      <c r="G176" s="36">
        <f>SUMIFS(СВЦЭМ!$E$33:$E$776,СВЦЭМ!$A$33:$A$776,$A176,СВЦЭМ!$B$33:$B$776,G$155)+'СЕТ СН'!$F$12</f>
        <v>133.76880639999999</v>
      </c>
      <c r="H176" s="36">
        <f>SUMIFS(СВЦЭМ!$E$33:$E$776,СВЦЭМ!$A$33:$A$776,$A176,СВЦЭМ!$B$33:$B$776,H$155)+'СЕТ СН'!$F$12</f>
        <v>124.88269948</v>
      </c>
      <c r="I176" s="36">
        <f>SUMIFS(СВЦЭМ!$E$33:$E$776,СВЦЭМ!$A$33:$A$776,$A176,СВЦЭМ!$B$33:$B$776,I$155)+'СЕТ СН'!$F$12</f>
        <v>114.17154265000001</v>
      </c>
      <c r="J176" s="36">
        <f>SUMIFS(СВЦЭМ!$E$33:$E$776,СВЦЭМ!$A$33:$A$776,$A176,СВЦЭМ!$B$33:$B$776,J$155)+'СЕТ СН'!$F$12</f>
        <v>116.38360188999999</v>
      </c>
      <c r="K176" s="36">
        <f>SUMIFS(СВЦЭМ!$E$33:$E$776,СВЦЭМ!$A$33:$A$776,$A176,СВЦЭМ!$B$33:$B$776,K$155)+'СЕТ СН'!$F$12</f>
        <v>121.69474116000001</v>
      </c>
      <c r="L176" s="36">
        <f>SUMIFS(СВЦЭМ!$E$33:$E$776,СВЦЭМ!$A$33:$A$776,$A176,СВЦЭМ!$B$33:$B$776,L$155)+'СЕТ СН'!$F$12</f>
        <v>123.60343128</v>
      </c>
      <c r="M176" s="36">
        <f>SUMIFS(СВЦЭМ!$E$33:$E$776,СВЦЭМ!$A$33:$A$776,$A176,СВЦЭМ!$B$33:$B$776,M$155)+'СЕТ СН'!$F$12</f>
        <v>123.04394908</v>
      </c>
      <c r="N176" s="36">
        <f>SUMIFS(СВЦЭМ!$E$33:$E$776,СВЦЭМ!$A$33:$A$776,$A176,СВЦЭМ!$B$33:$B$776,N$155)+'СЕТ СН'!$F$12</f>
        <v>121.91979889</v>
      </c>
      <c r="O176" s="36">
        <f>SUMIFS(СВЦЭМ!$E$33:$E$776,СВЦЭМ!$A$33:$A$776,$A176,СВЦЭМ!$B$33:$B$776,O$155)+'СЕТ СН'!$F$12</f>
        <v>122.21896114</v>
      </c>
      <c r="P176" s="36">
        <f>SUMIFS(СВЦЭМ!$E$33:$E$776,СВЦЭМ!$A$33:$A$776,$A176,СВЦЭМ!$B$33:$B$776,P$155)+'СЕТ СН'!$F$12</f>
        <v>122.73141772</v>
      </c>
      <c r="Q176" s="36">
        <f>SUMIFS(СВЦЭМ!$E$33:$E$776,СВЦЭМ!$A$33:$A$776,$A176,СВЦЭМ!$B$33:$B$776,Q$155)+'СЕТ СН'!$F$12</f>
        <v>124.05067321999999</v>
      </c>
      <c r="R176" s="36">
        <f>SUMIFS(СВЦЭМ!$E$33:$E$776,СВЦЭМ!$A$33:$A$776,$A176,СВЦЭМ!$B$33:$B$776,R$155)+'СЕТ СН'!$F$12</f>
        <v>125.1257399</v>
      </c>
      <c r="S176" s="36">
        <f>SUMIFS(СВЦЭМ!$E$33:$E$776,СВЦЭМ!$A$33:$A$776,$A176,СВЦЭМ!$B$33:$B$776,S$155)+'СЕТ СН'!$F$12</f>
        <v>131.26947301000001</v>
      </c>
      <c r="T176" s="36">
        <f>SUMIFS(СВЦЭМ!$E$33:$E$776,СВЦЭМ!$A$33:$A$776,$A176,СВЦЭМ!$B$33:$B$776,T$155)+'СЕТ СН'!$F$12</f>
        <v>125.37222841000001</v>
      </c>
      <c r="U176" s="36">
        <f>SUMIFS(СВЦЭМ!$E$33:$E$776,СВЦЭМ!$A$33:$A$776,$A176,СВЦЭМ!$B$33:$B$776,U$155)+'СЕТ СН'!$F$12</f>
        <v>111.56522726</v>
      </c>
      <c r="V176" s="36">
        <f>SUMIFS(СВЦЭМ!$E$33:$E$776,СВЦЭМ!$A$33:$A$776,$A176,СВЦЭМ!$B$33:$B$776,V$155)+'СЕТ СН'!$F$12</f>
        <v>114.25867207</v>
      </c>
      <c r="W176" s="36">
        <f>SUMIFS(СВЦЭМ!$E$33:$E$776,СВЦЭМ!$A$33:$A$776,$A176,СВЦЭМ!$B$33:$B$776,W$155)+'СЕТ СН'!$F$12</f>
        <v>114.55891609</v>
      </c>
      <c r="X176" s="36">
        <f>SUMIFS(СВЦЭМ!$E$33:$E$776,СВЦЭМ!$A$33:$A$776,$A176,СВЦЭМ!$B$33:$B$776,X$155)+'СЕТ СН'!$F$12</f>
        <v>106.15028923</v>
      </c>
      <c r="Y176" s="36">
        <f>SUMIFS(СВЦЭМ!$E$33:$E$776,СВЦЭМ!$A$33:$A$776,$A176,СВЦЭМ!$B$33:$B$776,Y$155)+'СЕТ СН'!$F$12</f>
        <v>107.4354854</v>
      </c>
    </row>
    <row r="177" spans="1:27" ht="15.75" x14ac:dyDescent="0.2">
      <c r="A177" s="35">
        <f t="shared" si="4"/>
        <v>43699</v>
      </c>
      <c r="B177" s="36">
        <f>SUMIFS(СВЦЭМ!$E$33:$E$776,СВЦЭМ!$A$33:$A$776,$A177,СВЦЭМ!$B$33:$B$776,B$155)+'СЕТ СН'!$F$12</f>
        <v>130.46947352999999</v>
      </c>
      <c r="C177" s="36">
        <f>SUMIFS(СВЦЭМ!$E$33:$E$776,СВЦЭМ!$A$33:$A$776,$A177,СВЦЭМ!$B$33:$B$776,C$155)+'СЕТ СН'!$F$12</f>
        <v>137.01136205</v>
      </c>
      <c r="D177" s="36">
        <f>SUMIFS(СВЦЭМ!$E$33:$E$776,СВЦЭМ!$A$33:$A$776,$A177,СВЦЭМ!$B$33:$B$776,D$155)+'СЕТ СН'!$F$12</f>
        <v>140.09611813999999</v>
      </c>
      <c r="E177" s="36">
        <f>SUMIFS(СВЦЭМ!$E$33:$E$776,СВЦЭМ!$A$33:$A$776,$A177,СВЦЭМ!$B$33:$B$776,E$155)+'СЕТ СН'!$F$12</f>
        <v>142.24501061000001</v>
      </c>
      <c r="F177" s="36">
        <f>SUMIFS(СВЦЭМ!$E$33:$E$776,СВЦЭМ!$A$33:$A$776,$A177,СВЦЭМ!$B$33:$B$776,F$155)+'СЕТ СН'!$F$12</f>
        <v>143.49029009</v>
      </c>
      <c r="G177" s="36">
        <f>SUMIFS(СВЦЭМ!$E$33:$E$776,СВЦЭМ!$A$33:$A$776,$A177,СВЦЭМ!$B$33:$B$776,G$155)+'СЕТ СН'!$F$12</f>
        <v>139.12282096000001</v>
      </c>
      <c r="H177" s="36">
        <f>SUMIFS(СВЦЭМ!$E$33:$E$776,СВЦЭМ!$A$33:$A$776,$A177,СВЦЭМ!$B$33:$B$776,H$155)+'СЕТ СН'!$F$12</f>
        <v>133.13080313</v>
      </c>
      <c r="I177" s="36">
        <f>SUMIFS(СВЦЭМ!$E$33:$E$776,СВЦЭМ!$A$33:$A$776,$A177,СВЦЭМ!$B$33:$B$776,I$155)+'СЕТ СН'!$F$12</f>
        <v>123.78173842</v>
      </c>
      <c r="J177" s="36">
        <f>SUMIFS(СВЦЭМ!$E$33:$E$776,СВЦЭМ!$A$33:$A$776,$A177,СВЦЭМ!$B$33:$B$776,J$155)+'СЕТ СН'!$F$12</f>
        <v>119.39019325</v>
      </c>
      <c r="K177" s="36">
        <f>SUMIFS(СВЦЭМ!$E$33:$E$776,СВЦЭМ!$A$33:$A$776,$A177,СВЦЭМ!$B$33:$B$776,K$155)+'СЕТ СН'!$F$12</f>
        <v>121.12209321</v>
      </c>
      <c r="L177" s="36">
        <f>SUMIFS(СВЦЭМ!$E$33:$E$776,СВЦЭМ!$A$33:$A$776,$A177,СВЦЭМ!$B$33:$B$776,L$155)+'СЕТ СН'!$F$12</f>
        <v>122.47319786</v>
      </c>
      <c r="M177" s="36">
        <f>SUMIFS(СВЦЭМ!$E$33:$E$776,СВЦЭМ!$A$33:$A$776,$A177,СВЦЭМ!$B$33:$B$776,M$155)+'СЕТ СН'!$F$12</f>
        <v>122.65656876</v>
      </c>
      <c r="N177" s="36">
        <f>SUMIFS(СВЦЭМ!$E$33:$E$776,СВЦЭМ!$A$33:$A$776,$A177,СВЦЭМ!$B$33:$B$776,N$155)+'СЕТ СН'!$F$12</f>
        <v>120.00671096000001</v>
      </c>
      <c r="O177" s="36">
        <f>SUMIFS(СВЦЭМ!$E$33:$E$776,СВЦЭМ!$A$33:$A$776,$A177,СВЦЭМ!$B$33:$B$776,O$155)+'СЕТ СН'!$F$12</f>
        <v>121.08530761999999</v>
      </c>
      <c r="P177" s="36">
        <f>SUMIFS(СВЦЭМ!$E$33:$E$776,СВЦЭМ!$A$33:$A$776,$A177,СВЦЭМ!$B$33:$B$776,P$155)+'СЕТ СН'!$F$12</f>
        <v>121.08228828999999</v>
      </c>
      <c r="Q177" s="36">
        <f>SUMIFS(СВЦЭМ!$E$33:$E$776,СВЦЭМ!$A$33:$A$776,$A177,СВЦЭМ!$B$33:$B$776,Q$155)+'СЕТ СН'!$F$12</f>
        <v>120.21876455</v>
      </c>
      <c r="R177" s="36">
        <f>SUMIFS(СВЦЭМ!$E$33:$E$776,СВЦЭМ!$A$33:$A$776,$A177,СВЦЭМ!$B$33:$B$776,R$155)+'СЕТ СН'!$F$12</f>
        <v>111.9389953</v>
      </c>
      <c r="S177" s="36">
        <f>SUMIFS(СВЦЭМ!$E$33:$E$776,СВЦЭМ!$A$33:$A$776,$A177,СВЦЭМ!$B$33:$B$776,S$155)+'СЕТ СН'!$F$12</f>
        <v>106.63736667000001</v>
      </c>
      <c r="T177" s="36">
        <f>SUMIFS(СВЦЭМ!$E$33:$E$776,СВЦЭМ!$A$33:$A$776,$A177,СВЦЭМ!$B$33:$B$776,T$155)+'СЕТ СН'!$F$12</f>
        <v>105.41346593</v>
      </c>
      <c r="U177" s="36">
        <f>SUMIFS(СВЦЭМ!$E$33:$E$776,СВЦЭМ!$A$33:$A$776,$A177,СВЦЭМ!$B$33:$B$776,U$155)+'СЕТ СН'!$F$12</f>
        <v>105.71865164</v>
      </c>
      <c r="V177" s="36">
        <f>SUMIFS(СВЦЭМ!$E$33:$E$776,СВЦЭМ!$A$33:$A$776,$A177,СВЦЭМ!$B$33:$B$776,V$155)+'СЕТ СН'!$F$12</f>
        <v>108.82651144</v>
      </c>
      <c r="W177" s="36">
        <f>SUMIFS(СВЦЭМ!$E$33:$E$776,СВЦЭМ!$A$33:$A$776,$A177,СВЦЭМ!$B$33:$B$776,W$155)+'СЕТ СН'!$F$12</f>
        <v>109.54842164</v>
      </c>
      <c r="X177" s="36">
        <f>SUMIFS(СВЦЭМ!$E$33:$E$776,СВЦЭМ!$A$33:$A$776,$A177,СВЦЭМ!$B$33:$B$776,X$155)+'СЕТ СН'!$F$12</f>
        <v>100.42808402</v>
      </c>
      <c r="Y177" s="36">
        <f>SUMIFS(СВЦЭМ!$E$33:$E$776,СВЦЭМ!$A$33:$A$776,$A177,СВЦЭМ!$B$33:$B$776,Y$155)+'СЕТ СН'!$F$12</f>
        <v>105.38809147000001</v>
      </c>
    </row>
    <row r="178" spans="1:27" ht="15.75" x14ac:dyDescent="0.2">
      <c r="A178" s="35">
        <f t="shared" si="4"/>
        <v>43700</v>
      </c>
      <c r="B178" s="36">
        <f>SUMIFS(СВЦЭМ!$E$33:$E$776,СВЦЭМ!$A$33:$A$776,$A178,СВЦЭМ!$B$33:$B$776,B$155)+'СЕТ СН'!$F$12</f>
        <v>120.98031819000001</v>
      </c>
      <c r="C178" s="36">
        <f>SUMIFS(СВЦЭМ!$E$33:$E$776,СВЦЭМ!$A$33:$A$776,$A178,СВЦЭМ!$B$33:$B$776,C$155)+'СЕТ СН'!$F$12</f>
        <v>127.60534162</v>
      </c>
      <c r="D178" s="36">
        <f>SUMIFS(СВЦЭМ!$E$33:$E$776,СВЦЭМ!$A$33:$A$776,$A178,СВЦЭМ!$B$33:$B$776,D$155)+'СЕТ СН'!$F$12</f>
        <v>124.45412868</v>
      </c>
      <c r="E178" s="36">
        <f>SUMIFS(СВЦЭМ!$E$33:$E$776,СВЦЭМ!$A$33:$A$776,$A178,СВЦЭМ!$B$33:$B$776,E$155)+'СЕТ СН'!$F$12</f>
        <v>122.37141330999999</v>
      </c>
      <c r="F178" s="36">
        <f>SUMIFS(СВЦЭМ!$E$33:$E$776,СВЦЭМ!$A$33:$A$776,$A178,СВЦЭМ!$B$33:$B$776,F$155)+'СЕТ СН'!$F$12</f>
        <v>122.55573496</v>
      </c>
      <c r="G178" s="36">
        <f>SUMIFS(СВЦЭМ!$E$33:$E$776,СВЦЭМ!$A$33:$A$776,$A178,СВЦЭМ!$B$33:$B$776,G$155)+'СЕТ СН'!$F$12</f>
        <v>124.26758648000001</v>
      </c>
      <c r="H178" s="36">
        <f>SUMIFS(СВЦЭМ!$E$33:$E$776,СВЦЭМ!$A$33:$A$776,$A178,СВЦЭМ!$B$33:$B$776,H$155)+'СЕТ СН'!$F$12</f>
        <v>118.45869267</v>
      </c>
      <c r="I178" s="36">
        <f>SUMIFS(СВЦЭМ!$E$33:$E$776,СВЦЭМ!$A$33:$A$776,$A178,СВЦЭМ!$B$33:$B$776,I$155)+'СЕТ СН'!$F$12</f>
        <v>117.24582346</v>
      </c>
      <c r="J178" s="36">
        <f>SUMIFS(СВЦЭМ!$E$33:$E$776,СВЦЭМ!$A$33:$A$776,$A178,СВЦЭМ!$B$33:$B$776,J$155)+'СЕТ СН'!$F$12</f>
        <v>124.13139681</v>
      </c>
      <c r="K178" s="36">
        <f>SUMIFS(СВЦЭМ!$E$33:$E$776,СВЦЭМ!$A$33:$A$776,$A178,СВЦЭМ!$B$33:$B$776,K$155)+'СЕТ СН'!$F$12</f>
        <v>128.39876347000001</v>
      </c>
      <c r="L178" s="36">
        <f>SUMIFS(СВЦЭМ!$E$33:$E$776,СВЦЭМ!$A$33:$A$776,$A178,СВЦЭМ!$B$33:$B$776,L$155)+'СЕТ СН'!$F$12</f>
        <v>125.98692732000001</v>
      </c>
      <c r="M178" s="36">
        <f>SUMIFS(СВЦЭМ!$E$33:$E$776,СВЦЭМ!$A$33:$A$776,$A178,СВЦЭМ!$B$33:$B$776,M$155)+'СЕТ СН'!$F$12</f>
        <v>125.47423833000001</v>
      </c>
      <c r="N178" s="36">
        <f>SUMIFS(СВЦЭМ!$E$33:$E$776,СВЦЭМ!$A$33:$A$776,$A178,СВЦЭМ!$B$33:$B$776,N$155)+'СЕТ СН'!$F$12</f>
        <v>125.69236837</v>
      </c>
      <c r="O178" s="36">
        <f>SUMIFS(СВЦЭМ!$E$33:$E$776,СВЦЭМ!$A$33:$A$776,$A178,СВЦЭМ!$B$33:$B$776,O$155)+'СЕТ СН'!$F$12</f>
        <v>128.97457423</v>
      </c>
      <c r="P178" s="36">
        <f>SUMIFS(СВЦЭМ!$E$33:$E$776,СВЦЭМ!$A$33:$A$776,$A178,СВЦЭМ!$B$33:$B$776,P$155)+'СЕТ СН'!$F$12</f>
        <v>130.59801812000001</v>
      </c>
      <c r="Q178" s="36">
        <f>SUMIFS(СВЦЭМ!$E$33:$E$776,СВЦЭМ!$A$33:$A$776,$A178,СВЦЭМ!$B$33:$B$776,Q$155)+'СЕТ СН'!$F$12</f>
        <v>130.04530056999999</v>
      </c>
      <c r="R178" s="36">
        <f>SUMIFS(СВЦЭМ!$E$33:$E$776,СВЦЭМ!$A$33:$A$776,$A178,СВЦЭМ!$B$33:$B$776,R$155)+'СЕТ СН'!$F$12</f>
        <v>126.51164681</v>
      </c>
      <c r="S178" s="36">
        <f>SUMIFS(СВЦЭМ!$E$33:$E$776,СВЦЭМ!$A$33:$A$776,$A178,СВЦЭМ!$B$33:$B$776,S$155)+'СЕТ СН'!$F$12</f>
        <v>123.15118918</v>
      </c>
      <c r="T178" s="36">
        <f>SUMIFS(СВЦЭМ!$E$33:$E$776,СВЦЭМ!$A$33:$A$776,$A178,СВЦЭМ!$B$33:$B$776,T$155)+'СЕТ СН'!$F$12</f>
        <v>121.48583847</v>
      </c>
      <c r="U178" s="36">
        <f>SUMIFS(СВЦЭМ!$E$33:$E$776,СВЦЭМ!$A$33:$A$776,$A178,СВЦЭМ!$B$33:$B$776,U$155)+'СЕТ СН'!$F$12</f>
        <v>119.02336043</v>
      </c>
      <c r="V178" s="36">
        <f>SUMIFS(СВЦЭМ!$E$33:$E$776,СВЦЭМ!$A$33:$A$776,$A178,СВЦЭМ!$B$33:$B$776,V$155)+'СЕТ СН'!$F$12</f>
        <v>115.82954474</v>
      </c>
      <c r="W178" s="36">
        <f>SUMIFS(СВЦЭМ!$E$33:$E$776,СВЦЭМ!$A$33:$A$776,$A178,СВЦЭМ!$B$33:$B$776,W$155)+'СЕТ СН'!$F$12</f>
        <v>116.79576032</v>
      </c>
      <c r="X178" s="36">
        <f>SUMIFS(СВЦЭМ!$E$33:$E$776,СВЦЭМ!$A$33:$A$776,$A178,СВЦЭМ!$B$33:$B$776,X$155)+'СЕТ СН'!$F$12</f>
        <v>117.91370044999999</v>
      </c>
      <c r="Y178" s="36">
        <f>SUMIFS(СВЦЭМ!$E$33:$E$776,СВЦЭМ!$A$33:$A$776,$A178,СВЦЭМ!$B$33:$B$776,Y$155)+'СЕТ СН'!$F$12</f>
        <v>126.17424319</v>
      </c>
    </row>
    <row r="179" spans="1:27" ht="15.75" x14ac:dyDescent="0.2">
      <c r="A179" s="35">
        <f t="shared" si="4"/>
        <v>43701</v>
      </c>
      <c r="B179" s="36">
        <f>SUMIFS(СВЦЭМ!$E$33:$E$776,СВЦЭМ!$A$33:$A$776,$A179,СВЦЭМ!$B$33:$B$776,B$155)+'СЕТ СН'!$F$12</f>
        <v>127.94328393000001</v>
      </c>
      <c r="C179" s="36">
        <f>SUMIFS(СВЦЭМ!$E$33:$E$776,СВЦЭМ!$A$33:$A$776,$A179,СВЦЭМ!$B$33:$B$776,C$155)+'СЕТ СН'!$F$12</f>
        <v>135.28470737999999</v>
      </c>
      <c r="D179" s="36">
        <f>SUMIFS(СВЦЭМ!$E$33:$E$776,СВЦЭМ!$A$33:$A$776,$A179,СВЦЭМ!$B$33:$B$776,D$155)+'СЕТ СН'!$F$12</f>
        <v>139.49336721</v>
      </c>
      <c r="E179" s="36">
        <f>SUMIFS(СВЦЭМ!$E$33:$E$776,СВЦЭМ!$A$33:$A$776,$A179,СВЦЭМ!$B$33:$B$776,E$155)+'СЕТ СН'!$F$12</f>
        <v>143.56064172000001</v>
      </c>
      <c r="F179" s="36">
        <f>SUMIFS(СВЦЭМ!$E$33:$E$776,СВЦЭМ!$A$33:$A$776,$A179,СВЦЭМ!$B$33:$B$776,F$155)+'СЕТ СН'!$F$12</f>
        <v>143.87071216999999</v>
      </c>
      <c r="G179" s="36">
        <f>SUMIFS(СВЦЭМ!$E$33:$E$776,СВЦЭМ!$A$33:$A$776,$A179,СВЦЭМ!$B$33:$B$776,G$155)+'СЕТ СН'!$F$12</f>
        <v>142.88017345</v>
      </c>
      <c r="H179" s="36">
        <f>SUMIFS(СВЦЭМ!$E$33:$E$776,СВЦЭМ!$A$33:$A$776,$A179,СВЦЭМ!$B$33:$B$776,H$155)+'СЕТ СН'!$F$12</f>
        <v>137.73085330000001</v>
      </c>
      <c r="I179" s="36">
        <f>SUMIFS(СВЦЭМ!$E$33:$E$776,СВЦЭМ!$A$33:$A$776,$A179,СВЦЭМ!$B$33:$B$776,I$155)+'СЕТ СН'!$F$12</f>
        <v>130.11125951</v>
      </c>
      <c r="J179" s="36">
        <f>SUMIFS(СВЦЭМ!$E$33:$E$776,СВЦЭМ!$A$33:$A$776,$A179,СВЦЭМ!$B$33:$B$776,J$155)+'СЕТ СН'!$F$12</f>
        <v>119.73315298999999</v>
      </c>
      <c r="K179" s="36">
        <f>SUMIFS(СВЦЭМ!$E$33:$E$776,СВЦЭМ!$A$33:$A$776,$A179,СВЦЭМ!$B$33:$B$776,K$155)+'СЕТ СН'!$F$12</f>
        <v>110.30201664000001</v>
      </c>
      <c r="L179" s="36">
        <f>SUMIFS(СВЦЭМ!$E$33:$E$776,СВЦЭМ!$A$33:$A$776,$A179,СВЦЭМ!$B$33:$B$776,L$155)+'СЕТ СН'!$F$12</f>
        <v>108.92900880000001</v>
      </c>
      <c r="M179" s="36">
        <f>SUMIFS(СВЦЭМ!$E$33:$E$776,СВЦЭМ!$A$33:$A$776,$A179,СВЦЭМ!$B$33:$B$776,M$155)+'СЕТ СН'!$F$12</f>
        <v>108.24083743</v>
      </c>
      <c r="N179" s="36">
        <f>SUMIFS(СВЦЭМ!$E$33:$E$776,СВЦЭМ!$A$33:$A$776,$A179,СВЦЭМ!$B$33:$B$776,N$155)+'СЕТ СН'!$F$12</f>
        <v>111.34561012</v>
      </c>
      <c r="O179" s="36">
        <f>SUMIFS(СВЦЭМ!$E$33:$E$776,СВЦЭМ!$A$33:$A$776,$A179,СВЦЭМ!$B$33:$B$776,O$155)+'СЕТ СН'!$F$12</f>
        <v>113.77421674999999</v>
      </c>
      <c r="P179" s="36">
        <f>SUMIFS(СВЦЭМ!$E$33:$E$776,СВЦЭМ!$A$33:$A$776,$A179,СВЦЭМ!$B$33:$B$776,P$155)+'СЕТ СН'!$F$12</f>
        <v>115.31465803</v>
      </c>
      <c r="Q179" s="36">
        <f>SUMIFS(СВЦЭМ!$E$33:$E$776,СВЦЭМ!$A$33:$A$776,$A179,СВЦЭМ!$B$33:$B$776,Q$155)+'СЕТ СН'!$F$12</f>
        <v>116.87656391</v>
      </c>
      <c r="R179" s="36">
        <f>SUMIFS(СВЦЭМ!$E$33:$E$776,СВЦЭМ!$A$33:$A$776,$A179,СВЦЭМ!$B$33:$B$776,R$155)+'СЕТ СН'!$F$12</f>
        <v>110.955718</v>
      </c>
      <c r="S179" s="36">
        <f>SUMIFS(СВЦЭМ!$E$33:$E$776,СВЦЭМ!$A$33:$A$776,$A179,СВЦЭМ!$B$33:$B$776,S$155)+'СЕТ СН'!$F$12</f>
        <v>104.17168107000001</v>
      </c>
      <c r="T179" s="36">
        <f>SUMIFS(СВЦЭМ!$E$33:$E$776,СВЦЭМ!$A$33:$A$776,$A179,СВЦЭМ!$B$33:$B$776,T$155)+'СЕТ СН'!$F$12</f>
        <v>102.01679504000001</v>
      </c>
      <c r="U179" s="36">
        <f>SUMIFS(СВЦЭМ!$E$33:$E$776,СВЦЭМ!$A$33:$A$776,$A179,СВЦЭМ!$B$33:$B$776,U$155)+'СЕТ СН'!$F$12</f>
        <v>101.08918915</v>
      </c>
      <c r="V179" s="36">
        <f>SUMIFS(СВЦЭМ!$E$33:$E$776,СВЦЭМ!$A$33:$A$776,$A179,СВЦЭМ!$B$33:$B$776,V$155)+'СЕТ СН'!$F$12</f>
        <v>102.76923729000001</v>
      </c>
      <c r="W179" s="36">
        <f>SUMIFS(СВЦЭМ!$E$33:$E$776,СВЦЭМ!$A$33:$A$776,$A179,СВЦЭМ!$B$33:$B$776,W$155)+'СЕТ СН'!$F$12</f>
        <v>103.7513644</v>
      </c>
      <c r="X179" s="36">
        <f>SUMIFS(СВЦЭМ!$E$33:$E$776,СВЦЭМ!$A$33:$A$776,$A179,СВЦЭМ!$B$33:$B$776,X$155)+'СЕТ СН'!$F$12</f>
        <v>102.42478997000001</v>
      </c>
      <c r="Y179" s="36">
        <f>SUMIFS(СВЦЭМ!$E$33:$E$776,СВЦЭМ!$A$33:$A$776,$A179,СВЦЭМ!$B$33:$B$776,Y$155)+'СЕТ СН'!$F$12</f>
        <v>115.1345175</v>
      </c>
    </row>
    <row r="180" spans="1:27" ht="15.75" x14ac:dyDescent="0.2">
      <c r="A180" s="35">
        <f t="shared" si="4"/>
        <v>43702</v>
      </c>
      <c r="B180" s="36">
        <f>SUMIFS(СВЦЭМ!$E$33:$E$776,СВЦЭМ!$A$33:$A$776,$A180,СВЦЭМ!$B$33:$B$776,B$155)+'СЕТ СН'!$F$12</f>
        <v>124.80053178999999</v>
      </c>
      <c r="C180" s="36">
        <f>SUMIFS(СВЦЭМ!$E$33:$E$776,СВЦЭМ!$A$33:$A$776,$A180,СВЦЭМ!$B$33:$B$776,C$155)+'СЕТ СН'!$F$12</f>
        <v>131.25034277</v>
      </c>
      <c r="D180" s="36">
        <f>SUMIFS(СВЦЭМ!$E$33:$E$776,СВЦЭМ!$A$33:$A$776,$A180,СВЦЭМ!$B$33:$B$776,D$155)+'СЕТ СН'!$F$12</f>
        <v>132.55593701999999</v>
      </c>
      <c r="E180" s="36">
        <f>SUMIFS(СВЦЭМ!$E$33:$E$776,СВЦЭМ!$A$33:$A$776,$A180,СВЦЭМ!$B$33:$B$776,E$155)+'СЕТ СН'!$F$12</f>
        <v>133.21531431</v>
      </c>
      <c r="F180" s="36">
        <f>SUMIFS(СВЦЭМ!$E$33:$E$776,СВЦЭМ!$A$33:$A$776,$A180,СВЦЭМ!$B$33:$B$776,F$155)+'СЕТ СН'!$F$12</f>
        <v>133.24431050999999</v>
      </c>
      <c r="G180" s="36">
        <f>SUMIFS(СВЦЭМ!$E$33:$E$776,СВЦЭМ!$A$33:$A$776,$A180,СВЦЭМ!$B$33:$B$776,G$155)+'СЕТ СН'!$F$12</f>
        <v>133.03488035000001</v>
      </c>
      <c r="H180" s="36">
        <f>SUMIFS(СВЦЭМ!$E$33:$E$776,СВЦЭМ!$A$33:$A$776,$A180,СВЦЭМ!$B$33:$B$776,H$155)+'СЕТ СН'!$F$12</f>
        <v>130.72826519</v>
      </c>
      <c r="I180" s="36">
        <f>SUMIFS(СВЦЭМ!$E$33:$E$776,СВЦЭМ!$A$33:$A$776,$A180,СВЦЭМ!$B$33:$B$776,I$155)+'СЕТ СН'!$F$12</f>
        <v>128.85765886999999</v>
      </c>
      <c r="J180" s="36">
        <f>SUMIFS(СВЦЭМ!$E$33:$E$776,СВЦЭМ!$A$33:$A$776,$A180,СВЦЭМ!$B$33:$B$776,J$155)+'СЕТ СН'!$F$12</f>
        <v>122.04458017</v>
      </c>
      <c r="K180" s="36">
        <f>SUMIFS(СВЦЭМ!$E$33:$E$776,СВЦЭМ!$A$33:$A$776,$A180,СВЦЭМ!$B$33:$B$776,K$155)+'СЕТ СН'!$F$12</f>
        <v>114.18171467000001</v>
      </c>
      <c r="L180" s="36">
        <f>SUMIFS(СВЦЭМ!$E$33:$E$776,СВЦЭМ!$A$33:$A$776,$A180,СВЦЭМ!$B$33:$B$776,L$155)+'СЕТ СН'!$F$12</f>
        <v>108.03376251</v>
      </c>
      <c r="M180" s="36">
        <f>SUMIFS(СВЦЭМ!$E$33:$E$776,СВЦЭМ!$A$33:$A$776,$A180,СВЦЭМ!$B$33:$B$776,M$155)+'СЕТ СН'!$F$12</f>
        <v>108.1336544</v>
      </c>
      <c r="N180" s="36">
        <f>SUMIFS(СВЦЭМ!$E$33:$E$776,СВЦЭМ!$A$33:$A$776,$A180,СВЦЭМ!$B$33:$B$776,N$155)+'СЕТ СН'!$F$12</f>
        <v>111.19342269000001</v>
      </c>
      <c r="O180" s="36">
        <f>SUMIFS(СВЦЭМ!$E$33:$E$776,СВЦЭМ!$A$33:$A$776,$A180,СВЦЭМ!$B$33:$B$776,O$155)+'СЕТ СН'!$F$12</f>
        <v>114.66609954</v>
      </c>
      <c r="P180" s="36">
        <f>SUMIFS(СВЦЭМ!$E$33:$E$776,СВЦЭМ!$A$33:$A$776,$A180,СВЦЭМ!$B$33:$B$776,P$155)+'СЕТ СН'!$F$12</f>
        <v>117.07576346</v>
      </c>
      <c r="Q180" s="36">
        <f>SUMIFS(СВЦЭМ!$E$33:$E$776,СВЦЭМ!$A$33:$A$776,$A180,СВЦЭМ!$B$33:$B$776,Q$155)+'СЕТ СН'!$F$12</f>
        <v>119.42060521000001</v>
      </c>
      <c r="R180" s="36">
        <f>SUMIFS(СВЦЭМ!$E$33:$E$776,СВЦЭМ!$A$33:$A$776,$A180,СВЦЭМ!$B$33:$B$776,R$155)+'СЕТ СН'!$F$12</f>
        <v>112.74946212</v>
      </c>
      <c r="S180" s="36">
        <f>SUMIFS(СВЦЭМ!$E$33:$E$776,СВЦЭМ!$A$33:$A$776,$A180,СВЦЭМ!$B$33:$B$776,S$155)+'СЕТ СН'!$F$12</f>
        <v>105.86514823</v>
      </c>
      <c r="T180" s="36">
        <f>SUMIFS(СВЦЭМ!$E$33:$E$776,СВЦЭМ!$A$33:$A$776,$A180,СВЦЭМ!$B$33:$B$776,T$155)+'СЕТ СН'!$F$12</f>
        <v>108.1441877</v>
      </c>
      <c r="U180" s="36">
        <f>SUMIFS(СВЦЭМ!$E$33:$E$776,СВЦЭМ!$A$33:$A$776,$A180,СВЦЭМ!$B$33:$B$776,U$155)+'СЕТ СН'!$F$12</f>
        <v>108.81749927</v>
      </c>
      <c r="V180" s="36">
        <f>SUMIFS(СВЦЭМ!$E$33:$E$776,СВЦЭМ!$A$33:$A$776,$A180,СВЦЭМ!$B$33:$B$776,V$155)+'СЕТ СН'!$F$12</f>
        <v>103.983068</v>
      </c>
      <c r="W180" s="36">
        <f>SUMIFS(СВЦЭМ!$E$33:$E$776,СВЦЭМ!$A$33:$A$776,$A180,СВЦЭМ!$B$33:$B$776,W$155)+'СЕТ СН'!$F$12</f>
        <v>104.81373086000001</v>
      </c>
      <c r="X180" s="36">
        <f>SUMIFS(СВЦЭМ!$E$33:$E$776,СВЦЭМ!$A$33:$A$776,$A180,СВЦЭМ!$B$33:$B$776,X$155)+'СЕТ СН'!$F$12</f>
        <v>106.84921387999999</v>
      </c>
      <c r="Y180" s="36">
        <f>SUMIFS(СВЦЭМ!$E$33:$E$776,СВЦЭМ!$A$33:$A$776,$A180,СВЦЭМ!$B$33:$B$776,Y$155)+'СЕТ СН'!$F$12</f>
        <v>120.50539009000001</v>
      </c>
    </row>
    <row r="181" spans="1:27" ht="15.75" x14ac:dyDescent="0.2">
      <c r="A181" s="35">
        <f t="shared" si="4"/>
        <v>43703</v>
      </c>
      <c r="B181" s="36">
        <f>SUMIFS(СВЦЭМ!$E$33:$E$776,СВЦЭМ!$A$33:$A$776,$A181,СВЦЭМ!$B$33:$B$776,B$155)+'СЕТ СН'!$F$12</f>
        <v>141.16334418</v>
      </c>
      <c r="C181" s="36">
        <f>SUMIFS(СВЦЭМ!$E$33:$E$776,СВЦЭМ!$A$33:$A$776,$A181,СВЦЭМ!$B$33:$B$776,C$155)+'СЕТ СН'!$F$12</f>
        <v>151.2308318</v>
      </c>
      <c r="D181" s="36">
        <f>SUMIFS(СВЦЭМ!$E$33:$E$776,СВЦЭМ!$A$33:$A$776,$A181,СВЦЭМ!$B$33:$B$776,D$155)+'СЕТ СН'!$F$12</f>
        <v>154.56592474999999</v>
      </c>
      <c r="E181" s="36">
        <f>SUMIFS(СВЦЭМ!$E$33:$E$776,СВЦЭМ!$A$33:$A$776,$A181,СВЦЭМ!$B$33:$B$776,E$155)+'СЕТ СН'!$F$12</f>
        <v>156.58083930000001</v>
      </c>
      <c r="F181" s="36">
        <f>SUMIFS(СВЦЭМ!$E$33:$E$776,СВЦЭМ!$A$33:$A$776,$A181,СВЦЭМ!$B$33:$B$776,F$155)+'СЕТ СН'!$F$12</f>
        <v>154.13891479</v>
      </c>
      <c r="G181" s="36">
        <f>SUMIFS(СВЦЭМ!$E$33:$E$776,СВЦЭМ!$A$33:$A$776,$A181,СВЦЭМ!$B$33:$B$776,G$155)+'СЕТ СН'!$F$12</f>
        <v>148.02899188999999</v>
      </c>
      <c r="H181" s="36">
        <f>SUMIFS(СВЦЭМ!$E$33:$E$776,СВЦЭМ!$A$33:$A$776,$A181,СВЦЭМ!$B$33:$B$776,H$155)+'СЕТ СН'!$F$12</f>
        <v>142.89833945000001</v>
      </c>
      <c r="I181" s="36">
        <f>SUMIFS(СВЦЭМ!$E$33:$E$776,СВЦЭМ!$A$33:$A$776,$A181,СВЦЭМ!$B$33:$B$776,I$155)+'СЕТ СН'!$F$12</f>
        <v>132.90267624000001</v>
      </c>
      <c r="J181" s="36">
        <f>SUMIFS(СВЦЭМ!$E$33:$E$776,СВЦЭМ!$A$33:$A$776,$A181,СВЦЭМ!$B$33:$B$776,J$155)+'СЕТ СН'!$F$12</f>
        <v>124.95486619</v>
      </c>
      <c r="K181" s="36">
        <f>SUMIFS(СВЦЭМ!$E$33:$E$776,СВЦЭМ!$A$33:$A$776,$A181,СВЦЭМ!$B$33:$B$776,K$155)+'СЕТ СН'!$F$12</f>
        <v>119.39486076999999</v>
      </c>
      <c r="L181" s="36">
        <f>SUMIFS(СВЦЭМ!$E$33:$E$776,СВЦЭМ!$A$33:$A$776,$A181,СВЦЭМ!$B$33:$B$776,L$155)+'СЕТ СН'!$F$12</f>
        <v>116.08851685</v>
      </c>
      <c r="M181" s="36">
        <f>SUMIFS(СВЦЭМ!$E$33:$E$776,СВЦЭМ!$A$33:$A$776,$A181,СВЦЭМ!$B$33:$B$776,M$155)+'СЕТ СН'!$F$12</f>
        <v>115.31598567</v>
      </c>
      <c r="N181" s="36">
        <f>SUMIFS(СВЦЭМ!$E$33:$E$776,СВЦЭМ!$A$33:$A$776,$A181,СВЦЭМ!$B$33:$B$776,N$155)+'СЕТ СН'!$F$12</f>
        <v>115.01271475</v>
      </c>
      <c r="O181" s="36">
        <f>SUMIFS(СВЦЭМ!$E$33:$E$776,СВЦЭМ!$A$33:$A$776,$A181,СВЦЭМ!$B$33:$B$776,O$155)+'СЕТ СН'!$F$12</f>
        <v>115.01698709999999</v>
      </c>
      <c r="P181" s="36">
        <f>SUMIFS(СВЦЭМ!$E$33:$E$776,СВЦЭМ!$A$33:$A$776,$A181,СВЦЭМ!$B$33:$B$776,P$155)+'СЕТ СН'!$F$12</f>
        <v>114.27912516000001</v>
      </c>
      <c r="Q181" s="36">
        <f>SUMIFS(СВЦЭМ!$E$33:$E$776,СВЦЭМ!$A$33:$A$776,$A181,СВЦЭМ!$B$33:$B$776,Q$155)+'СЕТ СН'!$F$12</f>
        <v>115.80393492</v>
      </c>
      <c r="R181" s="36">
        <f>SUMIFS(СВЦЭМ!$E$33:$E$776,СВЦЭМ!$A$33:$A$776,$A181,СВЦЭМ!$B$33:$B$776,R$155)+'СЕТ СН'!$F$12</f>
        <v>110.45281513</v>
      </c>
      <c r="S181" s="36">
        <f>SUMIFS(СВЦЭМ!$E$33:$E$776,СВЦЭМ!$A$33:$A$776,$A181,СВЦЭМ!$B$33:$B$776,S$155)+'СЕТ СН'!$F$12</f>
        <v>115.91023271</v>
      </c>
      <c r="T181" s="36">
        <f>SUMIFS(СВЦЭМ!$E$33:$E$776,СВЦЭМ!$A$33:$A$776,$A181,СВЦЭМ!$B$33:$B$776,T$155)+'СЕТ СН'!$F$12</f>
        <v>116.84037601999999</v>
      </c>
      <c r="U181" s="36">
        <f>SUMIFS(СВЦЭМ!$E$33:$E$776,СВЦЭМ!$A$33:$A$776,$A181,СВЦЭМ!$B$33:$B$776,U$155)+'СЕТ СН'!$F$12</f>
        <v>117.44201615999999</v>
      </c>
      <c r="V181" s="36">
        <f>SUMIFS(СВЦЭМ!$E$33:$E$776,СВЦЭМ!$A$33:$A$776,$A181,СВЦЭМ!$B$33:$B$776,V$155)+'СЕТ СН'!$F$12</f>
        <v>119.58494084</v>
      </c>
      <c r="W181" s="36">
        <f>SUMIFS(СВЦЭМ!$E$33:$E$776,СВЦЭМ!$A$33:$A$776,$A181,СВЦЭМ!$B$33:$B$776,W$155)+'СЕТ СН'!$F$12</f>
        <v>120.06719802000001</v>
      </c>
      <c r="X181" s="36">
        <f>SUMIFS(СВЦЭМ!$E$33:$E$776,СВЦЭМ!$A$33:$A$776,$A181,СВЦЭМ!$B$33:$B$776,X$155)+'СЕТ СН'!$F$12</f>
        <v>112.87962702</v>
      </c>
      <c r="Y181" s="36">
        <f>SUMIFS(СВЦЭМ!$E$33:$E$776,СВЦЭМ!$A$33:$A$776,$A181,СВЦЭМ!$B$33:$B$776,Y$155)+'СЕТ СН'!$F$12</f>
        <v>122.39833612</v>
      </c>
    </row>
    <row r="182" spans="1:27" ht="15.75" x14ac:dyDescent="0.2">
      <c r="A182" s="35">
        <f t="shared" si="4"/>
        <v>43704</v>
      </c>
      <c r="B182" s="36">
        <f>SUMIFS(СВЦЭМ!$E$33:$E$776,СВЦЭМ!$A$33:$A$776,$A182,СВЦЭМ!$B$33:$B$776,B$155)+'СЕТ СН'!$F$12</f>
        <v>116.24149231</v>
      </c>
      <c r="C182" s="36">
        <f>SUMIFS(СВЦЭМ!$E$33:$E$776,СВЦЭМ!$A$33:$A$776,$A182,СВЦЭМ!$B$33:$B$776,C$155)+'СЕТ СН'!$F$12</f>
        <v>125.2738446</v>
      </c>
      <c r="D182" s="36">
        <f>SUMIFS(СВЦЭМ!$E$33:$E$776,СВЦЭМ!$A$33:$A$776,$A182,СВЦЭМ!$B$33:$B$776,D$155)+'СЕТ СН'!$F$12</f>
        <v>132.45724322000001</v>
      </c>
      <c r="E182" s="36">
        <f>SUMIFS(СВЦЭМ!$E$33:$E$776,СВЦЭМ!$A$33:$A$776,$A182,СВЦЭМ!$B$33:$B$776,E$155)+'СЕТ СН'!$F$12</f>
        <v>134.24517360999999</v>
      </c>
      <c r="F182" s="36">
        <f>SUMIFS(СВЦЭМ!$E$33:$E$776,СВЦЭМ!$A$33:$A$776,$A182,СВЦЭМ!$B$33:$B$776,F$155)+'СЕТ СН'!$F$12</f>
        <v>132.39026025000001</v>
      </c>
      <c r="G182" s="36">
        <f>SUMIFS(СВЦЭМ!$E$33:$E$776,СВЦЭМ!$A$33:$A$776,$A182,СВЦЭМ!$B$33:$B$776,G$155)+'СЕТ СН'!$F$12</f>
        <v>127.55665286999999</v>
      </c>
      <c r="H182" s="36">
        <f>SUMIFS(СВЦЭМ!$E$33:$E$776,СВЦЭМ!$A$33:$A$776,$A182,СВЦЭМ!$B$33:$B$776,H$155)+'СЕТ СН'!$F$12</f>
        <v>126.12230160999999</v>
      </c>
      <c r="I182" s="36">
        <f>SUMIFS(СВЦЭМ!$E$33:$E$776,СВЦЭМ!$A$33:$A$776,$A182,СВЦЭМ!$B$33:$B$776,I$155)+'СЕТ СН'!$F$12</f>
        <v>117.90152376</v>
      </c>
      <c r="J182" s="36">
        <f>SUMIFS(СВЦЭМ!$E$33:$E$776,СВЦЭМ!$A$33:$A$776,$A182,СВЦЭМ!$B$33:$B$776,J$155)+'СЕТ СН'!$F$12</f>
        <v>127.52933186</v>
      </c>
      <c r="K182" s="36">
        <f>SUMIFS(СВЦЭМ!$E$33:$E$776,СВЦЭМ!$A$33:$A$776,$A182,СВЦЭМ!$B$33:$B$776,K$155)+'СЕТ СН'!$F$12</f>
        <v>131.89044680000001</v>
      </c>
      <c r="L182" s="36">
        <f>SUMIFS(СВЦЭМ!$E$33:$E$776,СВЦЭМ!$A$33:$A$776,$A182,СВЦЭМ!$B$33:$B$776,L$155)+'СЕТ СН'!$F$12</f>
        <v>132.26140129999999</v>
      </c>
      <c r="M182" s="36">
        <f>SUMIFS(СВЦЭМ!$E$33:$E$776,СВЦЭМ!$A$33:$A$776,$A182,СВЦЭМ!$B$33:$B$776,M$155)+'СЕТ СН'!$F$12</f>
        <v>132.66152646</v>
      </c>
      <c r="N182" s="36">
        <f>SUMIFS(СВЦЭМ!$E$33:$E$776,СВЦЭМ!$A$33:$A$776,$A182,СВЦЭМ!$B$33:$B$776,N$155)+'СЕТ СН'!$F$12</f>
        <v>133.45287870000001</v>
      </c>
      <c r="O182" s="36">
        <f>SUMIFS(СВЦЭМ!$E$33:$E$776,СВЦЭМ!$A$33:$A$776,$A182,СВЦЭМ!$B$33:$B$776,O$155)+'СЕТ СН'!$F$12</f>
        <v>133.32075277000001</v>
      </c>
      <c r="P182" s="36">
        <f>SUMIFS(СВЦЭМ!$E$33:$E$776,СВЦЭМ!$A$33:$A$776,$A182,СВЦЭМ!$B$33:$B$776,P$155)+'СЕТ СН'!$F$12</f>
        <v>133.99743601</v>
      </c>
      <c r="Q182" s="36">
        <f>SUMIFS(СВЦЭМ!$E$33:$E$776,СВЦЭМ!$A$33:$A$776,$A182,СВЦЭМ!$B$33:$B$776,Q$155)+'СЕТ СН'!$F$12</f>
        <v>134.3376226</v>
      </c>
      <c r="R182" s="36">
        <f>SUMIFS(СВЦЭМ!$E$33:$E$776,СВЦЭМ!$A$33:$A$776,$A182,СВЦЭМ!$B$33:$B$776,R$155)+'СЕТ СН'!$F$12</f>
        <v>135.28812755000001</v>
      </c>
      <c r="S182" s="36">
        <f>SUMIFS(СВЦЭМ!$E$33:$E$776,СВЦЭМ!$A$33:$A$776,$A182,СВЦЭМ!$B$33:$B$776,S$155)+'СЕТ СН'!$F$12</f>
        <v>143.16396605</v>
      </c>
      <c r="T182" s="36">
        <f>SUMIFS(СВЦЭМ!$E$33:$E$776,СВЦЭМ!$A$33:$A$776,$A182,СВЦЭМ!$B$33:$B$776,T$155)+'СЕТ СН'!$F$12</f>
        <v>144.10932725999999</v>
      </c>
      <c r="U182" s="36">
        <f>SUMIFS(СВЦЭМ!$E$33:$E$776,СВЦЭМ!$A$33:$A$776,$A182,СВЦЭМ!$B$33:$B$776,U$155)+'СЕТ СН'!$F$12</f>
        <v>144.68623613</v>
      </c>
      <c r="V182" s="36">
        <f>SUMIFS(СВЦЭМ!$E$33:$E$776,СВЦЭМ!$A$33:$A$776,$A182,СВЦЭМ!$B$33:$B$776,V$155)+'СЕТ СН'!$F$12</f>
        <v>147.26971252999999</v>
      </c>
      <c r="W182" s="36">
        <f>SUMIFS(СВЦЭМ!$E$33:$E$776,СВЦЭМ!$A$33:$A$776,$A182,СВЦЭМ!$B$33:$B$776,W$155)+'СЕТ СН'!$F$12</f>
        <v>147.38436886</v>
      </c>
      <c r="X182" s="36">
        <f>SUMIFS(СВЦЭМ!$E$33:$E$776,СВЦЭМ!$A$33:$A$776,$A182,СВЦЭМ!$B$33:$B$776,X$155)+'СЕТ СН'!$F$12</f>
        <v>141.87728917000001</v>
      </c>
      <c r="Y182" s="36">
        <f>SUMIFS(СВЦЭМ!$E$33:$E$776,СВЦЭМ!$A$33:$A$776,$A182,СВЦЭМ!$B$33:$B$776,Y$155)+'СЕТ СН'!$F$12</f>
        <v>129.74731965000001</v>
      </c>
    </row>
    <row r="183" spans="1:27" ht="15.75" x14ac:dyDescent="0.2">
      <c r="A183" s="35">
        <f t="shared" si="4"/>
        <v>43705</v>
      </c>
      <c r="B183" s="36">
        <f>SUMIFS(СВЦЭМ!$E$33:$E$776,СВЦЭМ!$A$33:$A$776,$A183,СВЦЭМ!$B$33:$B$776,B$155)+'СЕТ СН'!$F$12</f>
        <v>124.12872153000001</v>
      </c>
      <c r="C183" s="36">
        <f>SUMIFS(СВЦЭМ!$E$33:$E$776,СВЦЭМ!$A$33:$A$776,$A183,СВЦЭМ!$B$33:$B$776,C$155)+'СЕТ СН'!$F$12</f>
        <v>129.14631032</v>
      </c>
      <c r="D183" s="36">
        <f>SUMIFS(СВЦЭМ!$E$33:$E$776,СВЦЭМ!$A$33:$A$776,$A183,СВЦЭМ!$B$33:$B$776,D$155)+'СЕТ СН'!$F$12</f>
        <v>135.03561196999999</v>
      </c>
      <c r="E183" s="36">
        <f>SUMIFS(СВЦЭМ!$E$33:$E$776,СВЦЭМ!$A$33:$A$776,$A183,СВЦЭМ!$B$33:$B$776,E$155)+'СЕТ СН'!$F$12</f>
        <v>136.59821321999999</v>
      </c>
      <c r="F183" s="36">
        <f>SUMIFS(СВЦЭМ!$E$33:$E$776,СВЦЭМ!$A$33:$A$776,$A183,СВЦЭМ!$B$33:$B$776,F$155)+'СЕТ СН'!$F$12</f>
        <v>136.65792777999999</v>
      </c>
      <c r="G183" s="36">
        <f>SUMIFS(СВЦЭМ!$E$33:$E$776,СВЦЭМ!$A$33:$A$776,$A183,СВЦЭМ!$B$33:$B$776,G$155)+'СЕТ СН'!$F$12</f>
        <v>132.58422891000001</v>
      </c>
      <c r="H183" s="36">
        <f>SUMIFS(СВЦЭМ!$E$33:$E$776,СВЦЭМ!$A$33:$A$776,$A183,СВЦЭМ!$B$33:$B$776,H$155)+'СЕТ СН'!$F$12</f>
        <v>126.51308507</v>
      </c>
      <c r="I183" s="36">
        <f>SUMIFS(СВЦЭМ!$E$33:$E$776,СВЦЭМ!$A$33:$A$776,$A183,СВЦЭМ!$B$33:$B$776,I$155)+'СЕТ СН'!$F$12</f>
        <v>125.96249019</v>
      </c>
      <c r="J183" s="36">
        <f>SUMIFS(СВЦЭМ!$E$33:$E$776,СВЦЭМ!$A$33:$A$776,$A183,СВЦЭМ!$B$33:$B$776,J$155)+'СЕТ СН'!$F$12</f>
        <v>125.28886041</v>
      </c>
      <c r="K183" s="36">
        <f>SUMIFS(СВЦЭМ!$E$33:$E$776,СВЦЭМ!$A$33:$A$776,$A183,СВЦЭМ!$B$33:$B$776,K$155)+'СЕТ СН'!$F$12</f>
        <v>131.96953791999999</v>
      </c>
      <c r="L183" s="36">
        <f>SUMIFS(СВЦЭМ!$E$33:$E$776,СВЦЭМ!$A$33:$A$776,$A183,СВЦЭМ!$B$33:$B$776,L$155)+'СЕТ СН'!$F$12</f>
        <v>135.31000856</v>
      </c>
      <c r="M183" s="36">
        <f>SUMIFS(СВЦЭМ!$E$33:$E$776,СВЦЭМ!$A$33:$A$776,$A183,СВЦЭМ!$B$33:$B$776,M$155)+'СЕТ СН'!$F$12</f>
        <v>135.76236976000001</v>
      </c>
      <c r="N183" s="36">
        <f>SUMIFS(СВЦЭМ!$E$33:$E$776,СВЦЭМ!$A$33:$A$776,$A183,СВЦЭМ!$B$33:$B$776,N$155)+'СЕТ СН'!$F$12</f>
        <v>134.02822162000001</v>
      </c>
      <c r="O183" s="36">
        <f>SUMIFS(СВЦЭМ!$E$33:$E$776,СВЦЭМ!$A$33:$A$776,$A183,СВЦЭМ!$B$33:$B$776,O$155)+'СЕТ СН'!$F$12</f>
        <v>133.35606326000001</v>
      </c>
      <c r="P183" s="36">
        <f>SUMIFS(СВЦЭМ!$E$33:$E$776,СВЦЭМ!$A$33:$A$776,$A183,СВЦЭМ!$B$33:$B$776,P$155)+'СЕТ СН'!$F$12</f>
        <v>133.45085004000001</v>
      </c>
      <c r="Q183" s="36">
        <f>SUMIFS(СВЦЭМ!$E$33:$E$776,СВЦЭМ!$A$33:$A$776,$A183,СВЦЭМ!$B$33:$B$776,Q$155)+'СЕТ СН'!$F$12</f>
        <v>133.07836055999999</v>
      </c>
      <c r="R183" s="36">
        <f>SUMIFS(СВЦЭМ!$E$33:$E$776,СВЦЭМ!$A$33:$A$776,$A183,СВЦЭМ!$B$33:$B$776,R$155)+'СЕТ СН'!$F$12</f>
        <v>139.38635653</v>
      </c>
      <c r="S183" s="36">
        <f>SUMIFS(СВЦЭМ!$E$33:$E$776,СВЦЭМ!$A$33:$A$776,$A183,СВЦЭМ!$B$33:$B$776,S$155)+'СЕТ СН'!$F$12</f>
        <v>147.45291316000001</v>
      </c>
      <c r="T183" s="36">
        <f>SUMIFS(СВЦЭМ!$E$33:$E$776,СВЦЭМ!$A$33:$A$776,$A183,СВЦЭМ!$B$33:$B$776,T$155)+'СЕТ СН'!$F$12</f>
        <v>148.03983903</v>
      </c>
      <c r="U183" s="36">
        <f>SUMIFS(СВЦЭМ!$E$33:$E$776,СВЦЭМ!$A$33:$A$776,$A183,СВЦЭМ!$B$33:$B$776,U$155)+'СЕТ СН'!$F$12</f>
        <v>147.60286206000001</v>
      </c>
      <c r="V183" s="36">
        <f>SUMIFS(СВЦЭМ!$E$33:$E$776,СВЦЭМ!$A$33:$A$776,$A183,СВЦЭМ!$B$33:$B$776,V$155)+'СЕТ СН'!$F$12</f>
        <v>148.35818560000001</v>
      </c>
      <c r="W183" s="36">
        <f>SUMIFS(СВЦЭМ!$E$33:$E$776,СВЦЭМ!$A$33:$A$776,$A183,СВЦЭМ!$B$33:$B$776,W$155)+'СЕТ СН'!$F$12</f>
        <v>149.97928863999999</v>
      </c>
      <c r="X183" s="36">
        <f>SUMIFS(СВЦЭМ!$E$33:$E$776,СВЦЭМ!$A$33:$A$776,$A183,СВЦЭМ!$B$33:$B$776,X$155)+'СЕТ СН'!$F$12</f>
        <v>145.22619739000001</v>
      </c>
      <c r="Y183" s="36">
        <f>SUMIFS(СВЦЭМ!$E$33:$E$776,СВЦЭМ!$A$33:$A$776,$A183,СВЦЭМ!$B$33:$B$776,Y$155)+'СЕТ СН'!$F$12</f>
        <v>127.28039541</v>
      </c>
    </row>
    <row r="184" spans="1:27" ht="15.75" x14ac:dyDescent="0.2">
      <c r="A184" s="35">
        <f t="shared" si="4"/>
        <v>43706</v>
      </c>
      <c r="B184" s="36">
        <f>SUMIFS(СВЦЭМ!$E$33:$E$776,СВЦЭМ!$A$33:$A$776,$A184,СВЦЭМ!$B$33:$B$776,B$155)+'СЕТ СН'!$F$12</f>
        <v>125.62543017</v>
      </c>
      <c r="C184" s="36">
        <f>SUMIFS(СВЦЭМ!$E$33:$E$776,СВЦЭМ!$A$33:$A$776,$A184,СВЦЭМ!$B$33:$B$776,C$155)+'СЕТ СН'!$F$12</f>
        <v>131.06175217000001</v>
      </c>
      <c r="D184" s="36">
        <f>SUMIFS(СВЦЭМ!$E$33:$E$776,СВЦЭМ!$A$33:$A$776,$A184,СВЦЭМ!$B$33:$B$776,D$155)+'СЕТ СН'!$F$12</f>
        <v>135.88242750000001</v>
      </c>
      <c r="E184" s="36">
        <f>SUMIFS(СВЦЭМ!$E$33:$E$776,СВЦЭМ!$A$33:$A$776,$A184,СВЦЭМ!$B$33:$B$776,E$155)+'СЕТ СН'!$F$12</f>
        <v>138.74470450000001</v>
      </c>
      <c r="F184" s="36">
        <f>SUMIFS(СВЦЭМ!$E$33:$E$776,СВЦЭМ!$A$33:$A$776,$A184,СВЦЭМ!$B$33:$B$776,F$155)+'СЕТ СН'!$F$12</f>
        <v>141.44410832</v>
      </c>
      <c r="G184" s="36">
        <f>SUMIFS(СВЦЭМ!$E$33:$E$776,СВЦЭМ!$A$33:$A$776,$A184,СВЦЭМ!$B$33:$B$776,G$155)+'СЕТ СН'!$F$12</f>
        <v>137.71533491</v>
      </c>
      <c r="H184" s="36">
        <f>SUMIFS(СВЦЭМ!$E$33:$E$776,СВЦЭМ!$A$33:$A$776,$A184,СВЦЭМ!$B$33:$B$776,H$155)+'СЕТ СН'!$F$12</f>
        <v>132.25803271000001</v>
      </c>
      <c r="I184" s="36">
        <f>SUMIFS(СВЦЭМ!$E$33:$E$776,СВЦЭМ!$A$33:$A$776,$A184,СВЦЭМ!$B$33:$B$776,I$155)+'СЕТ СН'!$F$12</f>
        <v>125.83934729000001</v>
      </c>
      <c r="J184" s="36">
        <f>SUMIFS(СВЦЭМ!$E$33:$E$776,СВЦЭМ!$A$33:$A$776,$A184,СВЦЭМ!$B$33:$B$776,J$155)+'СЕТ СН'!$F$12</f>
        <v>127.88025542</v>
      </c>
      <c r="K184" s="36">
        <f>SUMIFS(СВЦЭМ!$E$33:$E$776,СВЦЭМ!$A$33:$A$776,$A184,СВЦЭМ!$B$33:$B$776,K$155)+'СЕТ СН'!$F$12</f>
        <v>130.40002853999999</v>
      </c>
      <c r="L184" s="36">
        <f>SUMIFS(СВЦЭМ!$E$33:$E$776,СВЦЭМ!$A$33:$A$776,$A184,СВЦЭМ!$B$33:$B$776,L$155)+'СЕТ СН'!$F$12</f>
        <v>133.61128815000001</v>
      </c>
      <c r="M184" s="36">
        <f>SUMIFS(СВЦЭМ!$E$33:$E$776,СВЦЭМ!$A$33:$A$776,$A184,СВЦЭМ!$B$33:$B$776,M$155)+'СЕТ СН'!$F$12</f>
        <v>133.49057259</v>
      </c>
      <c r="N184" s="36">
        <f>SUMIFS(СВЦЭМ!$E$33:$E$776,СВЦЭМ!$A$33:$A$776,$A184,СВЦЭМ!$B$33:$B$776,N$155)+'СЕТ СН'!$F$12</f>
        <v>131.69415526</v>
      </c>
      <c r="O184" s="36">
        <f>SUMIFS(СВЦЭМ!$E$33:$E$776,СВЦЭМ!$A$33:$A$776,$A184,СВЦЭМ!$B$33:$B$776,O$155)+'СЕТ СН'!$F$12</f>
        <v>131.65936395</v>
      </c>
      <c r="P184" s="36">
        <f>SUMIFS(СВЦЭМ!$E$33:$E$776,СВЦЭМ!$A$33:$A$776,$A184,СВЦЭМ!$B$33:$B$776,P$155)+'СЕТ СН'!$F$12</f>
        <v>131.8492924</v>
      </c>
      <c r="Q184" s="36">
        <f>SUMIFS(СВЦЭМ!$E$33:$E$776,СВЦЭМ!$A$33:$A$776,$A184,СВЦЭМ!$B$33:$B$776,Q$155)+'СЕТ СН'!$F$12</f>
        <v>131.72780014</v>
      </c>
      <c r="R184" s="36">
        <f>SUMIFS(СВЦЭМ!$E$33:$E$776,СВЦЭМ!$A$33:$A$776,$A184,СВЦЭМ!$B$33:$B$776,R$155)+'СЕТ СН'!$F$12</f>
        <v>136.52013367999999</v>
      </c>
      <c r="S184" s="36">
        <f>SUMIFS(СВЦЭМ!$E$33:$E$776,СВЦЭМ!$A$33:$A$776,$A184,СВЦЭМ!$B$33:$B$776,S$155)+'СЕТ СН'!$F$12</f>
        <v>143.20171194</v>
      </c>
      <c r="T184" s="36">
        <f>SUMIFS(СВЦЭМ!$E$33:$E$776,СВЦЭМ!$A$33:$A$776,$A184,СВЦЭМ!$B$33:$B$776,T$155)+'СЕТ СН'!$F$12</f>
        <v>143.5534715</v>
      </c>
      <c r="U184" s="36">
        <f>SUMIFS(СВЦЭМ!$E$33:$E$776,СВЦЭМ!$A$33:$A$776,$A184,СВЦЭМ!$B$33:$B$776,U$155)+'СЕТ СН'!$F$12</f>
        <v>143.93430523000001</v>
      </c>
      <c r="V184" s="36">
        <f>SUMIFS(СВЦЭМ!$E$33:$E$776,СВЦЭМ!$A$33:$A$776,$A184,СВЦЭМ!$B$33:$B$776,V$155)+'СЕТ СН'!$F$12</f>
        <v>145.79152422999999</v>
      </c>
      <c r="W184" s="36">
        <f>SUMIFS(СВЦЭМ!$E$33:$E$776,СВЦЭМ!$A$33:$A$776,$A184,СВЦЭМ!$B$33:$B$776,W$155)+'СЕТ СН'!$F$12</f>
        <v>146.01610948999999</v>
      </c>
      <c r="X184" s="36">
        <f>SUMIFS(СВЦЭМ!$E$33:$E$776,СВЦЭМ!$A$33:$A$776,$A184,СВЦЭМ!$B$33:$B$776,X$155)+'СЕТ СН'!$F$12</f>
        <v>138.17650051999999</v>
      </c>
      <c r="Y184" s="36">
        <f>SUMIFS(СВЦЭМ!$E$33:$E$776,СВЦЭМ!$A$33:$A$776,$A184,СВЦЭМ!$B$33:$B$776,Y$155)+'СЕТ СН'!$F$12</f>
        <v>125.05428132999999</v>
      </c>
    </row>
    <row r="185" spans="1:27" ht="15.75" x14ac:dyDescent="0.2">
      <c r="A185" s="35">
        <f t="shared" si="4"/>
        <v>43707</v>
      </c>
      <c r="B185" s="36">
        <f>SUMIFS(СВЦЭМ!$E$33:$E$776,СВЦЭМ!$A$33:$A$776,$A185,СВЦЭМ!$B$33:$B$776,B$155)+'СЕТ СН'!$F$12</f>
        <v>135.85115795999999</v>
      </c>
      <c r="C185" s="36">
        <f>SUMIFS(СВЦЭМ!$E$33:$E$776,СВЦЭМ!$A$33:$A$776,$A185,СВЦЭМ!$B$33:$B$776,C$155)+'СЕТ СН'!$F$12</f>
        <v>137.34915727999999</v>
      </c>
      <c r="D185" s="36">
        <f>SUMIFS(СВЦЭМ!$E$33:$E$776,СВЦЭМ!$A$33:$A$776,$A185,СВЦЭМ!$B$33:$B$776,D$155)+'СЕТ СН'!$F$12</f>
        <v>143.74289306</v>
      </c>
      <c r="E185" s="36">
        <f>SUMIFS(СВЦЭМ!$E$33:$E$776,СВЦЭМ!$A$33:$A$776,$A185,СВЦЭМ!$B$33:$B$776,E$155)+'СЕТ СН'!$F$12</f>
        <v>147.11476930000001</v>
      </c>
      <c r="F185" s="36">
        <f>SUMIFS(СВЦЭМ!$E$33:$E$776,СВЦЭМ!$A$33:$A$776,$A185,СВЦЭМ!$B$33:$B$776,F$155)+'СЕТ СН'!$F$12</f>
        <v>149.51687862</v>
      </c>
      <c r="G185" s="36">
        <f>SUMIFS(СВЦЭМ!$E$33:$E$776,СВЦЭМ!$A$33:$A$776,$A185,СВЦЭМ!$B$33:$B$776,G$155)+'СЕТ СН'!$F$12</f>
        <v>145.62872773000001</v>
      </c>
      <c r="H185" s="36">
        <f>SUMIFS(СВЦЭМ!$E$33:$E$776,СВЦЭМ!$A$33:$A$776,$A185,СВЦЭМ!$B$33:$B$776,H$155)+'СЕТ СН'!$F$12</f>
        <v>136.6039633</v>
      </c>
      <c r="I185" s="36">
        <f>SUMIFS(СВЦЭМ!$E$33:$E$776,СВЦЭМ!$A$33:$A$776,$A185,СВЦЭМ!$B$33:$B$776,I$155)+'СЕТ СН'!$F$12</f>
        <v>125.32286630999999</v>
      </c>
      <c r="J185" s="36">
        <f>SUMIFS(СВЦЭМ!$E$33:$E$776,СВЦЭМ!$A$33:$A$776,$A185,СВЦЭМ!$B$33:$B$776,J$155)+'СЕТ СН'!$F$12</f>
        <v>119.70957395000001</v>
      </c>
      <c r="K185" s="36">
        <f>SUMIFS(СВЦЭМ!$E$33:$E$776,СВЦЭМ!$A$33:$A$776,$A185,СВЦЭМ!$B$33:$B$776,K$155)+'СЕТ СН'!$F$12</f>
        <v>123.0871045</v>
      </c>
      <c r="L185" s="36">
        <f>SUMIFS(СВЦЭМ!$E$33:$E$776,СВЦЭМ!$A$33:$A$776,$A185,СВЦЭМ!$B$33:$B$776,L$155)+'СЕТ СН'!$F$12</f>
        <v>126.24338729</v>
      </c>
      <c r="M185" s="36">
        <f>SUMIFS(СВЦЭМ!$E$33:$E$776,СВЦЭМ!$A$33:$A$776,$A185,СВЦЭМ!$B$33:$B$776,M$155)+'СЕТ СН'!$F$12</f>
        <v>126.7336925</v>
      </c>
      <c r="N185" s="36">
        <f>SUMIFS(СВЦЭМ!$E$33:$E$776,СВЦЭМ!$A$33:$A$776,$A185,СВЦЭМ!$B$33:$B$776,N$155)+'СЕТ СН'!$F$12</f>
        <v>125.57861991</v>
      </c>
      <c r="O185" s="36">
        <f>SUMIFS(СВЦЭМ!$E$33:$E$776,СВЦЭМ!$A$33:$A$776,$A185,СВЦЭМ!$B$33:$B$776,O$155)+'СЕТ СН'!$F$12</f>
        <v>126.95465779</v>
      </c>
      <c r="P185" s="36">
        <f>SUMIFS(СВЦЭМ!$E$33:$E$776,СВЦЭМ!$A$33:$A$776,$A185,СВЦЭМ!$B$33:$B$776,P$155)+'СЕТ СН'!$F$12</f>
        <v>127.87122668000001</v>
      </c>
      <c r="Q185" s="36">
        <f>SUMIFS(СВЦЭМ!$E$33:$E$776,СВЦЭМ!$A$33:$A$776,$A185,СВЦЭМ!$B$33:$B$776,Q$155)+'СЕТ СН'!$F$12</f>
        <v>126.57379406</v>
      </c>
      <c r="R185" s="36">
        <f>SUMIFS(СВЦЭМ!$E$33:$E$776,СВЦЭМ!$A$33:$A$776,$A185,СВЦЭМ!$B$33:$B$776,R$155)+'СЕТ СН'!$F$12</f>
        <v>132.00670044</v>
      </c>
      <c r="S185" s="36">
        <f>SUMIFS(СВЦЭМ!$E$33:$E$776,СВЦЭМ!$A$33:$A$776,$A185,СВЦЭМ!$B$33:$B$776,S$155)+'СЕТ СН'!$F$12</f>
        <v>139.88065441000001</v>
      </c>
      <c r="T185" s="36">
        <f>SUMIFS(СВЦЭМ!$E$33:$E$776,СВЦЭМ!$A$33:$A$776,$A185,СВЦЭМ!$B$33:$B$776,T$155)+'СЕТ СН'!$F$12</f>
        <v>139.81483879999999</v>
      </c>
      <c r="U185" s="36">
        <f>SUMIFS(СВЦЭМ!$E$33:$E$776,СВЦЭМ!$A$33:$A$776,$A185,СВЦЭМ!$B$33:$B$776,U$155)+'СЕТ СН'!$F$12</f>
        <v>138.72593190000001</v>
      </c>
      <c r="V185" s="36">
        <f>SUMIFS(СВЦЭМ!$E$33:$E$776,СВЦЭМ!$A$33:$A$776,$A185,СВЦЭМ!$B$33:$B$776,V$155)+'СЕТ СН'!$F$12</f>
        <v>139.39532621000001</v>
      </c>
      <c r="W185" s="36">
        <f>SUMIFS(СВЦЭМ!$E$33:$E$776,СВЦЭМ!$A$33:$A$776,$A185,СВЦЭМ!$B$33:$B$776,W$155)+'СЕТ СН'!$F$12</f>
        <v>142.19220852999999</v>
      </c>
      <c r="X185" s="36">
        <f>SUMIFS(СВЦЭМ!$E$33:$E$776,СВЦЭМ!$A$33:$A$776,$A185,СВЦЭМ!$B$33:$B$776,X$155)+'СЕТ СН'!$F$12</f>
        <v>136.37569823000001</v>
      </c>
      <c r="Y185" s="36">
        <f>SUMIFS(СВЦЭМ!$E$33:$E$776,СВЦЭМ!$A$33:$A$776,$A185,СВЦЭМ!$B$33:$B$776,Y$155)+'СЕТ СН'!$F$12</f>
        <v>119.29400124</v>
      </c>
    </row>
    <row r="186" spans="1:27" ht="15.75" x14ac:dyDescent="0.2">
      <c r="A186" s="35">
        <f t="shared" si="4"/>
        <v>43708</v>
      </c>
      <c r="B186" s="36">
        <f>SUMIFS(СВЦЭМ!$E$33:$E$776,СВЦЭМ!$A$33:$A$776,$A186,СВЦЭМ!$B$33:$B$776,B$155)+'СЕТ СН'!$F$12</f>
        <v>129.64097953000001</v>
      </c>
      <c r="C186" s="36">
        <f>SUMIFS(СВЦЭМ!$E$33:$E$776,СВЦЭМ!$A$33:$A$776,$A186,СВЦЭМ!$B$33:$B$776,C$155)+'СЕТ СН'!$F$12</f>
        <v>137.21280743</v>
      </c>
      <c r="D186" s="36">
        <f>SUMIFS(СВЦЭМ!$E$33:$E$776,СВЦЭМ!$A$33:$A$776,$A186,СВЦЭМ!$B$33:$B$776,D$155)+'СЕТ СН'!$F$12</f>
        <v>142.25924305999999</v>
      </c>
      <c r="E186" s="36">
        <f>SUMIFS(СВЦЭМ!$E$33:$E$776,СВЦЭМ!$A$33:$A$776,$A186,СВЦЭМ!$B$33:$B$776,E$155)+'СЕТ СН'!$F$12</f>
        <v>144.54873441000001</v>
      </c>
      <c r="F186" s="36">
        <f>SUMIFS(СВЦЭМ!$E$33:$E$776,СВЦЭМ!$A$33:$A$776,$A186,СВЦЭМ!$B$33:$B$776,F$155)+'СЕТ СН'!$F$12</f>
        <v>146.44717322</v>
      </c>
      <c r="G186" s="36">
        <f>SUMIFS(СВЦЭМ!$E$33:$E$776,СВЦЭМ!$A$33:$A$776,$A186,СВЦЭМ!$B$33:$B$776,G$155)+'СЕТ СН'!$F$12</f>
        <v>144.42666653000001</v>
      </c>
      <c r="H186" s="36">
        <f>SUMIFS(СВЦЭМ!$E$33:$E$776,СВЦЭМ!$A$33:$A$776,$A186,СВЦЭМ!$B$33:$B$776,H$155)+'СЕТ СН'!$F$12</f>
        <v>141.76046142999999</v>
      </c>
      <c r="I186" s="36">
        <f>SUMIFS(СВЦЭМ!$E$33:$E$776,СВЦЭМ!$A$33:$A$776,$A186,СВЦЭМ!$B$33:$B$776,I$155)+'СЕТ СН'!$F$12</f>
        <v>132.48357965</v>
      </c>
      <c r="J186" s="36">
        <f>SUMIFS(СВЦЭМ!$E$33:$E$776,СВЦЭМ!$A$33:$A$776,$A186,СВЦЭМ!$B$33:$B$776,J$155)+'СЕТ СН'!$F$12</f>
        <v>120.06325828999999</v>
      </c>
      <c r="K186" s="36">
        <f>SUMIFS(СВЦЭМ!$E$33:$E$776,СВЦЭМ!$A$33:$A$776,$A186,СВЦЭМ!$B$33:$B$776,K$155)+'СЕТ СН'!$F$12</f>
        <v>109.90402662</v>
      </c>
      <c r="L186" s="36">
        <f>SUMIFS(СВЦЭМ!$E$33:$E$776,СВЦЭМ!$A$33:$A$776,$A186,СВЦЭМ!$B$33:$B$776,L$155)+'СЕТ СН'!$F$12</f>
        <v>107.83012904</v>
      </c>
      <c r="M186" s="36">
        <f>SUMIFS(СВЦЭМ!$E$33:$E$776,СВЦЭМ!$A$33:$A$776,$A186,СВЦЭМ!$B$33:$B$776,M$155)+'СЕТ СН'!$F$12</f>
        <v>107.15400864</v>
      </c>
      <c r="N186" s="36">
        <f>SUMIFS(СВЦЭМ!$E$33:$E$776,СВЦЭМ!$A$33:$A$776,$A186,СВЦЭМ!$B$33:$B$776,N$155)+'СЕТ СН'!$F$12</f>
        <v>107.1350982</v>
      </c>
      <c r="O186" s="36">
        <f>SUMIFS(СВЦЭМ!$E$33:$E$776,СВЦЭМ!$A$33:$A$776,$A186,СВЦЭМ!$B$33:$B$776,O$155)+'СЕТ СН'!$F$12</f>
        <v>107.29632741</v>
      </c>
      <c r="P186" s="36">
        <f>SUMIFS(СВЦЭМ!$E$33:$E$776,СВЦЭМ!$A$33:$A$776,$A186,СВЦЭМ!$B$33:$B$776,P$155)+'СЕТ СН'!$F$12</f>
        <v>108.23063143</v>
      </c>
      <c r="Q186" s="36">
        <f>SUMIFS(СВЦЭМ!$E$33:$E$776,СВЦЭМ!$A$33:$A$776,$A186,СВЦЭМ!$B$33:$B$776,Q$155)+'СЕТ СН'!$F$12</f>
        <v>109.44714349</v>
      </c>
      <c r="R186" s="36">
        <f>SUMIFS(СВЦЭМ!$E$33:$E$776,СВЦЭМ!$A$33:$A$776,$A186,СВЦЭМ!$B$33:$B$776,R$155)+'СЕТ СН'!$F$12</f>
        <v>102.16707731</v>
      </c>
      <c r="S186" s="36">
        <f>SUMIFS(СВЦЭМ!$E$33:$E$776,СВЦЭМ!$A$33:$A$776,$A186,СВЦЭМ!$B$33:$B$776,S$155)+'СЕТ СН'!$F$12</f>
        <v>94.80735507</v>
      </c>
      <c r="T186" s="36">
        <f>SUMIFS(СВЦЭМ!$E$33:$E$776,СВЦЭМ!$A$33:$A$776,$A186,СВЦЭМ!$B$33:$B$776,T$155)+'СЕТ СН'!$F$12</f>
        <v>93.475407450000006</v>
      </c>
      <c r="U186" s="36">
        <f>SUMIFS(СВЦЭМ!$E$33:$E$776,СВЦЭМ!$A$33:$A$776,$A186,СВЦЭМ!$B$33:$B$776,U$155)+'СЕТ СН'!$F$12</f>
        <v>92.698127060000004</v>
      </c>
      <c r="V186" s="36">
        <f>SUMIFS(СВЦЭМ!$E$33:$E$776,СВЦЭМ!$A$33:$A$776,$A186,СВЦЭМ!$B$33:$B$776,V$155)+'СЕТ СН'!$F$12</f>
        <v>92.688619959999997</v>
      </c>
      <c r="W186" s="36">
        <f>SUMIFS(СВЦЭМ!$E$33:$E$776,СВЦЭМ!$A$33:$A$776,$A186,СВЦЭМ!$B$33:$B$776,W$155)+'СЕТ СН'!$F$12</f>
        <v>91.666115239999996</v>
      </c>
      <c r="X186" s="36">
        <f>SUMIFS(СВЦЭМ!$E$33:$E$776,СВЦЭМ!$A$33:$A$776,$A186,СВЦЭМ!$B$33:$B$776,X$155)+'СЕТ СН'!$F$12</f>
        <v>95.136238930000005</v>
      </c>
      <c r="Y186" s="36">
        <f>SUMIFS(СВЦЭМ!$E$33:$E$776,СВЦЭМ!$A$33:$A$776,$A186,СВЦЭМ!$B$33:$B$776,Y$155)+'СЕТ СН'!$F$12</f>
        <v>109.6340443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139</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01.08.2019</v>
      </c>
      <c r="B191" s="36">
        <f>SUMIFS(СВЦЭМ!$F$33:$F$776,СВЦЭМ!$A$33:$A$776,$A191,СВЦЭМ!$B$33:$B$776,B$190)+'СЕТ СН'!$F$12</f>
        <v>127.59214292999999</v>
      </c>
      <c r="C191" s="36">
        <f>SUMIFS(СВЦЭМ!$F$33:$F$776,СВЦЭМ!$A$33:$A$776,$A191,СВЦЭМ!$B$33:$B$776,C$190)+'СЕТ СН'!$F$12</f>
        <v>146.86533556000001</v>
      </c>
      <c r="D191" s="36">
        <f>SUMIFS(СВЦЭМ!$F$33:$F$776,СВЦЭМ!$A$33:$A$776,$A191,СВЦЭМ!$B$33:$B$776,D$190)+'СЕТ СН'!$F$12</f>
        <v>154.24439881999999</v>
      </c>
      <c r="E191" s="36">
        <f>SUMIFS(СВЦЭМ!$F$33:$F$776,СВЦЭМ!$A$33:$A$776,$A191,СВЦЭМ!$B$33:$B$776,E$190)+'СЕТ СН'!$F$12</f>
        <v>162.36036017000001</v>
      </c>
      <c r="F191" s="36">
        <f>SUMIFS(СВЦЭМ!$F$33:$F$776,СВЦЭМ!$A$33:$A$776,$A191,СВЦЭМ!$B$33:$B$776,F$190)+'СЕТ СН'!$F$12</f>
        <v>165.90495623999999</v>
      </c>
      <c r="G191" s="36">
        <f>SUMIFS(СВЦЭМ!$F$33:$F$776,СВЦЭМ!$A$33:$A$776,$A191,СВЦЭМ!$B$33:$B$776,G$190)+'СЕТ СН'!$F$12</f>
        <v>159.69040525</v>
      </c>
      <c r="H191" s="36">
        <f>SUMIFS(СВЦЭМ!$F$33:$F$776,СВЦЭМ!$A$33:$A$776,$A191,СВЦЭМ!$B$33:$B$776,H$190)+'СЕТ СН'!$F$12</f>
        <v>148.29897319</v>
      </c>
      <c r="I191" s="36">
        <f>SUMIFS(СВЦЭМ!$F$33:$F$776,СВЦЭМ!$A$33:$A$776,$A191,СВЦЭМ!$B$33:$B$776,I$190)+'СЕТ СН'!$F$12</f>
        <v>140.89134834999999</v>
      </c>
      <c r="J191" s="36">
        <f>SUMIFS(СВЦЭМ!$F$33:$F$776,СВЦЭМ!$A$33:$A$776,$A191,СВЦЭМ!$B$33:$B$776,J$190)+'СЕТ СН'!$F$12</f>
        <v>147.85729301000001</v>
      </c>
      <c r="K191" s="36">
        <f>SUMIFS(СВЦЭМ!$F$33:$F$776,СВЦЭМ!$A$33:$A$776,$A191,СВЦЭМ!$B$33:$B$776,K$190)+'СЕТ СН'!$F$12</f>
        <v>150.13924319</v>
      </c>
      <c r="L191" s="36">
        <f>SUMIFS(СВЦЭМ!$F$33:$F$776,СВЦЭМ!$A$33:$A$776,$A191,СВЦЭМ!$B$33:$B$776,L$190)+'СЕТ СН'!$F$12</f>
        <v>151.76109284</v>
      </c>
      <c r="M191" s="36">
        <f>SUMIFS(СВЦЭМ!$F$33:$F$776,СВЦЭМ!$A$33:$A$776,$A191,СВЦЭМ!$B$33:$B$776,M$190)+'СЕТ СН'!$F$12</f>
        <v>151.80622166000001</v>
      </c>
      <c r="N191" s="36">
        <f>SUMIFS(СВЦЭМ!$F$33:$F$776,СВЦЭМ!$A$33:$A$776,$A191,СВЦЭМ!$B$33:$B$776,N$190)+'СЕТ СН'!$F$12</f>
        <v>151.45167425</v>
      </c>
      <c r="O191" s="36">
        <f>SUMIFS(СВЦЭМ!$F$33:$F$776,СВЦЭМ!$A$33:$A$776,$A191,СВЦЭМ!$B$33:$B$776,O$190)+'СЕТ СН'!$F$12</f>
        <v>152.11572059</v>
      </c>
      <c r="P191" s="36">
        <f>SUMIFS(СВЦЭМ!$F$33:$F$776,СВЦЭМ!$A$33:$A$776,$A191,СВЦЭМ!$B$33:$B$776,P$190)+'СЕТ СН'!$F$12</f>
        <v>152.08405321999999</v>
      </c>
      <c r="Q191" s="36">
        <f>SUMIFS(СВЦЭМ!$F$33:$F$776,СВЦЭМ!$A$33:$A$776,$A191,СВЦЭМ!$B$33:$B$776,Q$190)+'СЕТ СН'!$F$12</f>
        <v>153.00333466999999</v>
      </c>
      <c r="R191" s="36">
        <f>SUMIFS(СВЦЭМ!$F$33:$F$776,СВЦЭМ!$A$33:$A$776,$A191,СВЦЭМ!$B$33:$B$776,R$190)+'СЕТ СН'!$F$12</f>
        <v>153.7046225</v>
      </c>
      <c r="S191" s="36">
        <f>SUMIFS(СВЦЭМ!$F$33:$F$776,СВЦЭМ!$A$33:$A$776,$A191,СВЦЭМ!$B$33:$B$776,S$190)+'СЕТ СН'!$F$12</f>
        <v>153.44681055999999</v>
      </c>
      <c r="T191" s="36">
        <f>SUMIFS(СВЦЭМ!$F$33:$F$776,СВЦЭМ!$A$33:$A$776,$A191,СВЦЭМ!$B$33:$B$776,T$190)+'СЕТ СН'!$F$12</f>
        <v>151.89185805</v>
      </c>
      <c r="U191" s="36">
        <f>SUMIFS(СВЦЭМ!$F$33:$F$776,СВЦЭМ!$A$33:$A$776,$A191,СВЦЭМ!$B$33:$B$776,U$190)+'СЕТ СН'!$F$12</f>
        <v>150.45352023999999</v>
      </c>
      <c r="V191" s="36">
        <f>SUMIFS(СВЦЭМ!$F$33:$F$776,СВЦЭМ!$A$33:$A$776,$A191,СВЦЭМ!$B$33:$B$776,V$190)+'СЕТ СН'!$F$12</f>
        <v>150.05213957999999</v>
      </c>
      <c r="W191" s="36">
        <f>SUMIFS(СВЦЭМ!$F$33:$F$776,СВЦЭМ!$A$33:$A$776,$A191,СВЦЭМ!$B$33:$B$776,W$190)+'СЕТ СН'!$F$12</f>
        <v>150.58066101</v>
      </c>
      <c r="X191" s="36">
        <f>SUMIFS(СВЦЭМ!$F$33:$F$776,СВЦЭМ!$A$33:$A$776,$A191,СВЦЭМ!$B$33:$B$776,X$190)+'СЕТ СН'!$F$12</f>
        <v>146.11752884000001</v>
      </c>
      <c r="Y191" s="36">
        <f>SUMIFS(СВЦЭМ!$F$33:$F$776,СВЦЭМ!$A$33:$A$776,$A191,СВЦЭМ!$B$33:$B$776,Y$190)+'СЕТ СН'!$F$12</f>
        <v>139.7296887</v>
      </c>
      <c r="AA191" s="45"/>
    </row>
    <row r="192" spans="1:27" ht="15.75" x14ac:dyDescent="0.2">
      <c r="A192" s="35">
        <f>A191+1</f>
        <v>43679</v>
      </c>
      <c r="B192" s="36">
        <f>SUMIFS(СВЦЭМ!$F$33:$F$776,СВЦЭМ!$A$33:$A$776,$A192,СВЦЭМ!$B$33:$B$776,B$190)+'СЕТ СН'!$F$12</f>
        <v>136.19446364999999</v>
      </c>
      <c r="C192" s="36">
        <f>SUMIFS(СВЦЭМ!$F$33:$F$776,СВЦЭМ!$A$33:$A$776,$A192,СВЦЭМ!$B$33:$B$776,C$190)+'СЕТ СН'!$F$12</f>
        <v>139.77315357000001</v>
      </c>
      <c r="D192" s="36">
        <f>SUMIFS(СВЦЭМ!$F$33:$F$776,СВЦЭМ!$A$33:$A$776,$A192,СВЦЭМ!$B$33:$B$776,D$190)+'СЕТ СН'!$F$12</f>
        <v>144.38394441</v>
      </c>
      <c r="E192" s="36">
        <f>SUMIFS(СВЦЭМ!$F$33:$F$776,СВЦЭМ!$A$33:$A$776,$A192,СВЦЭМ!$B$33:$B$776,E$190)+'СЕТ СН'!$F$12</f>
        <v>147.93809349</v>
      </c>
      <c r="F192" s="36">
        <f>SUMIFS(СВЦЭМ!$F$33:$F$776,СВЦЭМ!$A$33:$A$776,$A192,СВЦЭМ!$B$33:$B$776,F$190)+'СЕТ СН'!$F$12</f>
        <v>148.24262472000001</v>
      </c>
      <c r="G192" s="36">
        <f>SUMIFS(СВЦЭМ!$F$33:$F$776,СВЦЭМ!$A$33:$A$776,$A192,СВЦЭМ!$B$33:$B$776,G$190)+'СЕТ СН'!$F$12</f>
        <v>145.32906324999999</v>
      </c>
      <c r="H192" s="36">
        <f>SUMIFS(СВЦЭМ!$F$33:$F$776,СВЦЭМ!$A$33:$A$776,$A192,СВЦЭМ!$B$33:$B$776,H$190)+'СЕТ СН'!$F$12</f>
        <v>138.03181230000001</v>
      </c>
      <c r="I192" s="36">
        <f>SUMIFS(СВЦЭМ!$F$33:$F$776,СВЦЭМ!$A$33:$A$776,$A192,СВЦЭМ!$B$33:$B$776,I$190)+'СЕТ СН'!$F$12</f>
        <v>139.38720671999999</v>
      </c>
      <c r="J192" s="36">
        <f>SUMIFS(СВЦЭМ!$F$33:$F$776,СВЦЭМ!$A$33:$A$776,$A192,СВЦЭМ!$B$33:$B$776,J$190)+'СЕТ СН'!$F$12</f>
        <v>146.91134681</v>
      </c>
      <c r="K192" s="36">
        <f>SUMIFS(СВЦЭМ!$F$33:$F$776,СВЦЭМ!$A$33:$A$776,$A192,СВЦЭМ!$B$33:$B$776,K$190)+'СЕТ СН'!$F$12</f>
        <v>151.92633708</v>
      </c>
      <c r="L192" s="36">
        <f>SUMIFS(СВЦЭМ!$F$33:$F$776,СВЦЭМ!$A$33:$A$776,$A192,СВЦЭМ!$B$33:$B$776,L$190)+'СЕТ СН'!$F$12</f>
        <v>149.92962943000001</v>
      </c>
      <c r="M192" s="36">
        <f>SUMIFS(СВЦЭМ!$F$33:$F$776,СВЦЭМ!$A$33:$A$776,$A192,СВЦЭМ!$B$33:$B$776,M$190)+'СЕТ СН'!$F$12</f>
        <v>150.12335421</v>
      </c>
      <c r="N192" s="36">
        <f>SUMIFS(СВЦЭМ!$F$33:$F$776,СВЦЭМ!$A$33:$A$776,$A192,СВЦЭМ!$B$33:$B$776,N$190)+'СЕТ СН'!$F$12</f>
        <v>149.66390848</v>
      </c>
      <c r="O192" s="36">
        <f>SUMIFS(СВЦЭМ!$F$33:$F$776,СВЦЭМ!$A$33:$A$776,$A192,СВЦЭМ!$B$33:$B$776,O$190)+'СЕТ СН'!$F$12</f>
        <v>150.98744070999999</v>
      </c>
      <c r="P192" s="36">
        <f>SUMIFS(СВЦЭМ!$F$33:$F$776,СВЦЭМ!$A$33:$A$776,$A192,СВЦЭМ!$B$33:$B$776,P$190)+'СЕТ СН'!$F$12</f>
        <v>150.51764718000001</v>
      </c>
      <c r="Q192" s="36">
        <f>SUMIFS(СВЦЭМ!$F$33:$F$776,СВЦЭМ!$A$33:$A$776,$A192,СВЦЭМ!$B$33:$B$776,Q$190)+'СЕТ СН'!$F$12</f>
        <v>150.34348123000001</v>
      </c>
      <c r="R192" s="36">
        <f>SUMIFS(СВЦЭМ!$F$33:$F$776,СВЦЭМ!$A$33:$A$776,$A192,СВЦЭМ!$B$33:$B$776,R$190)+'СЕТ СН'!$F$12</f>
        <v>149.14614044000001</v>
      </c>
      <c r="S192" s="36">
        <f>SUMIFS(СВЦЭМ!$F$33:$F$776,СВЦЭМ!$A$33:$A$776,$A192,СВЦЭМ!$B$33:$B$776,S$190)+'СЕТ СН'!$F$12</f>
        <v>148.61271943</v>
      </c>
      <c r="T192" s="36">
        <f>SUMIFS(СВЦЭМ!$F$33:$F$776,СВЦЭМ!$A$33:$A$776,$A192,СВЦЭМ!$B$33:$B$776,T$190)+'СЕТ СН'!$F$12</f>
        <v>147.56421011</v>
      </c>
      <c r="U192" s="36">
        <f>SUMIFS(СВЦЭМ!$F$33:$F$776,СВЦЭМ!$A$33:$A$776,$A192,СВЦЭМ!$B$33:$B$776,U$190)+'СЕТ СН'!$F$12</f>
        <v>146.93615792</v>
      </c>
      <c r="V192" s="36">
        <f>SUMIFS(СВЦЭМ!$F$33:$F$776,СВЦЭМ!$A$33:$A$776,$A192,СВЦЭМ!$B$33:$B$776,V$190)+'СЕТ СН'!$F$12</f>
        <v>147.75045802</v>
      </c>
      <c r="W192" s="36">
        <f>SUMIFS(СВЦЭМ!$F$33:$F$776,СВЦЭМ!$A$33:$A$776,$A192,СВЦЭМ!$B$33:$B$776,W$190)+'СЕТ СН'!$F$12</f>
        <v>148.04881645</v>
      </c>
      <c r="X192" s="36">
        <f>SUMIFS(СВЦЭМ!$F$33:$F$776,СВЦЭМ!$A$33:$A$776,$A192,СВЦЭМ!$B$33:$B$776,X$190)+'СЕТ СН'!$F$12</f>
        <v>144.3099986</v>
      </c>
      <c r="Y192" s="36">
        <f>SUMIFS(СВЦЭМ!$F$33:$F$776,СВЦЭМ!$A$33:$A$776,$A192,СВЦЭМ!$B$33:$B$776,Y$190)+'СЕТ СН'!$F$12</f>
        <v>138.05602755000001</v>
      </c>
    </row>
    <row r="193" spans="1:25" ht="15.75" x14ac:dyDescent="0.2">
      <c r="A193" s="35">
        <f t="shared" ref="A193:A221" si="5">A192+1</f>
        <v>43680</v>
      </c>
      <c r="B193" s="36">
        <f>SUMIFS(СВЦЭМ!$F$33:$F$776,СВЦЭМ!$A$33:$A$776,$A193,СВЦЭМ!$B$33:$B$776,B$190)+'СЕТ СН'!$F$12</f>
        <v>134.69711143999999</v>
      </c>
      <c r="C193" s="36">
        <f>SUMIFS(СВЦЭМ!$F$33:$F$776,СВЦЭМ!$A$33:$A$776,$A193,СВЦЭМ!$B$33:$B$776,C$190)+'СЕТ СН'!$F$12</f>
        <v>138.29369614999999</v>
      </c>
      <c r="D193" s="36">
        <f>SUMIFS(СВЦЭМ!$F$33:$F$776,СВЦЭМ!$A$33:$A$776,$A193,СВЦЭМ!$B$33:$B$776,D$190)+'СЕТ СН'!$F$12</f>
        <v>145.13164510999999</v>
      </c>
      <c r="E193" s="36">
        <f>SUMIFS(СВЦЭМ!$F$33:$F$776,СВЦЭМ!$A$33:$A$776,$A193,СВЦЭМ!$B$33:$B$776,E$190)+'СЕТ СН'!$F$12</f>
        <v>145.97695218999999</v>
      </c>
      <c r="F193" s="36">
        <f>SUMIFS(СВЦЭМ!$F$33:$F$776,СВЦЭМ!$A$33:$A$776,$A193,СВЦЭМ!$B$33:$B$776,F$190)+'СЕТ СН'!$F$12</f>
        <v>147.30794968999999</v>
      </c>
      <c r="G193" s="36">
        <f>SUMIFS(СВЦЭМ!$F$33:$F$776,СВЦЭМ!$A$33:$A$776,$A193,СВЦЭМ!$B$33:$B$776,G$190)+'СЕТ СН'!$F$12</f>
        <v>144.82725199000001</v>
      </c>
      <c r="H193" s="36">
        <f>SUMIFS(СВЦЭМ!$F$33:$F$776,СВЦЭМ!$A$33:$A$776,$A193,СВЦЭМ!$B$33:$B$776,H$190)+'СЕТ СН'!$F$12</f>
        <v>143.03199303</v>
      </c>
      <c r="I193" s="36">
        <f>SUMIFS(СВЦЭМ!$F$33:$F$776,СВЦЭМ!$A$33:$A$776,$A193,СВЦЭМ!$B$33:$B$776,I$190)+'СЕТ СН'!$F$12</f>
        <v>135.41291688000001</v>
      </c>
      <c r="J193" s="36">
        <f>SUMIFS(СВЦЭМ!$F$33:$F$776,СВЦЭМ!$A$33:$A$776,$A193,СВЦЭМ!$B$33:$B$776,J$190)+'СЕТ СН'!$F$12</f>
        <v>122.47151912</v>
      </c>
      <c r="K193" s="36">
        <f>SUMIFS(СВЦЭМ!$F$33:$F$776,СВЦЭМ!$A$33:$A$776,$A193,СВЦЭМ!$B$33:$B$776,K$190)+'СЕТ СН'!$F$12</f>
        <v>122.05915996</v>
      </c>
      <c r="L193" s="36">
        <f>SUMIFS(СВЦЭМ!$F$33:$F$776,СВЦЭМ!$A$33:$A$776,$A193,СВЦЭМ!$B$33:$B$776,L$190)+'СЕТ СН'!$F$12</f>
        <v>125.25438454</v>
      </c>
      <c r="M193" s="36">
        <f>SUMIFS(СВЦЭМ!$F$33:$F$776,СВЦЭМ!$A$33:$A$776,$A193,СВЦЭМ!$B$33:$B$776,M$190)+'СЕТ СН'!$F$12</f>
        <v>125.37823795</v>
      </c>
      <c r="N193" s="36">
        <f>SUMIFS(СВЦЭМ!$F$33:$F$776,СВЦЭМ!$A$33:$A$776,$A193,СВЦЭМ!$B$33:$B$776,N$190)+'СЕТ СН'!$F$12</f>
        <v>126.07049827</v>
      </c>
      <c r="O193" s="36">
        <f>SUMIFS(СВЦЭМ!$F$33:$F$776,СВЦЭМ!$A$33:$A$776,$A193,СВЦЭМ!$B$33:$B$776,O$190)+'СЕТ СН'!$F$12</f>
        <v>126.24659135</v>
      </c>
      <c r="P193" s="36">
        <f>SUMIFS(СВЦЭМ!$F$33:$F$776,СВЦЭМ!$A$33:$A$776,$A193,СВЦЭМ!$B$33:$B$776,P$190)+'СЕТ СН'!$F$12</f>
        <v>126.04150002</v>
      </c>
      <c r="Q193" s="36">
        <f>SUMIFS(СВЦЭМ!$F$33:$F$776,СВЦЭМ!$A$33:$A$776,$A193,СВЦЭМ!$B$33:$B$776,Q$190)+'СЕТ СН'!$F$12</f>
        <v>126.85343372</v>
      </c>
      <c r="R193" s="36">
        <f>SUMIFS(СВЦЭМ!$F$33:$F$776,СВЦЭМ!$A$33:$A$776,$A193,СВЦЭМ!$B$33:$B$776,R$190)+'СЕТ СН'!$F$12</f>
        <v>126.06505304</v>
      </c>
      <c r="S193" s="36">
        <f>SUMIFS(СВЦЭМ!$F$33:$F$776,СВЦЭМ!$A$33:$A$776,$A193,СВЦЭМ!$B$33:$B$776,S$190)+'СЕТ СН'!$F$12</f>
        <v>125.79880654</v>
      </c>
      <c r="T193" s="36">
        <f>SUMIFS(СВЦЭМ!$F$33:$F$776,СВЦЭМ!$A$33:$A$776,$A193,СВЦЭМ!$B$33:$B$776,T$190)+'СЕТ СН'!$F$12</f>
        <v>126.17924041000001</v>
      </c>
      <c r="U193" s="36">
        <f>SUMIFS(СВЦЭМ!$F$33:$F$776,СВЦЭМ!$A$33:$A$776,$A193,СВЦЭМ!$B$33:$B$776,U$190)+'СЕТ СН'!$F$12</f>
        <v>125.73200928</v>
      </c>
      <c r="V193" s="36">
        <f>SUMIFS(СВЦЭМ!$F$33:$F$776,СВЦЭМ!$A$33:$A$776,$A193,СВЦЭМ!$B$33:$B$776,V$190)+'СЕТ СН'!$F$12</f>
        <v>124.62073798999999</v>
      </c>
      <c r="W193" s="36">
        <f>SUMIFS(СВЦЭМ!$F$33:$F$776,СВЦЭМ!$A$33:$A$776,$A193,СВЦЭМ!$B$33:$B$776,W$190)+'СЕТ СН'!$F$12</f>
        <v>126.3701227</v>
      </c>
      <c r="X193" s="36">
        <f>SUMIFS(СВЦЭМ!$F$33:$F$776,СВЦЭМ!$A$33:$A$776,$A193,СВЦЭМ!$B$33:$B$776,X$190)+'СЕТ СН'!$F$12</f>
        <v>122.46715570000001</v>
      </c>
      <c r="Y193" s="36">
        <f>SUMIFS(СВЦЭМ!$F$33:$F$776,СВЦЭМ!$A$33:$A$776,$A193,СВЦЭМ!$B$33:$B$776,Y$190)+'СЕТ СН'!$F$12</f>
        <v>125.73117268999999</v>
      </c>
    </row>
    <row r="194" spans="1:25" ht="15.75" x14ac:dyDescent="0.2">
      <c r="A194" s="35">
        <f t="shared" si="5"/>
        <v>43681</v>
      </c>
      <c r="B194" s="36">
        <f>SUMIFS(СВЦЭМ!$F$33:$F$776,СВЦЭМ!$A$33:$A$776,$A194,СВЦЭМ!$B$33:$B$776,B$190)+'СЕТ СН'!$F$12</f>
        <v>126.07420417</v>
      </c>
      <c r="C194" s="36">
        <f>SUMIFS(СВЦЭМ!$F$33:$F$776,СВЦЭМ!$A$33:$A$776,$A194,СВЦЭМ!$B$33:$B$776,C$190)+'СЕТ СН'!$F$12</f>
        <v>132.92506979000001</v>
      </c>
      <c r="D194" s="36">
        <f>SUMIFS(СВЦЭМ!$F$33:$F$776,СВЦЭМ!$A$33:$A$776,$A194,СВЦЭМ!$B$33:$B$776,D$190)+'СЕТ СН'!$F$12</f>
        <v>136.41981278</v>
      </c>
      <c r="E194" s="36">
        <f>SUMIFS(СВЦЭМ!$F$33:$F$776,СВЦЭМ!$A$33:$A$776,$A194,СВЦЭМ!$B$33:$B$776,E$190)+'СЕТ СН'!$F$12</f>
        <v>141.53457083999999</v>
      </c>
      <c r="F194" s="36">
        <f>SUMIFS(СВЦЭМ!$F$33:$F$776,СВЦЭМ!$A$33:$A$776,$A194,СВЦЭМ!$B$33:$B$776,F$190)+'СЕТ СН'!$F$12</f>
        <v>141.86908095000001</v>
      </c>
      <c r="G194" s="36">
        <f>SUMIFS(СВЦЭМ!$F$33:$F$776,СВЦЭМ!$A$33:$A$776,$A194,СВЦЭМ!$B$33:$B$776,G$190)+'СЕТ СН'!$F$12</f>
        <v>144.25899143999999</v>
      </c>
      <c r="H194" s="36">
        <f>SUMIFS(СВЦЭМ!$F$33:$F$776,СВЦЭМ!$A$33:$A$776,$A194,СВЦЭМ!$B$33:$B$776,H$190)+'СЕТ СН'!$F$12</f>
        <v>139.56253658</v>
      </c>
      <c r="I194" s="36">
        <f>SUMIFS(СВЦЭМ!$F$33:$F$776,СВЦЭМ!$A$33:$A$776,$A194,СВЦЭМ!$B$33:$B$776,I$190)+'СЕТ СН'!$F$12</f>
        <v>133.78950369</v>
      </c>
      <c r="J194" s="36">
        <f>SUMIFS(СВЦЭМ!$F$33:$F$776,СВЦЭМ!$A$33:$A$776,$A194,СВЦЭМ!$B$33:$B$776,J$190)+'СЕТ СН'!$F$12</f>
        <v>124.78243548</v>
      </c>
      <c r="K194" s="36">
        <f>SUMIFS(СВЦЭМ!$F$33:$F$776,СВЦЭМ!$A$33:$A$776,$A194,СВЦЭМ!$B$33:$B$776,K$190)+'СЕТ СН'!$F$12</f>
        <v>124.79798509</v>
      </c>
      <c r="L194" s="36">
        <f>SUMIFS(СВЦЭМ!$F$33:$F$776,СВЦЭМ!$A$33:$A$776,$A194,СВЦЭМ!$B$33:$B$776,L$190)+'СЕТ СН'!$F$12</f>
        <v>129.45942542</v>
      </c>
      <c r="M194" s="36">
        <f>SUMIFS(СВЦЭМ!$F$33:$F$776,СВЦЭМ!$A$33:$A$776,$A194,СВЦЭМ!$B$33:$B$776,M$190)+'СЕТ СН'!$F$12</f>
        <v>129.86643423000001</v>
      </c>
      <c r="N194" s="36">
        <f>SUMIFS(СВЦЭМ!$F$33:$F$776,СВЦЭМ!$A$33:$A$776,$A194,СВЦЭМ!$B$33:$B$776,N$190)+'СЕТ СН'!$F$12</f>
        <v>129.44041027</v>
      </c>
      <c r="O194" s="36">
        <f>SUMIFS(СВЦЭМ!$F$33:$F$776,СВЦЭМ!$A$33:$A$776,$A194,СВЦЭМ!$B$33:$B$776,O$190)+'СЕТ СН'!$F$12</f>
        <v>127.89755257</v>
      </c>
      <c r="P194" s="36">
        <f>SUMIFS(СВЦЭМ!$F$33:$F$776,СВЦЭМ!$A$33:$A$776,$A194,СВЦЭМ!$B$33:$B$776,P$190)+'СЕТ СН'!$F$12</f>
        <v>128.102902</v>
      </c>
      <c r="Q194" s="36">
        <f>SUMIFS(СВЦЭМ!$F$33:$F$776,СВЦЭМ!$A$33:$A$776,$A194,СВЦЭМ!$B$33:$B$776,Q$190)+'СЕТ СН'!$F$12</f>
        <v>127.83065084</v>
      </c>
      <c r="R194" s="36">
        <f>SUMIFS(СВЦЭМ!$F$33:$F$776,СВЦЭМ!$A$33:$A$776,$A194,СВЦЭМ!$B$33:$B$776,R$190)+'СЕТ СН'!$F$12</f>
        <v>119.83334651</v>
      </c>
      <c r="S194" s="36">
        <f>SUMIFS(СВЦЭМ!$F$33:$F$776,СВЦЭМ!$A$33:$A$776,$A194,СВЦЭМ!$B$33:$B$776,S$190)+'СЕТ СН'!$F$12</f>
        <v>113.54987631</v>
      </c>
      <c r="T194" s="36">
        <f>SUMIFS(СВЦЭМ!$F$33:$F$776,СВЦЭМ!$A$33:$A$776,$A194,СВЦЭМ!$B$33:$B$776,T$190)+'СЕТ СН'!$F$12</f>
        <v>112.26247173</v>
      </c>
      <c r="U194" s="36">
        <f>SUMIFS(СВЦЭМ!$F$33:$F$776,СВЦЭМ!$A$33:$A$776,$A194,СВЦЭМ!$B$33:$B$776,U$190)+'СЕТ СН'!$F$12</f>
        <v>112.09800428</v>
      </c>
      <c r="V194" s="36">
        <f>SUMIFS(СВЦЭМ!$F$33:$F$776,СВЦЭМ!$A$33:$A$776,$A194,СВЦЭМ!$B$33:$B$776,V$190)+'СЕТ СН'!$F$12</f>
        <v>112.06971866000001</v>
      </c>
      <c r="W194" s="36">
        <f>SUMIFS(СВЦЭМ!$F$33:$F$776,СВЦЭМ!$A$33:$A$776,$A194,СВЦЭМ!$B$33:$B$776,W$190)+'СЕТ СН'!$F$12</f>
        <v>114.07805500000001</v>
      </c>
      <c r="X194" s="36">
        <f>SUMIFS(СВЦЭМ!$F$33:$F$776,СВЦЭМ!$A$33:$A$776,$A194,СВЦЭМ!$B$33:$B$776,X$190)+'СЕТ СН'!$F$12</f>
        <v>109.14667242</v>
      </c>
      <c r="Y194" s="36">
        <f>SUMIFS(СВЦЭМ!$F$33:$F$776,СВЦЭМ!$A$33:$A$776,$A194,СВЦЭМ!$B$33:$B$776,Y$190)+'СЕТ СН'!$F$12</f>
        <v>107.69457858</v>
      </c>
    </row>
    <row r="195" spans="1:25" ht="15.75" x14ac:dyDescent="0.2">
      <c r="A195" s="35">
        <f t="shared" si="5"/>
        <v>43682</v>
      </c>
      <c r="B195" s="36">
        <f>SUMIFS(СВЦЭМ!$F$33:$F$776,СВЦЭМ!$A$33:$A$776,$A195,СВЦЭМ!$B$33:$B$776,B$190)+'СЕТ СН'!$F$12</f>
        <v>125.25228805</v>
      </c>
      <c r="C195" s="36">
        <f>SUMIFS(СВЦЭМ!$F$33:$F$776,СВЦЭМ!$A$33:$A$776,$A195,СВЦЭМ!$B$33:$B$776,C$190)+'СЕТ СН'!$F$12</f>
        <v>131.47566992</v>
      </c>
      <c r="D195" s="36">
        <f>SUMIFS(СВЦЭМ!$F$33:$F$776,СВЦЭМ!$A$33:$A$776,$A195,СВЦЭМ!$B$33:$B$776,D$190)+'СЕТ СН'!$F$12</f>
        <v>137.13816445</v>
      </c>
      <c r="E195" s="36">
        <f>SUMIFS(СВЦЭМ!$F$33:$F$776,СВЦЭМ!$A$33:$A$776,$A195,СВЦЭМ!$B$33:$B$776,E$190)+'СЕТ СН'!$F$12</f>
        <v>138.84384628000001</v>
      </c>
      <c r="F195" s="36">
        <f>SUMIFS(СВЦЭМ!$F$33:$F$776,СВЦЭМ!$A$33:$A$776,$A195,СВЦЭМ!$B$33:$B$776,F$190)+'СЕТ СН'!$F$12</f>
        <v>138.79326497</v>
      </c>
      <c r="G195" s="36">
        <f>SUMIFS(СВЦЭМ!$F$33:$F$776,СВЦЭМ!$A$33:$A$776,$A195,СВЦЭМ!$B$33:$B$776,G$190)+'СЕТ СН'!$F$12</f>
        <v>136.02505038000001</v>
      </c>
      <c r="H195" s="36">
        <f>SUMIFS(СВЦЭМ!$F$33:$F$776,СВЦЭМ!$A$33:$A$776,$A195,СВЦЭМ!$B$33:$B$776,H$190)+'СЕТ СН'!$F$12</f>
        <v>128.97786979</v>
      </c>
      <c r="I195" s="36">
        <f>SUMIFS(СВЦЭМ!$F$33:$F$776,СВЦЭМ!$A$33:$A$776,$A195,СВЦЭМ!$B$33:$B$776,I$190)+'СЕТ СН'!$F$12</f>
        <v>126.39270881</v>
      </c>
      <c r="J195" s="36">
        <f>SUMIFS(СВЦЭМ!$F$33:$F$776,СВЦЭМ!$A$33:$A$776,$A195,СВЦЭМ!$B$33:$B$776,J$190)+'СЕТ СН'!$F$12</f>
        <v>125.02109383</v>
      </c>
      <c r="K195" s="36">
        <f>SUMIFS(СВЦЭМ!$F$33:$F$776,СВЦЭМ!$A$33:$A$776,$A195,СВЦЭМ!$B$33:$B$776,K$190)+'СЕТ СН'!$F$12</f>
        <v>129.22438048999999</v>
      </c>
      <c r="L195" s="36">
        <f>SUMIFS(СВЦЭМ!$F$33:$F$776,СВЦЭМ!$A$33:$A$776,$A195,СВЦЭМ!$B$33:$B$776,L$190)+'СЕТ СН'!$F$12</f>
        <v>129.42638661000001</v>
      </c>
      <c r="M195" s="36">
        <f>SUMIFS(СВЦЭМ!$F$33:$F$776,СВЦЭМ!$A$33:$A$776,$A195,СВЦЭМ!$B$33:$B$776,M$190)+'СЕТ СН'!$F$12</f>
        <v>130.80911836999999</v>
      </c>
      <c r="N195" s="36">
        <f>SUMIFS(СВЦЭМ!$F$33:$F$776,СВЦЭМ!$A$33:$A$776,$A195,СВЦЭМ!$B$33:$B$776,N$190)+'СЕТ СН'!$F$12</f>
        <v>130.34344060000001</v>
      </c>
      <c r="O195" s="36">
        <f>SUMIFS(СВЦЭМ!$F$33:$F$776,СВЦЭМ!$A$33:$A$776,$A195,СВЦЭМ!$B$33:$B$776,O$190)+'СЕТ СН'!$F$12</f>
        <v>131.56319400999999</v>
      </c>
      <c r="P195" s="36">
        <f>SUMIFS(СВЦЭМ!$F$33:$F$776,СВЦЭМ!$A$33:$A$776,$A195,СВЦЭМ!$B$33:$B$776,P$190)+'СЕТ СН'!$F$12</f>
        <v>132.62201977000001</v>
      </c>
      <c r="Q195" s="36">
        <f>SUMIFS(СВЦЭМ!$F$33:$F$776,СВЦЭМ!$A$33:$A$776,$A195,СВЦЭМ!$B$33:$B$776,Q$190)+'СЕТ СН'!$F$12</f>
        <v>132.36761465000001</v>
      </c>
      <c r="R195" s="36">
        <f>SUMIFS(СВЦЭМ!$F$33:$F$776,СВЦЭМ!$A$33:$A$776,$A195,СВЦЭМ!$B$33:$B$776,R$190)+'СЕТ СН'!$F$12</f>
        <v>126.30072566</v>
      </c>
      <c r="S195" s="36">
        <f>SUMIFS(СВЦЭМ!$F$33:$F$776,СВЦЭМ!$A$33:$A$776,$A195,СВЦЭМ!$B$33:$B$776,S$190)+'СЕТ СН'!$F$12</f>
        <v>117.96538538999999</v>
      </c>
      <c r="T195" s="36">
        <f>SUMIFS(СВЦЭМ!$F$33:$F$776,СВЦЭМ!$A$33:$A$776,$A195,СВЦЭМ!$B$33:$B$776,T$190)+'СЕТ СН'!$F$12</f>
        <v>116.17424224</v>
      </c>
      <c r="U195" s="36">
        <f>SUMIFS(СВЦЭМ!$F$33:$F$776,СВЦЭМ!$A$33:$A$776,$A195,СВЦЭМ!$B$33:$B$776,U$190)+'СЕТ СН'!$F$12</f>
        <v>115.17190088</v>
      </c>
      <c r="V195" s="36">
        <f>SUMIFS(СВЦЭМ!$F$33:$F$776,СВЦЭМ!$A$33:$A$776,$A195,СВЦЭМ!$B$33:$B$776,V$190)+'СЕТ СН'!$F$12</f>
        <v>114.81845785</v>
      </c>
      <c r="W195" s="36">
        <f>SUMIFS(СВЦЭМ!$F$33:$F$776,СВЦЭМ!$A$33:$A$776,$A195,СВЦЭМ!$B$33:$B$776,W$190)+'СЕТ СН'!$F$12</f>
        <v>117.43224497999999</v>
      </c>
      <c r="X195" s="36">
        <f>SUMIFS(СВЦЭМ!$F$33:$F$776,СВЦЭМ!$A$33:$A$776,$A195,СВЦЭМ!$B$33:$B$776,X$190)+'СЕТ СН'!$F$12</f>
        <v>113.61828794</v>
      </c>
      <c r="Y195" s="36">
        <f>SUMIFS(СВЦЭМ!$F$33:$F$776,СВЦЭМ!$A$33:$A$776,$A195,СВЦЭМ!$B$33:$B$776,Y$190)+'СЕТ СН'!$F$12</f>
        <v>114.74929048</v>
      </c>
    </row>
    <row r="196" spans="1:25" ht="15.75" x14ac:dyDescent="0.2">
      <c r="A196" s="35">
        <f t="shared" si="5"/>
        <v>43683</v>
      </c>
      <c r="B196" s="36">
        <f>SUMIFS(СВЦЭМ!$F$33:$F$776,СВЦЭМ!$A$33:$A$776,$A196,СВЦЭМ!$B$33:$B$776,B$190)+'СЕТ СН'!$F$12</f>
        <v>125.989279</v>
      </c>
      <c r="C196" s="36">
        <f>SUMIFS(СВЦЭМ!$F$33:$F$776,СВЦЭМ!$A$33:$A$776,$A196,СВЦЭМ!$B$33:$B$776,C$190)+'СЕТ СН'!$F$12</f>
        <v>132.26016032999999</v>
      </c>
      <c r="D196" s="36">
        <f>SUMIFS(СВЦЭМ!$F$33:$F$776,СВЦЭМ!$A$33:$A$776,$A196,СВЦЭМ!$B$33:$B$776,D$190)+'СЕТ СН'!$F$12</f>
        <v>136.56912491</v>
      </c>
      <c r="E196" s="36">
        <f>SUMIFS(СВЦЭМ!$F$33:$F$776,СВЦЭМ!$A$33:$A$776,$A196,СВЦЭМ!$B$33:$B$776,E$190)+'СЕТ СН'!$F$12</f>
        <v>138.47026983000001</v>
      </c>
      <c r="F196" s="36">
        <f>SUMIFS(СВЦЭМ!$F$33:$F$776,СВЦЭМ!$A$33:$A$776,$A196,СВЦЭМ!$B$33:$B$776,F$190)+'СЕТ СН'!$F$12</f>
        <v>140.17054386999999</v>
      </c>
      <c r="G196" s="36">
        <f>SUMIFS(СВЦЭМ!$F$33:$F$776,СВЦЭМ!$A$33:$A$776,$A196,СВЦЭМ!$B$33:$B$776,G$190)+'СЕТ СН'!$F$12</f>
        <v>135.71488210000001</v>
      </c>
      <c r="H196" s="36">
        <f>SUMIFS(СВЦЭМ!$F$33:$F$776,СВЦЭМ!$A$33:$A$776,$A196,СВЦЭМ!$B$33:$B$776,H$190)+'СЕТ СН'!$F$12</f>
        <v>129.11805926</v>
      </c>
      <c r="I196" s="36">
        <f>SUMIFS(СВЦЭМ!$F$33:$F$776,СВЦЭМ!$A$33:$A$776,$A196,СВЦЭМ!$B$33:$B$776,I$190)+'СЕТ СН'!$F$12</f>
        <v>120.66463779999999</v>
      </c>
      <c r="J196" s="36">
        <f>SUMIFS(СВЦЭМ!$F$33:$F$776,СВЦЭМ!$A$33:$A$776,$A196,СВЦЭМ!$B$33:$B$776,J$190)+'СЕТ СН'!$F$12</f>
        <v>126.96822401999999</v>
      </c>
      <c r="K196" s="36">
        <f>SUMIFS(СВЦЭМ!$F$33:$F$776,СВЦЭМ!$A$33:$A$776,$A196,СВЦЭМ!$B$33:$B$776,K$190)+'СЕТ СН'!$F$12</f>
        <v>133.57169299</v>
      </c>
      <c r="L196" s="36">
        <f>SUMIFS(СВЦЭМ!$F$33:$F$776,СВЦЭМ!$A$33:$A$776,$A196,СВЦЭМ!$B$33:$B$776,L$190)+'СЕТ СН'!$F$12</f>
        <v>134.31922327999999</v>
      </c>
      <c r="M196" s="36">
        <f>SUMIFS(СВЦЭМ!$F$33:$F$776,СВЦЭМ!$A$33:$A$776,$A196,СВЦЭМ!$B$33:$B$776,M$190)+'СЕТ СН'!$F$12</f>
        <v>134.12394517000001</v>
      </c>
      <c r="N196" s="36">
        <f>SUMIFS(СВЦЭМ!$F$33:$F$776,СВЦЭМ!$A$33:$A$776,$A196,СВЦЭМ!$B$33:$B$776,N$190)+'СЕТ СН'!$F$12</f>
        <v>134.26283703999999</v>
      </c>
      <c r="O196" s="36">
        <f>SUMIFS(СВЦЭМ!$F$33:$F$776,СВЦЭМ!$A$33:$A$776,$A196,СВЦЭМ!$B$33:$B$776,O$190)+'СЕТ СН'!$F$12</f>
        <v>134.26944897000001</v>
      </c>
      <c r="P196" s="36">
        <f>SUMIFS(СВЦЭМ!$F$33:$F$776,СВЦЭМ!$A$33:$A$776,$A196,СВЦЭМ!$B$33:$B$776,P$190)+'СЕТ СН'!$F$12</f>
        <v>134.80287312999999</v>
      </c>
      <c r="Q196" s="36">
        <f>SUMIFS(СВЦЭМ!$F$33:$F$776,СВЦЭМ!$A$33:$A$776,$A196,СВЦЭМ!$B$33:$B$776,Q$190)+'СЕТ СН'!$F$12</f>
        <v>135.33082722</v>
      </c>
      <c r="R196" s="36">
        <f>SUMIFS(СВЦЭМ!$F$33:$F$776,СВЦЭМ!$A$33:$A$776,$A196,СВЦЭМ!$B$33:$B$776,R$190)+'СЕТ СН'!$F$12</f>
        <v>125.78163347</v>
      </c>
      <c r="S196" s="36">
        <f>SUMIFS(СВЦЭМ!$F$33:$F$776,СВЦЭМ!$A$33:$A$776,$A196,СВЦЭМ!$B$33:$B$776,S$190)+'СЕТ СН'!$F$12</f>
        <v>117.17495506</v>
      </c>
      <c r="T196" s="36">
        <f>SUMIFS(СВЦЭМ!$F$33:$F$776,СВЦЭМ!$A$33:$A$776,$A196,СВЦЭМ!$B$33:$B$776,T$190)+'СЕТ СН'!$F$12</f>
        <v>114.96781841000001</v>
      </c>
      <c r="U196" s="36">
        <f>SUMIFS(СВЦЭМ!$F$33:$F$776,СВЦЭМ!$A$33:$A$776,$A196,СВЦЭМ!$B$33:$B$776,U$190)+'СЕТ СН'!$F$12</f>
        <v>115.83632541999999</v>
      </c>
      <c r="V196" s="36">
        <f>SUMIFS(СВЦЭМ!$F$33:$F$776,СВЦЭМ!$A$33:$A$776,$A196,СВЦЭМ!$B$33:$B$776,V$190)+'СЕТ СН'!$F$12</f>
        <v>115.54651359</v>
      </c>
      <c r="W196" s="36">
        <f>SUMIFS(СВЦЭМ!$F$33:$F$776,СВЦЭМ!$A$33:$A$776,$A196,СВЦЭМ!$B$33:$B$776,W$190)+'СЕТ СН'!$F$12</f>
        <v>115.90090223</v>
      </c>
      <c r="X196" s="36">
        <f>SUMIFS(СВЦЭМ!$F$33:$F$776,СВЦЭМ!$A$33:$A$776,$A196,СВЦЭМ!$B$33:$B$776,X$190)+'СЕТ СН'!$F$12</f>
        <v>112.09863522000001</v>
      </c>
      <c r="Y196" s="36">
        <f>SUMIFS(СВЦЭМ!$F$33:$F$776,СВЦЭМ!$A$33:$A$776,$A196,СВЦЭМ!$B$33:$B$776,Y$190)+'СЕТ СН'!$F$12</f>
        <v>113.76177782000001</v>
      </c>
    </row>
    <row r="197" spans="1:25" ht="15.75" x14ac:dyDescent="0.2">
      <c r="A197" s="35">
        <f t="shared" si="5"/>
        <v>43684</v>
      </c>
      <c r="B197" s="36">
        <f>SUMIFS(СВЦЭМ!$F$33:$F$776,СВЦЭМ!$A$33:$A$776,$A197,СВЦЭМ!$B$33:$B$776,B$190)+'СЕТ СН'!$F$12</f>
        <v>126.84824196</v>
      </c>
      <c r="C197" s="36">
        <f>SUMIFS(СВЦЭМ!$F$33:$F$776,СВЦЭМ!$A$33:$A$776,$A197,СВЦЭМ!$B$33:$B$776,C$190)+'СЕТ СН'!$F$12</f>
        <v>127.62567214000001</v>
      </c>
      <c r="D197" s="36">
        <f>SUMIFS(СВЦЭМ!$F$33:$F$776,СВЦЭМ!$A$33:$A$776,$A197,СВЦЭМ!$B$33:$B$776,D$190)+'СЕТ СН'!$F$12</f>
        <v>132.35702082</v>
      </c>
      <c r="E197" s="36">
        <f>SUMIFS(СВЦЭМ!$F$33:$F$776,СВЦЭМ!$A$33:$A$776,$A197,СВЦЭМ!$B$33:$B$776,E$190)+'СЕТ СН'!$F$12</f>
        <v>132.90572078</v>
      </c>
      <c r="F197" s="36">
        <f>SUMIFS(СВЦЭМ!$F$33:$F$776,СВЦЭМ!$A$33:$A$776,$A197,СВЦЭМ!$B$33:$B$776,F$190)+'СЕТ СН'!$F$12</f>
        <v>134.27273291</v>
      </c>
      <c r="G197" s="36">
        <f>SUMIFS(СВЦЭМ!$F$33:$F$776,СВЦЭМ!$A$33:$A$776,$A197,СВЦЭМ!$B$33:$B$776,G$190)+'СЕТ СН'!$F$12</f>
        <v>133.01746398</v>
      </c>
      <c r="H197" s="36">
        <f>SUMIFS(СВЦЭМ!$F$33:$F$776,СВЦЭМ!$A$33:$A$776,$A197,СВЦЭМ!$B$33:$B$776,H$190)+'СЕТ СН'!$F$12</f>
        <v>126.23494549</v>
      </c>
      <c r="I197" s="36">
        <f>SUMIFS(СВЦЭМ!$F$33:$F$776,СВЦЭМ!$A$33:$A$776,$A197,СВЦЭМ!$B$33:$B$776,I$190)+'СЕТ СН'!$F$12</f>
        <v>123.64008174999999</v>
      </c>
      <c r="J197" s="36">
        <f>SUMIFS(СВЦЭМ!$F$33:$F$776,СВЦЭМ!$A$33:$A$776,$A197,СВЦЭМ!$B$33:$B$776,J$190)+'СЕТ СН'!$F$12</f>
        <v>127.95896704</v>
      </c>
      <c r="K197" s="36">
        <f>SUMIFS(СВЦЭМ!$F$33:$F$776,СВЦЭМ!$A$33:$A$776,$A197,СВЦЭМ!$B$33:$B$776,K$190)+'СЕТ СН'!$F$12</f>
        <v>131.14598470000001</v>
      </c>
      <c r="L197" s="36">
        <f>SUMIFS(СВЦЭМ!$F$33:$F$776,СВЦЭМ!$A$33:$A$776,$A197,СВЦЭМ!$B$33:$B$776,L$190)+'СЕТ СН'!$F$12</f>
        <v>131.27984476</v>
      </c>
      <c r="M197" s="36">
        <f>SUMIFS(СВЦЭМ!$F$33:$F$776,СВЦЭМ!$A$33:$A$776,$A197,СВЦЭМ!$B$33:$B$776,M$190)+'СЕТ СН'!$F$12</f>
        <v>131.88701559</v>
      </c>
      <c r="N197" s="36">
        <f>SUMIFS(СВЦЭМ!$F$33:$F$776,СВЦЭМ!$A$33:$A$776,$A197,СВЦЭМ!$B$33:$B$776,N$190)+'СЕТ СН'!$F$12</f>
        <v>130.63799204</v>
      </c>
      <c r="O197" s="36">
        <f>SUMIFS(СВЦЭМ!$F$33:$F$776,СВЦЭМ!$A$33:$A$776,$A197,СВЦЭМ!$B$33:$B$776,O$190)+'СЕТ СН'!$F$12</f>
        <v>131.65941923</v>
      </c>
      <c r="P197" s="36">
        <f>SUMIFS(СВЦЭМ!$F$33:$F$776,СВЦЭМ!$A$33:$A$776,$A197,СВЦЭМ!$B$33:$B$776,P$190)+'СЕТ СН'!$F$12</f>
        <v>132.3594999</v>
      </c>
      <c r="Q197" s="36">
        <f>SUMIFS(СВЦЭМ!$F$33:$F$776,СВЦЭМ!$A$33:$A$776,$A197,СВЦЭМ!$B$33:$B$776,Q$190)+'СЕТ СН'!$F$12</f>
        <v>132.32527411000001</v>
      </c>
      <c r="R197" s="36">
        <f>SUMIFS(СВЦЭМ!$F$33:$F$776,СВЦЭМ!$A$33:$A$776,$A197,СВЦЭМ!$B$33:$B$776,R$190)+'СЕТ СН'!$F$12</f>
        <v>124.89170706</v>
      </c>
      <c r="S197" s="36">
        <f>SUMIFS(СВЦЭМ!$F$33:$F$776,СВЦЭМ!$A$33:$A$776,$A197,СВЦЭМ!$B$33:$B$776,S$190)+'СЕТ СН'!$F$12</f>
        <v>116.82327650000001</v>
      </c>
      <c r="T197" s="36">
        <f>SUMIFS(СВЦЭМ!$F$33:$F$776,СВЦЭМ!$A$33:$A$776,$A197,СВЦЭМ!$B$33:$B$776,T$190)+'СЕТ СН'!$F$12</f>
        <v>114.58833522</v>
      </c>
      <c r="U197" s="36">
        <f>SUMIFS(СВЦЭМ!$F$33:$F$776,СВЦЭМ!$A$33:$A$776,$A197,СВЦЭМ!$B$33:$B$776,U$190)+'СЕТ СН'!$F$12</f>
        <v>114.82378792999999</v>
      </c>
      <c r="V197" s="36">
        <f>SUMIFS(СВЦЭМ!$F$33:$F$776,СВЦЭМ!$A$33:$A$776,$A197,СВЦЭМ!$B$33:$B$776,V$190)+'СЕТ СН'!$F$12</f>
        <v>113.98874649</v>
      </c>
      <c r="W197" s="36">
        <f>SUMIFS(СВЦЭМ!$F$33:$F$776,СВЦЭМ!$A$33:$A$776,$A197,СВЦЭМ!$B$33:$B$776,W$190)+'СЕТ СН'!$F$12</f>
        <v>115.58066574</v>
      </c>
      <c r="X197" s="36">
        <f>SUMIFS(СВЦЭМ!$F$33:$F$776,СВЦЭМ!$A$33:$A$776,$A197,СВЦЭМ!$B$33:$B$776,X$190)+'СЕТ СН'!$F$12</f>
        <v>110.49558503</v>
      </c>
      <c r="Y197" s="36">
        <f>SUMIFS(СВЦЭМ!$F$33:$F$776,СВЦЭМ!$A$33:$A$776,$A197,СВЦЭМ!$B$33:$B$776,Y$190)+'СЕТ СН'!$F$12</f>
        <v>116.11675820000001</v>
      </c>
    </row>
    <row r="198" spans="1:25" ht="15.75" x14ac:dyDescent="0.2">
      <c r="A198" s="35">
        <f t="shared" si="5"/>
        <v>43685</v>
      </c>
      <c r="B198" s="36">
        <f>SUMIFS(СВЦЭМ!$F$33:$F$776,СВЦЭМ!$A$33:$A$776,$A198,СВЦЭМ!$B$33:$B$776,B$190)+'СЕТ СН'!$F$12</f>
        <v>133.07006866</v>
      </c>
      <c r="C198" s="36">
        <f>SUMIFS(СВЦЭМ!$F$33:$F$776,СВЦЭМ!$A$33:$A$776,$A198,СВЦЭМ!$B$33:$B$776,C$190)+'СЕТ СН'!$F$12</f>
        <v>140.38965472999999</v>
      </c>
      <c r="D198" s="36">
        <f>SUMIFS(СВЦЭМ!$F$33:$F$776,СВЦЭМ!$A$33:$A$776,$A198,СВЦЭМ!$B$33:$B$776,D$190)+'СЕТ СН'!$F$12</f>
        <v>145.77608921000001</v>
      </c>
      <c r="E198" s="36">
        <f>SUMIFS(СВЦЭМ!$F$33:$F$776,СВЦЭМ!$A$33:$A$776,$A198,СВЦЭМ!$B$33:$B$776,E$190)+'СЕТ СН'!$F$12</f>
        <v>149.81554122</v>
      </c>
      <c r="F198" s="36">
        <f>SUMIFS(СВЦЭМ!$F$33:$F$776,СВЦЭМ!$A$33:$A$776,$A198,СВЦЭМ!$B$33:$B$776,F$190)+'СЕТ СН'!$F$12</f>
        <v>157.79603243</v>
      </c>
      <c r="G198" s="36">
        <f>SUMIFS(СВЦЭМ!$F$33:$F$776,СВЦЭМ!$A$33:$A$776,$A198,СВЦЭМ!$B$33:$B$776,G$190)+'СЕТ СН'!$F$12</f>
        <v>154.23726005</v>
      </c>
      <c r="H198" s="36">
        <f>SUMIFS(СВЦЭМ!$F$33:$F$776,СВЦЭМ!$A$33:$A$776,$A198,СВЦЭМ!$B$33:$B$776,H$190)+'СЕТ СН'!$F$12</f>
        <v>146.34810181</v>
      </c>
      <c r="I198" s="36">
        <f>SUMIFS(СВЦЭМ!$F$33:$F$776,СВЦЭМ!$A$33:$A$776,$A198,СВЦЭМ!$B$33:$B$776,I$190)+'СЕТ СН'!$F$12</f>
        <v>136.88706278000001</v>
      </c>
      <c r="J198" s="36">
        <f>SUMIFS(СВЦЭМ!$F$33:$F$776,СВЦЭМ!$A$33:$A$776,$A198,СВЦЭМ!$B$33:$B$776,J$190)+'СЕТ СН'!$F$12</f>
        <v>129.23165122</v>
      </c>
      <c r="K198" s="36">
        <f>SUMIFS(СВЦЭМ!$F$33:$F$776,СВЦЭМ!$A$33:$A$776,$A198,СВЦЭМ!$B$33:$B$776,K$190)+'СЕТ СН'!$F$12</f>
        <v>135.03620451</v>
      </c>
      <c r="L198" s="36">
        <f>SUMIFS(СВЦЭМ!$F$33:$F$776,СВЦЭМ!$A$33:$A$776,$A198,СВЦЭМ!$B$33:$B$776,L$190)+'СЕТ СН'!$F$12</f>
        <v>137.11524901999999</v>
      </c>
      <c r="M198" s="36">
        <f>SUMIFS(СВЦЭМ!$F$33:$F$776,СВЦЭМ!$A$33:$A$776,$A198,СВЦЭМ!$B$33:$B$776,M$190)+'СЕТ СН'!$F$12</f>
        <v>136.67626752999999</v>
      </c>
      <c r="N198" s="36">
        <f>SUMIFS(СВЦЭМ!$F$33:$F$776,СВЦЭМ!$A$33:$A$776,$A198,СВЦЭМ!$B$33:$B$776,N$190)+'СЕТ СН'!$F$12</f>
        <v>135.7992725</v>
      </c>
      <c r="O198" s="36">
        <f>SUMIFS(СВЦЭМ!$F$33:$F$776,СВЦЭМ!$A$33:$A$776,$A198,СВЦЭМ!$B$33:$B$776,O$190)+'СЕТ СН'!$F$12</f>
        <v>136.97500715999999</v>
      </c>
      <c r="P198" s="36">
        <f>SUMIFS(СВЦЭМ!$F$33:$F$776,СВЦЭМ!$A$33:$A$776,$A198,СВЦЭМ!$B$33:$B$776,P$190)+'СЕТ СН'!$F$12</f>
        <v>137.45806920999999</v>
      </c>
      <c r="Q198" s="36">
        <f>SUMIFS(СВЦЭМ!$F$33:$F$776,СВЦЭМ!$A$33:$A$776,$A198,СВЦЭМ!$B$33:$B$776,Q$190)+'СЕТ СН'!$F$12</f>
        <v>138.27481759</v>
      </c>
      <c r="R198" s="36">
        <f>SUMIFS(СВЦЭМ!$F$33:$F$776,СВЦЭМ!$A$33:$A$776,$A198,СВЦЭМ!$B$33:$B$776,R$190)+'СЕТ СН'!$F$12</f>
        <v>128.41851025</v>
      </c>
      <c r="S198" s="36">
        <f>SUMIFS(СВЦЭМ!$F$33:$F$776,СВЦЭМ!$A$33:$A$776,$A198,СВЦЭМ!$B$33:$B$776,S$190)+'СЕТ СН'!$F$12</f>
        <v>125.22940113</v>
      </c>
      <c r="T198" s="36">
        <f>SUMIFS(СВЦЭМ!$F$33:$F$776,СВЦЭМ!$A$33:$A$776,$A198,СВЦЭМ!$B$33:$B$776,T$190)+'СЕТ СН'!$F$12</f>
        <v>125.15475264</v>
      </c>
      <c r="U198" s="36">
        <f>SUMIFS(СВЦЭМ!$F$33:$F$776,СВЦЭМ!$A$33:$A$776,$A198,СВЦЭМ!$B$33:$B$776,U$190)+'СЕТ СН'!$F$12</f>
        <v>118.25959597000001</v>
      </c>
      <c r="V198" s="36">
        <f>SUMIFS(СВЦЭМ!$F$33:$F$776,СВЦЭМ!$A$33:$A$776,$A198,СВЦЭМ!$B$33:$B$776,V$190)+'СЕТ СН'!$F$12</f>
        <v>118.11415931000001</v>
      </c>
      <c r="W198" s="36">
        <f>SUMIFS(СВЦЭМ!$F$33:$F$776,СВЦЭМ!$A$33:$A$776,$A198,СВЦЭМ!$B$33:$B$776,W$190)+'СЕТ СН'!$F$12</f>
        <v>118.42055381999999</v>
      </c>
      <c r="X198" s="36">
        <f>SUMIFS(СВЦЭМ!$F$33:$F$776,СВЦЭМ!$A$33:$A$776,$A198,СВЦЭМ!$B$33:$B$776,X$190)+'СЕТ СН'!$F$12</f>
        <v>114.08820575</v>
      </c>
      <c r="Y198" s="36">
        <f>SUMIFS(СВЦЭМ!$F$33:$F$776,СВЦЭМ!$A$33:$A$776,$A198,СВЦЭМ!$B$33:$B$776,Y$190)+'СЕТ СН'!$F$12</f>
        <v>119.70203155999999</v>
      </c>
    </row>
    <row r="199" spans="1:25" ht="15.75" x14ac:dyDescent="0.2">
      <c r="A199" s="35">
        <f t="shared" si="5"/>
        <v>43686</v>
      </c>
      <c r="B199" s="36">
        <f>SUMIFS(СВЦЭМ!$F$33:$F$776,СВЦЭМ!$A$33:$A$776,$A199,СВЦЭМ!$B$33:$B$776,B$190)+'СЕТ СН'!$F$12</f>
        <v>137.16626187</v>
      </c>
      <c r="C199" s="36">
        <f>SUMIFS(СВЦЭМ!$F$33:$F$776,СВЦЭМ!$A$33:$A$776,$A199,СВЦЭМ!$B$33:$B$776,C$190)+'СЕТ СН'!$F$12</f>
        <v>144.24516084000001</v>
      </c>
      <c r="D199" s="36">
        <f>SUMIFS(СВЦЭМ!$F$33:$F$776,СВЦЭМ!$A$33:$A$776,$A199,СВЦЭМ!$B$33:$B$776,D$190)+'СЕТ СН'!$F$12</f>
        <v>148.96215541999999</v>
      </c>
      <c r="E199" s="36">
        <f>SUMIFS(СВЦЭМ!$F$33:$F$776,СВЦЭМ!$A$33:$A$776,$A199,СВЦЭМ!$B$33:$B$776,E$190)+'СЕТ СН'!$F$12</f>
        <v>152.19909454</v>
      </c>
      <c r="F199" s="36">
        <f>SUMIFS(СВЦЭМ!$F$33:$F$776,СВЦЭМ!$A$33:$A$776,$A199,СВЦЭМ!$B$33:$B$776,F$190)+'СЕТ СН'!$F$12</f>
        <v>154.32702818000001</v>
      </c>
      <c r="G199" s="36">
        <f>SUMIFS(СВЦЭМ!$F$33:$F$776,СВЦЭМ!$A$33:$A$776,$A199,СВЦЭМ!$B$33:$B$776,G$190)+'СЕТ СН'!$F$12</f>
        <v>151.95071111999999</v>
      </c>
      <c r="H199" s="36">
        <f>SUMIFS(СВЦЭМ!$F$33:$F$776,СВЦЭМ!$A$33:$A$776,$A199,СВЦЭМ!$B$33:$B$776,H$190)+'СЕТ СН'!$F$12</f>
        <v>146.84508946</v>
      </c>
      <c r="I199" s="36">
        <f>SUMIFS(СВЦЭМ!$F$33:$F$776,СВЦЭМ!$A$33:$A$776,$A199,СВЦЭМ!$B$33:$B$776,I$190)+'СЕТ СН'!$F$12</f>
        <v>140.25990892999999</v>
      </c>
      <c r="J199" s="36">
        <f>SUMIFS(СВЦЭМ!$F$33:$F$776,СВЦЭМ!$A$33:$A$776,$A199,СВЦЭМ!$B$33:$B$776,J$190)+'СЕТ СН'!$F$12</f>
        <v>131.75164676</v>
      </c>
      <c r="K199" s="36">
        <f>SUMIFS(СВЦЭМ!$F$33:$F$776,СВЦЭМ!$A$33:$A$776,$A199,СВЦЭМ!$B$33:$B$776,K$190)+'СЕТ СН'!$F$12</f>
        <v>135.16565276</v>
      </c>
      <c r="L199" s="36">
        <f>SUMIFS(СВЦЭМ!$F$33:$F$776,СВЦЭМ!$A$33:$A$776,$A199,СВЦЭМ!$B$33:$B$776,L$190)+'СЕТ СН'!$F$12</f>
        <v>137.17960067999999</v>
      </c>
      <c r="M199" s="36">
        <f>SUMIFS(СВЦЭМ!$F$33:$F$776,СВЦЭМ!$A$33:$A$776,$A199,СВЦЭМ!$B$33:$B$776,M$190)+'СЕТ СН'!$F$12</f>
        <v>136.96217118999999</v>
      </c>
      <c r="N199" s="36">
        <f>SUMIFS(СВЦЭМ!$F$33:$F$776,СВЦЭМ!$A$33:$A$776,$A199,СВЦЭМ!$B$33:$B$776,N$190)+'СЕТ СН'!$F$12</f>
        <v>135.71662921000001</v>
      </c>
      <c r="O199" s="36">
        <f>SUMIFS(СВЦЭМ!$F$33:$F$776,СВЦЭМ!$A$33:$A$776,$A199,СВЦЭМ!$B$33:$B$776,O$190)+'СЕТ СН'!$F$12</f>
        <v>136.58769824000001</v>
      </c>
      <c r="P199" s="36">
        <f>SUMIFS(СВЦЭМ!$F$33:$F$776,СВЦЭМ!$A$33:$A$776,$A199,СВЦЭМ!$B$33:$B$776,P$190)+'СЕТ СН'!$F$12</f>
        <v>141.10862499000001</v>
      </c>
      <c r="Q199" s="36">
        <f>SUMIFS(СВЦЭМ!$F$33:$F$776,СВЦЭМ!$A$33:$A$776,$A199,СВЦЭМ!$B$33:$B$776,Q$190)+'СЕТ СН'!$F$12</f>
        <v>141.25655646000001</v>
      </c>
      <c r="R199" s="36">
        <f>SUMIFS(СВЦЭМ!$F$33:$F$776,СВЦЭМ!$A$33:$A$776,$A199,СВЦЭМ!$B$33:$B$776,R$190)+'СЕТ СН'!$F$12</f>
        <v>133.27564661</v>
      </c>
      <c r="S199" s="36">
        <f>SUMIFS(СВЦЭМ!$F$33:$F$776,СВЦЭМ!$A$33:$A$776,$A199,СВЦЭМ!$B$33:$B$776,S$190)+'СЕТ СН'!$F$12</f>
        <v>124.57764654</v>
      </c>
      <c r="T199" s="36">
        <f>SUMIFS(СВЦЭМ!$F$33:$F$776,СВЦЭМ!$A$33:$A$776,$A199,СВЦЭМ!$B$33:$B$776,T$190)+'СЕТ СН'!$F$12</f>
        <v>122.64196755</v>
      </c>
      <c r="U199" s="36">
        <f>SUMIFS(СВЦЭМ!$F$33:$F$776,СВЦЭМ!$A$33:$A$776,$A199,СВЦЭМ!$B$33:$B$776,U$190)+'СЕТ СН'!$F$12</f>
        <v>122.09644154999999</v>
      </c>
      <c r="V199" s="36">
        <f>SUMIFS(СВЦЭМ!$F$33:$F$776,СВЦЭМ!$A$33:$A$776,$A199,СВЦЭМ!$B$33:$B$776,V$190)+'СЕТ СН'!$F$12</f>
        <v>117.73805246000001</v>
      </c>
      <c r="W199" s="36">
        <f>SUMIFS(СВЦЭМ!$F$33:$F$776,СВЦЭМ!$A$33:$A$776,$A199,СВЦЭМ!$B$33:$B$776,W$190)+'СЕТ СН'!$F$12</f>
        <v>119.03354567</v>
      </c>
      <c r="X199" s="36">
        <f>SUMIFS(СВЦЭМ!$F$33:$F$776,СВЦЭМ!$A$33:$A$776,$A199,СВЦЭМ!$B$33:$B$776,X$190)+'СЕТ СН'!$F$12</f>
        <v>114.56741249</v>
      </c>
      <c r="Y199" s="36">
        <f>SUMIFS(СВЦЭМ!$F$33:$F$776,СВЦЭМ!$A$33:$A$776,$A199,СВЦЭМ!$B$33:$B$776,Y$190)+'СЕТ СН'!$F$12</f>
        <v>124.84444477</v>
      </c>
    </row>
    <row r="200" spans="1:25" ht="15.75" x14ac:dyDescent="0.2">
      <c r="A200" s="35">
        <f t="shared" si="5"/>
        <v>43687</v>
      </c>
      <c r="B200" s="36">
        <f>SUMIFS(СВЦЭМ!$F$33:$F$776,СВЦЭМ!$A$33:$A$776,$A200,СВЦЭМ!$B$33:$B$776,B$190)+'СЕТ СН'!$F$12</f>
        <v>148.46448674999999</v>
      </c>
      <c r="C200" s="36">
        <f>SUMIFS(СВЦЭМ!$F$33:$F$776,СВЦЭМ!$A$33:$A$776,$A200,СВЦЭМ!$B$33:$B$776,C$190)+'СЕТ СН'!$F$12</f>
        <v>150.23207765999999</v>
      </c>
      <c r="D200" s="36">
        <f>SUMIFS(СВЦЭМ!$F$33:$F$776,СВЦЭМ!$A$33:$A$776,$A200,СВЦЭМ!$B$33:$B$776,D$190)+'СЕТ СН'!$F$12</f>
        <v>152.58508857000001</v>
      </c>
      <c r="E200" s="36">
        <f>SUMIFS(СВЦЭМ!$F$33:$F$776,СВЦЭМ!$A$33:$A$776,$A200,СВЦЭМ!$B$33:$B$776,E$190)+'СЕТ СН'!$F$12</f>
        <v>156.29779955999999</v>
      </c>
      <c r="F200" s="36">
        <f>SUMIFS(СВЦЭМ!$F$33:$F$776,СВЦЭМ!$A$33:$A$776,$A200,СВЦЭМ!$B$33:$B$776,F$190)+'СЕТ СН'!$F$12</f>
        <v>159.96943562000001</v>
      </c>
      <c r="G200" s="36">
        <f>SUMIFS(СВЦЭМ!$F$33:$F$776,СВЦЭМ!$A$33:$A$776,$A200,СВЦЭМ!$B$33:$B$776,G$190)+'СЕТ СН'!$F$12</f>
        <v>154.98362686999999</v>
      </c>
      <c r="H200" s="36">
        <f>SUMIFS(СВЦЭМ!$F$33:$F$776,СВЦЭМ!$A$33:$A$776,$A200,СВЦЭМ!$B$33:$B$776,H$190)+'СЕТ СН'!$F$12</f>
        <v>147.39676614000001</v>
      </c>
      <c r="I200" s="36">
        <f>SUMIFS(СВЦЭМ!$F$33:$F$776,СВЦЭМ!$A$33:$A$776,$A200,СВЦЭМ!$B$33:$B$776,I$190)+'СЕТ СН'!$F$12</f>
        <v>150.53168436999999</v>
      </c>
      <c r="J200" s="36">
        <f>SUMIFS(СВЦЭМ!$F$33:$F$776,СВЦЭМ!$A$33:$A$776,$A200,СВЦЭМ!$B$33:$B$776,J$190)+'СЕТ СН'!$F$12</f>
        <v>132.62167858999999</v>
      </c>
      <c r="K200" s="36">
        <f>SUMIFS(СВЦЭМ!$F$33:$F$776,СВЦЭМ!$A$33:$A$776,$A200,СВЦЭМ!$B$33:$B$776,K$190)+'СЕТ СН'!$F$12</f>
        <v>136.45679109</v>
      </c>
      <c r="L200" s="36">
        <f>SUMIFS(СВЦЭМ!$F$33:$F$776,СВЦЭМ!$A$33:$A$776,$A200,СВЦЭМ!$B$33:$B$776,L$190)+'СЕТ СН'!$F$12</f>
        <v>139.48108769999999</v>
      </c>
      <c r="M200" s="36">
        <f>SUMIFS(СВЦЭМ!$F$33:$F$776,СВЦЭМ!$A$33:$A$776,$A200,СВЦЭМ!$B$33:$B$776,M$190)+'СЕТ СН'!$F$12</f>
        <v>138.53544808000001</v>
      </c>
      <c r="N200" s="36">
        <f>SUMIFS(СВЦЭМ!$F$33:$F$776,СВЦЭМ!$A$33:$A$776,$A200,СВЦЭМ!$B$33:$B$776,N$190)+'СЕТ СН'!$F$12</f>
        <v>137.20428114000001</v>
      </c>
      <c r="O200" s="36">
        <f>SUMIFS(СВЦЭМ!$F$33:$F$776,СВЦЭМ!$A$33:$A$776,$A200,СВЦЭМ!$B$33:$B$776,O$190)+'СЕТ СН'!$F$12</f>
        <v>137.39077782999999</v>
      </c>
      <c r="P200" s="36">
        <f>SUMIFS(СВЦЭМ!$F$33:$F$776,СВЦЭМ!$A$33:$A$776,$A200,СВЦЭМ!$B$33:$B$776,P$190)+'СЕТ СН'!$F$12</f>
        <v>137.42857042</v>
      </c>
      <c r="Q200" s="36">
        <f>SUMIFS(СВЦЭМ!$F$33:$F$776,СВЦЭМ!$A$33:$A$776,$A200,СВЦЭМ!$B$33:$B$776,Q$190)+'СЕТ СН'!$F$12</f>
        <v>139.38100668999999</v>
      </c>
      <c r="R200" s="36">
        <f>SUMIFS(СВЦЭМ!$F$33:$F$776,СВЦЭМ!$A$33:$A$776,$A200,СВЦЭМ!$B$33:$B$776,R$190)+'СЕТ СН'!$F$12</f>
        <v>129.45419751</v>
      </c>
      <c r="S200" s="36">
        <f>SUMIFS(СВЦЭМ!$F$33:$F$776,СВЦЭМ!$A$33:$A$776,$A200,СВЦЭМ!$B$33:$B$776,S$190)+'СЕТ СН'!$F$12</f>
        <v>128.95442861000001</v>
      </c>
      <c r="T200" s="36">
        <f>SUMIFS(СВЦЭМ!$F$33:$F$776,СВЦЭМ!$A$33:$A$776,$A200,СВЦЭМ!$B$33:$B$776,T$190)+'СЕТ СН'!$F$12</f>
        <v>128.54912179999999</v>
      </c>
      <c r="U200" s="36">
        <f>SUMIFS(СВЦЭМ!$F$33:$F$776,СВЦЭМ!$A$33:$A$776,$A200,СВЦЭМ!$B$33:$B$776,U$190)+'СЕТ СН'!$F$12</f>
        <v>126.75168203</v>
      </c>
      <c r="V200" s="36">
        <f>SUMIFS(СВЦЭМ!$F$33:$F$776,СВЦЭМ!$A$33:$A$776,$A200,СВЦЭМ!$B$33:$B$776,V$190)+'СЕТ СН'!$F$12</f>
        <v>127.83498709</v>
      </c>
      <c r="W200" s="36">
        <f>SUMIFS(СВЦЭМ!$F$33:$F$776,СВЦЭМ!$A$33:$A$776,$A200,СВЦЭМ!$B$33:$B$776,W$190)+'СЕТ СН'!$F$12</f>
        <v>131.55389586000001</v>
      </c>
      <c r="X200" s="36">
        <f>SUMIFS(СВЦЭМ!$F$33:$F$776,СВЦЭМ!$A$33:$A$776,$A200,СВЦЭМ!$B$33:$B$776,X$190)+'СЕТ СН'!$F$12</f>
        <v>126.93863372</v>
      </c>
      <c r="Y200" s="36">
        <f>SUMIFS(СВЦЭМ!$F$33:$F$776,СВЦЭМ!$A$33:$A$776,$A200,СВЦЭМ!$B$33:$B$776,Y$190)+'СЕТ СН'!$F$12</f>
        <v>126.17636304</v>
      </c>
    </row>
    <row r="201" spans="1:25" ht="15.75" x14ac:dyDescent="0.2">
      <c r="A201" s="35">
        <f t="shared" si="5"/>
        <v>43688</v>
      </c>
      <c r="B201" s="36">
        <f>SUMIFS(СВЦЭМ!$F$33:$F$776,СВЦЭМ!$A$33:$A$776,$A201,СВЦЭМ!$B$33:$B$776,B$190)+'СЕТ СН'!$F$12</f>
        <v>146.11908094</v>
      </c>
      <c r="C201" s="36">
        <f>SUMIFS(СВЦЭМ!$F$33:$F$776,СВЦЭМ!$A$33:$A$776,$A201,СВЦЭМ!$B$33:$B$776,C$190)+'СЕТ СН'!$F$12</f>
        <v>151.92246635000001</v>
      </c>
      <c r="D201" s="36">
        <f>SUMIFS(СВЦЭМ!$F$33:$F$776,СВЦЭМ!$A$33:$A$776,$A201,СВЦЭМ!$B$33:$B$776,D$190)+'СЕТ СН'!$F$12</f>
        <v>156.73281044000001</v>
      </c>
      <c r="E201" s="36">
        <f>SUMIFS(СВЦЭМ!$F$33:$F$776,СВЦЭМ!$A$33:$A$776,$A201,СВЦЭМ!$B$33:$B$776,E$190)+'СЕТ СН'!$F$12</f>
        <v>158.40427498</v>
      </c>
      <c r="F201" s="36">
        <f>SUMIFS(СВЦЭМ!$F$33:$F$776,СВЦЭМ!$A$33:$A$776,$A201,СВЦЭМ!$B$33:$B$776,F$190)+'СЕТ СН'!$F$12</f>
        <v>162.14246478999999</v>
      </c>
      <c r="G201" s="36">
        <f>SUMIFS(СВЦЭМ!$F$33:$F$776,СВЦЭМ!$A$33:$A$776,$A201,СВЦЭМ!$B$33:$B$776,G$190)+'СЕТ СН'!$F$12</f>
        <v>159.6957955</v>
      </c>
      <c r="H201" s="36">
        <f>SUMIFS(СВЦЭМ!$F$33:$F$776,СВЦЭМ!$A$33:$A$776,$A201,СВЦЭМ!$B$33:$B$776,H$190)+'СЕТ СН'!$F$12</f>
        <v>156.87988435</v>
      </c>
      <c r="I201" s="36">
        <f>SUMIFS(СВЦЭМ!$F$33:$F$776,СВЦЭМ!$A$33:$A$776,$A201,СВЦЭМ!$B$33:$B$776,I$190)+'СЕТ СН'!$F$12</f>
        <v>151.50664327999999</v>
      </c>
      <c r="J201" s="36">
        <f>SUMIFS(СВЦЭМ!$F$33:$F$776,СВЦЭМ!$A$33:$A$776,$A201,СВЦЭМ!$B$33:$B$776,J$190)+'СЕТ СН'!$F$12</f>
        <v>138.39651656999999</v>
      </c>
      <c r="K201" s="36">
        <f>SUMIFS(СВЦЭМ!$F$33:$F$776,СВЦЭМ!$A$33:$A$776,$A201,СВЦЭМ!$B$33:$B$776,K$190)+'СЕТ СН'!$F$12</f>
        <v>133.33876977</v>
      </c>
      <c r="L201" s="36">
        <f>SUMIFS(СВЦЭМ!$F$33:$F$776,СВЦЭМ!$A$33:$A$776,$A201,СВЦЭМ!$B$33:$B$776,L$190)+'СЕТ СН'!$F$12</f>
        <v>136.36636342</v>
      </c>
      <c r="M201" s="36">
        <f>SUMIFS(СВЦЭМ!$F$33:$F$776,СВЦЭМ!$A$33:$A$776,$A201,СВЦЭМ!$B$33:$B$776,M$190)+'СЕТ СН'!$F$12</f>
        <v>136.30682715</v>
      </c>
      <c r="N201" s="36">
        <f>SUMIFS(СВЦЭМ!$F$33:$F$776,СВЦЭМ!$A$33:$A$776,$A201,СВЦЭМ!$B$33:$B$776,N$190)+'СЕТ СН'!$F$12</f>
        <v>135.83330620000001</v>
      </c>
      <c r="O201" s="36">
        <f>SUMIFS(СВЦЭМ!$F$33:$F$776,СВЦЭМ!$A$33:$A$776,$A201,СВЦЭМ!$B$33:$B$776,O$190)+'СЕТ СН'!$F$12</f>
        <v>136.18905670999999</v>
      </c>
      <c r="P201" s="36">
        <f>SUMIFS(СВЦЭМ!$F$33:$F$776,СВЦЭМ!$A$33:$A$776,$A201,СВЦЭМ!$B$33:$B$776,P$190)+'СЕТ СН'!$F$12</f>
        <v>136.29941063999999</v>
      </c>
      <c r="Q201" s="36">
        <f>SUMIFS(СВЦЭМ!$F$33:$F$776,СВЦЭМ!$A$33:$A$776,$A201,СВЦЭМ!$B$33:$B$776,Q$190)+'СЕТ СН'!$F$12</f>
        <v>134.95326116000001</v>
      </c>
      <c r="R201" s="36">
        <f>SUMIFS(СВЦЭМ!$F$33:$F$776,СВЦЭМ!$A$33:$A$776,$A201,СВЦЭМ!$B$33:$B$776,R$190)+'СЕТ СН'!$F$12</f>
        <v>128.69323412</v>
      </c>
      <c r="S201" s="36">
        <f>SUMIFS(СВЦЭМ!$F$33:$F$776,СВЦЭМ!$A$33:$A$776,$A201,СВЦЭМ!$B$33:$B$776,S$190)+'СЕТ СН'!$F$12</f>
        <v>128.36105621999999</v>
      </c>
      <c r="T201" s="36">
        <f>SUMIFS(СВЦЭМ!$F$33:$F$776,СВЦЭМ!$A$33:$A$776,$A201,СВЦЭМ!$B$33:$B$776,T$190)+'СЕТ СН'!$F$12</f>
        <v>129.81654075</v>
      </c>
      <c r="U201" s="36">
        <f>SUMIFS(СВЦЭМ!$F$33:$F$776,СВЦЭМ!$A$33:$A$776,$A201,СВЦЭМ!$B$33:$B$776,U$190)+'СЕТ СН'!$F$12</f>
        <v>130.79151809999999</v>
      </c>
      <c r="V201" s="36">
        <f>SUMIFS(СВЦЭМ!$F$33:$F$776,СВЦЭМ!$A$33:$A$776,$A201,СВЦЭМ!$B$33:$B$776,V$190)+'СЕТ СН'!$F$12</f>
        <v>132.31243542000001</v>
      </c>
      <c r="W201" s="36">
        <f>SUMIFS(СВЦЭМ!$F$33:$F$776,СВЦЭМ!$A$33:$A$776,$A201,СВЦЭМ!$B$33:$B$776,W$190)+'СЕТ СН'!$F$12</f>
        <v>135.04687913000001</v>
      </c>
      <c r="X201" s="36">
        <f>SUMIFS(СВЦЭМ!$F$33:$F$776,СВЦЭМ!$A$33:$A$776,$A201,СВЦЭМ!$B$33:$B$776,X$190)+'СЕТ СН'!$F$12</f>
        <v>128.68385506999999</v>
      </c>
      <c r="Y201" s="36">
        <f>SUMIFS(СВЦЭМ!$F$33:$F$776,СВЦЭМ!$A$33:$A$776,$A201,СВЦЭМ!$B$33:$B$776,Y$190)+'СЕТ СН'!$F$12</f>
        <v>125.47644901</v>
      </c>
    </row>
    <row r="202" spans="1:25" ht="15.75" x14ac:dyDescent="0.2">
      <c r="A202" s="35">
        <f t="shared" si="5"/>
        <v>43689</v>
      </c>
      <c r="B202" s="36">
        <f>SUMIFS(СВЦЭМ!$F$33:$F$776,СВЦЭМ!$A$33:$A$776,$A202,СВЦЭМ!$B$33:$B$776,B$190)+'СЕТ СН'!$F$12</f>
        <v>140.74864328000001</v>
      </c>
      <c r="C202" s="36">
        <f>SUMIFS(СВЦЭМ!$F$33:$F$776,СВЦЭМ!$A$33:$A$776,$A202,СВЦЭМ!$B$33:$B$776,C$190)+'СЕТ СН'!$F$12</f>
        <v>147.97663752</v>
      </c>
      <c r="D202" s="36">
        <f>SUMIFS(СВЦЭМ!$F$33:$F$776,СВЦЭМ!$A$33:$A$776,$A202,СВЦЭМ!$B$33:$B$776,D$190)+'СЕТ СН'!$F$12</f>
        <v>157.06818747</v>
      </c>
      <c r="E202" s="36">
        <f>SUMIFS(СВЦЭМ!$F$33:$F$776,СВЦЭМ!$A$33:$A$776,$A202,СВЦЭМ!$B$33:$B$776,E$190)+'СЕТ СН'!$F$12</f>
        <v>159.07111212000001</v>
      </c>
      <c r="F202" s="36">
        <f>SUMIFS(СВЦЭМ!$F$33:$F$776,СВЦЭМ!$A$33:$A$776,$A202,СВЦЭМ!$B$33:$B$776,F$190)+'СЕТ СН'!$F$12</f>
        <v>161.25899029999999</v>
      </c>
      <c r="G202" s="36">
        <f>SUMIFS(СВЦЭМ!$F$33:$F$776,СВЦЭМ!$A$33:$A$776,$A202,СВЦЭМ!$B$33:$B$776,G$190)+'СЕТ СН'!$F$12</f>
        <v>157.26499150000001</v>
      </c>
      <c r="H202" s="36">
        <f>SUMIFS(СВЦЭМ!$F$33:$F$776,СВЦЭМ!$A$33:$A$776,$A202,СВЦЭМ!$B$33:$B$776,H$190)+'СЕТ СН'!$F$12</f>
        <v>150.32547751999999</v>
      </c>
      <c r="I202" s="36">
        <f>SUMIFS(СВЦЭМ!$F$33:$F$776,СВЦЭМ!$A$33:$A$776,$A202,СВЦЭМ!$B$33:$B$776,I$190)+'СЕТ СН'!$F$12</f>
        <v>142.11247999</v>
      </c>
      <c r="J202" s="36">
        <f>SUMIFS(СВЦЭМ!$F$33:$F$776,СВЦЭМ!$A$33:$A$776,$A202,СВЦЭМ!$B$33:$B$776,J$190)+'СЕТ СН'!$F$12</f>
        <v>137.34783834000001</v>
      </c>
      <c r="K202" s="36">
        <f>SUMIFS(СВЦЭМ!$F$33:$F$776,СВЦЭМ!$A$33:$A$776,$A202,СВЦЭМ!$B$33:$B$776,K$190)+'СЕТ СН'!$F$12</f>
        <v>141.11509694</v>
      </c>
      <c r="L202" s="36">
        <f>SUMIFS(СВЦЭМ!$F$33:$F$776,СВЦЭМ!$A$33:$A$776,$A202,СВЦЭМ!$B$33:$B$776,L$190)+'СЕТ СН'!$F$12</f>
        <v>141.08844295</v>
      </c>
      <c r="M202" s="36">
        <f>SUMIFS(СВЦЭМ!$F$33:$F$776,СВЦЭМ!$A$33:$A$776,$A202,СВЦЭМ!$B$33:$B$776,M$190)+'СЕТ СН'!$F$12</f>
        <v>142.47658243000001</v>
      </c>
      <c r="N202" s="36">
        <f>SUMIFS(СВЦЭМ!$F$33:$F$776,СВЦЭМ!$A$33:$A$776,$A202,СВЦЭМ!$B$33:$B$776,N$190)+'СЕТ СН'!$F$12</f>
        <v>141.73386435</v>
      </c>
      <c r="O202" s="36">
        <f>SUMIFS(СВЦЭМ!$F$33:$F$776,СВЦЭМ!$A$33:$A$776,$A202,СВЦЭМ!$B$33:$B$776,O$190)+'СЕТ СН'!$F$12</f>
        <v>141.76865333000001</v>
      </c>
      <c r="P202" s="36">
        <f>SUMIFS(СВЦЭМ!$F$33:$F$776,СВЦЭМ!$A$33:$A$776,$A202,СВЦЭМ!$B$33:$B$776,P$190)+'СЕТ СН'!$F$12</f>
        <v>142.43652742</v>
      </c>
      <c r="Q202" s="36">
        <f>SUMIFS(СВЦЭМ!$F$33:$F$776,СВЦЭМ!$A$33:$A$776,$A202,СВЦЭМ!$B$33:$B$776,Q$190)+'СЕТ СН'!$F$12</f>
        <v>141.62237841999999</v>
      </c>
      <c r="R202" s="36">
        <f>SUMIFS(СВЦЭМ!$F$33:$F$776,СВЦЭМ!$A$33:$A$776,$A202,СВЦЭМ!$B$33:$B$776,R$190)+'СЕТ СН'!$F$12</f>
        <v>133.28475674000001</v>
      </c>
      <c r="S202" s="36">
        <f>SUMIFS(СВЦЭМ!$F$33:$F$776,СВЦЭМ!$A$33:$A$776,$A202,СВЦЭМ!$B$33:$B$776,S$190)+'СЕТ СН'!$F$12</f>
        <v>131.68651929999999</v>
      </c>
      <c r="T202" s="36">
        <f>SUMIFS(СВЦЭМ!$F$33:$F$776,СВЦЭМ!$A$33:$A$776,$A202,СВЦЭМ!$B$33:$B$776,T$190)+'СЕТ СН'!$F$12</f>
        <v>130.90740736999999</v>
      </c>
      <c r="U202" s="36">
        <f>SUMIFS(СВЦЭМ!$F$33:$F$776,СВЦЭМ!$A$33:$A$776,$A202,СВЦЭМ!$B$33:$B$776,U$190)+'СЕТ СН'!$F$12</f>
        <v>130.14787806999999</v>
      </c>
      <c r="V202" s="36">
        <f>SUMIFS(СВЦЭМ!$F$33:$F$776,СВЦЭМ!$A$33:$A$776,$A202,СВЦЭМ!$B$33:$B$776,V$190)+'СЕТ СН'!$F$12</f>
        <v>130.33606491</v>
      </c>
      <c r="W202" s="36">
        <f>SUMIFS(СВЦЭМ!$F$33:$F$776,СВЦЭМ!$A$33:$A$776,$A202,СВЦЭМ!$B$33:$B$776,W$190)+'СЕТ СН'!$F$12</f>
        <v>131.74193392000001</v>
      </c>
      <c r="X202" s="36">
        <f>SUMIFS(СВЦЭМ!$F$33:$F$776,СВЦЭМ!$A$33:$A$776,$A202,СВЦЭМ!$B$33:$B$776,X$190)+'СЕТ СН'!$F$12</f>
        <v>126.06839707</v>
      </c>
      <c r="Y202" s="36">
        <f>SUMIFS(СВЦЭМ!$F$33:$F$776,СВЦЭМ!$A$33:$A$776,$A202,СВЦЭМ!$B$33:$B$776,Y$190)+'СЕТ СН'!$F$12</f>
        <v>130.90693285</v>
      </c>
    </row>
    <row r="203" spans="1:25" ht="15.75" x14ac:dyDescent="0.2">
      <c r="A203" s="35">
        <f t="shared" si="5"/>
        <v>43690</v>
      </c>
      <c r="B203" s="36">
        <f>SUMIFS(СВЦЭМ!$F$33:$F$776,СВЦЭМ!$A$33:$A$776,$A203,СВЦЭМ!$B$33:$B$776,B$190)+'СЕТ СН'!$F$12</f>
        <v>147.03477144999999</v>
      </c>
      <c r="C203" s="36">
        <f>SUMIFS(СВЦЭМ!$F$33:$F$776,СВЦЭМ!$A$33:$A$776,$A203,СВЦЭМ!$B$33:$B$776,C$190)+'СЕТ СН'!$F$12</f>
        <v>155.27195823</v>
      </c>
      <c r="D203" s="36">
        <f>SUMIFS(СВЦЭМ!$F$33:$F$776,СВЦЭМ!$A$33:$A$776,$A203,СВЦЭМ!$B$33:$B$776,D$190)+'СЕТ СН'!$F$12</f>
        <v>159.72209002</v>
      </c>
      <c r="E203" s="36">
        <f>SUMIFS(СВЦЭМ!$F$33:$F$776,СВЦЭМ!$A$33:$A$776,$A203,СВЦЭМ!$B$33:$B$776,E$190)+'СЕТ СН'!$F$12</f>
        <v>161.86335314999999</v>
      </c>
      <c r="F203" s="36">
        <f>SUMIFS(СВЦЭМ!$F$33:$F$776,СВЦЭМ!$A$33:$A$776,$A203,СВЦЭМ!$B$33:$B$776,F$190)+'СЕТ СН'!$F$12</f>
        <v>163.13128086</v>
      </c>
      <c r="G203" s="36">
        <f>SUMIFS(СВЦЭМ!$F$33:$F$776,СВЦЭМ!$A$33:$A$776,$A203,СВЦЭМ!$B$33:$B$776,G$190)+'СЕТ СН'!$F$12</f>
        <v>161.41989267</v>
      </c>
      <c r="H203" s="36">
        <f>SUMIFS(СВЦЭМ!$F$33:$F$776,СВЦЭМ!$A$33:$A$776,$A203,СВЦЭМ!$B$33:$B$776,H$190)+'СЕТ СН'!$F$12</f>
        <v>154.50304226</v>
      </c>
      <c r="I203" s="36">
        <f>SUMIFS(СВЦЭМ!$F$33:$F$776,СВЦЭМ!$A$33:$A$776,$A203,СВЦЭМ!$B$33:$B$776,I$190)+'СЕТ СН'!$F$12</f>
        <v>146.98192753000001</v>
      </c>
      <c r="J203" s="36">
        <f>SUMIFS(СВЦЭМ!$F$33:$F$776,СВЦЭМ!$A$33:$A$776,$A203,СВЦЭМ!$B$33:$B$776,J$190)+'СЕТ СН'!$F$12</f>
        <v>142.04136990000001</v>
      </c>
      <c r="K203" s="36">
        <f>SUMIFS(СВЦЭМ!$F$33:$F$776,СВЦЭМ!$A$33:$A$776,$A203,СВЦЭМ!$B$33:$B$776,K$190)+'СЕТ СН'!$F$12</f>
        <v>134.79474884000001</v>
      </c>
      <c r="L203" s="36">
        <f>SUMIFS(СВЦЭМ!$F$33:$F$776,СВЦЭМ!$A$33:$A$776,$A203,СВЦЭМ!$B$33:$B$776,L$190)+'СЕТ СН'!$F$12</f>
        <v>135.71959863999999</v>
      </c>
      <c r="M203" s="36">
        <f>SUMIFS(СВЦЭМ!$F$33:$F$776,СВЦЭМ!$A$33:$A$776,$A203,СВЦЭМ!$B$33:$B$776,M$190)+'СЕТ СН'!$F$12</f>
        <v>135.61174545</v>
      </c>
      <c r="N203" s="36">
        <f>SUMIFS(СВЦЭМ!$F$33:$F$776,СВЦЭМ!$A$33:$A$776,$A203,СВЦЭМ!$B$33:$B$776,N$190)+'СЕТ СН'!$F$12</f>
        <v>133.88990595000001</v>
      </c>
      <c r="O203" s="36">
        <f>SUMIFS(СВЦЭМ!$F$33:$F$776,СВЦЭМ!$A$33:$A$776,$A203,СВЦЭМ!$B$33:$B$776,O$190)+'СЕТ СН'!$F$12</f>
        <v>135.82430969000001</v>
      </c>
      <c r="P203" s="36">
        <f>SUMIFS(СВЦЭМ!$F$33:$F$776,СВЦЭМ!$A$33:$A$776,$A203,СВЦЭМ!$B$33:$B$776,P$190)+'СЕТ СН'!$F$12</f>
        <v>135.60067724999999</v>
      </c>
      <c r="Q203" s="36">
        <f>SUMIFS(СВЦЭМ!$F$33:$F$776,СВЦЭМ!$A$33:$A$776,$A203,СВЦЭМ!$B$33:$B$776,Q$190)+'СЕТ СН'!$F$12</f>
        <v>135.08241662</v>
      </c>
      <c r="R203" s="36">
        <f>SUMIFS(СВЦЭМ!$F$33:$F$776,СВЦЭМ!$A$33:$A$776,$A203,СВЦЭМ!$B$33:$B$776,R$190)+'СЕТ СН'!$F$12</f>
        <v>126.65998384</v>
      </c>
      <c r="S203" s="36">
        <f>SUMIFS(СВЦЭМ!$F$33:$F$776,СВЦЭМ!$A$33:$A$776,$A203,СВЦЭМ!$B$33:$B$776,S$190)+'СЕТ СН'!$F$12</f>
        <v>126.35492791</v>
      </c>
      <c r="T203" s="36">
        <f>SUMIFS(СВЦЭМ!$F$33:$F$776,СВЦЭМ!$A$33:$A$776,$A203,СВЦЭМ!$B$33:$B$776,T$190)+'СЕТ СН'!$F$12</f>
        <v>127.45395657</v>
      </c>
      <c r="U203" s="36">
        <f>SUMIFS(СВЦЭМ!$F$33:$F$776,СВЦЭМ!$A$33:$A$776,$A203,СВЦЭМ!$B$33:$B$776,U$190)+'СЕТ СН'!$F$12</f>
        <v>126.92797088</v>
      </c>
      <c r="V203" s="36">
        <f>SUMIFS(СВЦЭМ!$F$33:$F$776,СВЦЭМ!$A$33:$A$776,$A203,СВЦЭМ!$B$33:$B$776,V$190)+'СЕТ СН'!$F$12</f>
        <v>127.85059501000001</v>
      </c>
      <c r="W203" s="36">
        <f>SUMIFS(СВЦЭМ!$F$33:$F$776,СВЦЭМ!$A$33:$A$776,$A203,СВЦЭМ!$B$33:$B$776,W$190)+'СЕТ СН'!$F$12</f>
        <v>128.115385</v>
      </c>
      <c r="X203" s="36">
        <f>SUMIFS(СВЦЭМ!$F$33:$F$776,СВЦЭМ!$A$33:$A$776,$A203,СВЦЭМ!$B$33:$B$776,X$190)+'СЕТ СН'!$F$12</f>
        <v>121.9019529</v>
      </c>
      <c r="Y203" s="36">
        <f>SUMIFS(СВЦЭМ!$F$33:$F$776,СВЦЭМ!$A$33:$A$776,$A203,СВЦЭМ!$B$33:$B$776,Y$190)+'СЕТ СН'!$F$12</f>
        <v>126.79039193</v>
      </c>
    </row>
    <row r="204" spans="1:25" ht="15.75" x14ac:dyDescent="0.2">
      <c r="A204" s="35">
        <f t="shared" si="5"/>
        <v>43691</v>
      </c>
      <c r="B204" s="36">
        <f>SUMIFS(СВЦЭМ!$F$33:$F$776,СВЦЭМ!$A$33:$A$776,$A204,СВЦЭМ!$B$33:$B$776,B$190)+'СЕТ СН'!$F$12</f>
        <v>144.74628921999999</v>
      </c>
      <c r="C204" s="36">
        <f>SUMIFS(СВЦЭМ!$F$33:$F$776,СВЦЭМ!$A$33:$A$776,$A204,СВЦЭМ!$B$33:$B$776,C$190)+'СЕТ СН'!$F$12</f>
        <v>147.26582608999999</v>
      </c>
      <c r="D204" s="36">
        <f>SUMIFS(СВЦЭМ!$F$33:$F$776,СВЦЭМ!$A$33:$A$776,$A204,СВЦЭМ!$B$33:$B$776,D$190)+'СЕТ СН'!$F$12</f>
        <v>146.67376132000001</v>
      </c>
      <c r="E204" s="36">
        <f>SUMIFS(СВЦЭМ!$F$33:$F$776,СВЦЭМ!$A$33:$A$776,$A204,СВЦЭМ!$B$33:$B$776,E$190)+'СЕТ СН'!$F$12</f>
        <v>147.63274651</v>
      </c>
      <c r="F204" s="36">
        <f>SUMIFS(СВЦЭМ!$F$33:$F$776,СВЦЭМ!$A$33:$A$776,$A204,СВЦЭМ!$B$33:$B$776,F$190)+'СЕТ СН'!$F$12</f>
        <v>147.19223457000001</v>
      </c>
      <c r="G204" s="36">
        <f>SUMIFS(СВЦЭМ!$F$33:$F$776,СВЦЭМ!$A$33:$A$776,$A204,СВЦЭМ!$B$33:$B$776,G$190)+'СЕТ СН'!$F$12</f>
        <v>144.18888819</v>
      </c>
      <c r="H204" s="36">
        <f>SUMIFS(СВЦЭМ!$F$33:$F$776,СВЦЭМ!$A$33:$A$776,$A204,СВЦЭМ!$B$33:$B$776,H$190)+'СЕТ СН'!$F$12</f>
        <v>140.15967319999999</v>
      </c>
      <c r="I204" s="36">
        <f>SUMIFS(СВЦЭМ!$F$33:$F$776,СВЦЭМ!$A$33:$A$776,$A204,СВЦЭМ!$B$33:$B$776,I$190)+'СЕТ СН'!$F$12</f>
        <v>129.68619387000001</v>
      </c>
      <c r="J204" s="36">
        <f>SUMIFS(СВЦЭМ!$F$33:$F$776,СВЦЭМ!$A$33:$A$776,$A204,СВЦЭМ!$B$33:$B$776,J$190)+'СЕТ СН'!$F$12</f>
        <v>128.35607947</v>
      </c>
      <c r="K204" s="36">
        <f>SUMIFS(СВЦЭМ!$F$33:$F$776,СВЦЭМ!$A$33:$A$776,$A204,СВЦЭМ!$B$33:$B$776,K$190)+'СЕТ СН'!$F$12</f>
        <v>132.93265873000001</v>
      </c>
      <c r="L204" s="36">
        <f>SUMIFS(СВЦЭМ!$F$33:$F$776,СВЦЭМ!$A$33:$A$776,$A204,СВЦЭМ!$B$33:$B$776,L$190)+'СЕТ СН'!$F$12</f>
        <v>133.13575943999999</v>
      </c>
      <c r="M204" s="36">
        <f>SUMIFS(СВЦЭМ!$F$33:$F$776,СВЦЭМ!$A$33:$A$776,$A204,СВЦЭМ!$B$33:$B$776,M$190)+'СЕТ СН'!$F$12</f>
        <v>134.51005072999999</v>
      </c>
      <c r="N204" s="36">
        <f>SUMIFS(СВЦЭМ!$F$33:$F$776,СВЦЭМ!$A$33:$A$776,$A204,СВЦЭМ!$B$33:$B$776,N$190)+'СЕТ СН'!$F$12</f>
        <v>130.86721211</v>
      </c>
      <c r="O204" s="36">
        <f>SUMIFS(СВЦЭМ!$F$33:$F$776,СВЦЭМ!$A$33:$A$776,$A204,СВЦЭМ!$B$33:$B$776,O$190)+'СЕТ СН'!$F$12</f>
        <v>135.7633807</v>
      </c>
      <c r="P204" s="36">
        <f>SUMIFS(СВЦЭМ!$F$33:$F$776,СВЦЭМ!$A$33:$A$776,$A204,СВЦЭМ!$B$33:$B$776,P$190)+'СЕТ СН'!$F$12</f>
        <v>131.14996010999999</v>
      </c>
      <c r="Q204" s="36">
        <f>SUMIFS(СВЦЭМ!$F$33:$F$776,СВЦЭМ!$A$33:$A$776,$A204,СВЦЭМ!$B$33:$B$776,Q$190)+'СЕТ СН'!$F$12</f>
        <v>131.91157007000001</v>
      </c>
      <c r="R204" s="36">
        <f>SUMIFS(СВЦЭМ!$F$33:$F$776,СВЦЭМ!$A$33:$A$776,$A204,СВЦЭМ!$B$33:$B$776,R$190)+'СЕТ СН'!$F$12</f>
        <v>125.18011085000001</v>
      </c>
      <c r="S204" s="36">
        <f>SUMIFS(СВЦЭМ!$F$33:$F$776,СВЦЭМ!$A$33:$A$776,$A204,СВЦЭМ!$B$33:$B$776,S$190)+'СЕТ СН'!$F$12</f>
        <v>126.70786648000001</v>
      </c>
      <c r="T204" s="36">
        <f>SUMIFS(СВЦЭМ!$F$33:$F$776,СВЦЭМ!$A$33:$A$776,$A204,СВЦЭМ!$B$33:$B$776,T$190)+'СЕТ СН'!$F$12</f>
        <v>127.52253605</v>
      </c>
      <c r="U204" s="36">
        <f>SUMIFS(СВЦЭМ!$F$33:$F$776,СВЦЭМ!$A$33:$A$776,$A204,СВЦЭМ!$B$33:$B$776,U$190)+'СЕТ СН'!$F$12</f>
        <v>126.42430027</v>
      </c>
      <c r="V204" s="36">
        <f>SUMIFS(СВЦЭМ!$F$33:$F$776,СВЦЭМ!$A$33:$A$776,$A204,СВЦЭМ!$B$33:$B$776,V$190)+'СЕТ СН'!$F$12</f>
        <v>128.84507568000001</v>
      </c>
      <c r="W204" s="36">
        <f>SUMIFS(СВЦЭМ!$F$33:$F$776,СВЦЭМ!$A$33:$A$776,$A204,СВЦЭМ!$B$33:$B$776,W$190)+'СЕТ СН'!$F$12</f>
        <v>131.21391087999999</v>
      </c>
      <c r="X204" s="36">
        <f>SUMIFS(СВЦЭМ!$F$33:$F$776,СВЦЭМ!$A$33:$A$776,$A204,СВЦЭМ!$B$33:$B$776,X$190)+'СЕТ СН'!$F$12</f>
        <v>124.28494483999999</v>
      </c>
      <c r="Y204" s="36">
        <f>SUMIFS(СВЦЭМ!$F$33:$F$776,СВЦЭМ!$A$33:$A$776,$A204,СВЦЭМ!$B$33:$B$776,Y$190)+'СЕТ СН'!$F$12</f>
        <v>120.65521448</v>
      </c>
    </row>
    <row r="205" spans="1:25" ht="15.75" x14ac:dyDescent="0.2">
      <c r="A205" s="35">
        <f t="shared" si="5"/>
        <v>43692</v>
      </c>
      <c r="B205" s="36">
        <f>SUMIFS(СВЦЭМ!$F$33:$F$776,СВЦЭМ!$A$33:$A$776,$A205,СВЦЭМ!$B$33:$B$776,B$190)+'СЕТ СН'!$F$12</f>
        <v>123.82898881</v>
      </c>
      <c r="C205" s="36">
        <f>SUMIFS(СВЦЭМ!$F$33:$F$776,СВЦЭМ!$A$33:$A$776,$A205,СВЦЭМ!$B$33:$B$776,C$190)+'СЕТ СН'!$F$12</f>
        <v>132.92076216000001</v>
      </c>
      <c r="D205" s="36">
        <f>SUMIFS(СВЦЭМ!$F$33:$F$776,СВЦЭМ!$A$33:$A$776,$A205,СВЦЭМ!$B$33:$B$776,D$190)+'СЕТ СН'!$F$12</f>
        <v>136.22537073000001</v>
      </c>
      <c r="E205" s="36">
        <f>SUMIFS(СВЦЭМ!$F$33:$F$776,СВЦЭМ!$A$33:$A$776,$A205,СВЦЭМ!$B$33:$B$776,E$190)+'СЕТ СН'!$F$12</f>
        <v>138.16783391999999</v>
      </c>
      <c r="F205" s="36">
        <f>SUMIFS(СВЦЭМ!$F$33:$F$776,СВЦЭМ!$A$33:$A$776,$A205,СВЦЭМ!$B$33:$B$776,F$190)+'СЕТ СН'!$F$12</f>
        <v>138.51217356999999</v>
      </c>
      <c r="G205" s="36">
        <f>SUMIFS(СВЦЭМ!$F$33:$F$776,СВЦЭМ!$A$33:$A$776,$A205,СВЦЭМ!$B$33:$B$776,G$190)+'СЕТ СН'!$F$12</f>
        <v>136.11809991999999</v>
      </c>
      <c r="H205" s="36">
        <f>SUMIFS(СВЦЭМ!$F$33:$F$776,СВЦЭМ!$A$33:$A$776,$A205,СВЦЭМ!$B$33:$B$776,H$190)+'СЕТ СН'!$F$12</f>
        <v>130.00140719999999</v>
      </c>
      <c r="I205" s="36">
        <f>SUMIFS(СВЦЭМ!$F$33:$F$776,СВЦЭМ!$A$33:$A$776,$A205,СВЦЭМ!$B$33:$B$776,I$190)+'СЕТ СН'!$F$12</f>
        <v>124.27585049</v>
      </c>
      <c r="J205" s="36">
        <f>SUMIFS(СВЦЭМ!$F$33:$F$776,СВЦЭМ!$A$33:$A$776,$A205,СВЦЭМ!$B$33:$B$776,J$190)+'СЕТ СН'!$F$12</f>
        <v>125.78958111</v>
      </c>
      <c r="K205" s="36">
        <f>SUMIFS(СВЦЭМ!$F$33:$F$776,СВЦЭМ!$A$33:$A$776,$A205,СВЦЭМ!$B$33:$B$776,K$190)+'СЕТ СН'!$F$12</f>
        <v>127.89085728000001</v>
      </c>
      <c r="L205" s="36">
        <f>SUMIFS(СВЦЭМ!$F$33:$F$776,СВЦЭМ!$A$33:$A$776,$A205,СВЦЭМ!$B$33:$B$776,L$190)+'СЕТ СН'!$F$12</f>
        <v>128.45212065999999</v>
      </c>
      <c r="M205" s="36">
        <f>SUMIFS(СВЦЭМ!$F$33:$F$776,СВЦЭМ!$A$33:$A$776,$A205,СВЦЭМ!$B$33:$B$776,M$190)+'СЕТ СН'!$F$12</f>
        <v>127.54735715</v>
      </c>
      <c r="N205" s="36">
        <f>SUMIFS(СВЦЭМ!$F$33:$F$776,СВЦЭМ!$A$33:$A$776,$A205,СВЦЭМ!$B$33:$B$776,N$190)+'СЕТ СН'!$F$12</f>
        <v>126.37096428</v>
      </c>
      <c r="O205" s="36">
        <f>SUMIFS(СВЦЭМ!$F$33:$F$776,СВЦЭМ!$A$33:$A$776,$A205,СВЦЭМ!$B$33:$B$776,O$190)+'СЕТ СН'!$F$12</f>
        <v>129.47450931</v>
      </c>
      <c r="P205" s="36">
        <f>SUMIFS(СВЦЭМ!$F$33:$F$776,СВЦЭМ!$A$33:$A$776,$A205,СВЦЭМ!$B$33:$B$776,P$190)+'СЕТ СН'!$F$12</f>
        <v>130.3349662</v>
      </c>
      <c r="Q205" s="36">
        <f>SUMIFS(СВЦЭМ!$F$33:$F$776,СВЦЭМ!$A$33:$A$776,$A205,СВЦЭМ!$B$33:$B$776,Q$190)+'СЕТ СН'!$F$12</f>
        <v>131.20995701999999</v>
      </c>
      <c r="R205" s="36">
        <f>SUMIFS(СВЦЭМ!$F$33:$F$776,СВЦЭМ!$A$33:$A$776,$A205,СВЦЭМ!$B$33:$B$776,R$190)+'СЕТ СН'!$F$12</f>
        <v>132.80975265999999</v>
      </c>
      <c r="S205" s="36">
        <f>SUMIFS(СВЦЭМ!$F$33:$F$776,СВЦЭМ!$A$33:$A$776,$A205,СВЦЭМ!$B$33:$B$776,S$190)+'СЕТ СН'!$F$12</f>
        <v>134.83050026999999</v>
      </c>
      <c r="T205" s="36">
        <f>SUMIFS(СВЦЭМ!$F$33:$F$776,СВЦЭМ!$A$33:$A$776,$A205,СВЦЭМ!$B$33:$B$776,T$190)+'СЕТ СН'!$F$12</f>
        <v>135.51249834999999</v>
      </c>
      <c r="U205" s="36">
        <f>SUMIFS(СВЦЭМ!$F$33:$F$776,СВЦЭМ!$A$33:$A$776,$A205,СВЦЭМ!$B$33:$B$776,U$190)+'СЕТ СН'!$F$12</f>
        <v>135.79716619999999</v>
      </c>
      <c r="V205" s="36">
        <f>SUMIFS(СВЦЭМ!$F$33:$F$776,СВЦЭМ!$A$33:$A$776,$A205,СВЦЭМ!$B$33:$B$776,V$190)+'СЕТ СН'!$F$12</f>
        <v>137.43430817000001</v>
      </c>
      <c r="W205" s="36">
        <f>SUMIFS(СВЦЭМ!$F$33:$F$776,СВЦЭМ!$A$33:$A$776,$A205,СВЦЭМ!$B$33:$B$776,W$190)+'СЕТ СН'!$F$12</f>
        <v>138.30958674999999</v>
      </c>
      <c r="X205" s="36">
        <f>SUMIFS(СВЦЭМ!$F$33:$F$776,СВЦЭМ!$A$33:$A$776,$A205,СВЦЭМ!$B$33:$B$776,X$190)+'СЕТ СН'!$F$12</f>
        <v>131.32511056999999</v>
      </c>
      <c r="Y205" s="36">
        <f>SUMIFS(СВЦЭМ!$F$33:$F$776,СВЦЭМ!$A$33:$A$776,$A205,СВЦЭМ!$B$33:$B$776,Y$190)+'СЕТ СН'!$F$12</f>
        <v>120.35720325</v>
      </c>
    </row>
    <row r="206" spans="1:25" ht="15.75" x14ac:dyDescent="0.2">
      <c r="A206" s="35">
        <f t="shared" si="5"/>
        <v>43693</v>
      </c>
      <c r="B206" s="36">
        <f>SUMIFS(СВЦЭМ!$F$33:$F$776,СВЦЭМ!$A$33:$A$776,$A206,СВЦЭМ!$B$33:$B$776,B$190)+'СЕТ СН'!$F$12</f>
        <v>140.8709178</v>
      </c>
      <c r="C206" s="36">
        <f>SUMIFS(СВЦЭМ!$F$33:$F$776,СВЦЭМ!$A$33:$A$776,$A206,СВЦЭМ!$B$33:$B$776,C$190)+'СЕТ СН'!$F$12</f>
        <v>149.25302859000001</v>
      </c>
      <c r="D206" s="36">
        <f>SUMIFS(СВЦЭМ!$F$33:$F$776,СВЦЭМ!$A$33:$A$776,$A206,СВЦЭМ!$B$33:$B$776,D$190)+'СЕТ СН'!$F$12</f>
        <v>154.949367</v>
      </c>
      <c r="E206" s="36">
        <f>SUMIFS(СВЦЭМ!$F$33:$F$776,СВЦЭМ!$A$33:$A$776,$A206,СВЦЭМ!$B$33:$B$776,E$190)+'СЕТ СН'!$F$12</f>
        <v>157.02827042000001</v>
      </c>
      <c r="F206" s="36">
        <f>SUMIFS(СВЦЭМ!$F$33:$F$776,СВЦЭМ!$A$33:$A$776,$A206,СВЦЭМ!$B$33:$B$776,F$190)+'СЕТ СН'!$F$12</f>
        <v>155.72682062999999</v>
      </c>
      <c r="G206" s="36">
        <f>SUMIFS(СВЦЭМ!$F$33:$F$776,СВЦЭМ!$A$33:$A$776,$A206,СВЦЭМ!$B$33:$B$776,G$190)+'СЕТ СН'!$F$12</f>
        <v>150.50264036999999</v>
      </c>
      <c r="H206" s="36">
        <f>SUMIFS(СВЦЭМ!$F$33:$F$776,СВЦЭМ!$A$33:$A$776,$A206,СВЦЭМ!$B$33:$B$776,H$190)+'СЕТ СН'!$F$12</f>
        <v>144.91124162</v>
      </c>
      <c r="I206" s="36">
        <f>SUMIFS(СВЦЭМ!$F$33:$F$776,СВЦЭМ!$A$33:$A$776,$A206,СВЦЭМ!$B$33:$B$776,I$190)+'СЕТ СН'!$F$12</f>
        <v>133.28644926999999</v>
      </c>
      <c r="J206" s="36">
        <f>SUMIFS(СВЦЭМ!$F$33:$F$776,СВЦЭМ!$A$33:$A$776,$A206,СВЦЭМ!$B$33:$B$776,J$190)+'СЕТ СН'!$F$12</f>
        <v>129.49860240999999</v>
      </c>
      <c r="K206" s="36">
        <f>SUMIFS(СВЦЭМ!$F$33:$F$776,СВЦЭМ!$A$33:$A$776,$A206,СВЦЭМ!$B$33:$B$776,K$190)+'СЕТ СН'!$F$12</f>
        <v>133.23802943000001</v>
      </c>
      <c r="L206" s="36">
        <f>SUMIFS(СВЦЭМ!$F$33:$F$776,СВЦЭМ!$A$33:$A$776,$A206,СВЦЭМ!$B$33:$B$776,L$190)+'СЕТ СН'!$F$12</f>
        <v>132.96536771999999</v>
      </c>
      <c r="M206" s="36">
        <f>SUMIFS(СВЦЭМ!$F$33:$F$776,СВЦЭМ!$A$33:$A$776,$A206,СВЦЭМ!$B$33:$B$776,M$190)+'СЕТ СН'!$F$12</f>
        <v>130.70346520000001</v>
      </c>
      <c r="N206" s="36">
        <f>SUMIFS(СВЦЭМ!$F$33:$F$776,СВЦЭМ!$A$33:$A$776,$A206,СВЦЭМ!$B$33:$B$776,N$190)+'СЕТ СН'!$F$12</f>
        <v>128.86444316999999</v>
      </c>
      <c r="O206" s="36">
        <f>SUMIFS(СВЦЭМ!$F$33:$F$776,СВЦЭМ!$A$33:$A$776,$A206,СВЦЭМ!$B$33:$B$776,O$190)+'СЕТ СН'!$F$12</f>
        <v>130.62210801000001</v>
      </c>
      <c r="P206" s="36">
        <f>SUMIFS(СВЦЭМ!$F$33:$F$776,СВЦЭМ!$A$33:$A$776,$A206,СВЦЭМ!$B$33:$B$776,P$190)+'СЕТ СН'!$F$12</f>
        <v>133.21060707000001</v>
      </c>
      <c r="Q206" s="36">
        <f>SUMIFS(СВЦЭМ!$F$33:$F$776,СВЦЭМ!$A$33:$A$776,$A206,СВЦЭМ!$B$33:$B$776,Q$190)+'СЕТ СН'!$F$12</f>
        <v>133.21287509000001</v>
      </c>
      <c r="R206" s="36">
        <f>SUMIFS(СВЦЭМ!$F$33:$F$776,СВЦЭМ!$A$33:$A$776,$A206,СВЦЭМ!$B$33:$B$776,R$190)+'СЕТ СН'!$F$12</f>
        <v>127.15107940999999</v>
      </c>
      <c r="S206" s="36">
        <f>SUMIFS(СВЦЭМ!$F$33:$F$776,СВЦЭМ!$A$33:$A$776,$A206,СВЦЭМ!$B$33:$B$776,S$190)+'СЕТ СН'!$F$12</f>
        <v>124.81615212</v>
      </c>
      <c r="T206" s="36">
        <f>SUMIFS(СВЦЭМ!$F$33:$F$776,СВЦЭМ!$A$33:$A$776,$A206,СВЦЭМ!$B$33:$B$776,T$190)+'СЕТ СН'!$F$12</f>
        <v>126.35644221</v>
      </c>
      <c r="U206" s="36">
        <f>SUMIFS(СВЦЭМ!$F$33:$F$776,СВЦЭМ!$A$33:$A$776,$A206,СВЦЭМ!$B$33:$B$776,U$190)+'СЕТ СН'!$F$12</f>
        <v>126.19753158</v>
      </c>
      <c r="V206" s="36">
        <f>SUMIFS(СВЦЭМ!$F$33:$F$776,СВЦЭМ!$A$33:$A$776,$A206,СВЦЭМ!$B$33:$B$776,V$190)+'СЕТ СН'!$F$12</f>
        <v>127.60688038000001</v>
      </c>
      <c r="W206" s="36">
        <f>SUMIFS(СВЦЭМ!$F$33:$F$776,СВЦЭМ!$A$33:$A$776,$A206,СВЦЭМ!$B$33:$B$776,W$190)+'СЕТ СН'!$F$12</f>
        <v>127.21073887</v>
      </c>
      <c r="X206" s="36">
        <f>SUMIFS(СВЦЭМ!$F$33:$F$776,СВЦЭМ!$A$33:$A$776,$A206,СВЦЭМ!$B$33:$B$776,X$190)+'СЕТ СН'!$F$12</f>
        <v>121.95178319999999</v>
      </c>
      <c r="Y206" s="36">
        <f>SUMIFS(СВЦЭМ!$F$33:$F$776,СВЦЭМ!$A$33:$A$776,$A206,СВЦЭМ!$B$33:$B$776,Y$190)+'СЕТ СН'!$F$12</f>
        <v>118.17427800999999</v>
      </c>
    </row>
    <row r="207" spans="1:25" ht="15.75" x14ac:dyDescent="0.2">
      <c r="A207" s="35">
        <f t="shared" si="5"/>
        <v>43694</v>
      </c>
      <c r="B207" s="36">
        <f>SUMIFS(СВЦЭМ!$F$33:$F$776,СВЦЭМ!$A$33:$A$776,$A207,СВЦЭМ!$B$33:$B$776,B$190)+'СЕТ СН'!$F$12</f>
        <v>150.10066044000001</v>
      </c>
      <c r="C207" s="36">
        <f>SUMIFS(СВЦЭМ!$F$33:$F$776,СВЦЭМ!$A$33:$A$776,$A207,СВЦЭМ!$B$33:$B$776,C$190)+'СЕТ СН'!$F$12</f>
        <v>166.30637014999999</v>
      </c>
      <c r="D207" s="36">
        <f>SUMIFS(СВЦЭМ!$F$33:$F$776,СВЦЭМ!$A$33:$A$776,$A207,СВЦЭМ!$B$33:$B$776,D$190)+'СЕТ СН'!$F$12</f>
        <v>169.21765443000001</v>
      </c>
      <c r="E207" s="36">
        <f>SUMIFS(СВЦЭМ!$F$33:$F$776,СВЦЭМ!$A$33:$A$776,$A207,СВЦЭМ!$B$33:$B$776,E$190)+'СЕТ СН'!$F$12</f>
        <v>175.39076220000001</v>
      </c>
      <c r="F207" s="36">
        <f>SUMIFS(СВЦЭМ!$F$33:$F$776,СВЦЭМ!$A$33:$A$776,$A207,СВЦЭМ!$B$33:$B$776,F$190)+'СЕТ СН'!$F$12</f>
        <v>174.66745613000001</v>
      </c>
      <c r="G207" s="36">
        <f>SUMIFS(СВЦЭМ!$F$33:$F$776,СВЦЭМ!$A$33:$A$776,$A207,СВЦЭМ!$B$33:$B$776,G$190)+'СЕТ СН'!$F$12</f>
        <v>169.96067830999999</v>
      </c>
      <c r="H207" s="36">
        <f>SUMIFS(СВЦЭМ!$F$33:$F$776,СВЦЭМ!$A$33:$A$776,$A207,СВЦЭМ!$B$33:$B$776,H$190)+'СЕТ СН'!$F$12</f>
        <v>163.45109678</v>
      </c>
      <c r="I207" s="36">
        <f>SUMIFS(СВЦЭМ!$F$33:$F$776,СВЦЭМ!$A$33:$A$776,$A207,СВЦЭМ!$B$33:$B$776,I$190)+'СЕТ СН'!$F$12</f>
        <v>148.89932397000001</v>
      </c>
      <c r="J207" s="36">
        <f>SUMIFS(СВЦЭМ!$F$33:$F$776,СВЦЭМ!$A$33:$A$776,$A207,СВЦЭМ!$B$33:$B$776,J$190)+'СЕТ СН'!$F$12</f>
        <v>132.83360049000001</v>
      </c>
      <c r="K207" s="36">
        <f>SUMIFS(СВЦЭМ!$F$33:$F$776,СВЦЭМ!$A$33:$A$776,$A207,СВЦЭМ!$B$33:$B$776,K$190)+'СЕТ СН'!$F$12</f>
        <v>124.74776142</v>
      </c>
      <c r="L207" s="36">
        <f>SUMIFS(СВЦЭМ!$F$33:$F$776,СВЦЭМ!$A$33:$A$776,$A207,СВЦЭМ!$B$33:$B$776,L$190)+'СЕТ СН'!$F$12</f>
        <v>126.02047727999999</v>
      </c>
      <c r="M207" s="36">
        <f>SUMIFS(СВЦЭМ!$F$33:$F$776,СВЦЭМ!$A$33:$A$776,$A207,СВЦЭМ!$B$33:$B$776,M$190)+'СЕТ СН'!$F$12</f>
        <v>125.84625689000001</v>
      </c>
      <c r="N207" s="36">
        <f>SUMIFS(СВЦЭМ!$F$33:$F$776,СВЦЭМ!$A$33:$A$776,$A207,СВЦЭМ!$B$33:$B$776,N$190)+'СЕТ СН'!$F$12</f>
        <v>124.47461396999999</v>
      </c>
      <c r="O207" s="36">
        <f>SUMIFS(СВЦЭМ!$F$33:$F$776,СВЦЭМ!$A$33:$A$776,$A207,СВЦЭМ!$B$33:$B$776,O$190)+'СЕТ СН'!$F$12</f>
        <v>125.42393618</v>
      </c>
      <c r="P207" s="36">
        <f>SUMIFS(СВЦЭМ!$F$33:$F$776,СВЦЭМ!$A$33:$A$776,$A207,СВЦЭМ!$B$33:$B$776,P$190)+'СЕТ СН'!$F$12</f>
        <v>124.9339468</v>
      </c>
      <c r="Q207" s="36">
        <f>SUMIFS(СВЦЭМ!$F$33:$F$776,СВЦЭМ!$A$33:$A$776,$A207,СВЦЭМ!$B$33:$B$776,Q$190)+'СЕТ СН'!$F$12</f>
        <v>126.32242408</v>
      </c>
      <c r="R207" s="36">
        <f>SUMIFS(СВЦЭМ!$F$33:$F$776,СВЦЭМ!$A$33:$A$776,$A207,СВЦЭМ!$B$33:$B$776,R$190)+'СЕТ СН'!$F$12</f>
        <v>117.48532582</v>
      </c>
      <c r="S207" s="36">
        <f>SUMIFS(СВЦЭМ!$F$33:$F$776,СВЦЭМ!$A$33:$A$776,$A207,СВЦЭМ!$B$33:$B$776,S$190)+'СЕТ СН'!$F$12</f>
        <v>117.31263792</v>
      </c>
      <c r="T207" s="36">
        <f>SUMIFS(СВЦЭМ!$F$33:$F$776,СВЦЭМ!$A$33:$A$776,$A207,СВЦЭМ!$B$33:$B$776,T$190)+'СЕТ СН'!$F$12</f>
        <v>119.00545584</v>
      </c>
      <c r="U207" s="36">
        <f>SUMIFS(СВЦЭМ!$F$33:$F$776,СВЦЭМ!$A$33:$A$776,$A207,СВЦЭМ!$B$33:$B$776,U$190)+'СЕТ СН'!$F$12</f>
        <v>119.17193616</v>
      </c>
      <c r="V207" s="36">
        <f>SUMIFS(СВЦЭМ!$F$33:$F$776,СВЦЭМ!$A$33:$A$776,$A207,СВЦЭМ!$B$33:$B$776,V$190)+'СЕТ СН'!$F$12</f>
        <v>121.0781358</v>
      </c>
      <c r="W207" s="36">
        <f>SUMIFS(СВЦЭМ!$F$33:$F$776,СВЦЭМ!$A$33:$A$776,$A207,СВЦЭМ!$B$33:$B$776,W$190)+'СЕТ СН'!$F$12</f>
        <v>122.28868185</v>
      </c>
      <c r="X207" s="36">
        <f>SUMIFS(СВЦЭМ!$F$33:$F$776,СВЦЭМ!$A$33:$A$776,$A207,СВЦЭМ!$B$33:$B$776,X$190)+'СЕТ СН'!$F$12</f>
        <v>114.95378424</v>
      </c>
      <c r="Y207" s="36">
        <f>SUMIFS(СВЦЭМ!$F$33:$F$776,СВЦЭМ!$A$33:$A$776,$A207,СВЦЭМ!$B$33:$B$776,Y$190)+'СЕТ СН'!$F$12</f>
        <v>112.71332485000001</v>
      </c>
    </row>
    <row r="208" spans="1:25" ht="15.75" x14ac:dyDescent="0.2">
      <c r="A208" s="35">
        <f t="shared" si="5"/>
        <v>43695</v>
      </c>
      <c r="B208" s="36">
        <f>SUMIFS(СВЦЭМ!$F$33:$F$776,СВЦЭМ!$A$33:$A$776,$A208,СВЦЭМ!$B$33:$B$776,B$190)+'СЕТ СН'!$F$12</f>
        <v>125.61607420999999</v>
      </c>
      <c r="C208" s="36">
        <f>SUMIFS(СВЦЭМ!$F$33:$F$776,СВЦЭМ!$A$33:$A$776,$A208,СВЦЭМ!$B$33:$B$776,C$190)+'СЕТ СН'!$F$12</f>
        <v>131.45103154</v>
      </c>
      <c r="D208" s="36">
        <f>SUMIFS(СВЦЭМ!$F$33:$F$776,СВЦЭМ!$A$33:$A$776,$A208,СВЦЭМ!$B$33:$B$776,D$190)+'СЕТ СН'!$F$12</f>
        <v>139.53759041999999</v>
      </c>
      <c r="E208" s="36">
        <f>SUMIFS(СВЦЭМ!$F$33:$F$776,СВЦЭМ!$A$33:$A$776,$A208,СВЦЭМ!$B$33:$B$776,E$190)+'СЕТ СН'!$F$12</f>
        <v>140.93861580999999</v>
      </c>
      <c r="F208" s="36">
        <f>SUMIFS(СВЦЭМ!$F$33:$F$776,СВЦЭМ!$A$33:$A$776,$A208,СВЦЭМ!$B$33:$B$776,F$190)+'СЕТ СН'!$F$12</f>
        <v>141.08021313</v>
      </c>
      <c r="G208" s="36">
        <f>SUMIFS(СВЦЭМ!$F$33:$F$776,СВЦЭМ!$A$33:$A$776,$A208,СВЦЭМ!$B$33:$B$776,G$190)+'СЕТ СН'!$F$12</f>
        <v>140.42142054999999</v>
      </c>
      <c r="H208" s="36">
        <f>SUMIFS(СВЦЭМ!$F$33:$F$776,СВЦЭМ!$A$33:$A$776,$A208,СВЦЭМ!$B$33:$B$776,H$190)+'СЕТ СН'!$F$12</f>
        <v>139.68686997</v>
      </c>
      <c r="I208" s="36">
        <f>SUMIFS(СВЦЭМ!$F$33:$F$776,СВЦЭМ!$A$33:$A$776,$A208,СВЦЭМ!$B$33:$B$776,I$190)+'СЕТ СН'!$F$12</f>
        <v>136.77136963000001</v>
      </c>
      <c r="J208" s="36">
        <f>SUMIFS(СВЦЭМ!$F$33:$F$776,СВЦЭМ!$A$33:$A$776,$A208,СВЦЭМ!$B$33:$B$776,J$190)+'СЕТ СН'!$F$12</f>
        <v>134.57047811999999</v>
      </c>
      <c r="K208" s="36">
        <f>SUMIFS(СВЦЭМ!$F$33:$F$776,СВЦЭМ!$A$33:$A$776,$A208,СВЦЭМ!$B$33:$B$776,K$190)+'СЕТ СН'!$F$12</f>
        <v>125.73731646</v>
      </c>
      <c r="L208" s="36">
        <f>SUMIFS(СВЦЭМ!$F$33:$F$776,СВЦЭМ!$A$33:$A$776,$A208,СВЦЭМ!$B$33:$B$776,L$190)+'СЕТ СН'!$F$12</f>
        <v>126.11077838</v>
      </c>
      <c r="M208" s="36">
        <f>SUMIFS(СВЦЭМ!$F$33:$F$776,СВЦЭМ!$A$33:$A$776,$A208,СВЦЭМ!$B$33:$B$776,M$190)+'СЕТ СН'!$F$12</f>
        <v>125.87375833</v>
      </c>
      <c r="N208" s="36">
        <f>SUMIFS(СВЦЭМ!$F$33:$F$776,СВЦЭМ!$A$33:$A$776,$A208,СВЦЭМ!$B$33:$B$776,N$190)+'СЕТ СН'!$F$12</f>
        <v>123.7180937</v>
      </c>
      <c r="O208" s="36">
        <f>SUMIFS(СВЦЭМ!$F$33:$F$776,СВЦЭМ!$A$33:$A$776,$A208,СВЦЭМ!$B$33:$B$776,O$190)+'СЕТ СН'!$F$12</f>
        <v>123.58715093000001</v>
      </c>
      <c r="P208" s="36">
        <f>SUMIFS(СВЦЭМ!$F$33:$F$776,СВЦЭМ!$A$33:$A$776,$A208,СВЦЭМ!$B$33:$B$776,P$190)+'СЕТ СН'!$F$12</f>
        <v>121.63571143999999</v>
      </c>
      <c r="Q208" s="36">
        <f>SUMIFS(СВЦЭМ!$F$33:$F$776,СВЦЭМ!$A$33:$A$776,$A208,СВЦЭМ!$B$33:$B$776,Q$190)+'СЕТ СН'!$F$12</f>
        <v>122.48712085</v>
      </c>
      <c r="R208" s="36">
        <f>SUMIFS(СВЦЭМ!$F$33:$F$776,СВЦЭМ!$A$33:$A$776,$A208,СВЦЭМ!$B$33:$B$776,R$190)+'СЕТ СН'!$F$12</f>
        <v>116.48337318999999</v>
      </c>
      <c r="S208" s="36">
        <f>SUMIFS(СВЦЭМ!$F$33:$F$776,СВЦЭМ!$A$33:$A$776,$A208,СВЦЭМ!$B$33:$B$776,S$190)+'СЕТ СН'!$F$12</f>
        <v>118.86761014</v>
      </c>
      <c r="T208" s="36">
        <f>SUMIFS(СВЦЭМ!$F$33:$F$776,СВЦЭМ!$A$33:$A$776,$A208,СВЦЭМ!$B$33:$B$776,T$190)+'СЕТ СН'!$F$12</f>
        <v>121.34906014000001</v>
      </c>
      <c r="U208" s="36">
        <f>SUMIFS(СВЦЭМ!$F$33:$F$776,СВЦЭМ!$A$33:$A$776,$A208,СВЦЭМ!$B$33:$B$776,U$190)+'СЕТ СН'!$F$12</f>
        <v>122.04787601</v>
      </c>
      <c r="V208" s="36">
        <f>SUMIFS(СВЦЭМ!$F$33:$F$776,СВЦЭМ!$A$33:$A$776,$A208,СВЦЭМ!$B$33:$B$776,V$190)+'СЕТ СН'!$F$12</f>
        <v>123.27587047</v>
      </c>
      <c r="W208" s="36">
        <f>SUMIFS(СВЦЭМ!$F$33:$F$776,СВЦЭМ!$A$33:$A$776,$A208,СВЦЭМ!$B$33:$B$776,W$190)+'СЕТ СН'!$F$12</f>
        <v>125.60504826</v>
      </c>
      <c r="X208" s="36">
        <f>SUMIFS(СВЦЭМ!$F$33:$F$776,СВЦЭМ!$A$33:$A$776,$A208,СВЦЭМ!$B$33:$B$776,X$190)+'СЕТ СН'!$F$12</f>
        <v>119.76404528</v>
      </c>
      <c r="Y208" s="36">
        <f>SUMIFS(СВЦЭМ!$F$33:$F$776,СВЦЭМ!$A$33:$A$776,$A208,СВЦЭМ!$B$33:$B$776,Y$190)+'СЕТ СН'!$F$12</f>
        <v>125.58747826</v>
      </c>
    </row>
    <row r="209" spans="1:25" ht="15.75" x14ac:dyDescent="0.2">
      <c r="A209" s="35">
        <f t="shared" si="5"/>
        <v>43696</v>
      </c>
      <c r="B209" s="36">
        <f>SUMIFS(СВЦЭМ!$F$33:$F$776,СВЦЭМ!$A$33:$A$776,$A209,СВЦЭМ!$B$33:$B$776,B$190)+'СЕТ СН'!$F$12</f>
        <v>133.58091196000001</v>
      </c>
      <c r="C209" s="36">
        <f>SUMIFS(СВЦЭМ!$F$33:$F$776,СВЦЭМ!$A$33:$A$776,$A209,СВЦЭМ!$B$33:$B$776,C$190)+'СЕТ СН'!$F$12</f>
        <v>141.52058643999999</v>
      </c>
      <c r="D209" s="36">
        <f>SUMIFS(СВЦЭМ!$F$33:$F$776,СВЦЭМ!$A$33:$A$776,$A209,СВЦЭМ!$B$33:$B$776,D$190)+'СЕТ СН'!$F$12</f>
        <v>147.50936376999999</v>
      </c>
      <c r="E209" s="36">
        <f>SUMIFS(СВЦЭМ!$F$33:$F$776,СВЦЭМ!$A$33:$A$776,$A209,СВЦЭМ!$B$33:$B$776,E$190)+'СЕТ СН'!$F$12</f>
        <v>150.24732793000001</v>
      </c>
      <c r="F209" s="36">
        <f>SUMIFS(СВЦЭМ!$F$33:$F$776,СВЦЭМ!$A$33:$A$776,$A209,СВЦЭМ!$B$33:$B$776,F$190)+'СЕТ СН'!$F$12</f>
        <v>150.35094581000001</v>
      </c>
      <c r="G209" s="36">
        <f>SUMIFS(СВЦЭМ!$F$33:$F$776,СВЦЭМ!$A$33:$A$776,$A209,СВЦЭМ!$B$33:$B$776,G$190)+'СЕТ СН'!$F$12</f>
        <v>146.02128927000001</v>
      </c>
      <c r="H209" s="36">
        <f>SUMIFS(СВЦЭМ!$F$33:$F$776,СВЦЭМ!$A$33:$A$776,$A209,СВЦЭМ!$B$33:$B$776,H$190)+'СЕТ СН'!$F$12</f>
        <v>138.19657568</v>
      </c>
      <c r="I209" s="36">
        <f>SUMIFS(СВЦЭМ!$F$33:$F$776,СВЦЭМ!$A$33:$A$776,$A209,СВЦЭМ!$B$33:$B$776,I$190)+'СЕТ СН'!$F$12</f>
        <v>128.72965411000001</v>
      </c>
      <c r="J209" s="36">
        <f>SUMIFS(СВЦЭМ!$F$33:$F$776,СВЦЭМ!$A$33:$A$776,$A209,СВЦЭМ!$B$33:$B$776,J$190)+'СЕТ СН'!$F$12</f>
        <v>134.84228522999999</v>
      </c>
      <c r="K209" s="36">
        <f>SUMIFS(СВЦЭМ!$F$33:$F$776,СВЦЭМ!$A$33:$A$776,$A209,СВЦЭМ!$B$33:$B$776,K$190)+'СЕТ СН'!$F$12</f>
        <v>142.93835433999999</v>
      </c>
      <c r="L209" s="36">
        <f>SUMIFS(СВЦЭМ!$F$33:$F$776,СВЦЭМ!$A$33:$A$776,$A209,СВЦЭМ!$B$33:$B$776,L$190)+'СЕТ СН'!$F$12</f>
        <v>142.68324168999999</v>
      </c>
      <c r="M209" s="36">
        <f>SUMIFS(СВЦЭМ!$F$33:$F$776,СВЦЭМ!$A$33:$A$776,$A209,СВЦЭМ!$B$33:$B$776,M$190)+'СЕТ СН'!$F$12</f>
        <v>141.76029116000001</v>
      </c>
      <c r="N209" s="36">
        <f>SUMIFS(СВЦЭМ!$F$33:$F$776,СВЦЭМ!$A$33:$A$776,$A209,СВЦЭМ!$B$33:$B$776,N$190)+'СЕТ СН'!$F$12</f>
        <v>141.25347776000001</v>
      </c>
      <c r="O209" s="36">
        <f>SUMIFS(СВЦЭМ!$F$33:$F$776,СВЦЭМ!$A$33:$A$776,$A209,СВЦЭМ!$B$33:$B$776,O$190)+'СЕТ СН'!$F$12</f>
        <v>143.24271594999999</v>
      </c>
      <c r="P209" s="36">
        <f>SUMIFS(СВЦЭМ!$F$33:$F$776,СВЦЭМ!$A$33:$A$776,$A209,СВЦЭМ!$B$33:$B$776,P$190)+'СЕТ СН'!$F$12</f>
        <v>143.75853572</v>
      </c>
      <c r="Q209" s="36">
        <f>SUMIFS(СВЦЭМ!$F$33:$F$776,СВЦЭМ!$A$33:$A$776,$A209,СВЦЭМ!$B$33:$B$776,Q$190)+'СЕТ СН'!$F$12</f>
        <v>142.25803646</v>
      </c>
      <c r="R209" s="36">
        <f>SUMIFS(СВЦЭМ!$F$33:$F$776,СВЦЭМ!$A$33:$A$776,$A209,СВЦЭМ!$B$33:$B$776,R$190)+'СЕТ СН'!$F$12</f>
        <v>147.36124366000001</v>
      </c>
      <c r="S209" s="36">
        <f>SUMIFS(СВЦЭМ!$F$33:$F$776,СВЦЭМ!$A$33:$A$776,$A209,СВЦЭМ!$B$33:$B$776,S$190)+'СЕТ СН'!$F$12</f>
        <v>154.86994544999999</v>
      </c>
      <c r="T209" s="36">
        <f>SUMIFS(СВЦЭМ!$F$33:$F$776,СВЦЭМ!$A$33:$A$776,$A209,СВЦЭМ!$B$33:$B$776,T$190)+'СЕТ СН'!$F$12</f>
        <v>154.81798810999999</v>
      </c>
      <c r="U209" s="36">
        <f>SUMIFS(СВЦЭМ!$F$33:$F$776,СВЦЭМ!$A$33:$A$776,$A209,СВЦЭМ!$B$33:$B$776,U$190)+'СЕТ СН'!$F$12</f>
        <v>154.07732546</v>
      </c>
      <c r="V209" s="36">
        <f>SUMIFS(СВЦЭМ!$F$33:$F$776,СВЦЭМ!$A$33:$A$776,$A209,СВЦЭМ!$B$33:$B$776,V$190)+'СЕТ СН'!$F$12</f>
        <v>153.00313589999999</v>
      </c>
      <c r="W209" s="36">
        <f>SUMIFS(СВЦЭМ!$F$33:$F$776,СВЦЭМ!$A$33:$A$776,$A209,СВЦЭМ!$B$33:$B$776,W$190)+'СЕТ СН'!$F$12</f>
        <v>155.20957202</v>
      </c>
      <c r="X209" s="36">
        <f>SUMIFS(СВЦЭМ!$F$33:$F$776,СВЦЭМ!$A$33:$A$776,$A209,СВЦЭМ!$B$33:$B$776,X$190)+'СЕТ СН'!$F$12</f>
        <v>168.27738235999999</v>
      </c>
      <c r="Y209" s="36">
        <f>SUMIFS(СВЦЭМ!$F$33:$F$776,СВЦЭМ!$A$33:$A$776,$A209,СВЦЭМ!$B$33:$B$776,Y$190)+'СЕТ СН'!$F$12</f>
        <v>153.65612218999999</v>
      </c>
    </row>
    <row r="210" spans="1:25" ht="15.75" x14ac:dyDescent="0.2">
      <c r="A210" s="35">
        <f t="shared" si="5"/>
        <v>43697</v>
      </c>
      <c r="B210" s="36">
        <f>SUMIFS(СВЦЭМ!$F$33:$F$776,СВЦЭМ!$A$33:$A$776,$A210,СВЦЭМ!$B$33:$B$776,B$190)+'СЕТ СН'!$F$12</f>
        <v>127.30020227999999</v>
      </c>
      <c r="C210" s="36">
        <f>SUMIFS(СВЦЭМ!$F$33:$F$776,СВЦЭМ!$A$33:$A$776,$A210,СВЦЭМ!$B$33:$B$776,C$190)+'СЕТ СН'!$F$12</f>
        <v>133.27886654</v>
      </c>
      <c r="D210" s="36">
        <f>SUMIFS(СВЦЭМ!$F$33:$F$776,СВЦЭМ!$A$33:$A$776,$A210,СВЦЭМ!$B$33:$B$776,D$190)+'СЕТ СН'!$F$12</f>
        <v>140.08069535000001</v>
      </c>
      <c r="E210" s="36">
        <f>SUMIFS(СВЦЭМ!$F$33:$F$776,СВЦЭМ!$A$33:$A$776,$A210,СВЦЭМ!$B$33:$B$776,E$190)+'СЕТ СН'!$F$12</f>
        <v>142.88040251999999</v>
      </c>
      <c r="F210" s="36">
        <f>SUMIFS(СВЦЭМ!$F$33:$F$776,СВЦЭМ!$A$33:$A$776,$A210,СВЦЭМ!$B$33:$B$776,F$190)+'СЕТ СН'!$F$12</f>
        <v>144.51641724999999</v>
      </c>
      <c r="G210" s="36">
        <f>SUMIFS(СВЦЭМ!$F$33:$F$776,СВЦЭМ!$A$33:$A$776,$A210,СВЦЭМ!$B$33:$B$776,G$190)+'СЕТ СН'!$F$12</f>
        <v>140.40023016000001</v>
      </c>
      <c r="H210" s="36">
        <f>SUMIFS(СВЦЭМ!$F$33:$F$776,СВЦЭМ!$A$33:$A$776,$A210,СВЦЭМ!$B$33:$B$776,H$190)+'СЕТ СН'!$F$12</f>
        <v>133.54409544000001</v>
      </c>
      <c r="I210" s="36">
        <f>SUMIFS(СВЦЭМ!$F$33:$F$776,СВЦЭМ!$A$33:$A$776,$A210,СВЦЭМ!$B$33:$B$776,I$190)+'СЕТ СН'!$F$12</f>
        <v>124.46496691</v>
      </c>
      <c r="J210" s="36">
        <f>SUMIFS(СВЦЭМ!$F$33:$F$776,СВЦЭМ!$A$33:$A$776,$A210,СВЦЭМ!$B$33:$B$776,J$190)+'СЕТ СН'!$F$12</f>
        <v>122.98598157000001</v>
      </c>
      <c r="K210" s="36">
        <f>SUMIFS(СВЦЭМ!$F$33:$F$776,СВЦЭМ!$A$33:$A$776,$A210,СВЦЭМ!$B$33:$B$776,K$190)+'СЕТ СН'!$F$12</f>
        <v>127.21315151</v>
      </c>
      <c r="L210" s="36">
        <f>SUMIFS(СВЦЭМ!$F$33:$F$776,СВЦЭМ!$A$33:$A$776,$A210,СВЦЭМ!$B$33:$B$776,L$190)+'СЕТ СН'!$F$12</f>
        <v>126.56081374</v>
      </c>
      <c r="M210" s="36">
        <f>SUMIFS(СВЦЭМ!$F$33:$F$776,СВЦЭМ!$A$33:$A$776,$A210,СВЦЭМ!$B$33:$B$776,M$190)+'СЕТ СН'!$F$12</f>
        <v>126.19398486</v>
      </c>
      <c r="N210" s="36">
        <f>SUMIFS(СВЦЭМ!$F$33:$F$776,СВЦЭМ!$A$33:$A$776,$A210,СВЦЭМ!$B$33:$B$776,N$190)+'СЕТ СН'!$F$12</f>
        <v>124.24892393</v>
      </c>
      <c r="O210" s="36">
        <f>SUMIFS(СВЦЭМ!$F$33:$F$776,СВЦЭМ!$A$33:$A$776,$A210,СВЦЭМ!$B$33:$B$776,O$190)+'СЕТ СН'!$F$12</f>
        <v>124.80712081</v>
      </c>
      <c r="P210" s="36">
        <f>SUMIFS(СВЦЭМ!$F$33:$F$776,СВЦЭМ!$A$33:$A$776,$A210,СВЦЭМ!$B$33:$B$776,P$190)+'СЕТ СН'!$F$12</f>
        <v>126.38809135</v>
      </c>
      <c r="Q210" s="36">
        <f>SUMIFS(СВЦЭМ!$F$33:$F$776,СВЦЭМ!$A$33:$A$776,$A210,СВЦЭМ!$B$33:$B$776,Q$190)+'СЕТ СН'!$F$12</f>
        <v>126.81702973</v>
      </c>
      <c r="R210" s="36">
        <f>SUMIFS(СВЦЭМ!$F$33:$F$776,СВЦЭМ!$A$33:$A$776,$A210,СВЦЭМ!$B$33:$B$776,R$190)+'СЕТ СН'!$F$12</f>
        <v>139.22471085999999</v>
      </c>
      <c r="S210" s="36">
        <f>SUMIFS(СВЦЭМ!$F$33:$F$776,СВЦЭМ!$A$33:$A$776,$A210,СВЦЭМ!$B$33:$B$776,S$190)+'СЕТ СН'!$F$12</f>
        <v>122.92252609000001</v>
      </c>
      <c r="T210" s="36">
        <f>SUMIFS(СВЦЭМ!$F$33:$F$776,СВЦЭМ!$A$33:$A$776,$A210,СВЦЭМ!$B$33:$B$776,T$190)+'СЕТ СН'!$F$12</f>
        <v>124.05345967</v>
      </c>
      <c r="U210" s="36">
        <f>SUMIFS(СВЦЭМ!$F$33:$F$776,СВЦЭМ!$A$33:$A$776,$A210,СВЦЭМ!$B$33:$B$776,U$190)+'СЕТ СН'!$F$12</f>
        <v>124.41654263</v>
      </c>
      <c r="V210" s="36">
        <f>SUMIFS(СВЦЭМ!$F$33:$F$776,СВЦЭМ!$A$33:$A$776,$A210,СВЦЭМ!$B$33:$B$776,V$190)+'СЕТ СН'!$F$12</f>
        <v>126.63228067</v>
      </c>
      <c r="W210" s="36">
        <f>SUMIFS(СВЦЭМ!$F$33:$F$776,СВЦЭМ!$A$33:$A$776,$A210,СВЦЭМ!$B$33:$B$776,W$190)+'СЕТ СН'!$F$12</f>
        <v>128.65293702</v>
      </c>
      <c r="X210" s="36">
        <f>SUMIFS(СВЦЭМ!$F$33:$F$776,СВЦЭМ!$A$33:$A$776,$A210,СВЦЭМ!$B$33:$B$776,X$190)+'СЕТ СН'!$F$12</f>
        <v>121.79427560000001</v>
      </c>
      <c r="Y210" s="36">
        <f>SUMIFS(СВЦЭМ!$F$33:$F$776,СВЦЭМ!$A$33:$A$776,$A210,СВЦЭМ!$B$33:$B$776,Y$190)+'СЕТ СН'!$F$12</f>
        <v>112.35087153000001</v>
      </c>
    </row>
    <row r="211" spans="1:25" ht="15.75" x14ac:dyDescent="0.2">
      <c r="A211" s="35">
        <f t="shared" si="5"/>
        <v>43698</v>
      </c>
      <c r="B211" s="36">
        <f>SUMIFS(СВЦЭМ!$F$33:$F$776,СВЦЭМ!$A$33:$A$776,$A211,СВЦЭМ!$B$33:$B$776,B$190)+'СЕТ СН'!$F$12</f>
        <v>124.59141199</v>
      </c>
      <c r="C211" s="36">
        <f>SUMIFS(СВЦЭМ!$F$33:$F$776,СВЦЭМ!$A$33:$A$776,$A211,СВЦЭМ!$B$33:$B$776,C$190)+'СЕТ СН'!$F$12</f>
        <v>133.50568247000001</v>
      </c>
      <c r="D211" s="36">
        <f>SUMIFS(СВЦЭМ!$F$33:$F$776,СВЦЭМ!$A$33:$A$776,$A211,СВЦЭМ!$B$33:$B$776,D$190)+'СЕТ СН'!$F$12</f>
        <v>136.92422920999999</v>
      </c>
      <c r="E211" s="36">
        <f>SUMIFS(СВЦЭМ!$F$33:$F$776,СВЦЭМ!$A$33:$A$776,$A211,СВЦЭМ!$B$33:$B$776,E$190)+'СЕТ СН'!$F$12</f>
        <v>138.43657421</v>
      </c>
      <c r="F211" s="36">
        <f>SUMIFS(СВЦЭМ!$F$33:$F$776,СВЦЭМ!$A$33:$A$776,$A211,СВЦЭМ!$B$33:$B$776,F$190)+'СЕТ СН'!$F$12</f>
        <v>139.47896785</v>
      </c>
      <c r="G211" s="36">
        <f>SUMIFS(СВЦЭМ!$F$33:$F$776,СВЦЭМ!$A$33:$A$776,$A211,СВЦЭМ!$B$33:$B$776,G$190)+'СЕТ СН'!$F$12</f>
        <v>133.76880639999999</v>
      </c>
      <c r="H211" s="36">
        <f>SUMIFS(СВЦЭМ!$F$33:$F$776,СВЦЭМ!$A$33:$A$776,$A211,СВЦЭМ!$B$33:$B$776,H$190)+'СЕТ СН'!$F$12</f>
        <v>124.88269948</v>
      </c>
      <c r="I211" s="36">
        <f>SUMIFS(СВЦЭМ!$F$33:$F$776,СВЦЭМ!$A$33:$A$776,$A211,СВЦЭМ!$B$33:$B$776,I$190)+'СЕТ СН'!$F$12</f>
        <v>114.17154265000001</v>
      </c>
      <c r="J211" s="36">
        <f>SUMIFS(СВЦЭМ!$F$33:$F$776,СВЦЭМ!$A$33:$A$776,$A211,СВЦЭМ!$B$33:$B$776,J$190)+'СЕТ СН'!$F$12</f>
        <v>116.38360188999999</v>
      </c>
      <c r="K211" s="36">
        <f>SUMIFS(СВЦЭМ!$F$33:$F$776,СВЦЭМ!$A$33:$A$776,$A211,СВЦЭМ!$B$33:$B$776,K$190)+'СЕТ СН'!$F$12</f>
        <v>121.69474116000001</v>
      </c>
      <c r="L211" s="36">
        <f>SUMIFS(СВЦЭМ!$F$33:$F$776,СВЦЭМ!$A$33:$A$776,$A211,СВЦЭМ!$B$33:$B$776,L$190)+'СЕТ СН'!$F$12</f>
        <v>123.60343128</v>
      </c>
      <c r="M211" s="36">
        <f>SUMIFS(СВЦЭМ!$F$33:$F$776,СВЦЭМ!$A$33:$A$776,$A211,СВЦЭМ!$B$33:$B$776,M$190)+'СЕТ СН'!$F$12</f>
        <v>123.04394908</v>
      </c>
      <c r="N211" s="36">
        <f>SUMIFS(СВЦЭМ!$F$33:$F$776,СВЦЭМ!$A$33:$A$776,$A211,СВЦЭМ!$B$33:$B$776,N$190)+'СЕТ СН'!$F$12</f>
        <v>121.91979889</v>
      </c>
      <c r="O211" s="36">
        <f>SUMIFS(СВЦЭМ!$F$33:$F$776,СВЦЭМ!$A$33:$A$776,$A211,СВЦЭМ!$B$33:$B$776,O$190)+'СЕТ СН'!$F$12</f>
        <v>122.21896114</v>
      </c>
      <c r="P211" s="36">
        <f>SUMIFS(СВЦЭМ!$F$33:$F$776,СВЦЭМ!$A$33:$A$776,$A211,СВЦЭМ!$B$33:$B$776,P$190)+'СЕТ СН'!$F$12</f>
        <v>122.73141772</v>
      </c>
      <c r="Q211" s="36">
        <f>SUMIFS(СВЦЭМ!$F$33:$F$776,СВЦЭМ!$A$33:$A$776,$A211,СВЦЭМ!$B$33:$B$776,Q$190)+'СЕТ СН'!$F$12</f>
        <v>124.05067321999999</v>
      </c>
      <c r="R211" s="36">
        <f>SUMIFS(СВЦЭМ!$F$33:$F$776,СВЦЭМ!$A$33:$A$776,$A211,СВЦЭМ!$B$33:$B$776,R$190)+'СЕТ СН'!$F$12</f>
        <v>125.1257399</v>
      </c>
      <c r="S211" s="36">
        <f>SUMIFS(СВЦЭМ!$F$33:$F$776,СВЦЭМ!$A$33:$A$776,$A211,СВЦЭМ!$B$33:$B$776,S$190)+'СЕТ СН'!$F$12</f>
        <v>131.26947301000001</v>
      </c>
      <c r="T211" s="36">
        <f>SUMIFS(СВЦЭМ!$F$33:$F$776,СВЦЭМ!$A$33:$A$776,$A211,СВЦЭМ!$B$33:$B$776,T$190)+'СЕТ СН'!$F$12</f>
        <v>125.37222841000001</v>
      </c>
      <c r="U211" s="36">
        <f>SUMIFS(СВЦЭМ!$F$33:$F$776,СВЦЭМ!$A$33:$A$776,$A211,СВЦЭМ!$B$33:$B$776,U$190)+'СЕТ СН'!$F$12</f>
        <v>111.56522726</v>
      </c>
      <c r="V211" s="36">
        <f>SUMIFS(СВЦЭМ!$F$33:$F$776,СВЦЭМ!$A$33:$A$776,$A211,СВЦЭМ!$B$33:$B$776,V$190)+'СЕТ СН'!$F$12</f>
        <v>114.25867207</v>
      </c>
      <c r="W211" s="36">
        <f>SUMIFS(СВЦЭМ!$F$33:$F$776,СВЦЭМ!$A$33:$A$776,$A211,СВЦЭМ!$B$33:$B$776,W$190)+'СЕТ СН'!$F$12</f>
        <v>114.55891609</v>
      </c>
      <c r="X211" s="36">
        <f>SUMIFS(СВЦЭМ!$F$33:$F$776,СВЦЭМ!$A$33:$A$776,$A211,СВЦЭМ!$B$33:$B$776,X$190)+'СЕТ СН'!$F$12</f>
        <v>106.15028923</v>
      </c>
      <c r="Y211" s="36">
        <f>SUMIFS(СВЦЭМ!$F$33:$F$776,СВЦЭМ!$A$33:$A$776,$A211,СВЦЭМ!$B$33:$B$776,Y$190)+'СЕТ СН'!$F$12</f>
        <v>107.4354854</v>
      </c>
    </row>
    <row r="212" spans="1:25" ht="15.75" x14ac:dyDescent="0.2">
      <c r="A212" s="35">
        <f t="shared" si="5"/>
        <v>43699</v>
      </c>
      <c r="B212" s="36">
        <f>SUMIFS(СВЦЭМ!$F$33:$F$776,СВЦЭМ!$A$33:$A$776,$A212,СВЦЭМ!$B$33:$B$776,B$190)+'СЕТ СН'!$F$12</f>
        <v>130.46947352999999</v>
      </c>
      <c r="C212" s="36">
        <f>SUMIFS(СВЦЭМ!$F$33:$F$776,СВЦЭМ!$A$33:$A$776,$A212,СВЦЭМ!$B$33:$B$776,C$190)+'СЕТ СН'!$F$12</f>
        <v>137.01136205</v>
      </c>
      <c r="D212" s="36">
        <f>SUMIFS(СВЦЭМ!$F$33:$F$776,СВЦЭМ!$A$33:$A$776,$A212,СВЦЭМ!$B$33:$B$776,D$190)+'СЕТ СН'!$F$12</f>
        <v>140.09611813999999</v>
      </c>
      <c r="E212" s="36">
        <f>SUMIFS(СВЦЭМ!$F$33:$F$776,СВЦЭМ!$A$33:$A$776,$A212,СВЦЭМ!$B$33:$B$776,E$190)+'СЕТ СН'!$F$12</f>
        <v>142.24501061000001</v>
      </c>
      <c r="F212" s="36">
        <f>SUMIFS(СВЦЭМ!$F$33:$F$776,СВЦЭМ!$A$33:$A$776,$A212,СВЦЭМ!$B$33:$B$776,F$190)+'СЕТ СН'!$F$12</f>
        <v>143.49029009</v>
      </c>
      <c r="G212" s="36">
        <f>SUMIFS(СВЦЭМ!$F$33:$F$776,СВЦЭМ!$A$33:$A$776,$A212,СВЦЭМ!$B$33:$B$776,G$190)+'СЕТ СН'!$F$12</f>
        <v>139.12282096000001</v>
      </c>
      <c r="H212" s="36">
        <f>SUMIFS(СВЦЭМ!$F$33:$F$776,СВЦЭМ!$A$33:$A$776,$A212,СВЦЭМ!$B$33:$B$776,H$190)+'СЕТ СН'!$F$12</f>
        <v>133.13080313</v>
      </c>
      <c r="I212" s="36">
        <f>SUMIFS(СВЦЭМ!$F$33:$F$776,СВЦЭМ!$A$33:$A$776,$A212,СВЦЭМ!$B$33:$B$776,I$190)+'СЕТ СН'!$F$12</f>
        <v>123.78173842</v>
      </c>
      <c r="J212" s="36">
        <f>SUMIFS(СВЦЭМ!$F$33:$F$776,СВЦЭМ!$A$33:$A$776,$A212,СВЦЭМ!$B$33:$B$776,J$190)+'СЕТ СН'!$F$12</f>
        <v>119.39019325</v>
      </c>
      <c r="K212" s="36">
        <f>SUMIFS(СВЦЭМ!$F$33:$F$776,СВЦЭМ!$A$33:$A$776,$A212,СВЦЭМ!$B$33:$B$776,K$190)+'СЕТ СН'!$F$12</f>
        <v>121.12209321</v>
      </c>
      <c r="L212" s="36">
        <f>SUMIFS(СВЦЭМ!$F$33:$F$776,СВЦЭМ!$A$33:$A$776,$A212,СВЦЭМ!$B$33:$B$776,L$190)+'СЕТ СН'!$F$12</f>
        <v>122.47319786</v>
      </c>
      <c r="M212" s="36">
        <f>SUMIFS(СВЦЭМ!$F$33:$F$776,СВЦЭМ!$A$33:$A$776,$A212,СВЦЭМ!$B$33:$B$776,M$190)+'СЕТ СН'!$F$12</f>
        <v>122.65656876</v>
      </c>
      <c r="N212" s="36">
        <f>SUMIFS(СВЦЭМ!$F$33:$F$776,СВЦЭМ!$A$33:$A$776,$A212,СВЦЭМ!$B$33:$B$776,N$190)+'СЕТ СН'!$F$12</f>
        <v>120.00671096000001</v>
      </c>
      <c r="O212" s="36">
        <f>SUMIFS(СВЦЭМ!$F$33:$F$776,СВЦЭМ!$A$33:$A$776,$A212,СВЦЭМ!$B$33:$B$776,O$190)+'СЕТ СН'!$F$12</f>
        <v>121.08530761999999</v>
      </c>
      <c r="P212" s="36">
        <f>SUMIFS(СВЦЭМ!$F$33:$F$776,СВЦЭМ!$A$33:$A$776,$A212,СВЦЭМ!$B$33:$B$776,P$190)+'СЕТ СН'!$F$12</f>
        <v>121.08228828999999</v>
      </c>
      <c r="Q212" s="36">
        <f>SUMIFS(СВЦЭМ!$F$33:$F$776,СВЦЭМ!$A$33:$A$776,$A212,СВЦЭМ!$B$33:$B$776,Q$190)+'СЕТ СН'!$F$12</f>
        <v>120.21876455</v>
      </c>
      <c r="R212" s="36">
        <f>SUMIFS(СВЦЭМ!$F$33:$F$776,СВЦЭМ!$A$33:$A$776,$A212,СВЦЭМ!$B$33:$B$776,R$190)+'СЕТ СН'!$F$12</f>
        <v>111.9389953</v>
      </c>
      <c r="S212" s="36">
        <f>SUMIFS(СВЦЭМ!$F$33:$F$776,СВЦЭМ!$A$33:$A$776,$A212,СВЦЭМ!$B$33:$B$776,S$190)+'СЕТ СН'!$F$12</f>
        <v>106.63736667000001</v>
      </c>
      <c r="T212" s="36">
        <f>SUMIFS(СВЦЭМ!$F$33:$F$776,СВЦЭМ!$A$33:$A$776,$A212,СВЦЭМ!$B$33:$B$776,T$190)+'СЕТ СН'!$F$12</f>
        <v>105.41346593</v>
      </c>
      <c r="U212" s="36">
        <f>SUMIFS(СВЦЭМ!$F$33:$F$776,СВЦЭМ!$A$33:$A$776,$A212,СВЦЭМ!$B$33:$B$776,U$190)+'СЕТ СН'!$F$12</f>
        <v>105.71865164</v>
      </c>
      <c r="V212" s="36">
        <f>SUMIFS(СВЦЭМ!$F$33:$F$776,СВЦЭМ!$A$33:$A$776,$A212,СВЦЭМ!$B$33:$B$776,V$190)+'СЕТ СН'!$F$12</f>
        <v>108.82651144</v>
      </c>
      <c r="W212" s="36">
        <f>SUMIFS(СВЦЭМ!$F$33:$F$776,СВЦЭМ!$A$33:$A$776,$A212,СВЦЭМ!$B$33:$B$776,W$190)+'СЕТ СН'!$F$12</f>
        <v>109.54842164</v>
      </c>
      <c r="X212" s="36">
        <f>SUMIFS(СВЦЭМ!$F$33:$F$776,СВЦЭМ!$A$33:$A$776,$A212,СВЦЭМ!$B$33:$B$776,X$190)+'СЕТ СН'!$F$12</f>
        <v>100.42808402</v>
      </c>
      <c r="Y212" s="36">
        <f>SUMIFS(СВЦЭМ!$F$33:$F$776,СВЦЭМ!$A$33:$A$776,$A212,СВЦЭМ!$B$33:$B$776,Y$190)+'СЕТ СН'!$F$12</f>
        <v>105.38809147000001</v>
      </c>
    </row>
    <row r="213" spans="1:25" ht="15.75" x14ac:dyDescent="0.2">
      <c r="A213" s="35">
        <f t="shared" si="5"/>
        <v>43700</v>
      </c>
      <c r="B213" s="36">
        <f>SUMIFS(СВЦЭМ!$F$33:$F$776,СВЦЭМ!$A$33:$A$776,$A213,СВЦЭМ!$B$33:$B$776,B$190)+'СЕТ СН'!$F$12</f>
        <v>120.98031819000001</v>
      </c>
      <c r="C213" s="36">
        <f>SUMIFS(СВЦЭМ!$F$33:$F$776,СВЦЭМ!$A$33:$A$776,$A213,СВЦЭМ!$B$33:$B$776,C$190)+'СЕТ СН'!$F$12</f>
        <v>127.60534162</v>
      </c>
      <c r="D213" s="36">
        <f>SUMIFS(СВЦЭМ!$F$33:$F$776,СВЦЭМ!$A$33:$A$776,$A213,СВЦЭМ!$B$33:$B$776,D$190)+'СЕТ СН'!$F$12</f>
        <v>124.45412868</v>
      </c>
      <c r="E213" s="36">
        <f>SUMIFS(СВЦЭМ!$F$33:$F$776,СВЦЭМ!$A$33:$A$776,$A213,СВЦЭМ!$B$33:$B$776,E$190)+'СЕТ СН'!$F$12</f>
        <v>122.37141330999999</v>
      </c>
      <c r="F213" s="36">
        <f>SUMIFS(СВЦЭМ!$F$33:$F$776,СВЦЭМ!$A$33:$A$776,$A213,СВЦЭМ!$B$33:$B$776,F$190)+'СЕТ СН'!$F$12</f>
        <v>122.55573496</v>
      </c>
      <c r="G213" s="36">
        <f>SUMIFS(СВЦЭМ!$F$33:$F$776,СВЦЭМ!$A$33:$A$776,$A213,СВЦЭМ!$B$33:$B$776,G$190)+'СЕТ СН'!$F$12</f>
        <v>124.26758648000001</v>
      </c>
      <c r="H213" s="36">
        <f>SUMIFS(СВЦЭМ!$F$33:$F$776,СВЦЭМ!$A$33:$A$776,$A213,СВЦЭМ!$B$33:$B$776,H$190)+'СЕТ СН'!$F$12</f>
        <v>118.45869267</v>
      </c>
      <c r="I213" s="36">
        <f>SUMIFS(СВЦЭМ!$F$33:$F$776,СВЦЭМ!$A$33:$A$776,$A213,СВЦЭМ!$B$33:$B$776,I$190)+'СЕТ СН'!$F$12</f>
        <v>117.24582346</v>
      </c>
      <c r="J213" s="36">
        <f>SUMIFS(СВЦЭМ!$F$33:$F$776,СВЦЭМ!$A$33:$A$776,$A213,СВЦЭМ!$B$33:$B$776,J$190)+'СЕТ СН'!$F$12</f>
        <v>124.13139681</v>
      </c>
      <c r="K213" s="36">
        <f>SUMIFS(СВЦЭМ!$F$33:$F$776,СВЦЭМ!$A$33:$A$776,$A213,СВЦЭМ!$B$33:$B$776,K$190)+'СЕТ СН'!$F$12</f>
        <v>128.39876347000001</v>
      </c>
      <c r="L213" s="36">
        <f>SUMIFS(СВЦЭМ!$F$33:$F$776,СВЦЭМ!$A$33:$A$776,$A213,СВЦЭМ!$B$33:$B$776,L$190)+'СЕТ СН'!$F$12</f>
        <v>125.98692732000001</v>
      </c>
      <c r="M213" s="36">
        <f>SUMIFS(СВЦЭМ!$F$33:$F$776,СВЦЭМ!$A$33:$A$776,$A213,СВЦЭМ!$B$33:$B$776,M$190)+'СЕТ СН'!$F$12</f>
        <v>125.47423833000001</v>
      </c>
      <c r="N213" s="36">
        <f>SUMIFS(СВЦЭМ!$F$33:$F$776,СВЦЭМ!$A$33:$A$776,$A213,СВЦЭМ!$B$33:$B$776,N$190)+'СЕТ СН'!$F$12</f>
        <v>125.69236837</v>
      </c>
      <c r="O213" s="36">
        <f>SUMIFS(СВЦЭМ!$F$33:$F$776,СВЦЭМ!$A$33:$A$776,$A213,СВЦЭМ!$B$33:$B$776,O$190)+'СЕТ СН'!$F$12</f>
        <v>128.97457423</v>
      </c>
      <c r="P213" s="36">
        <f>SUMIFS(СВЦЭМ!$F$33:$F$776,СВЦЭМ!$A$33:$A$776,$A213,СВЦЭМ!$B$33:$B$776,P$190)+'СЕТ СН'!$F$12</f>
        <v>130.59801812000001</v>
      </c>
      <c r="Q213" s="36">
        <f>SUMIFS(СВЦЭМ!$F$33:$F$776,СВЦЭМ!$A$33:$A$776,$A213,СВЦЭМ!$B$33:$B$776,Q$190)+'СЕТ СН'!$F$12</f>
        <v>130.04530056999999</v>
      </c>
      <c r="R213" s="36">
        <f>SUMIFS(СВЦЭМ!$F$33:$F$776,СВЦЭМ!$A$33:$A$776,$A213,СВЦЭМ!$B$33:$B$776,R$190)+'СЕТ СН'!$F$12</f>
        <v>126.51164681</v>
      </c>
      <c r="S213" s="36">
        <f>SUMIFS(СВЦЭМ!$F$33:$F$776,СВЦЭМ!$A$33:$A$776,$A213,СВЦЭМ!$B$33:$B$776,S$190)+'СЕТ СН'!$F$12</f>
        <v>123.15118918</v>
      </c>
      <c r="T213" s="36">
        <f>SUMIFS(СВЦЭМ!$F$33:$F$776,СВЦЭМ!$A$33:$A$776,$A213,СВЦЭМ!$B$33:$B$776,T$190)+'СЕТ СН'!$F$12</f>
        <v>121.48583847</v>
      </c>
      <c r="U213" s="36">
        <f>SUMIFS(СВЦЭМ!$F$33:$F$776,СВЦЭМ!$A$33:$A$776,$A213,СВЦЭМ!$B$33:$B$776,U$190)+'СЕТ СН'!$F$12</f>
        <v>119.02336043</v>
      </c>
      <c r="V213" s="36">
        <f>SUMIFS(СВЦЭМ!$F$33:$F$776,СВЦЭМ!$A$33:$A$776,$A213,СВЦЭМ!$B$33:$B$776,V$190)+'СЕТ СН'!$F$12</f>
        <v>115.82954474</v>
      </c>
      <c r="W213" s="36">
        <f>SUMIFS(СВЦЭМ!$F$33:$F$776,СВЦЭМ!$A$33:$A$776,$A213,СВЦЭМ!$B$33:$B$776,W$190)+'СЕТ СН'!$F$12</f>
        <v>116.79576032</v>
      </c>
      <c r="X213" s="36">
        <f>SUMIFS(СВЦЭМ!$F$33:$F$776,СВЦЭМ!$A$33:$A$776,$A213,СВЦЭМ!$B$33:$B$776,X$190)+'СЕТ СН'!$F$12</f>
        <v>117.91370044999999</v>
      </c>
      <c r="Y213" s="36">
        <f>SUMIFS(СВЦЭМ!$F$33:$F$776,СВЦЭМ!$A$33:$A$776,$A213,СВЦЭМ!$B$33:$B$776,Y$190)+'СЕТ СН'!$F$12</f>
        <v>126.17424319</v>
      </c>
    </row>
    <row r="214" spans="1:25" ht="15.75" x14ac:dyDescent="0.2">
      <c r="A214" s="35">
        <f t="shared" si="5"/>
        <v>43701</v>
      </c>
      <c r="B214" s="36">
        <f>SUMIFS(СВЦЭМ!$F$33:$F$776,СВЦЭМ!$A$33:$A$776,$A214,СВЦЭМ!$B$33:$B$776,B$190)+'СЕТ СН'!$F$12</f>
        <v>127.94328393000001</v>
      </c>
      <c r="C214" s="36">
        <f>SUMIFS(СВЦЭМ!$F$33:$F$776,СВЦЭМ!$A$33:$A$776,$A214,СВЦЭМ!$B$33:$B$776,C$190)+'СЕТ СН'!$F$12</f>
        <v>135.28470737999999</v>
      </c>
      <c r="D214" s="36">
        <f>SUMIFS(СВЦЭМ!$F$33:$F$776,СВЦЭМ!$A$33:$A$776,$A214,СВЦЭМ!$B$33:$B$776,D$190)+'СЕТ СН'!$F$12</f>
        <v>139.49336721</v>
      </c>
      <c r="E214" s="36">
        <f>SUMIFS(СВЦЭМ!$F$33:$F$776,СВЦЭМ!$A$33:$A$776,$A214,СВЦЭМ!$B$33:$B$776,E$190)+'СЕТ СН'!$F$12</f>
        <v>143.56064172000001</v>
      </c>
      <c r="F214" s="36">
        <f>SUMIFS(СВЦЭМ!$F$33:$F$776,СВЦЭМ!$A$33:$A$776,$A214,СВЦЭМ!$B$33:$B$776,F$190)+'СЕТ СН'!$F$12</f>
        <v>143.87071216999999</v>
      </c>
      <c r="G214" s="36">
        <f>SUMIFS(СВЦЭМ!$F$33:$F$776,СВЦЭМ!$A$33:$A$776,$A214,СВЦЭМ!$B$33:$B$776,G$190)+'СЕТ СН'!$F$12</f>
        <v>142.88017345</v>
      </c>
      <c r="H214" s="36">
        <f>SUMIFS(СВЦЭМ!$F$33:$F$776,СВЦЭМ!$A$33:$A$776,$A214,СВЦЭМ!$B$33:$B$776,H$190)+'СЕТ СН'!$F$12</f>
        <v>137.73085330000001</v>
      </c>
      <c r="I214" s="36">
        <f>SUMIFS(СВЦЭМ!$F$33:$F$776,СВЦЭМ!$A$33:$A$776,$A214,СВЦЭМ!$B$33:$B$776,I$190)+'СЕТ СН'!$F$12</f>
        <v>130.11125951</v>
      </c>
      <c r="J214" s="36">
        <f>SUMIFS(СВЦЭМ!$F$33:$F$776,СВЦЭМ!$A$33:$A$776,$A214,СВЦЭМ!$B$33:$B$776,J$190)+'СЕТ СН'!$F$12</f>
        <v>119.73315298999999</v>
      </c>
      <c r="K214" s="36">
        <f>SUMIFS(СВЦЭМ!$F$33:$F$776,СВЦЭМ!$A$33:$A$776,$A214,СВЦЭМ!$B$33:$B$776,K$190)+'СЕТ СН'!$F$12</f>
        <v>110.30201664000001</v>
      </c>
      <c r="L214" s="36">
        <f>SUMIFS(СВЦЭМ!$F$33:$F$776,СВЦЭМ!$A$33:$A$776,$A214,СВЦЭМ!$B$33:$B$776,L$190)+'СЕТ СН'!$F$12</f>
        <v>108.92900880000001</v>
      </c>
      <c r="M214" s="36">
        <f>SUMIFS(СВЦЭМ!$F$33:$F$776,СВЦЭМ!$A$33:$A$776,$A214,СВЦЭМ!$B$33:$B$776,M$190)+'СЕТ СН'!$F$12</f>
        <v>108.24083743</v>
      </c>
      <c r="N214" s="36">
        <f>SUMIFS(СВЦЭМ!$F$33:$F$776,СВЦЭМ!$A$33:$A$776,$A214,СВЦЭМ!$B$33:$B$776,N$190)+'СЕТ СН'!$F$12</f>
        <v>111.34561012</v>
      </c>
      <c r="O214" s="36">
        <f>SUMIFS(СВЦЭМ!$F$33:$F$776,СВЦЭМ!$A$33:$A$776,$A214,СВЦЭМ!$B$33:$B$776,O$190)+'СЕТ СН'!$F$12</f>
        <v>113.77421674999999</v>
      </c>
      <c r="P214" s="36">
        <f>SUMIFS(СВЦЭМ!$F$33:$F$776,СВЦЭМ!$A$33:$A$776,$A214,СВЦЭМ!$B$33:$B$776,P$190)+'СЕТ СН'!$F$12</f>
        <v>115.31465803</v>
      </c>
      <c r="Q214" s="36">
        <f>SUMIFS(СВЦЭМ!$F$33:$F$776,СВЦЭМ!$A$33:$A$776,$A214,СВЦЭМ!$B$33:$B$776,Q$190)+'СЕТ СН'!$F$12</f>
        <v>116.87656391</v>
      </c>
      <c r="R214" s="36">
        <f>SUMIFS(СВЦЭМ!$F$33:$F$776,СВЦЭМ!$A$33:$A$776,$A214,СВЦЭМ!$B$33:$B$776,R$190)+'СЕТ СН'!$F$12</f>
        <v>110.955718</v>
      </c>
      <c r="S214" s="36">
        <f>SUMIFS(СВЦЭМ!$F$33:$F$776,СВЦЭМ!$A$33:$A$776,$A214,СВЦЭМ!$B$33:$B$776,S$190)+'СЕТ СН'!$F$12</f>
        <v>104.17168107000001</v>
      </c>
      <c r="T214" s="36">
        <f>SUMIFS(СВЦЭМ!$F$33:$F$776,СВЦЭМ!$A$33:$A$776,$A214,СВЦЭМ!$B$33:$B$776,T$190)+'СЕТ СН'!$F$12</f>
        <v>102.01679504000001</v>
      </c>
      <c r="U214" s="36">
        <f>SUMIFS(СВЦЭМ!$F$33:$F$776,СВЦЭМ!$A$33:$A$776,$A214,СВЦЭМ!$B$33:$B$776,U$190)+'СЕТ СН'!$F$12</f>
        <v>101.08918915</v>
      </c>
      <c r="V214" s="36">
        <f>SUMIFS(СВЦЭМ!$F$33:$F$776,СВЦЭМ!$A$33:$A$776,$A214,СВЦЭМ!$B$33:$B$776,V$190)+'СЕТ СН'!$F$12</f>
        <v>102.76923729000001</v>
      </c>
      <c r="W214" s="36">
        <f>SUMIFS(СВЦЭМ!$F$33:$F$776,СВЦЭМ!$A$33:$A$776,$A214,СВЦЭМ!$B$33:$B$776,W$190)+'СЕТ СН'!$F$12</f>
        <v>103.7513644</v>
      </c>
      <c r="X214" s="36">
        <f>SUMIFS(СВЦЭМ!$F$33:$F$776,СВЦЭМ!$A$33:$A$776,$A214,СВЦЭМ!$B$33:$B$776,X$190)+'СЕТ СН'!$F$12</f>
        <v>102.42478997000001</v>
      </c>
      <c r="Y214" s="36">
        <f>SUMIFS(СВЦЭМ!$F$33:$F$776,СВЦЭМ!$A$33:$A$776,$A214,СВЦЭМ!$B$33:$B$776,Y$190)+'СЕТ СН'!$F$12</f>
        <v>115.1345175</v>
      </c>
    </row>
    <row r="215" spans="1:25" ht="15.75" x14ac:dyDescent="0.2">
      <c r="A215" s="35">
        <f t="shared" si="5"/>
        <v>43702</v>
      </c>
      <c r="B215" s="36">
        <f>SUMIFS(СВЦЭМ!$F$33:$F$776,СВЦЭМ!$A$33:$A$776,$A215,СВЦЭМ!$B$33:$B$776,B$190)+'СЕТ СН'!$F$12</f>
        <v>124.80053178999999</v>
      </c>
      <c r="C215" s="36">
        <f>SUMIFS(СВЦЭМ!$F$33:$F$776,СВЦЭМ!$A$33:$A$776,$A215,СВЦЭМ!$B$33:$B$776,C$190)+'СЕТ СН'!$F$12</f>
        <v>131.25034277</v>
      </c>
      <c r="D215" s="36">
        <f>SUMIFS(СВЦЭМ!$F$33:$F$776,СВЦЭМ!$A$33:$A$776,$A215,СВЦЭМ!$B$33:$B$776,D$190)+'СЕТ СН'!$F$12</f>
        <v>132.55593701999999</v>
      </c>
      <c r="E215" s="36">
        <f>SUMIFS(СВЦЭМ!$F$33:$F$776,СВЦЭМ!$A$33:$A$776,$A215,СВЦЭМ!$B$33:$B$776,E$190)+'СЕТ СН'!$F$12</f>
        <v>133.21531431</v>
      </c>
      <c r="F215" s="36">
        <f>SUMIFS(СВЦЭМ!$F$33:$F$776,СВЦЭМ!$A$33:$A$776,$A215,СВЦЭМ!$B$33:$B$776,F$190)+'СЕТ СН'!$F$12</f>
        <v>133.24431050999999</v>
      </c>
      <c r="G215" s="36">
        <f>SUMIFS(СВЦЭМ!$F$33:$F$776,СВЦЭМ!$A$33:$A$776,$A215,СВЦЭМ!$B$33:$B$776,G$190)+'СЕТ СН'!$F$12</f>
        <v>133.03488035000001</v>
      </c>
      <c r="H215" s="36">
        <f>SUMIFS(СВЦЭМ!$F$33:$F$776,СВЦЭМ!$A$33:$A$776,$A215,СВЦЭМ!$B$33:$B$776,H$190)+'СЕТ СН'!$F$12</f>
        <v>130.72826519</v>
      </c>
      <c r="I215" s="36">
        <f>SUMIFS(СВЦЭМ!$F$33:$F$776,СВЦЭМ!$A$33:$A$776,$A215,СВЦЭМ!$B$33:$B$776,I$190)+'СЕТ СН'!$F$12</f>
        <v>128.85765886999999</v>
      </c>
      <c r="J215" s="36">
        <f>SUMIFS(СВЦЭМ!$F$33:$F$776,СВЦЭМ!$A$33:$A$776,$A215,СВЦЭМ!$B$33:$B$776,J$190)+'СЕТ СН'!$F$12</f>
        <v>122.04458017</v>
      </c>
      <c r="K215" s="36">
        <f>SUMIFS(СВЦЭМ!$F$33:$F$776,СВЦЭМ!$A$33:$A$776,$A215,СВЦЭМ!$B$33:$B$776,K$190)+'СЕТ СН'!$F$12</f>
        <v>114.18171467000001</v>
      </c>
      <c r="L215" s="36">
        <f>SUMIFS(СВЦЭМ!$F$33:$F$776,СВЦЭМ!$A$33:$A$776,$A215,СВЦЭМ!$B$33:$B$776,L$190)+'СЕТ СН'!$F$12</f>
        <v>108.03376251</v>
      </c>
      <c r="M215" s="36">
        <f>SUMIFS(СВЦЭМ!$F$33:$F$776,СВЦЭМ!$A$33:$A$776,$A215,СВЦЭМ!$B$33:$B$776,M$190)+'СЕТ СН'!$F$12</f>
        <v>108.1336544</v>
      </c>
      <c r="N215" s="36">
        <f>SUMIFS(СВЦЭМ!$F$33:$F$776,СВЦЭМ!$A$33:$A$776,$A215,СВЦЭМ!$B$33:$B$776,N$190)+'СЕТ СН'!$F$12</f>
        <v>111.19342269000001</v>
      </c>
      <c r="O215" s="36">
        <f>SUMIFS(СВЦЭМ!$F$33:$F$776,СВЦЭМ!$A$33:$A$776,$A215,СВЦЭМ!$B$33:$B$776,O$190)+'СЕТ СН'!$F$12</f>
        <v>114.66609954</v>
      </c>
      <c r="P215" s="36">
        <f>SUMIFS(СВЦЭМ!$F$33:$F$776,СВЦЭМ!$A$33:$A$776,$A215,СВЦЭМ!$B$33:$B$776,P$190)+'СЕТ СН'!$F$12</f>
        <v>117.07576346</v>
      </c>
      <c r="Q215" s="36">
        <f>SUMIFS(СВЦЭМ!$F$33:$F$776,СВЦЭМ!$A$33:$A$776,$A215,СВЦЭМ!$B$33:$B$776,Q$190)+'СЕТ СН'!$F$12</f>
        <v>119.42060521000001</v>
      </c>
      <c r="R215" s="36">
        <f>SUMIFS(СВЦЭМ!$F$33:$F$776,СВЦЭМ!$A$33:$A$776,$A215,СВЦЭМ!$B$33:$B$776,R$190)+'СЕТ СН'!$F$12</f>
        <v>112.74946212</v>
      </c>
      <c r="S215" s="36">
        <f>SUMIFS(СВЦЭМ!$F$33:$F$776,СВЦЭМ!$A$33:$A$776,$A215,СВЦЭМ!$B$33:$B$776,S$190)+'СЕТ СН'!$F$12</f>
        <v>105.86514823</v>
      </c>
      <c r="T215" s="36">
        <f>SUMIFS(СВЦЭМ!$F$33:$F$776,СВЦЭМ!$A$33:$A$776,$A215,СВЦЭМ!$B$33:$B$776,T$190)+'СЕТ СН'!$F$12</f>
        <v>108.1441877</v>
      </c>
      <c r="U215" s="36">
        <f>SUMIFS(СВЦЭМ!$F$33:$F$776,СВЦЭМ!$A$33:$A$776,$A215,СВЦЭМ!$B$33:$B$776,U$190)+'СЕТ СН'!$F$12</f>
        <v>108.81749927</v>
      </c>
      <c r="V215" s="36">
        <f>SUMIFS(СВЦЭМ!$F$33:$F$776,СВЦЭМ!$A$33:$A$776,$A215,СВЦЭМ!$B$33:$B$776,V$190)+'СЕТ СН'!$F$12</f>
        <v>103.983068</v>
      </c>
      <c r="W215" s="36">
        <f>SUMIFS(СВЦЭМ!$F$33:$F$776,СВЦЭМ!$A$33:$A$776,$A215,СВЦЭМ!$B$33:$B$776,W$190)+'СЕТ СН'!$F$12</f>
        <v>104.81373086000001</v>
      </c>
      <c r="X215" s="36">
        <f>SUMIFS(СВЦЭМ!$F$33:$F$776,СВЦЭМ!$A$33:$A$776,$A215,СВЦЭМ!$B$33:$B$776,X$190)+'СЕТ СН'!$F$12</f>
        <v>106.84921387999999</v>
      </c>
      <c r="Y215" s="36">
        <f>SUMIFS(СВЦЭМ!$F$33:$F$776,СВЦЭМ!$A$33:$A$776,$A215,СВЦЭМ!$B$33:$B$776,Y$190)+'СЕТ СН'!$F$12</f>
        <v>120.50539009000001</v>
      </c>
    </row>
    <row r="216" spans="1:25" ht="15.75" x14ac:dyDescent="0.2">
      <c r="A216" s="35">
        <f t="shared" si="5"/>
        <v>43703</v>
      </c>
      <c r="B216" s="36">
        <f>SUMIFS(СВЦЭМ!$F$33:$F$776,СВЦЭМ!$A$33:$A$776,$A216,СВЦЭМ!$B$33:$B$776,B$190)+'СЕТ СН'!$F$12</f>
        <v>141.16334418</v>
      </c>
      <c r="C216" s="36">
        <f>SUMIFS(СВЦЭМ!$F$33:$F$776,СВЦЭМ!$A$33:$A$776,$A216,СВЦЭМ!$B$33:$B$776,C$190)+'СЕТ СН'!$F$12</f>
        <v>151.2308318</v>
      </c>
      <c r="D216" s="36">
        <f>SUMIFS(СВЦЭМ!$F$33:$F$776,СВЦЭМ!$A$33:$A$776,$A216,СВЦЭМ!$B$33:$B$776,D$190)+'СЕТ СН'!$F$12</f>
        <v>154.56592474999999</v>
      </c>
      <c r="E216" s="36">
        <f>SUMIFS(СВЦЭМ!$F$33:$F$776,СВЦЭМ!$A$33:$A$776,$A216,СВЦЭМ!$B$33:$B$776,E$190)+'СЕТ СН'!$F$12</f>
        <v>156.58083930000001</v>
      </c>
      <c r="F216" s="36">
        <f>SUMIFS(СВЦЭМ!$F$33:$F$776,СВЦЭМ!$A$33:$A$776,$A216,СВЦЭМ!$B$33:$B$776,F$190)+'СЕТ СН'!$F$12</f>
        <v>154.13891479</v>
      </c>
      <c r="G216" s="36">
        <f>SUMIFS(СВЦЭМ!$F$33:$F$776,СВЦЭМ!$A$33:$A$776,$A216,СВЦЭМ!$B$33:$B$776,G$190)+'СЕТ СН'!$F$12</f>
        <v>148.02899188999999</v>
      </c>
      <c r="H216" s="36">
        <f>SUMIFS(СВЦЭМ!$F$33:$F$776,СВЦЭМ!$A$33:$A$776,$A216,СВЦЭМ!$B$33:$B$776,H$190)+'СЕТ СН'!$F$12</f>
        <v>142.89833945000001</v>
      </c>
      <c r="I216" s="36">
        <f>SUMIFS(СВЦЭМ!$F$33:$F$776,СВЦЭМ!$A$33:$A$776,$A216,СВЦЭМ!$B$33:$B$776,I$190)+'СЕТ СН'!$F$12</f>
        <v>132.90267624000001</v>
      </c>
      <c r="J216" s="36">
        <f>SUMIFS(СВЦЭМ!$F$33:$F$776,СВЦЭМ!$A$33:$A$776,$A216,СВЦЭМ!$B$33:$B$776,J$190)+'СЕТ СН'!$F$12</f>
        <v>124.95486619</v>
      </c>
      <c r="K216" s="36">
        <f>SUMIFS(СВЦЭМ!$F$33:$F$776,СВЦЭМ!$A$33:$A$776,$A216,СВЦЭМ!$B$33:$B$776,K$190)+'СЕТ СН'!$F$12</f>
        <v>119.39486076999999</v>
      </c>
      <c r="L216" s="36">
        <f>SUMIFS(СВЦЭМ!$F$33:$F$776,СВЦЭМ!$A$33:$A$776,$A216,СВЦЭМ!$B$33:$B$776,L$190)+'СЕТ СН'!$F$12</f>
        <v>116.08851685</v>
      </c>
      <c r="M216" s="36">
        <f>SUMIFS(СВЦЭМ!$F$33:$F$776,СВЦЭМ!$A$33:$A$776,$A216,СВЦЭМ!$B$33:$B$776,M$190)+'СЕТ СН'!$F$12</f>
        <v>115.31598567</v>
      </c>
      <c r="N216" s="36">
        <f>SUMIFS(СВЦЭМ!$F$33:$F$776,СВЦЭМ!$A$33:$A$776,$A216,СВЦЭМ!$B$33:$B$776,N$190)+'СЕТ СН'!$F$12</f>
        <v>115.01271475</v>
      </c>
      <c r="O216" s="36">
        <f>SUMIFS(СВЦЭМ!$F$33:$F$776,СВЦЭМ!$A$33:$A$776,$A216,СВЦЭМ!$B$33:$B$776,O$190)+'СЕТ СН'!$F$12</f>
        <v>115.01698709999999</v>
      </c>
      <c r="P216" s="36">
        <f>SUMIFS(СВЦЭМ!$F$33:$F$776,СВЦЭМ!$A$33:$A$776,$A216,СВЦЭМ!$B$33:$B$776,P$190)+'СЕТ СН'!$F$12</f>
        <v>114.27912516000001</v>
      </c>
      <c r="Q216" s="36">
        <f>SUMIFS(СВЦЭМ!$F$33:$F$776,СВЦЭМ!$A$33:$A$776,$A216,СВЦЭМ!$B$33:$B$776,Q$190)+'СЕТ СН'!$F$12</f>
        <v>115.80393492</v>
      </c>
      <c r="R216" s="36">
        <f>SUMIFS(СВЦЭМ!$F$33:$F$776,СВЦЭМ!$A$33:$A$776,$A216,СВЦЭМ!$B$33:$B$776,R$190)+'СЕТ СН'!$F$12</f>
        <v>110.45281513</v>
      </c>
      <c r="S216" s="36">
        <f>SUMIFS(СВЦЭМ!$F$33:$F$776,СВЦЭМ!$A$33:$A$776,$A216,СВЦЭМ!$B$33:$B$776,S$190)+'СЕТ СН'!$F$12</f>
        <v>115.91023271</v>
      </c>
      <c r="T216" s="36">
        <f>SUMIFS(СВЦЭМ!$F$33:$F$776,СВЦЭМ!$A$33:$A$776,$A216,СВЦЭМ!$B$33:$B$776,T$190)+'СЕТ СН'!$F$12</f>
        <v>116.84037601999999</v>
      </c>
      <c r="U216" s="36">
        <f>SUMIFS(СВЦЭМ!$F$33:$F$776,СВЦЭМ!$A$33:$A$776,$A216,СВЦЭМ!$B$33:$B$776,U$190)+'СЕТ СН'!$F$12</f>
        <v>117.44201615999999</v>
      </c>
      <c r="V216" s="36">
        <f>SUMIFS(СВЦЭМ!$F$33:$F$776,СВЦЭМ!$A$33:$A$776,$A216,СВЦЭМ!$B$33:$B$776,V$190)+'СЕТ СН'!$F$12</f>
        <v>119.58494084</v>
      </c>
      <c r="W216" s="36">
        <f>SUMIFS(СВЦЭМ!$F$33:$F$776,СВЦЭМ!$A$33:$A$776,$A216,СВЦЭМ!$B$33:$B$776,W$190)+'СЕТ СН'!$F$12</f>
        <v>120.06719802000001</v>
      </c>
      <c r="X216" s="36">
        <f>SUMIFS(СВЦЭМ!$F$33:$F$776,СВЦЭМ!$A$33:$A$776,$A216,СВЦЭМ!$B$33:$B$776,X$190)+'СЕТ СН'!$F$12</f>
        <v>112.87962702</v>
      </c>
      <c r="Y216" s="36">
        <f>SUMIFS(СВЦЭМ!$F$33:$F$776,СВЦЭМ!$A$33:$A$776,$A216,СВЦЭМ!$B$33:$B$776,Y$190)+'СЕТ СН'!$F$12</f>
        <v>122.39833612</v>
      </c>
    </row>
    <row r="217" spans="1:25" ht="15.75" x14ac:dyDescent="0.2">
      <c r="A217" s="35">
        <f t="shared" si="5"/>
        <v>43704</v>
      </c>
      <c r="B217" s="36">
        <f>SUMIFS(СВЦЭМ!$F$33:$F$776,СВЦЭМ!$A$33:$A$776,$A217,СВЦЭМ!$B$33:$B$776,B$190)+'СЕТ СН'!$F$12</f>
        <v>116.24149231</v>
      </c>
      <c r="C217" s="36">
        <f>SUMIFS(СВЦЭМ!$F$33:$F$776,СВЦЭМ!$A$33:$A$776,$A217,СВЦЭМ!$B$33:$B$776,C$190)+'СЕТ СН'!$F$12</f>
        <v>125.2738446</v>
      </c>
      <c r="D217" s="36">
        <f>SUMIFS(СВЦЭМ!$F$33:$F$776,СВЦЭМ!$A$33:$A$776,$A217,СВЦЭМ!$B$33:$B$776,D$190)+'СЕТ СН'!$F$12</f>
        <v>132.45724322000001</v>
      </c>
      <c r="E217" s="36">
        <f>SUMIFS(СВЦЭМ!$F$33:$F$776,СВЦЭМ!$A$33:$A$776,$A217,СВЦЭМ!$B$33:$B$776,E$190)+'СЕТ СН'!$F$12</f>
        <v>134.24517360999999</v>
      </c>
      <c r="F217" s="36">
        <f>SUMIFS(СВЦЭМ!$F$33:$F$776,СВЦЭМ!$A$33:$A$776,$A217,СВЦЭМ!$B$33:$B$776,F$190)+'СЕТ СН'!$F$12</f>
        <v>132.39026025000001</v>
      </c>
      <c r="G217" s="36">
        <f>SUMIFS(СВЦЭМ!$F$33:$F$776,СВЦЭМ!$A$33:$A$776,$A217,СВЦЭМ!$B$33:$B$776,G$190)+'СЕТ СН'!$F$12</f>
        <v>127.55665286999999</v>
      </c>
      <c r="H217" s="36">
        <f>SUMIFS(СВЦЭМ!$F$33:$F$776,СВЦЭМ!$A$33:$A$776,$A217,СВЦЭМ!$B$33:$B$776,H$190)+'СЕТ СН'!$F$12</f>
        <v>126.12230160999999</v>
      </c>
      <c r="I217" s="36">
        <f>SUMIFS(СВЦЭМ!$F$33:$F$776,СВЦЭМ!$A$33:$A$776,$A217,СВЦЭМ!$B$33:$B$776,I$190)+'СЕТ СН'!$F$12</f>
        <v>117.90152376</v>
      </c>
      <c r="J217" s="36">
        <f>SUMIFS(СВЦЭМ!$F$33:$F$776,СВЦЭМ!$A$33:$A$776,$A217,СВЦЭМ!$B$33:$B$776,J$190)+'СЕТ СН'!$F$12</f>
        <v>127.52933186</v>
      </c>
      <c r="K217" s="36">
        <f>SUMIFS(СВЦЭМ!$F$33:$F$776,СВЦЭМ!$A$33:$A$776,$A217,СВЦЭМ!$B$33:$B$776,K$190)+'СЕТ СН'!$F$12</f>
        <v>131.89044680000001</v>
      </c>
      <c r="L217" s="36">
        <f>SUMIFS(СВЦЭМ!$F$33:$F$776,СВЦЭМ!$A$33:$A$776,$A217,СВЦЭМ!$B$33:$B$776,L$190)+'СЕТ СН'!$F$12</f>
        <v>132.26140129999999</v>
      </c>
      <c r="M217" s="36">
        <f>SUMIFS(СВЦЭМ!$F$33:$F$776,СВЦЭМ!$A$33:$A$776,$A217,СВЦЭМ!$B$33:$B$776,M$190)+'СЕТ СН'!$F$12</f>
        <v>132.66152646</v>
      </c>
      <c r="N217" s="36">
        <f>SUMIFS(СВЦЭМ!$F$33:$F$776,СВЦЭМ!$A$33:$A$776,$A217,СВЦЭМ!$B$33:$B$776,N$190)+'СЕТ СН'!$F$12</f>
        <v>133.45287870000001</v>
      </c>
      <c r="O217" s="36">
        <f>SUMIFS(СВЦЭМ!$F$33:$F$776,СВЦЭМ!$A$33:$A$776,$A217,СВЦЭМ!$B$33:$B$776,O$190)+'СЕТ СН'!$F$12</f>
        <v>133.32075277000001</v>
      </c>
      <c r="P217" s="36">
        <f>SUMIFS(СВЦЭМ!$F$33:$F$776,СВЦЭМ!$A$33:$A$776,$A217,СВЦЭМ!$B$33:$B$776,P$190)+'СЕТ СН'!$F$12</f>
        <v>133.99743601</v>
      </c>
      <c r="Q217" s="36">
        <f>SUMIFS(СВЦЭМ!$F$33:$F$776,СВЦЭМ!$A$33:$A$776,$A217,СВЦЭМ!$B$33:$B$776,Q$190)+'СЕТ СН'!$F$12</f>
        <v>134.3376226</v>
      </c>
      <c r="R217" s="36">
        <f>SUMIFS(СВЦЭМ!$F$33:$F$776,СВЦЭМ!$A$33:$A$776,$A217,СВЦЭМ!$B$33:$B$776,R$190)+'СЕТ СН'!$F$12</f>
        <v>135.28812755000001</v>
      </c>
      <c r="S217" s="36">
        <f>SUMIFS(СВЦЭМ!$F$33:$F$776,СВЦЭМ!$A$33:$A$776,$A217,СВЦЭМ!$B$33:$B$776,S$190)+'СЕТ СН'!$F$12</f>
        <v>143.16396605</v>
      </c>
      <c r="T217" s="36">
        <f>SUMIFS(СВЦЭМ!$F$33:$F$776,СВЦЭМ!$A$33:$A$776,$A217,СВЦЭМ!$B$33:$B$776,T$190)+'СЕТ СН'!$F$12</f>
        <v>144.10932725999999</v>
      </c>
      <c r="U217" s="36">
        <f>SUMIFS(СВЦЭМ!$F$33:$F$776,СВЦЭМ!$A$33:$A$776,$A217,СВЦЭМ!$B$33:$B$776,U$190)+'СЕТ СН'!$F$12</f>
        <v>144.68623613</v>
      </c>
      <c r="V217" s="36">
        <f>SUMIFS(СВЦЭМ!$F$33:$F$776,СВЦЭМ!$A$33:$A$776,$A217,СВЦЭМ!$B$33:$B$776,V$190)+'СЕТ СН'!$F$12</f>
        <v>147.26971252999999</v>
      </c>
      <c r="W217" s="36">
        <f>SUMIFS(СВЦЭМ!$F$33:$F$776,СВЦЭМ!$A$33:$A$776,$A217,СВЦЭМ!$B$33:$B$776,W$190)+'СЕТ СН'!$F$12</f>
        <v>147.38436886</v>
      </c>
      <c r="X217" s="36">
        <f>SUMIFS(СВЦЭМ!$F$33:$F$776,СВЦЭМ!$A$33:$A$776,$A217,СВЦЭМ!$B$33:$B$776,X$190)+'СЕТ СН'!$F$12</f>
        <v>141.87728917000001</v>
      </c>
      <c r="Y217" s="36">
        <f>SUMIFS(СВЦЭМ!$F$33:$F$776,СВЦЭМ!$A$33:$A$776,$A217,СВЦЭМ!$B$33:$B$776,Y$190)+'СЕТ СН'!$F$12</f>
        <v>129.74731965000001</v>
      </c>
    </row>
    <row r="218" spans="1:25" ht="15.75" x14ac:dyDescent="0.2">
      <c r="A218" s="35">
        <f t="shared" si="5"/>
        <v>43705</v>
      </c>
      <c r="B218" s="36">
        <f>SUMIFS(СВЦЭМ!$F$33:$F$776,СВЦЭМ!$A$33:$A$776,$A218,СВЦЭМ!$B$33:$B$776,B$190)+'СЕТ СН'!$F$12</f>
        <v>124.12872153000001</v>
      </c>
      <c r="C218" s="36">
        <f>SUMIFS(СВЦЭМ!$F$33:$F$776,СВЦЭМ!$A$33:$A$776,$A218,СВЦЭМ!$B$33:$B$776,C$190)+'СЕТ СН'!$F$12</f>
        <v>129.14631032</v>
      </c>
      <c r="D218" s="36">
        <f>SUMIFS(СВЦЭМ!$F$33:$F$776,СВЦЭМ!$A$33:$A$776,$A218,СВЦЭМ!$B$33:$B$776,D$190)+'СЕТ СН'!$F$12</f>
        <v>135.03561196999999</v>
      </c>
      <c r="E218" s="36">
        <f>SUMIFS(СВЦЭМ!$F$33:$F$776,СВЦЭМ!$A$33:$A$776,$A218,СВЦЭМ!$B$33:$B$776,E$190)+'СЕТ СН'!$F$12</f>
        <v>136.59821321999999</v>
      </c>
      <c r="F218" s="36">
        <f>SUMIFS(СВЦЭМ!$F$33:$F$776,СВЦЭМ!$A$33:$A$776,$A218,СВЦЭМ!$B$33:$B$776,F$190)+'СЕТ СН'!$F$12</f>
        <v>136.65792777999999</v>
      </c>
      <c r="G218" s="36">
        <f>SUMIFS(СВЦЭМ!$F$33:$F$776,СВЦЭМ!$A$33:$A$776,$A218,СВЦЭМ!$B$33:$B$776,G$190)+'СЕТ СН'!$F$12</f>
        <v>132.58422891000001</v>
      </c>
      <c r="H218" s="36">
        <f>SUMIFS(СВЦЭМ!$F$33:$F$776,СВЦЭМ!$A$33:$A$776,$A218,СВЦЭМ!$B$33:$B$776,H$190)+'СЕТ СН'!$F$12</f>
        <v>126.51308507</v>
      </c>
      <c r="I218" s="36">
        <f>SUMIFS(СВЦЭМ!$F$33:$F$776,СВЦЭМ!$A$33:$A$776,$A218,СВЦЭМ!$B$33:$B$776,I$190)+'СЕТ СН'!$F$12</f>
        <v>125.96249019</v>
      </c>
      <c r="J218" s="36">
        <f>SUMIFS(СВЦЭМ!$F$33:$F$776,СВЦЭМ!$A$33:$A$776,$A218,СВЦЭМ!$B$33:$B$776,J$190)+'СЕТ СН'!$F$12</f>
        <v>125.28886041</v>
      </c>
      <c r="K218" s="36">
        <f>SUMIFS(СВЦЭМ!$F$33:$F$776,СВЦЭМ!$A$33:$A$776,$A218,СВЦЭМ!$B$33:$B$776,K$190)+'СЕТ СН'!$F$12</f>
        <v>131.96953791999999</v>
      </c>
      <c r="L218" s="36">
        <f>SUMIFS(СВЦЭМ!$F$33:$F$776,СВЦЭМ!$A$33:$A$776,$A218,СВЦЭМ!$B$33:$B$776,L$190)+'СЕТ СН'!$F$12</f>
        <v>135.31000856</v>
      </c>
      <c r="M218" s="36">
        <f>SUMIFS(СВЦЭМ!$F$33:$F$776,СВЦЭМ!$A$33:$A$776,$A218,СВЦЭМ!$B$33:$B$776,M$190)+'СЕТ СН'!$F$12</f>
        <v>135.76236976000001</v>
      </c>
      <c r="N218" s="36">
        <f>SUMIFS(СВЦЭМ!$F$33:$F$776,СВЦЭМ!$A$33:$A$776,$A218,СВЦЭМ!$B$33:$B$776,N$190)+'СЕТ СН'!$F$12</f>
        <v>134.02822162000001</v>
      </c>
      <c r="O218" s="36">
        <f>SUMIFS(СВЦЭМ!$F$33:$F$776,СВЦЭМ!$A$33:$A$776,$A218,СВЦЭМ!$B$33:$B$776,O$190)+'СЕТ СН'!$F$12</f>
        <v>133.35606326000001</v>
      </c>
      <c r="P218" s="36">
        <f>SUMIFS(СВЦЭМ!$F$33:$F$776,СВЦЭМ!$A$33:$A$776,$A218,СВЦЭМ!$B$33:$B$776,P$190)+'СЕТ СН'!$F$12</f>
        <v>133.45085004000001</v>
      </c>
      <c r="Q218" s="36">
        <f>SUMIFS(СВЦЭМ!$F$33:$F$776,СВЦЭМ!$A$33:$A$776,$A218,СВЦЭМ!$B$33:$B$776,Q$190)+'СЕТ СН'!$F$12</f>
        <v>133.07836055999999</v>
      </c>
      <c r="R218" s="36">
        <f>SUMIFS(СВЦЭМ!$F$33:$F$776,СВЦЭМ!$A$33:$A$776,$A218,СВЦЭМ!$B$33:$B$776,R$190)+'СЕТ СН'!$F$12</f>
        <v>139.38635653</v>
      </c>
      <c r="S218" s="36">
        <f>SUMIFS(СВЦЭМ!$F$33:$F$776,СВЦЭМ!$A$33:$A$776,$A218,СВЦЭМ!$B$33:$B$776,S$190)+'СЕТ СН'!$F$12</f>
        <v>147.45291316000001</v>
      </c>
      <c r="T218" s="36">
        <f>SUMIFS(СВЦЭМ!$F$33:$F$776,СВЦЭМ!$A$33:$A$776,$A218,СВЦЭМ!$B$33:$B$776,T$190)+'СЕТ СН'!$F$12</f>
        <v>148.03983903</v>
      </c>
      <c r="U218" s="36">
        <f>SUMIFS(СВЦЭМ!$F$33:$F$776,СВЦЭМ!$A$33:$A$776,$A218,СВЦЭМ!$B$33:$B$776,U$190)+'СЕТ СН'!$F$12</f>
        <v>147.60286206000001</v>
      </c>
      <c r="V218" s="36">
        <f>SUMIFS(СВЦЭМ!$F$33:$F$776,СВЦЭМ!$A$33:$A$776,$A218,СВЦЭМ!$B$33:$B$776,V$190)+'СЕТ СН'!$F$12</f>
        <v>148.35818560000001</v>
      </c>
      <c r="W218" s="36">
        <f>SUMIFS(СВЦЭМ!$F$33:$F$776,СВЦЭМ!$A$33:$A$776,$A218,СВЦЭМ!$B$33:$B$776,W$190)+'СЕТ СН'!$F$12</f>
        <v>149.97928863999999</v>
      </c>
      <c r="X218" s="36">
        <f>SUMIFS(СВЦЭМ!$F$33:$F$776,СВЦЭМ!$A$33:$A$776,$A218,СВЦЭМ!$B$33:$B$776,X$190)+'СЕТ СН'!$F$12</f>
        <v>145.22619739000001</v>
      </c>
      <c r="Y218" s="36">
        <f>SUMIFS(СВЦЭМ!$F$33:$F$776,СВЦЭМ!$A$33:$A$776,$A218,СВЦЭМ!$B$33:$B$776,Y$190)+'СЕТ СН'!$F$12</f>
        <v>127.28039541</v>
      </c>
    </row>
    <row r="219" spans="1:25" ht="15.75" x14ac:dyDescent="0.2">
      <c r="A219" s="35">
        <f t="shared" si="5"/>
        <v>43706</v>
      </c>
      <c r="B219" s="36">
        <f>SUMIFS(СВЦЭМ!$F$33:$F$776,СВЦЭМ!$A$33:$A$776,$A219,СВЦЭМ!$B$33:$B$776,B$190)+'СЕТ СН'!$F$12</f>
        <v>125.62543017</v>
      </c>
      <c r="C219" s="36">
        <f>SUMIFS(СВЦЭМ!$F$33:$F$776,СВЦЭМ!$A$33:$A$776,$A219,СВЦЭМ!$B$33:$B$776,C$190)+'СЕТ СН'!$F$12</f>
        <v>131.06175217000001</v>
      </c>
      <c r="D219" s="36">
        <f>SUMIFS(СВЦЭМ!$F$33:$F$776,СВЦЭМ!$A$33:$A$776,$A219,СВЦЭМ!$B$33:$B$776,D$190)+'СЕТ СН'!$F$12</f>
        <v>135.88242750000001</v>
      </c>
      <c r="E219" s="36">
        <f>SUMIFS(СВЦЭМ!$F$33:$F$776,СВЦЭМ!$A$33:$A$776,$A219,СВЦЭМ!$B$33:$B$776,E$190)+'СЕТ СН'!$F$12</f>
        <v>138.74470450000001</v>
      </c>
      <c r="F219" s="36">
        <f>SUMIFS(СВЦЭМ!$F$33:$F$776,СВЦЭМ!$A$33:$A$776,$A219,СВЦЭМ!$B$33:$B$776,F$190)+'СЕТ СН'!$F$12</f>
        <v>141.44410832</v>
      </c>
      <c r="G219" s="36">
        <f>SUMIFS(СВЦЭМ!$F$33:$F$776,СВЦЭМ!$A$33:$A$776,$A219,СВЦЭМ!$B$33:$B$776,G$190)+'СЕТ СН'!$F$12</f>
        <v>137.71533491</v>
      </c>
      <c r="H219" s="36">
        <f>SUMIFS(СВЦЭМ!$F$33:$F$776,СВЦЭМ!$A$33:$A$776,$A219,СВЦЭМ!$B$33:$B$776,H$190)+'СЕТ СН'!$F$12</f>
        <v>132.25803271000001</v>
      </c>
      <c r="I219" s="36">
        <f>SUMIFS(СВЦЭМ!$F$33:$F$776,СВЦЭМ!$A$33:$A$776,$A219,СВЦЭМ!$B$33:$B$776,I$190)+'СЕТ СН'!$F$12</f>
        <v>125.83934729000001</v>
      </c>
      <c r="J219" s="36">
        <f>SUMIFS(СВЦЭМ!$F$33:$F$776,СВЦЭМ!$A$33:$A$776,$A219,СВЦЭМ!$B$33:$B$776,J$190)+'СЕТ СН'!$F$12</f>
        <v>127.88025542</v>
      </c>
      <c r="K219" s="36">
        <f>SUMIFS(СВЦЭМ!$F$33:$F$776,СВЦЭМ!$A$33:$A$776,$A219,СВЦЭМ!$B$33:$B$776,K$190)+'СЕТ СН'!$F$12</f>
        <v>130.40002853999999</v>
      </c>
      <c r="L219" s="36">
        <f>SUMIFS(СВЦЭМ!$F$33:$F$776,СВЦЭМ!$A$33:$A$776,$A219,СВЦЭМ!$B$33:$B$776,L$190)+'СЕТ СН'!$F$12</f>
        <v>133.61128815000001</v>
      </c>
      <c r="M219" s="36">
        <f>SUMIFS(СВЦЭМ!$F$33:$F$776,СВЦЭМ!$A$33:$A$776,$A219,СВЦЭМ!$B$33:$B$776,M$190)+'СЕТ СН'!$F$12</f>
        <v>133.49057259</v>
      </c>
      <c r="N219" s="36">
        <f>SUMIFS(СВЦЭМ!$F$33:$F$776,СВЦЭМ!$A$33:$A$776,$A219,СВЦЭМ!$B$33:$B$776,N$190)+'СЕТ СН'!$F$12</f>
        <v>131.69415526</v>
      </c>
      <c r="O219" s="36">
        <f>SUMIFS(СВЦЭМ!$F$33:$F$776,СВЦЭМ!$A$33:$A$776,$A219,СВЦЭМ!$B$33:$B$776,O$190)+'СЕТ СН'!$F$12</f>
        <v>131.65936395</v>
      </c>
      <c r="P219" s="36">
        <f>SUMIFS(СВЦЭМ!$F$33:$F$776,СВЦЭМ!$A$33:$A$776,$A219,СВЦЭМ!$B$33:$B$776,P$190)+'СЕТ СН'!$F$12</f>
        <v>131.8492924</v>
      </c>
      <c r="Q219" s="36">
        <f>SUMIFS(СВЦЭМ!$F$33:$F$776,СВЦЭМ!$A$33:$A$776,$A219,СВЦЭМ!$B$33:$B$776,Q$190)+'СЕТ СН'!$F$12</f>
        <v>131.72780014</v>
      </c>
      <c r="R219" s="36">
        <f>SUMIFS(СВЦЭМ!$F$33:$F$776,СВЦЭМ!$A$33:$A$776,$A219,СВЦЭМ!$B$33:$B$776,R$190)+'СЕТ СН'!$F$12</f>
        <v>136.52013367999999</v>
      </c>
      <c r="S219" s="36">
        <f>SUMIFS(СВЦЭМ!$F$33:$F$776,СВЦЭМ!$A$33:$A$776,$A219,СВЦЭМ!$B$33:$B$776,S$190)+'СЕТ СН'!$F$12</f>
        <v>143.20171194</v>
      </c>
      <c r="T219" s="36">
        <f>SUMIFS(СВЦЭМ!$F$33:$F$776,СВЦЭМ!$A$33:$A$776,$A219,СВЦЭМ!$B$33:$B$776,T$190)+'СЕТ СН'!$F$12</f>
        <v>143.5534715</v>
      </c>
      <c r="U219" s="36">
        <f>SUMIFS(СВЦЭМ!$F$33:$F$776,СВЦЭМ!$A$33:$A$776,$A219,СВЦЭМ!$B$33:$B$776,U$190)+'СЕТ СН'!$F$12</f>
        <v>143.93430523000001</v>
      </c>
      <c r="V219" s="36">
        <f>SUMIFS(СВЦЭМ!$F$33:$F$776,СВЦЭМ!$A$33:$A$776,$A219,СВЦЭМ!$B$33:$B$776,V$190)+'СЕТ СН'!$F$12</f>
        <v>145.79152422999999</v>
      </c>
      <c r="W219" s="36">
        <f>SUMIFS(СВЦЭМ!$F$33:$F$776,СВЦЭМ!$A$33:$A$776,$A219,СВЦЭМ!$B$33:$B$776,W$190)+'СЕТ СН'!$F$12</f>
        <v>146.01610948999999</v>
      </c>
      <c r="X219" s="36">
        <f>SUMIFS(СВЦЭМ!$F$33:$F$776,СВЦЭМ!$A$33:$A$776,$A219,СВЦЭМ!$B$33:$B$776,X$190)+'СЕТ СН'!$F$12</f>
        <v>138.17650051999999</v>
      </c>
      <c r="Y219" s="36">
        <f>SUMIFS(СВЦЭМ!$F$33:$F$776,СВЦЭМ!$A$33:$A$776,$A219,СВЦЭМ!$B$33:$B$776,Y$190)+'СЕТ СН'!$F$12</f>
        <v>125.05428132999999</v>
      </c>
    </row>
    <row r="220" spans="1:25" ht="15.75" x14ac:dyDescent="0.2">
      <c r="A220" s="35">
        <f t="shared" si="5"/>
        <v>43707</v>
      </c>
      <c r="B220" s="36">
        <f>SUMIFS(СВЦЭМ!$F$33:$F$776,СВЦЭМ!$A$33:$A$776,$A220,СВЦЭМ!$B$33:$B$776,B$190)+'СЕТ СН'!$F$12</f>
        <v>135.85115795999999</v>
      </c>
      <c r="C220" s="36">
        <f>SUMIFS(СВЦЭМ!$F$33:$F$776,СВЦЭМ!$A$33:$A$776,$A220,СВЦЭМ!$B$33:$B$776,C$190)+'СЕТ СН'!$F$12</f>
        <v>137.34915727999999</v>
      </c>
      <c r="D220" s="36">
        <f>SUMIFS(СВЦЭМ!$F$33:$F$776,СВЦЭМ!$A$33:$A$776,$A220,СВЦЭМ!$B$33:$B$776,D$190)+'СЕТ СН'!$F$12</f>
        <v>143.74289306</v>
      </c>
      <c r="E220" s="36">
        <f>SUMIFS(СВЦЭМ!$F$33:$F$776,СВЦЭМ!$A$33:$A$776,$A220,СВЦЭМ!$B$33:$B$776,E$190)+'СЕТ СН'!$F$12</f>
        <v>147.11476930000001</v>
      </c>
      <c r="F220" s="36">
        <f>SUMIFS(СВЦЭМ!$F$33:$F$776,СВЦЭМ!$A$33:$A$776,$A220,СВЦЭМ!$B$33:$B$776,F$190)+'СЕТ СН'!$F$12</f>
        <v>149.51687862</v>
      </c>
      <c r="G220" s="36">
        <f>SUMIFS(СВЦЭМ!$F$33:$F$776,СВЦЭМ!$A$33:$A$776,$A220,СВЦЭМ!$B$33:$B$776,G$190)+'СЕТ СН'!$F$12</f>
        <v>145.62872773000001</v>
      </c>
      <c r="H220" s="36">
        <f>SUMIFS(СВЦЭМ!$F$33:$F$776,СВЦЭМ!$A$33:$A$776,$A220,СВЦЭМ!$B$33:$B$776,H$190)+'СЕТ СН'!$F$12</f>
        <v>136.6039633</v>
      </c>
      <c r="I220" s="36">
        <f>SUMIFS(СВЦЭМ!$F$33:$F$776,СВЦЭМ!$A$33:$A$776,$A220,СВЦЭМ!$B$33:$B$776,I$190)+'СЕТ СН'!$F$12</f>
        <v>125.32286630999999</v>
      </c>
      <c r="J220" s="36">
        <f>SUMIFS(СВЦЭМ!$F$33:$F$776,СВЦЭМ!$A$33:$A$776,$A220,СВЦЭМ!$B$33:$B$776,J$190)+'СЕТ СН'!$F$12</f>
        <v>119.70957395000001</v>
      </c>
      <c r="K220" s="36">
        <f>SUMIFS(СВЦЭМ!$F$33:$F$776,СВЦЭМ!$A$33:$A$776,$A220,СВЦЭМ!$B$33:$B$776,K$190)+'СЕТ СН'!$F$12</f>
        <v>123.0871045</v>
      </c>
      <c r="L220" s="36">
        <f>SUMIFS(СВЦЭМ!$F$33:$F$776,СВЦЭМ!$A$33:$A$776,$A220,СВЦЭМ!$B$33:$B$776,L$190)+'СЕТ СН'!$F$12</f>
        <v>126.24338729</v>
      </c>
      <c r="M220" s="36">
        <f>SUMIFS(СВЦЭМ!$F$33:$F$776,СВЦЭМ!$A$33:$A$776,$A220,СВЦЭМ!$B$33:$B$776,M$190)+'СЕТ СН'!$F$12</f>
        <v>126.7336925</v>
      </c>
      <c r="N220" s="36">
        <f>SUMIFS(СВЦЭМ!$F$33:$F$776,СВЦЭМ!$A$33:$A$776,$A220,СВЦЭМ!$B$33:$B$776,N$190)+'СЕТ СН'!$F$12</f>
        <v>125.57861991</v>
      </c>
      <c r="O220" s="36">
        <f>SUMIFS(СВЦЭМ!$F$33:$F$776,СВЦЭМ!$A$33:$A$776,$A220,СВЦЭМ!$B$33:$B$776,O$190)+'СЕТ СН'!$F$12</f>
        <v>126.95465779</v>
      </c>
      <c r="P220" s="36">
        <f>SUMIFS(СВЦЭМ!$F$33:$F$776,СВЦЭМ!$A$33:$A$776,$A220,СВЦЭМ!$B$33:$B$776,P$190)+'СЕТ СН'!$F$12</f>
        <v>127.87122668000001</v>
      </c>
      <c r="Q220" s="36">
        <f>SUMIFS(СВЦЭМ!$F$33:$F$776,СВЦЭМ!$A$33:$A$776,$A220,СВЦЭМ!$B$33:$B$776,Q$190)+'СЕТ СН'!$F$12</f>
        <v>126.57379406</v>
      </c>
      <c r="R220" s="36">
        <f>SUMIFS(СВЦЭМ!$F$33:$F$776,СВЦЭМ!$A$33:$A$776,$A220,СВЦЭМ!$B$33:$B$776,R$190)+'СЕТ СН'!$F$12</f>
        <v>132.00670044</v>
      </c>
      <c r="S220" s="36">
        <f>SUMIFS(СВЦЭМ!$F$33:$F$776,СВЦЭМ!$A$33:$A$776,$A220,СВЦЭМ!$B$33:$B$776,S$190)+'СЕТ СН'!$F$12</f>
        <v>139.88065441000001</v>
      </c>
      <c r="T220" s="36">
        <f>SUMIFS(СВЦЭМ!$F$33:$F$776,СВЦЭМ!$A$33:$A$776,$A220,СВЦЭМ!$B$33:$B$776,T$190)+'СЕТ СН'!$F$12</f>
        <v>139.81483879999999</v>
      </c>
      <c r="U220" s="36">
        <f>SUMIFS(СВЦЭМ!$F$33:$F$776,СВЦЭМ!$A$33:$A$776,$A220,СВЦЭМ!$B$33:$B$776,U$190)+'СЕТ СН'!$F$12</f>
        <v>138.72593190000001</v>
      </c>
      <c r="V220" s="36">
        <f>SUMIFS(СВЦЭМ!$F$33:$F$776,СВЦЭМ!$A$33:$A$776,$A220,СВЦЭМ!$B$33:$B$776,V$190)+'СЕТ СН'!$F$12</f>
        <v>139.39532621000001</v>
      </c>
      <c r="W220" s="36">
        <f>SUMIFS(СВЦЭМ!$F$33:$F$776,СВЦЭМ!$A$33:$A$776,$A220,СВЦЭМ!$B$33:$B$776,W$190)+'СЕТ СН'!$F$12</f>
        <v>142.19220852999999</v>
      </c>
      <c r="X220" s="36">
        <f>SUMIFS(СВЦЭМ!$F$33:$F$776,СВЦЭМ!$A$33:$A$776,$A220,СВЦЭМ!$B$33:$B$776,X$190)+'СЕТ СН'!$F$12</f>
        <v>136.37569823000001</v>
      </c>
      <c r="Y220" s="36">
        <f>SUMIFS(СВЦЭМ!$F$33:$F$776,СВЦЭМ!$A$33:$A$776,$A220,СВЦЭМ!$B$33:$B$776,Y$190)+'СЕТ СН'!$F$12</f>
        <v>119.29400124</v>
      </c>
    </row>
    <row r="221" spans="1:25" ht="15.75" x14ac:dyDescent="0.2">
      <c r="A221" s="35">
        <f t="shared" si="5"/>
        <v>43708</v>
      </c>
      <c r="B221" s="36">
        <f>SUMIFS(СВЦЭМ!$F$33:$F$776,СВЦЭМ!$A$33:$A$776,$A221,СВЦЭМ!$B$33:$B$776,B$190)+'СЕТ СН'!$F$12</f>
        <v>129.64097953000001</v>
      </c>
      <c r="C221" s="36">
        <f>SUMIFS(СВЦЭМ!$F$33:$F$776,СВЦЭМ!$A$33:$A$776,$A221,СВЦЭМ!$B$33:$B$776,C$190)+'СЕТ СН'!$F$12</f>
        <v>137.21280743</v>
      </c>
      <c r="D221" s="36">
        <f>SUMIFS(СВЦЭМ!$F$33:$F$776,СВЦЭМ!$A$33:$A$776,$A221,СВЦЭМ!$B$33:$B$776,D$190)+'СЕТ СН'!$F$12</f>
        <v>142.25924305999999</v>
      </c>
      <c r="E221" s="36">
        <f>SUMIFS(СВЦЭМ!$F$33:$F$776,СВЦЭМ!$A$33:$A$776,$A221,СВЦЭМ!$B$33:$B$776,E$190)+'СЕТ СН'!$F$12</f>
        <v>144.54873441000001</v>
      </c>
      <c r="F221" s="36">
        <f>SUMIFS(СВЦЭМ!$F$33:$F$776,СВЦЭМ!$A$33:$A$776,$A221,СВЦЭМ!$B$33:$B$776,F$190)+'СЕТ СН'!$F$12</f>
        <v>146.44717322</v>
      </c>
      <c r="G221" s="36">
        <f>SUMIFS(СВЦЭМ!$F$33:$F$776,СВЦЭМ!$A$33:$A$776,$A221,СВЦЭМ!$B$33:$B$776,G$190)+'СЕТ СН'!$F$12</f>
        <v>144.42666653000001</v>
      </c>
      <c r="H221" s="36">
        <f>SUMIFS(СВЦЭМ!$F$33:$F$776,СВЦЭМ!$A$33:$A$776,$A221,СВЦЭМ!$B$33:$B$776,H$190)+'СЕТ СН'!$F$12</f>
        <v>141.76046142999999</v>
      </c>
      <c r="I221" s="36">
        <f>SUMIFS(СВЦЭМ!$F$33:$F$776,СВЦЭМ!$A$33:$A$776,$A221,СВЦЭМ!$B$33:$B$776,I$190)+'СЕТ СН'!$F$12</f>
        <v>132.48357965</v>
      </c>
      <c r="J221" s="36">
        <f>SUMIFS(СВЦЭМ!$F$33:$F$776,СВЦЭМ!$A$33:$A$776,$A221,СВЦЭМ!$B$33:$B$776,J$190)+'СЕТ СН'!$F$12</f>
        <v>120.06325828999999</v>
      </c>
      <c r="K221" s="36">
        <f>SUMIFS(СВЦЭМ!$F$33:$F$776,СВЦЭМ!$A$33:$A$776,$A221,СВЦЭМ!$B$33:$B$776,K$190)+'СЕТ СН'!$F$12</f>
        <v>109.90402662</v>
      </c>
      <c r="L221" s="36">
        <f>SUMIFS(СВЦЭМ!$F$33:$F$776,СВЦЭМ!$A$33:$A$776,$A221,СВЦЭМ!$B$33:$B$776,L$190)+'СЕТ СН'!$F$12</f>
        <v>107.83012904</v>
      </c>
      <c r="M221" s="36">
        <f>SUMIFS(СВЦЭМ!$F$33:$F$776,СВЦЭМ!$A$33:$A$776,$A221,СВЦЭМ!$B$33:$B$776,M$190)+'СЕТ СН'!$F$12</f>
        <v>107.15400864</v>
      </c>
      <c r="N221" s="36">
        <f>SUMIFS(СВЦЭМ!$F$33:$F$776,СВЦЭМ!$A$33:$A$776,$A221,СВЦЭМ!$B$33:$B$776,N$190)+'СЕТ СН'!$F$12</f>
        <v>107.1350982</v>
      </c>
      <c r="O221" s="36">
        <f>SUMIFS(СВЦЭМ!$F$33:$F$776,СВЦЭМ!$A$33:$A$776,$A221,СВЦЭМ!$B$33:$B$776,O$190)+'СЕТ СН'!$F$12</f>
        <v>107.29632741</v>
      </c>
      <c r="P221" s="36">
        <f>SUMIFS(СВЦЭМ!$F$33:$F$776,СВЦЭМ!$A$33:$A$776,$A221,СВЦЭМ!$B$33:$B$776,P$190)+'СЕТ СН'!$F$12</f>
        <v>108.23063143</v>
      </c>
      <c r="Q221" s="36">
        <f>SUMIFS(СВЦЭМ!$F$33:$F$776,СВЦЭМ!$A$33:$A$776,$A221,СВЦЭМ!$B$33:$B$776,Q$190)+'СЕТ СН'!$F$12</f>
        <v>109.44714349</v>
      </c>
      <c r="R221" s="36">
        <f>SUMIFS(СВЦЭМ!$F$33:$F$776,СВЦЭМ!$A$33:$A$776,$A221,СВЦЭМ!$B$33:$B$776,R$190)+'СЕТ СН'!$F$12</f>
        <v>102.16707731</v>
      </c>
      <c r="S221" s="36">
        <f>SUMIFS(СВЦЭМ!$F$33:$F$776,СВЦЭМ!$A$33:$A$776,$A221,СВЦЭМ!$B$33:$B$776,S$190)+'СЕТ СН'!$F$12</f>
        <v>94.80735507</v>
      </c>
      <c r="T221" s="36">
        <f>SUMIFS(СВЦЭМ!$F$33:$F$776,СВЦЭМ!$A$33:$A$776,$A221,СВЦЭМ!$B$33:$B$776,T$190)+'СЕТ СН'!$F$12</f>
        <v>93.475407450000006</v>
      </c>
      <c r="U221" s="36">
        <f>SUMIFS(СВЦЭМ!$F$33:$F$776,СВЦЭМ!$A$33:$A$776,$A221,СВЦЭМ!$B$33:$B$776,U$190)+'СЕТ СН'!$F$12</f>
        <v>92.698127060000004</v>
      </c>
      <c r="V221" s="36">
        <f>SUMIFS(СВЦЭМ!$F$33:$F$776,СВЦЭМ!$A$33:$A$776,$A221,СВЦЭМ!$B$33:$B$776,V$190)+'СЕТ СН'!$F$12</f>
        <v>92.688619959999997</v>
      </c>
      <c r="W221" s="36">
        <f>SUMIFS(СВЦЭМ!$F$33:$F$776,СВЦЭМ!$A$33:$A$776,$A221,СВЦЭМ!$B$33:$B$776,W$190)+'СЕТ СН'!$F$12</f>
        <v>91.666115239999996</v>
      </c>
      <c r="X221" s="36">
        <f>SUMIFS(СВЦЭМ!$F$33:$F$776,СВЦЭМ!$A$33:$A$776,$A221,СВЦЭМ!$B$33:$B$776,X$190)+'СЕТ СН'!$F$12</f>
        <v>95.136238930000005</v>
      </c>
      <c r="Y221" s="36">
        <f>SUMIFS(СВЦЭМ!$F$33:$F$776,СВЦЭМ!$A$33:$A$776,$A221,СВЦЭМ!$B$33:$B$776,Y$190)+'СЕТ СН'!$F$12</f>
        <v>109.6340443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43679</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43680</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43681</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43682</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43683</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43684</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43685</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43686</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43687</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43688</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43689</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43690</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43691</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43692</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43693</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43694</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43695</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43696</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43697</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43698</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43699</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43700</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43701</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43702</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43703</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43704</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43705</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43706</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43707</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43708</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43679</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43680</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43681</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43682</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43683</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43684</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43685</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43686</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43687</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43688</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43689</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43690</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43691</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43692</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43693</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43694</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43695</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43696</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43697</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43698</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43699</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43700</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43701</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43702</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43703</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43704</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43705</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43706</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43707</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43708</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43679</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43680</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43681</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43682</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43683</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43684</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43685</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43686</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43687</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43688</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43689</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43690</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43691</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43692</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43693</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43694</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43695</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43696</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43697</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43698</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43699</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43700</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43701</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43702</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43703</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43704</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43705</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43706</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43707</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43708</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43679</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43680</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43681</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43682</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43683</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43684</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43685</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43686</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43687</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43688</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43689</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43690</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43691</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43692</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43693</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43694</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43695</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43696</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43697</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43698</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43699</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43700</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43701</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43702</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43703</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43704</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43705</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43706</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43707</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43708</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43679</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43680</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43681</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43682</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43683</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43684</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43685</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43686</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43687</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43688</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43689</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43690</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43691</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43692</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43693</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43694</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43695</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43696</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43697</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43698</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43699</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43700</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43701</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43702</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43703</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43704</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43705</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43706</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43707</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43708</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43679</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43680</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43681</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43682</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43683</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43684</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43685</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43686</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43687</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43688</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43689</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43690</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43691</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43692</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43693</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43694</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43695</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43696</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43697</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43698</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43699</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43700</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43701</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43702</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43703</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43704</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43705</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43706</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43707</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43708</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86.851752110000007</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460711.62514827994</v>
      </c>
      <c r="O439" s="138"/>
      <c r="P439" s="137">
        <f>СВЦЭМ!$D$12+'СЕТ СН'!$F$10-'СЕТ СН'!$G$24</f>
        <v>460711.62514827994</v>
      </c>
      <c r="Q439" s="138"/>
      <c r="R439" s="137">
        <f>СВЦЭМ!$D$12+'СЕТ СН'!$F$10-'СЕТ СН'!$H$24</f>
        <v>460711.62514827994</v>
      </c>
      <c r="S439" s="138"/>
      <c r="T439" s="137">
        <f>СВЦЭМ!$D$12+'СЕТ СН'!$F$10-'СЕТ СН'!$I$24</f>
        <v>460711.62514827994</v>
      </c>
      <c r="U439" s="138"/>
      <c r="V439" s="47"/>
      <c r="W439" s="47"/>
      <c r="X439" s="47"/>
      <c r="Y439" s="47"/>
    </row>
    <row r="440" spans="1:26" ht="30" customHeight="1" x14ac:dyDescent="0.25"/>
    <row r="441" spans="1:26" ht="15.75" x14ac:dyDescent="0.25">
      <c r="A441" s="143" t="s">
        <v>75</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996141.45</v>
      </c>
      <c r="O443" s="142"/>
      <c r="P443" s="142">
        <f>'СЕТ СН'!$G$7</f>
        <v>1503301.95</v>
      </c>
      <c r="Q443" s="142"/>
      <c r="R443" s="142">
        <f>'СЕТ СН'!$H$7</f>
        <v>1196112.93</v>
      </c>
      <c r="S443" s="142"/>
      <c r="T443" s="142">
        <f>'СЕТ СН'!$I$7</f>
        <v>875647.54</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137</v>
      </c>
      <c r="C5" s="98">
        <v>43647</v>
      </c>
      <c r="D5" s="98">
        <v>43830</v>
      </c>
      <c r="E5" s="52" t="s">
        <v>20</v>
      </c>
      <c r="F5" s="52">
        <v>1650.28</v>
      </c>
      <c r="G5" s="52">
        <v>2604.4899999999998</v>
      </c>
      <c r="H5" s="52">
        <v>2777.91</v>
      </c>
      <c r="I5" s="52">
        <v>3091.17</v>
      </c>
    </row>
    <row r="6" spans="1:9" ht="60" x14ac:dyDescent="0.2">
      <c r="A6" s="53" t="s">
        <v>135</v>
      </c>
      <c r="B6" s="92" t="s">
        <v>137</v>
      </c>
      <c r="C6" s="98">
        <v>43647</v>
      </c>
      <c r="D6" s="98">
        <v>43830</v>
      </c>
      <c r="E6" s="52" t="s">
        <v>20</v>
      </c>
      <c r="F6" s="52">
        <v>62.97</v>
      </c>
      <c r="G6" s="52">
        <v>139.72999999999999</v>
      </c>
      <c r="H6" s="52">
        <v>188.16</v>
      </c>
      <c r="I6" s="52">
        <v>507.79</v>
      </c>
    </row>
    <row r="7" spans="1:9" ht="60" x14ac:dyDescent="0.2">
      <c r="A7" s="53" t="s">
        <v>134</v>
      </c>
      <c r="B7" s="92" t="s">
        <v>137</v>
      </c>
      <c r="C7" s="98">
        <v>43647</v>
      </c>
      <c r="D7" s="98">
        <v>43830</v>
      </c>
      <c r="E7" s="52" t="s">
        <v>21</v>
      </c>
      <c r="F7" s="52">
        <v>996141.45</v>
      </c>
      <c r="G7" s="52">
        <v>1503301.95</v>
      </c>
      <c r="H7" s="52">
        <v>1196112.93</v>
      </c>
      <c r="I7" s="52">
        <v>875647.54</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8" t="s">
        <v>84</v>
      </c>
      <c r="B4" s="159"/>
      <c r="C4" s="63"/>
      <c r="D4" s="64" t="s">
        <v>85</v>
      </c>
    </row>
    <row r="5" spans="1:4" ht="15" customHeight="1" x14ac:dyDescent="0.2">
      <c r="A5" s="161" t="s">
        <v>86</v>
      </c>
      <c r="B5" s="162"/>
      <c r="C5" s="65"/>
      <c r="D5" s="66" t="s">
        <v>87</v>
      </c>
    </row>
    <row r="6" spans="1:4" ht="15" customHeight="1" x14ac:dyDescent="0.2">
      <c r="A6" s="158" t="s">
        <v>88</v>
      </c>
      <c r="B6" s="159"/>
      <c r="C6" s="67"/>
      <c r="D6" s="64" t="s">
        <v>138</v>
      </c>
    </row>
    <row r="7" spans="1:4" ht="15" customHeight="1" x14ac:dyDescent="0.2">
      <c r="A7" s="158" t="s">
        <v>89</v>
      </c>
      <c r="B7" s="159"/>
      <c r="C7" s="67"/>
      <c r="D7" s="64" t="s">
        <v>142</v>
      </c>
    </row>
    <row r="8" spans="1:4" ht="15" customHeight="1" x14ac:dyDescent="0.2">
      <c r="A8" s="160" t="s">
        <v>90</v>
      </c>
      <c r="B8" s="160"/>
      <c r="C8" s="97"/>
      <c r="D8" s="68"/>
    </row>
    <row r="9" spans="1:4" ht="15" customHeight="1" x14ac:dyDescent="0.2">
      <c r="A9" s="69" t="s">
        <v>91</v>
      </c>
      <c r="B9" s="70"/>
      <c r="C9" s="71"/>
      <c r="D9" s="72"/>
    </row>
    <row r="10" spans="1:4" ht="30" customHeight="1" x14ac:dyDescent="0.2">
      <c r="A10" s="163" t="s">
        <v>92</v>
      </c>
      <c r="B10" s="164"/>
      <c r="C10" s="73"/>
      <c r="D10" s="74">
        <v>3.0555173999999998</v>
      </c>
    </row>
    <row r="11" spans="1:4" ht="66" customHeight="1" x14ac:dyDescent="0.2">
      <c r="A11" s="163" t="s">
        <v>93</v>
      </c>
      <c r="B11" s="164"/>
      <c r="C11" s="73"/>
      <c r="D11" s="74">
        <v>789.84813193000002</v>
      </c>
    </row>
    <row r="12" spans="1:4" ht="30" customHeight="1" x14ac:dyDescent="0.2">
      <c r="A12" s="163" t="s">
        <v>94</v>
      </c>
      <c r="B12" s="164"/>
      <c r="C12" s="73"/>
      <c r="D12" s="75">
        <v>460711.62514827994</v>
      </c>
    </row>
    <row r="13" spans="1:4" ht="30" customHeight="1" x14ac:dyDescent="0.2">
      <c r="A13" s="163" t="s">
        <v>95</v>
      </c>
      <c r="B13" s="164"/>
      <c r="C13" s="73"/>
      <c r="D13" s="76"/>
    </row>
    <row r="14" spans="1:4" ht="15" customHeight="1" x14ac:dyDescent="0.2">
      <c r="A14" s="165" t="s">
        <v>96</v>
      </c>
      <c r="B14" s="166"/>
      <c r="C14" s="73"/>
      <c r="D14" s="74">
        <v>830.32468634999998</v>
      </c>
    </row>
    <row r="15" spans="1:4" ht="15" customHeight="1" x14ac:dyDescent="0.2">
      <c r="A15" s="165" t="s">
        <v>97</v>
      </c>
      <c r="B15" s="166"/>
      <c r="C15" s="73"/>
      <c r="D15" s="74">
        <v>1384.8447584999999</v>
      </c>
    </row>
    <row r="16" spans="1:4" ht="15" customHeight="1" x14ac:dyDescent="0.2">
      <c r="A16" s="165" t="s">
        <v>98</v>
      </c>
      <c r="B16" s="166"/>
      <c r="C16" s="73"/>
      <c r="D16" s="74">
        <v>2421.0822846900001</v>
      </c>
    </row>
    <row r="17" spans="1:6" ht="15" customHeight="1" x14ac:dyDescent="0.2">
      <c r="A17" s="165" t="s">
        <v>99</v>
      </c>
      <c r="B17" s="166"/>
      <c r="C17" s="73"/>
      <c r="D17" s="74">
        <v>1705.8824139799999</v>
      </c>
    </row>
    <row r="18" spans="1:6" ht="52.5" customHeight="1" x14ac:dyDescent="0.2">
      <c r="A18" s="163" t="s">
        <v>100</v>
      </c>
      <c r="B18" s="164"/>
      <c r="C18" s="73"/>
      <c r="D18" s="74">
        <v>86.851752110000007</v>
      </c>
    </row>
    <row r="19" spans="1:6" ht="15" customHeight="1" x14ac:dyDescent="0.2">
      <c r="A19" s="69" t="s">
        <v>101</v>
      </c>
      <c r="B19" s="70"/>
      <c r="C19" s="77"/>
      <c r="D19" s="78"/>
    </row>
    <row r="20" spans="1:6" ht="30" customHeight="1" x14ac:dyDescent="0.2">
      <c r="A20" s="163" t="s">
        <v>102</v>
      </c>
      <c r="B20" s="164"/>
      <c r="C20" s="73"/>
      <c r="D20" s="79">
        <v>636.85900000000004</v>
      </c>
    </row>
    <row r="21" spans="1:6" ht="30" customHeight="1" x14ac:dyDescent="0.2">
      <c r="A21" s="163" t="s">
        <v>103</v>
      </c>
      <c r="B21" s="164"/>
      <c r="C21" s="80"/>
      <c r="D21" s="79">
        <v>0.84299999999999997</v>
      </c>
    </row>
    <row r="22" spans="1:6" ht="15" customHeight="1" x14ac:dyDescent="0.2">
      <c r="A22" s="69" t="s">
        <v>104</v>
      </c>
      <c r="B22" s="70"/>
      <c r="C22" s="77"/>
      <c r="D22" s="78"/>
    </row>
    <row r="23" spans="1:6" ht="15" customHeight="1" x14ac:dyDescent="0.25">
      <c r="A23" s="163" t="s">
        <v>105</v>
      </c>
      <c r="B23" s="164"/>
      <c r="C23" s="81"/>
      <c r="D23" s="76"/>
    </row>
    <row r="24" spans="1:6" ht="15" customHeight="1" x14ac:dyDescent="0.25">
      <c r="A24" s="165" t="s">
        <v>96</v>
      </c>
      <c r="B24" s="166"/>
      <c r="C24" s="81"/>
      <c r="D24" s="82">
        <v>0</v>
      </c>
    </row>
    <row r="25" spans="1:6" ht="15" customHeight="1" x14ac:dyDescent="0.25">
      <c r="A25" s="165" t="s">
        <v>97</v>
      </c>
      <c r="B25" s="166"/>
      <c r="C25" s="81"/>
      <c r="D25" s="82">
        <v>1.334005737345E-3</v>
      </c>
    </row>
    <row r="26" spans="1:6" ht="15" customHeight="1" x14ac:dyDescent="0.25">
      <c r="A26" s="165" t="s">
        <v>98</v>
      </c>
      <c r="B26" s="166"/>
      <c r="C26" s="81"/>
      <c r="D26" s="82">
        <v>3.5964449082199999E-3</v>
      </c>
    </row>
    <row r="27" spans="1:6" ht="15" customHeight="1" x14ac:dyDescent="0.25">
      <c r="A27" s="165" t="s">
        <v>99</v>
      </c>
      <c r="B27" s="166"/>
      <c r="C27" s="81"/>
      <c r="D27" s="82">
        <v>2.0349047722500002E-3</v>
      </c>
    </row>
    <row r="29" spans="1:6" x14ac:dyDescent="0.2">
      <c r="A29" s="58" t="s">
        <v>106</v>
      </c>
      <c r="B29" s="59"/>
      <c r="C29" s="59"/>
      <c r="D29" s="56"/>
      <c r="E29" s="56"/>
      <c r="F29" s="60"/>
    </row>
    <row r="30" spans="1:6" ht="280.5" customHeight="1" x14ac:dyDescent="0.2">
      <c r="A30" s="167" t="s">
        <v>7</v>
      </c>
      <c r="B30" s="167" t="s">
        <v>107</v>
      </c>
      <c r="C30" s="57" t="s">
        <v>108</v>
      </c>
      <c r="D30" s="57" t="s">
        <v>109</v>
      </c>
      <c r="E30" s="57" t="s">
        <v>110</v>
      </c>
      <c r="F30" s="57" t="s">
        <v>111</v>
      </c>
    </row>
    <row r="31" spans="1:6" x14ac:dyDescent="0.2">
      <c r="A31" s="168"/>
      <c r="B31" s="168"/>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773.61149867999995</v>
      </c>
      <c r="D33" s="84">
        <v>673.80518974999995</v>
      </c>
      <c r="E33" s="84">
        <v>127.59214292999999</v>
      </c>
      <c r="F33" s="84">
        <v>127.59214292999999</v>
      </c>
    </row>
    <row r="34" spans="1:6" ht="12.75" customHeight="1" x14ac:dyDescent="0.2">
      <c r="A34" s="83" t="s">
        <v>143</v>
      </c>
      <c r="B34" s="83">
        <v>2</v>
      </c>
      <c r="C34" s="84">
        <v>883.75864289000003</v>
      </c>
      <c r="D34" s="84">
        <v>775.58557309000003</v>
      </c>
      <c r="E34" s="84">
        <v>146.86533556000001</v>
      </c>
      <c r="F34" s="84">
        <v>146.86533556000001</v>
      </c>
    </row>
    <row r="35" spans="1:6" ht="12.75" customHeight="1" x14ac:dyDescent="0.2">
      <c r="A35" s="83" t="s">
        <v>143</v>
      </c>
      <c r="B35" s="83">
        <v>3</v>
      </c>
      <c r="C35" s="84">
        <v>919.94384221999996</v>
      </c>
      <c r="D35" s="84">
        <v>814.55389044000003</v>
      </c>
      <c r="E35" s="84">
        <v>154.24439881999999</v>
      </c>
      <c r="F35" s="84">
        <v>154.24439881999999</v>
      </c>
    </row>
    <row r="36" spans="1:6" ht="12.75" customHeight="1" x14ac:dyDescent="0.2">
      <c r="A36" s="83" t="s">
        <v>143</v>
      </c>
      <c r="B36" s="83">
        <v>4</v>
      </c>
      <c r="C36" s="84">
        <v>969.08961122000005</v>
      </c>
      <c r="D36" s="84">
        <v>857.41371516000004</v>
      </c>
      <c r="E36" s="84">
        <v>162.36036017000001</v>
      </c>
      <c r="F36" s="84">
        <v>162.36036017000001</v>
      </c>
    </row>
    <row r="37" spans="1:6" ht="12.75" customHeight="1" x14ac:dyDescent="0.2">
      <c r="A37" s="83" t="s">
        <v>143</v>
      </c>
      <c r="B37" s="83">
        <v>5</v>
      </c>
      <c r="C37" s="84">
        <v>997.04580985999996</v>
      </c>
      <c r="D37" s="84">
        <v>876.13247928999999</v>
      </c>
      <c r="E37" s="84">
        <v>165.90495623999999</v>
      </c>
      <c r="F37" s="84">
        <v>165.90495623999999</v>
      </c>
    </row>
    <row r="38" spans="1:6" ht="12.75" customHeight="1" x14ac:dyDescent="0.2">
      <c r="A38" s="83" t="s">
        <v>143</v>
      </c>
      <c r="B38" s="83">
        <v>6</v>
      </c>
      <c r="C38" s="84">
        <v>945.47596346</v>
      </c>
      <c r="D38" s="84">
        <v>843.31386980000002</v>
      </c>
      <c r="E38" s="84">
        <v>159.69040525</v>
      </c>
      <c r="F38" s="84">
        <v>159.69040525</v>
      </c>
    </row>
    <row r="39" spans="1:6" ht="12.75" customHeight="1" x14ac:dyDescent="0.2">
      <c r="A39" s="83" t="s">
        <v>143</v>
      </c>
      <c r="B39" s="83">
        <v>7</v>
      </c>
      <c r="C39" s="84">
        <v>897.02047190999997</v>
      </c>
      <c r="D39" s="84">
        <v>783.15651319999995</v>
      </c>
      <c r="E39" s="84">
        <v>148.29897319</v>
      </c>
      <c r="F39" s="84">
        <v>148.29897319</v>
      </c>
    </row>
    <row r="40" spans="1:6" ht="12.75" customHeight="1" x14ac:dyDescent="0.2">
      <c r="A40" s="83" t="s">
        <v>143</v>
      </c>
      <c r="B40" s="83">
        <v>8</v>
      </c>
      <c r="C40" s="84">
        <v>849.57220200999996</v>
      </c>
      <c r="D40" s="84">
        <v>744.03736416000004</v>
      </c>
      <c r="E40" s="84">
        <v>140.89134834999999</v>
      </c>
      <c r="F40" s="84">
        <v>140.89134834999999</v>
      </c>
    </row>
    <row r="41" spans="1:6" ht="12.75" customHeight="1" x14ac:dyDescent="0.2">
      <c r="A41" s="83" t="s">
        <v>143</v>
      </c>
      <c r="B41" s="83">
        <v>9</v>
      </c>
      <c r="C41" s="84">
        <v>886.84256904999995</v>
      </c>
      <c r="D41" s="84">
        <v>780.82403107000005</v>
      </c>
      <c r="E41" s="84">
        <v>147.85729301000001</v>
      </c>
      <c r="F41" s="84">
        <v>147.85729301000001</v>
      </c>
    </row>
    <row r="42" spans="1:6" ht="12.75" customHeight="1" x14ac:dyDescent="0.2">
      <c r="A42" s="83" t="s">
        <v>143</v>
      </c>
      <c r="B42" s="83">
        <v>10</v>
      </c>
      <c r="C42" s="84">
        <v>906.80159923999997</v>
      </c>
      <c r="D42" s="84">
        <v>792.87485045999995</v>
      </c>
      <c r="E42" s="84">
        <v>150.13924319</v>
      </c>
      <c r="F42" s="84">
        <v>150.13924319</v>
      </c>
    </row>
    <row r="43" spans="1:6" ht="12.75" customHeight="1" x14ac:dyDescent="0.2">
      <c r="A43" s="83" t="s">
        <v>143</v>
      </c>
      <c r="B43" s="83">
        <v>11</v>
      </c>
      <c r="C43" s="84">
        <v>928.05835205999995</v>
      </c>
      <c r="D43" s="84">
        <v>801.43972511000004</v>
      </c>
      <c r="E43" s="84">
        <v>151.76109284</v>
      </c>
      <c r="F43" s="84">
        <v>151.76109284</v>
      </c>
    </row>
    <row r="44" spans="1:6" ht="12.75" customHeight="1" x14ac:dyDescent="0.2">
      <c r="A44" s="83" t="s">
        <v>143</v>
      </c>
      <c r="B44" s="83">
        <v>12</v>
      </c>
      <c r="C44" s="84">
        <v>913.89489283</v>
      </c>
      <c r="D44" s="84">
        <v>801.67804725999997</v>
      </c>
      <c r="E44" s="84">
        <v>151.80622166000001</v>
      </c>
      <c r="F44" s="84">
        <v>151.80622166000001</v>
      </c>
    </row>
    <row r="45" spans="1:6" ht="12.75" customHeight="1" x14ac:dyDescent="0.2">
      <c r="A45" s="83" t="s">
        <v>143</v>
      </c>
      <c r="B45" s="83">
        <v>13</v>
      </c>
      <c r="C45" s="84">
        <v>896.18631560999995</v>
      </c>
      <c r="D45" s="84">
        <v>799.80570717000001</v>
      </c>
      <c r="E45" s="84">
        <v>151.45167425</v>
      </c>
      <c r="F45" s="84">
        <v>151.45167425</v>
      </c>
    </row>
    <row r="46" spans="1:6" ht="12.75" customHeight="1" x14ac:dyDescent="0.2">
      <c r="A46" s="83" t="s">
        <v>143</v>
      </c>
      <c r="B46" s="83">
        <v>14</v>
      </c>
      <c r="C46" s="84">
        <v>915.67945482000005</v>
      </c>
      <c r="D46" s="84">
        <v>803.31248947999995</v>
      </c>
      <c r="E46" s="84">
        <v>152.11572059</v>
      </c>
      <c r="F46" s="84">
        <v>152.11572059</v>
      </c>
    </row>
    <row r="47" spans="1:6" ht="12.75" customHeight="1" x14ac:dyDescent="0.2">
      <c r="A47" s="83" t="s">
        <v>143</v>
      </c>
      <c r="B47" s="83">
        <v>15</v>
      </c>
      <c r="C47" s="84">
        <v>907.11868575000005</v>
      </c>
      <c r="D47" s="84">
        <v>803.14525633000005</v>
      </c>
      <c r="E47" s="84">
        <v>152.08405321999999</v>
      </c>
      <c r="F47" s="84">
        <v>152.08405321999999</v>
      </c>
    </row>
    <row r="48" spans="1:6" ht="12.75" customHeight="1" x14ac:dyDescent="0.2">
      <c r="A48" s="83" t="s">
        <v>143</v>
      </c>
      <c r="B48" s="83">
        <v>16</v>
      </c>
      <c r="C48" s="84">
        <v>910.84247140000002</v>
      </c>
      <c r="D48" s="84">
        <v>807.99991739999996</v>
      </c>
      <c r="E48" s="84">
        <v>153.00333466999999</v>
      </c>
      <c r="F48" s="84">
        <v>153.00333466999999</v>
      </c>
    </row>
    <row r="49" spans="1:6" ht="12.75" customHeight="1" x14ac:dyDescent="0.2">
      <c r="A49" s="83" t="s">
        <v>143</v>
      </c>
      <c r="B49" s="83">
        <v>17</v>
      </c>
      <c r="C49" s="84">
        <v>922.14397647999999</v>
      </c>
      <c r="D49" s="84">
        <v>811.70336944999997</v>
      </c>
      <c r="E49" s="84">
        <v>153.7046225</v>
      </c>
      <c r="F49" s="84">
        <v>153.7046225</v>
      </c>
    </row>
    <row r="50" spans="1:6" ht="12.75" customHeight="1" x14ac:dyDescent="0.2">
      <c r="A50" s="83" t="s">
        <v>143</v>
      </c>
      <c r="B50" s="83">
        <v>18</v>
      </c>
      <c r="C50" s="84">
        <v>923.26681269999995</v>
      </c>
      <c r="D50" s="84">
        <v>810.34188259999996</v>
      </c>
      <c r="E50" s="84">
        <v>153.44681055999999</v>
      </c>
      <c r="F50" s="84">
        <v>153.44681055999999</v>
      </c>
    </row>
    <row r="51" spans="1:6" ht="12.75" customHeight="1" x14ac:dyDescent="0.2">
      <c r="A51" s="83" t="s">
        <v>143</v>
      </c>
      <c r="B51" s="83">
        <v>19</v>
      </c>
      <c r="C51" s="84">
        <v>904.51186767000002</v>
      </c>
      <c r="D51" s="84">
        <v>802.13028709000002</v>
      </c>
      <c r="E51" s="84">
        <v>151.89185805</v>
      </c>
      <c r="F51" s="84">
        <v>151.89185805</v>
      </c>
    </row>
    <row r="52" spans="1:6" ht="12.75" customHeight="1" x14ac:dyDescent="0.2">
      <c r="A52" s="83" t="s">
        <v>143</v>
      </c>
      <c r="B52" s="83">
        <v>20</v>
      </c>
      <c r="C52" s="84">
        <v>895.01038797000001</v>
      </c>
      <c r="D52" s="84">
        <v>794.53452562999996</v>
      </c>
      <c r="E52" s="84">
        <v>150.45352023999999</v>
      </c>
      <c r="F52" s="84">
        <v>150.45352023999999</v>
      </c>
    </row>
    <row r="53" spans="1:6" ht="12.75" customHeight="1" x14ac:dyDescent="0.2">
      <c r="A53" s="83" t="s">
        <v>143</v>
      </c>
      <c r="B53" s="83">
        <v>21</v>
      </c>
      <c r="C53" s="84">
        <v>903.18014358999994</v>
      </c>
      <c r="D53" s="84">
        <v>792.41486238000005</v>
      </c>
      <c r="E53" s="84">
        <v>150.05213957999999</v>
      </c>
      <c r="F53" s="84">
        <v>150.05213957999999</v>
      </c>
    </row>
    <row r="54" spans="1:6" ht="12.75" customHeight="1" x14ac:dyDescent="0.2">
      <c r="A54" s="83" t="s">
        <v>143</v>
      </c>
      <c r="B54" s="83">
        <v>22</v>
      </c>
      <c r="C54" s="84">
        <v>899.34360131999995</v>
      </c>
      <c r="D54" s="84">
        <v>795.20594714000003</v>
      </c>
      <c r="E54" s="84">
        <v>150.58066101</v>
      </c>
      <c r="F54" s="84">
        <v>150.58066101</v>
      </c>
    </row>
    <row r="55" spans="1:6" ht="12.75" customHeight="1" x14ac:dyDescent="0.2">
      <c r="A55" s="83" t="s">
        <v>143</v>
      </c>
      <c r="B55" s="83">
        <v>23</v>
      </c>
      <c r="C55" s="84">
        <v>877.67209317000004</v>
      </c>
      <c r="D55" s="84">
        <v>771.63645807</v>
      </c>
      <c r="E55" s="84">
        <v>146.11752884000001</v>
      </c>
      <c r="F55" s="84">
        <v>146.11752884000001</v>
      </c>
    </row>
    <row r="56" spans="1:6" ht="12.75" customHeight="1" x14ac:dyDescent="0.2">
      <c r="A56" s="83" t="s">
        <v>143</v>
      </c>
      <c r="B56" s="83">
        <v>24</v>
      </c>
      <c r="C56" s="84">
        <v>851.12215881999998</v>
      </c>
      <c r="D56" s="84">
        <v>737.90272070000003</v>
      </c>
      <c r="E56" s="84">
        <v>139.7296887</v>
      </c>
      <c r="F56" s="84">
        <v>139.7296887</v>
      </c>
    </row>
    <row r="57" spans="1:6" ht="12.75" customHeight="1" x14ac:dyDescent="0.2">
      <c r="A57" s="83" t="s">
        <v>144</v>
      </c>
      <c r="B57" s="83">
        <v>1</v>
      </c>
      <c r="C57" s="84">
        <v>816.74863674000005</v>
      </c>
      <c r="D57" s="84">
        <v>719.23344426999995</v>
      </c>
      <c r="E57" s="84">
        <v>136.19446364999999</v>
      </c>
      <c r="F57" s="84">
        <v>136.19446364999999</v>
      </c>
    </row>
    <row r="58" spans="1:6" ht="12.75" customHeight="1" x14ac:dyDescent="0.2">
      <c r="A58" s="83" t="s">
        <v>144</v>
      </c>
      <c r="B58" s="83">
        <v>2</v>
      </c>
      <c r="C58" s="84">
        <v>847.82268948000001</v>
      </c>
      <c r="D58" s="84">
        <v>738.13225565000005</v>
      </c>
      <c r="E58" s="84">
        <v>139.77315357000001</v>
      </c>
      <c r="F58" s="84">
        <v>139.77315357000001</v>
      </c>
    </row>
    <row r="59" spans="1:6" ht="12.75" customHeight="1" x14ac:dyDescent="0.2">
      <c r="A59" s="83" t="s">
        <v>144</v>
      </c>
      <c r="B59" s="83">
        <v>3</v>
      </c>
      <c r="C59" s="84">
        <v>859.13546957999995</v>
      </c>
      <c r="D59" s="84">
        <v>762.48151986000005</v>
      </c>
      <c r="E59" s="84">
        <v>144.38394441</v>
      </c>
      <c r="F59" s="84">
        <v>144.38394441</v>
      </c>
    </row>
    <row r="60" spans="1:6" ht="12.75" customHeight="1" x14ac:dyDescent="0.2">
      <c r="A60" s="83" t="s">
        <v>144</v>
      </c>
      <c r="B60" s="83">
        <v>4</v>
      </c>
      <c r="C60" s="84">
        <v>881.93653588999996</v>
      </c>
      <c r="D60" s="84">
        <v>781.25073276000001</v>
      </c>
      <c r="E60" s="84">
        <v>147.93809349</v>
      </c>
      <c r="F60" s="84">
        <v>147.93809349</v>
      </c>
    </row>
    <row r="61" spans="1:6" ht="12.75" customHeight="1" x14ac:dyDescent="0.2">
      <c r="A61" s="83" t="s">
        <v>144</v>
      </c>
      <c r="B61" s="83">
        <v>5</v>
      </c>
      <c r="C61" s="84">
        <v>903.02582281000002</v>
      </c>
      <c r="D61" s="84">
        <v>782.85894085999996</v>
      </c>
      <c r="E61" s="84">
        <v>148.24262472000001</v>
      </c>
      <c r="F61" s="84">
        <v>148.24262472000001</v>
      </c>
    </row>
    <row r="62" spans="1:6" ht="12.75" customHeight="1" x14ac:dyDescent="0.2">
      <c r="A62" s="83" t="s">
        <v>144</v>
      </c>
      <c r="B62" s="83">
        <v>6</v>
      </c>
      <c r="C62" s="84">
        <v>872.17279484000005</v>
      </c>
      <c r="D62" s="84">
        <v>767.47262638999996</v>
      </c>
      <c r="E62" s="84">
        <v>145.32906324999999</v>
      </c>
      <c r="F62" s="84">
        <v>145.32906324999999</v>
      </c>
    </row>
    <row r="63" spans="1:6" ht="12.75" customHeight="1" x14ac:dyDescent="0.2">
      <c r="A63" s="83" t="s">
        <v>144</v>
      </c>
      <c r="B63" s="83">
        <v>7</v>
      </c>
      <c r="C63" s="84">
        <v>825.19988677000003</v>
      </c>
      <c r="D63" s="84">
        <v>728.93635411000002</v>
      </c>
      <c r="E63" s="84">
        <v>138.03181230000001</v>
      </c>
      <c r="F63" s="84">
        <v>138.03181230000001</v>
      </c>
    </row>
    <row r="64" spans="1:6" ht="12.75" customHeight="1" x14ac:dyDescent="0.2">
      <c r="A64" s="83" t="s">
        <v>144</v>
      </c>
      <c r="B64" s="83">
        <v>8</v>
      </c>
      <c r="C64" s="84">
        <v>831.35909633999995</v>
      </c>
      <c r="D64" s="84">
        <v>736.09409728000003</v>
      </c>
      <c r="E64" s="84">
        <v>139.38720671999999</v>
      </c>
      <c r="F64" s="84">
        <v>139.38720671999999</v>
      </c>
    </row>
    <row r="65" spans="1:6" ht="12.75" customHeight="1" x14ac:dyDescent="0.2">
      <c r="A65" s="83" t="s">
        <v>144</v>
      </c>
      <c r="B65" s="83">
        <v>9</v>
      </c>
      <c r="C65" s="84">
        <v>869.12510555999995</v>
      </c>
      <c r="D65" s="84">
        <v>775.82855526000003</v>
      </c>
      <c r="E65" s="84">
        <v>146.91134681</v>
      </c>
      <c r="F65" s="84">
        <v>146.91134681</v>
      </c>
    </row>
    <row r="66" spans="1:6" ht="12.75" customHeight="1" x14ac:dyDescent="0.2">
      <c r="A66" s="83" t="s">
        <v>144</v>
      </c>
      <c r="B66" s="83">
        <v>10</v>
      </c>
      <c r="C66" s="84">
        <v>889.57962046</v>
      </c>
      <c r="D66" s="84">
        <v>802.31236840999998</v>
      </c>
      <c r="E66" s="84">
        <v>151.92633708</v>
      </c>
      <c r="F66" s="84">
        <v>151.92633708</v>
      </c>
    </row>
    <row r="67" spans="1:6" ht="12.75" customHeight="1" x14ac:dyDescent="0.2">
      <c r="A67" s="83" t="s">
        <v>144</v>
      </c>
      <c r="B67" s="83">
        <v>11</v>
      </c>
      <c r="C67" s="84">
        <v>886.66572827000005</v>
      </c>
      <c r="D67" s="84">
        <v>791.76789484999995</v>
      </c>
      <c r="E67" s="84">
        <v>149.92962943000001</v>
      </c>
      <c r="F67" s="84">
        <v>149.92962943000001</v>
      </c>
    </row>
    <row r="68" spans="1:6" ht="12.75" customHeight="1" x14ac:dyDescent="0.2">
      <c r="A68" s="83" t="s">
        <v>144</v>
      </c>
      <c r="B68" s="83">
        <v>12</v>
      </c>
      <c r="C68" s="84">
        <v>882.70275633999995</v>
      </c>
      <c r="D68" s="84">
        <v>792.79094185999998</v>
      </c>
      <c r="E68" s="84">
        <v>150.12335421</v>
      </c>
      <c r="F68" s="84">
        <v>150.12335421</v>
      </c>
    </row>
    <row r="69" spans="1:6" ht="12.75" customHeight="1" x14ac:dyDescent="0.2">
      <c r="A69" s="83" t="s">
        <v>144</v>
      </c>
      <c r="B69" s="83">
        <v>13</v>
      </c>
      <c r="C69" s="84">
        <v>887.38259403999996</v>
      </c>
      <c r="D69" s="84">
        <v>790.36464108999996</v>
      </c>
      <c r="E69" s="84">
        <v>149.66390848</v>
      </c>
      <c r="F69" s="84">
        <v>149.66390848</v>
      </c>
    </row>
    <row r="70" spans="1:6" ht="12.75" customHeight="1" x14ac:dyDescent="0.2">
      <c r="A70" s="83" t="s">
        <v>144</v>
      </c>
      <c r="B70" s="83">
        <v>14</v>
      </c>
      <c r="C70" s="84">
        <v>889.73131185</v>
      </c>
      <c r="D70" s="84">
        <v>797.35412230999998</v>
      </c>
      <c r="E70" s="84">
        <v>150.98744070999999</v>
      </c>
      <c r="F70" s="84">
        <v>150.98744070999999</v>
      </c>
    </row>
    <row r="71" spans="1:6" ht="12.75" customHeight="1" x14ac:dyDescent="0.2">
      <c r="A71" s="83" t="s">
        <v>144</v>
      </c>
      <c r="B71" s="83">
        <v>15</v>
      </c>
      <c r="C71" s="84">
        <v>890.84115970000005</v>
      </c>
      <c r="D71" s="84">
        <v>794.87317547999999</v>
      </c>
      <c r="E71" s="84">
        <v>150.51764718000001</v>
      </c>
      <c r="F71" s="84">
        <v>150.51764718000001</v>
      </c>
    </row>
    <row r="72" spans="1:6" ht="12.75" customHeight="1" x14ac:dyDescent="0.2">
      <c r="A72" s="83" t="s">
        <v>144</v>
      </c>
      <c r="B72" s="83">
        <v>16</v>
      </c>
      <c r="C72" s="84">
        <v>888.76930503999995</v>
      </c>
      <c r="D72" s="84">
        <v>793.95341730999996</v>
      </c>
      <c r="E72" s="84">
        <v>150.34348123000001</v>
      </c>
      <c r="F72" s="84">
        <v>150.34348123000001</v>
      </c>
    </row>
    <row r="73" spans="1:6" ht="12.75" customHeight="1" x14ac:dyDescent="0.2">
      <c r="A73" s="83" t="s">
        <v>144</v>
      </c>
      <c r="B73" s="83">
        <v>17</v>
      </c>
      <c r="C73" s="84">
        <v>883.29415549999999</v>
      </c>
      <c r="D73" s="84">
        <v>787.63034424</v>
      </c>
      <c r="E73" s="84">
        <v>149.14614044000001</v>
      </c>
      <c r="F73" s="84">
        <v>149.14614044000001</v>
      </c>
    </row>
    <row r="74" spans="1:6" ht="12.75" customHeight="1" x14ac:dyDescent="0.2">
      <c r="A74" s="83" t="s">
        <v>144</v>
      </c>
      <c r="B74" s="83">
        <v>18</v>
      </c>
      <c r="C74" s="84">
        <v>879.62134662000005</v>
      </c>
      <c r="D74" s="84">
        <v>784.81338519999997</v>
      </c>
      <c r="E74" s="84">
        <v>148.61271943</v>
      </c>
      <c r="F74" s="84">
        <v>148.61271943</v>
      </c>
    </row>
    <row r="75" spans="1:6" ht="12.75" customHeight="1" x14ac:dyDescent="0.2">
      <c r="A75" s="83" t="s">
        <v>144</v>
      </c>
      <c r="B75" s="83">
        <v>19</v>
      </c>
      <c r="C75" s="84">
        <v>875.53967352999996</v>
      </c>
      <c r="D75" s="84">
        <v>779.27628074999996</v>
      </c>
      <c r="E75" s="84">
        <v>147.56421011</v>
      </c>
      <c r="F75" s="84">
        <v>147.56421011</v>
      </c>
    </row>
    <row r="76" spans="1:6" ht="12.75" customHeight="1" x14ac:dyDescent="0.2">
      <c r="A76" s="83" t="s">
        <v>144</v>
      </c>
      <c r="B76" s="83">
        <v>20</v>
      </c>
      <c r="C76" s="84">
        <v>867.22721515000001</v>
      </c>
      <c r="D76" s="84">
        <v>775.95958103999999</v>
      </c>
      <c r="E76" s="84">
        <v>146.93615792</v>
      </c>
      <c r="F76" s="84">
        <v>146.93615792</v>
      </c>
    </row>
    <row r="77" spans="1:6" ht="12.75" customHeight="1" x14ac:dyDescent="0.2">
      <c r="A77" s="83" t="s">
        <v>144</v>
      </c>
      <c r="B77" s="83">
        <v>21</v>
      </c>
      <c r="C77" s="84">
        <v>875.23514284999999</v>
      </c>
      <c r="D77" s="84">
        <v>780.25984296000001</v>
      </c>
      <c r="E77" s="84">
        <v>147.75045802</v>
      </c>
      <c r="F77" s="84">
        <v>147.75045802</v>
      </c>
    </row>
    <row r="78" spans="1:6" ht="12.75" customHeight="1" x14ac:dyDescent="0.2">
      <c r="A78" s="83" t="s">
        <v>144</v>
      </c>
      <c r="B78" s="83">
        <v>22</v>
      </c>
      <c r="C78" s="84">
        <v>877.50466739000001</v>
      </c>
      <c r="D78" s="84">
        <v>781.83545297000001</v>
      </c>
      <c r="E78" s="84">
        <v>148.04881645</v>
      </c>
      <c r="F78" s="84">
        <v>148.04881645</v>
      </c>
    </row>
    <row r="79" spans="1:6" ht="12.75" customHeight="1" x14ac:dyDescent="0.2">
      <c r="A79" s="83" t="s">
        <v>144</v>
      </c>
      <c r="B79" s="83">
        <v>23</v>
      </c>
      <c r="C79" s="84">
        <v>858.72308175000001</v>
      </c>
      <c r="D79" s="84">
        <v>762.09101719</v>
      </c>
      <c r="E79" s="84">
        <v>144.3099986</v>
      </c>
      <c r="F79" s="84">
        <v>144.3099986</v>
      </c>
    </row>
    <row r="80" spans="1:6" ht="12.75" customHeight="1" x14ac:dyDescent="0.2">
      <c r="A80" s="83" t="s">
        <v>144</v>
      </c>
      <c r="B80" s="83">
        <v>24</v>
      </c>
      <c r="C80" s="84">
        <v>824.93296181000005</v>
      </c>
      <c r="D80" s="84">
        <v>729.06423313000005</v>
      </c>
      <c r="E80" s="84">
        <v>138.05602755000001</v>
      </c>
      <c r="F80" s="84">
        <v>138.05602755000001</v>
      </c>
    </row>
    <row r="81" spans="1:6" ht="12.75" customHeight="1" x14ac:dyDescent="0.2">
      <c r="A81" s="83" t="s">
        <v>145</v>
      </c>
      <c r="B81" s="83">
        <v>1</v>
      </c>
      <c r="C81" s="84">
        <v>806.75169577999998</v>
      </c>
      <c r="D81" s="84">
        <v>711.32603191999999</v>
      </c>
      <c r="E81" s="84">
        <v>134.69711143999999</v>
      </c>
      <c r="F81" s="84">
        <v>134.69711143999999</v>
      </c>
    </row>
    <row r="82" spans="1:6" ht="12.75" customHeight="1" x14ac:dyDescent="0.2">
      <c r="A82" s="83" t="s">
        <v>145</v>
      </c>
      <c r="B82" s="83">
        <v>2</v>
      </c>
      <c r="C82" s="84">
        <v>825.06946039000002</v>
      </c>
      <c r="D82" s="84">
        <v>730.31934441999999</v>
      </c>
      <c r="E82" s="84">
        <v>138.29369614999999</v>
      </c>
      <c r="F82" s="84">
        <v>138.29369614999999</v>
      </c>
    </row>
    <row r="83" spans="1:6" ht="12.75" customHeight="1" x14ac:dyDescent="0.2">
      <c r="A83" s="83" t="s">
        <v>145</v>
      </c>
      <c r="B83" s="83">
        <v>3</v>
      </c>
      <c r="C83" s="84">
        <v>857.20137710999995</v>
      </c>
      <c r="D83" s="84">
        <v>766.43007496999996</v>
      </c>
      <c r="E83" s="84">
        <v>145.13164510999999</v>
      </c>
      <c r="F83" s="84">
        <v>145.13164510999999</v>
      </c>
    </row>
    <row r="84" spans="1:6" ht="12.75" customHeight="1" x14ac:dyDescent="0.2">
      <c r="A84" s="83" t="s">
        <v>145</v>
      </c>
      <c r="B84" s="83">
        <v>4</v>
      </c>
      <c r="C84" s="84">
        <v>864.29215223000006</v>
      </c>
      <c r="D84" s="84">
        <v>770.89408261999995</v>
      </c>
      <c r="E84" s="84">
        <v>145.97695218999999</v>
      </c>
      <c r="F84" s="84">
        <v>145.97695218999999</v>
      </c>
    </row>
    <row r="85" spans="1:6" ht="12.75" customHeight="1" x14ac:dyDescent="0.2">
      <c r="A85" s="83" t="s">
        <v>145</v>
      </c>
      <c r="B85" s="83">
        <v>5</v>
      </c>
      <c r="C85" s="84">
        <v>876.12385640000002</v>
      </c>
      <c r="D85" s="84">
        <v>777.92298735999998</v>
      </c>
      <c r="E85" s="84">
        <v>147.30794968999999</v>
      </c>
      <c r="F85" s="84">
        <v>147.30794968999999</v>
      </c>
    </row>
    <row r="86" spans="1:6" ht="12.75" customHeight="1" x14ac:dyDescent="0.2">
      <c r="A86" s="83" t="s">
        <v>145</v>
      </c>
      <c r="B86" s="83">
        <v>6</v>
      </c>
      <c r="C86" s="84">
        <v>860.11745840000003</v>
      </c>
      <c r="D86" s="84">
        <v>764.82259617</v>
      </c>
      <c r="E86" s="84">
        <v>144.82725199000001</v>
      </c>
      <c r="F86" s="84">
        <v>144.82725199000001</v>
      </c>
    </row>
    <row r="87" spans="1:6" ht="12.75" customHeight="1" x14ac:dyDescent="0.2">
      <c r="A87" s="83" t="s">
        <v>145</v>
      </c>
      <c r="B87" s="83">
        <v>7</v>
      </c>
      <c r="C87" s="84">
        <v>850.02436745</v>
      </c>
      <c r="D87" s="84">
        <v>755.34195907000003</v>
      </c>
      <c r="E87" s="84">
        <v>143.03199303</v>
      </c>
      <c r="F87" s="84">
        <v>143.03199303</v>
      </c>
    </row>
    <row r="88" spans="1:6" ht="12.75" customHeight="1" x14ac:dyDescent="0.2">
      <c r="A88" s="83" t="s">
        <v>145</v>
      </c>
      <c r="B88" s="83">
        <v>8</v>
      </c>
      <c r="C88" s="84">
        <v>813.35583499999996</v>
      </c>
      <c r="D88" s="84">
        <v>715.10615041000005</v>
      </c>
      <c r="E88" s="84">
        <v>135.41291688000001</v>
      </c>
      <c r="F88" s="84">
        <v>135.41291688000001</v>
      </c>
    </row>
    <row r="89" spans="1:6" ht="12.75" customHeight="1" x14ac:dyDescent="0.2">
      <c r="A89" s="83" t="s">
        <v>145</v>
      </c>
      <c r="B89" s="83">
        <v>9</v>
      </c>
      <c r="C89" s="84">
        <v>738.04563637000001</v>
      </c>
      <c r="D89" s="84">
        <v>646.76353327000004</v>
      </c>
      <c r="E89" s="84">
        <v>122.47151912</v>
      </c>
      <c r="F89" s="84">
        <v>122.47151912</v>
      </c>
    </row>
    <row r="90" spans="1:6" ht="12.75" customHeight="1" x14ac:dyDescent="0.2">
      <c r="A90" s="83" t="s">
        <v>145</v>
      </c>
      <c r="B90" s="83">
        <v>10</v>
      </c>
      <c r="C90" s="84">
        <v>732.64408489000004</v>
      </c>
      <c r="D90" s="84">
        <v>644.58589339000002</v>
      </c>
      <c r="E90" s="84">
        <v>122.05915996</v>
      </c>
      <c r="F90" s="84">
        <v>122.05915996</v>
      </c>
    </row>
    <row r="91" spans="1:6" ht="12.75" customHeight="1" x14ac:dyDescent="0.2">
      <c r="A91" s="83" t="s">
        <v>145</v>
      </c>
      <c r="B91" s="83">
        <v>11</v>
      </c>
      <c r="C91" s="84">
        <v>751.74059313999999</v>
      </c>
      <c r="D91" s="84">
        <v>661.45965109999997</v>
      </c>
      <c r="E91" s="84">
        <v>125.25438454</v>
      </c>
      <c r="F91" s="84">
        <v>125.25438454</v>
      </c>
    </row>
    <row r="92" spans="1:6" ht="12.75" customHeight="1" x14ac:dyDescent="0.2">
      <c r="A92" s="83" t="s">
        <v>145</v>
      </c>
      <c r="B92" s="83">
        <v>12</v>
      </c>
      <c r="C92" s="84">
        <v>754.51727595</v>
      </c>
      <c r="D92" s="84">
        <v>662.11371226000006</v>
      </c>
      <c r="E92" s="84">
        <v>125.37823795</v>
      </c>
      <c r="F92" s="84">
        <v>125.37823795</v>
      </c>
    </row>
    <row r="93" spans="1:6" ht="12.75" customHeight="1" x14ac:dyDescent="0.2">
      <c r="A93" s="83" t="s">
        <v>145</v>
      </c>
      <c r="B93" s="83">
        <v>13</v>
      </c>
      <c r="C93" s="84">
        <v>763.97404004999999</v>
      </c>
      <c r="D93" s="84">
        <v>665.76949064999997</v>
      </c>
      <c r="E93" s="84">
        <v>126.07049827</v>
      </c>
      <c r="F93" s="84">
        <v>126.07049827</v>
      </c>
    </row>
    <row r="94" spans="1:6" ht="12.75" customHeight="1" x14ac:dyDescent="0.2">
      <c r="A94" s="83" t="s">
        <v>145</v>
      </c>
      <c r="B94" s="83">
        <v>14</v>
      </c>
      <c r="C94" s="84">
        <v>777.54478547999997</v>
      </c>
      <c r="D94" s="84">
        <v>666.69942590999995</v>
      </c>
      <c r="E94" s="84">
        <v>126.24659135</v>
      </c>
      <c r="F94" s="84">
        <v>126.24659135</v>
      </c>
    </row>
    <row r="95" spans="1:6" ht="12.75" customHeight="1" x14ac:dyDescent="0.2">
      <c r="A95" s="83" t="s">
        <v>145</v>
      </c>
      <c r="B95" s="83">
        <v>15</v>
      </c>
      <c r="C95" s="84">
        <v>785.91307744000005</v>
      </c>
      <c r="D95" s="84">
        <v>665.61635293999996</v>
      </c>
      <c r="E95" s="84">
        <v>126.04150002</v>
      </c>
      <c r="F95" s="84">
        <v>126.04150002</v>
      </c>
    </row>
    <row r="96" spans="1:6" ht="12.75" customHeight="1" x14ac:dyDescent="0.2">
      <c r="A96" s="83" t="s">
        <v>145</v>
      </c>
      <c r="B96" s="83">
        <v>16</v>
      </c>
      <c r="C96" s="84">
        <v>785.44707630000005</v>
      </c>
      <c r="D96" s="84">
        <v>669.90411804999997</v>
      </c>
      <c r="E96" s="84">
        <v>126.85343372</v>
      </c>
      <c r="F96" s="84">
        <v>126.85343372</v>
      </c>
    </row>
    <row r="97" spans="1:6" ht="12.75" customHeight="1" x14ac:dyDescent="0.2">
      <c r="A97" s="83" t="s">
        <v>145</v>
      </c>
      <c r="B97" s="83">
        <v>17</v>
      </c>
      <c r="C97" s="84">
        <v>790.81095288999995</v>
      </c>
      <c r="D97" s="84">
        <v>665.74073479000003</v>
      </c>
      <c r="E97" s="84">
        <v>126.06505304</v>
      </c>
      <c r="F97" s="84">
        <v>126.06505304</v>
      </c>
    </row>
    <row r="98" spans="1:6" ht="12.75" customHeight="1" x14ac:dyDescent="0.2">
      <c r="A98" s="83" t="s">
        <v>145</v>
      </c>
      <c r="B98" s="83">
        <v>18</v>
      </c>
      <c r="C98" s="84">
        <v>778.19711044999997</v>
      </c>
      <c r="D98" s="84">
        <v>664.33470561000001</v>
      </c>
      <c r="E98" s="84">
        <v>125.79880654</v>
      </c>
      <c r="F98" s="84">
        <v>125.79880654</v>
      </c>
    </row>
    <row r="99" spans="1:6" ht="12.75" customHeight="1" x14ac:dyDescent="0.2">
      <c r="A99" s="83" t="s">
        <v>145</v>
      </c>
      <c r="B99" s="83">
        <v>19</v>
      </c>
      <c r="C99" s="84">
        <v>780.32494895000002</v>
      </c>
      <c r="D99" s="84">
        <v>666.34375029</v>
      </c>
      <c r="E99" s="84">
        <v>126.17924041000001</v>
      </c>
      <c r="F99" s="84">
        <v>126.17924041000001</v>
      </c>
    </row>
    <row r="100" spans="1:6" ht="12.75" customHeight="1" x14ac:dyDescent="0.2">
      <c r="A100" s="83" t="s">
        <v>145</v>
      </c>
      <c r="B100" s="83">
        <v>20</v>
      </c>
      <c r="C100" s="84">
        <v>765.13331865999999</v>
      </c>
      <c r="D100" s="84">
        <v>663.98195396999995</v>
      </c>
      <c r="E100" s="84">
        <v>125.73200928</v>
      </c>
      <c r="F100" s="84">
        <v>125.73200928</v>
      </c>
    </row>
    <row r="101" spans="1:6" ht="12.75" customHeight="1" x14ac:dyDescent="0.2">
      <c r="A101" s="83" t="s">
        <v>145</v>
      </c>
      <c r="B101" s="83">
        <v>21</v>
      </c>
      <c r="C101" s="84">
        <v>762.66180822000001</v>
      </c>
      <c r="D101" s="84">
        <v>658.11340794</v>
      </c>
      <c r="E101" s="84">
        <v>124.62073798999999</v>
      </c>
      <c r="F101" s="84">
        <v>124.62073798999999</v>
      </c>
    </row>
    <row r="102" spans="1:6" ht="12.75" customHeight="1" x14ac:dyDescent="0.2">
      <c r="A102" s="83" t="s">
        <v>145</v>
      </c>
      <c r="B102" s="83">
        <v>22</v>
      </c>
      <c r="C102" s="84">
        <v>769.11220849999995</v>
      </c>
      <c r="D102" s="84">
        <v>667.35178629999996</v>
      </c>
      <c r="E102" s="84">
        <v>126.3701227</v>
      </c>
      <c r="F102" s="84">
        <v>126.3701227</v>
      </c>
    </row>
    <row r="103" spans="1:6" ht="12.75" customHeight="1" x14ac:dyDescent="0.2">
      <c r="A103" s="83" t="s">
        <v>145</v>
      </c>
      <c r="B103" s="83">
        <v>23</v>
      </c>
      <c r="C103" s="84">
        <v>750.17875101000004</v>
      </c>
      <c r="D103" s="84">
        <v>646.74049033999995</v>
      </c>
      <c r="E103" s="84">
        <v>122.46715570000001</v>
      </c>
      <c r="F103" s="84">
        <v>122.46715570000001</v>
      </c>
    </row>
    <row r="104" spans="1:6" ht="12.75" customHeight="1" x14ac:dyDescent="0.2">
      <c r="A104" s="83" t="s">
        <v>145</v>
      </c>
      <c r="B104" s="83">
        <v>24</v>
      </c>
      <c r="C104" s="84">
        <v>769.83111371999996</v>
      </c>
      <c r="D104" s="84">
        <v>663.97753597999997</v>
      </c>
      <c r="E104" s="84">
        <v>125.73117268999999</v>
      </c>
      <c r="F104" s="84">
        <v>125.73117268999999</v>
      </c>
    </row>
    <row r="105" spans="1:6" ht="12.75" customHeight="1" x14ac:dyDescent="0.2">
      <c r="A105" s="83" t="s">
        <v>146</v>
      </c>
      <c r="B105" s="83">
        <v>1</v>
      </c>
      <c r="C105" s="84">
        <v>760.79385895999997</v>
      </c>
      <c r="D105" s="84">
        <v>665.78906127000005</v>
      </c>
      <c r="E105" s="84">
        <v>126.07420417</v>
      </c>
      <c r="F105" s="84">
        <v>126.07420417</v>
      </c>
    </row>
    <row r="106" spans="1:6" ht="12.75" customHeight="1" x14ac:dyDescent="0.2">
      <c r="A106" s="83" t="s">
        <v>146</v>
      </c>
      <c r="B106" s="83">
        <v>2</v>
      </c>
      <c r="C106" s="84">
        <v>805.10168581999994</v>
      </c>
      <c r="D106" s="84">
        <v>701.96800380000002</v>
      </c>
      <c r="E106" s="84">
        <v>132.92506979000001</v>
      </c>
      <c r="F106" s="84">
        <v>132.92506979000001</v>
      </c>
    </row>
    <row r="107" spans="1:6" ht="12.75" customHeight="1" x14ac:dyDescent="0.2">
      <c r="A107" s="83" t="s">
        <v>146</v>
      </c>
      <c r="B107" s="83">
        <v>3</v>
      </c>
      <c r="C107" s="84">
        <v>815.43150657000001</v>
      </c>
      <c r="D107" s="84">
        <v>720.42349726999998</v>
      </c>
      <c r="E107" s="84">
        <v>136.41981278</v>
      </c>
      <c r="F107" s="84">
        <v>136.41981278</v>
      </c>
    </row>
    <row r="108" spans="1:6" ht="12.75" customHeight="1" x14ac:dyDescent="0.2">
      <c r="A108" s="83" t="s">
        <v>146</v>
      </c>
      <c r="B108" s="83">
        <v>4</v>
      </c>
      <c r="C108" s="84">
        <v>839.55227874000002</v>
      </c>
      <c r="D108" s="84">
        <v>747.43417714999998</v>
      </c>
      <c r="E108" s="84">
        <v>141.53457083999999</v>
      </c>
      <c r="F108" s="84">
        <v>141.53457083999999</v>
      </c>
    </row>
    <row r="109" spans="1:6" ht="12.75" customHeight="1" x14ac:dyDescent="0.2">
      <c r="A109" s="83" t="s">
        <v>146</v>
      </c>
      <c r="B109" s="83">
        <v>5</v>
      </c>
      <c r="C109" s="84">
        <v>843.88960113999997</v>
      </c>
      <c r="D109" s="84">
        <v>749.20070164000003</v>
      </c>
      <c r="E109" s="84">
        <v>141.86908095000001</v>
      </c>
      <c r="F109" s="84">
        <v>141.86908095000001</v>
      </c>
    </row>
    <row r="110" spans="1:6" ht="12.75" customHeight="1" x14ac:dyDescent="0.2">
      <c r="A110" s="83" t="s">
        <v>146</v>
      </c>
      <c r="B110" s="83">
        <v>6</v>
      </c>
      <c r="C110" s="84">
        <v>858.10619364000001</v>
      </c>
      <c r="D110" s="84">
        <v>761.82165195000005</v>
      </c>
      <c r="E110" s="84">
        <v>144.25899143999999</v>
      </c>
      <c r="F110" s="84">
        <v>144.25899143999999</v>
      </c>
    </row>
    <row r="111" spans="1:6" ht="12.75" customHeight="1" x14ac:dyDescent="0.2">
      <c r="A111" s="83" t="s">
        <v>146</v>
      </c>
      <c r="B111" s="83">
        <v>7</v>
      </c>
      <c r="C111" s="84">
        <v>829.45583683999996</v>
      </c>
      <c r="D111" s="84">
        <v>737.02000205000002</v>
      </c>
      <c r="E111" s="84">
        <v>139.56253658</v>
      </c>
      <c r="F111" s="84">
        <v>139.56253658</v>
      </c>
    </row>
    <row r="112" spans="1:6" ht="12.75" customHeight="1" x14ac:dyDescent="0.2">
      <c r="A112" s="83" t="s">
        <v>146</v>
      </c>
      <c r="B112" s="83">
        <v>8</v>
      </c>
      <c r="C112" s="84">
        <v>801.21510940999997</v>
      </c>
      <c r="D112" s="84">
        <v>706.53301881000004</v>
      </c>
      <c r="E112" s="84">
        <v>133.78950369</v>
      </c>
      <c r="F112" s="84">
        <v>133.78950369</v>
      </c>
    </row>
    <row r="113" spans="1:6" ht="12.75" customHeight="1" x14ac:dyDescent="0.2">
      <c r="A113" s="83" t="s">
        <v>146</v>
      </c>
      <c r="B113" s="83">
        <v>9</v>
      </c>
      <c r="C113" s="84">
        <v>749.15614535999998</v>
      </c>
      <c r="D113" s="84">
        <v>658.96732105000001</v>
      </c>
      <c r="E113" s="84">
        <v>124.78243548</v>
      </c>
      <c r="F113" s="84">
        <v>124.78243548</v>
      </c>
    </row>
    <row r="114" spans="1:6" ht="12.75" customHeight="1" x14ac:dyDescent="0.2">
      <c r="A114" s="83" t="s">
        <v>146</v>
      </c>
      <c r="B114" s="83">
        <v>10</v>
      </c>
      <c r="C114" s="84">
        <v>754.82072214000004</v>
      </c>
      <c r="D114" s="84">
        <v>659.04943748999995</v>
      </c>
      <c r="E114" s="84">
        <v>124.79798509</v>
      </c>
      <c r="F114" s="84">
        <v>124.79798509</v>
      </c>
    </row>
    <row r="115" spans="1:6" ht="12.75" customHeight="1" x14ac:dyDescent="0.2">
      <c r="A115" s="83" t="s">
        <v>146</v>
      </c>
      <c r="B115" s="83">
        <v>11</v>
      </c>
      <c r="C115" s="84">
        <v>770.73682607000001</v>
      </c>
      <c r="D115" s="84">
        <v>683.66617811000003</v>
      </c>
      <c r="E115" s="84">
        <v>129.45942542</v>
      </c>
      <c r="F115" s="84">
        <v>129.45942542</v>
      </c>
    </row>
    <row r="116" spans="1:6" ht="12.75" customHeight="1" x14ac:dyDescent="0.2">
      <c r="A116" s="83" t="s">
        <v>146</v>
      </c>
      <c r="B116" s="83">
        <v>12</v>
      </c>
      <c r="C116" s="84">
        <v>778.50686142999996</v>
      </c>
      <c r="D116" s="84">
        <v>685.81556319000003</v>
      </c>
      <c r="E116" s="84">
        <v>129.86643423000001</v>
      </c>
      <c r="F116" s="84">
        <v>129.86643423000001</v>
      </c>
    </row>
    <row r="117" spans="1:6" ht="12.75" customHeight="1" x14ac:dyDescent="0.2">
      <c r="A117" s="83" t="s">
        <v>146</v>
      </c>
      <c r="B117" s="83">
        <v>13</v>
      </c>
      <c r="C117" s="84">
        <v>782.97745069999996</v>
      </c>
      <c r="D117" s="84">
        <v>683.56576039000004</v>
      </c>
      <c r="E117" s="84">
        <v>129.44041027</v>
      </c>
      <c r="F117" s="84">
        <v>129.44041027</v>
      </c>
    </row>
    <row r="118" spans="1:6" ht="12.75" customHeight="1" x14ac:dyDescent="0.2">
      <c r="A118" s="83" t="s">
        <v>146</v>
      </c>
      <c r="B118" s="83">
        <v>14</v>
      </c>
      <c r="C118" s="84">
        <v>763.69596701</v>
      </c>
      <c r="D118" s="84">
        <v>675.41803670000002</v>
      </c>
      <c r="E118" s="84">
        <v>127.89755257</v>
      </c>
      <c r="F118" s="84">
        <v>127.89755257</v>
      </c>
    </row>
    <row r="119" spans="1:6" ht="12.75" customHeight="1" x14ac:dyDescent="0.2">
      <c r="A119" s="83" t="s">
        <v>146</v>
      </c>
      <c r="B119" s="83">
        <v>15</v>
      </c>
      <c r="C119" s="84">
        <v>771.04235141000004</v>
      </c>
      <c r="D119" s="84">
        <v>676.50247272000001</v>
      </c>
      <c r="E119" s="84">
        <v>128.102902</v>
      </c>
      <c r="F119" s="84">
        <v>128.102902</v>
      </c>
    </row>
    <row r="120" spans="1:6" ht="12.75" customHeight="1" x14ac:dyDescent="0.2">
      <c r="A120" s="83" t="s">
        <v>146</v>
      </c>
      <c r="B120" s="83">
        <v>16</v>
      </c>
      <c r="C120" s="84">
        <v>769.21913187999996</v>
      </c>
      <c r="D120" s="84">
        <v>675.06473333999998</v>
      </c>
      <c r="E120" s="84">
        <v>127.83065084</v>
      </c>
      <c r="F120" s="84">
        <v>127.83065084</v>
      </c>
    </row>
    <row r="121" spans="1:6" ht="12.75" customHeight="1" x14ac:dyDescent="0.2">
      <c r="A121" s="83" t="s">
        <v>146</v>
      </c>
      <c r="B121" s="83">
        <v>17</v>
      </c>
      <c r="C121" s="84">
        <v>727.27714665999997</v>
      </c>
      <c r="D121" s="84">
        <v>632.83152808</v>
      </c>
      <c r="E121" s="84">
        <v>119.83334651</v>
      </c>
      <c r="F121" s="84">
        <v>119.83334651</v>
      </c>
    </row>
    <row r="122" spans="1:6" ht="12.75" customHeight="1" x14ac:dyDescent="0.2">
      <c r="A122" s="83" t="s">
        <v>146</v>
      </c>
      <c r="B122" s="83">
        <v>18</v>
      </c>
      <c r="C122" s="84">
        <v>694.78398858000003</v>
      </c>
      <c r="D122" s="84">
        <v>599.64896110999996</v>
      </c>
      <c r="E122" s="84">
        <v>113.54987631</v>
      </c>
      <c r="F122" s="84">
        <v>113.54987631</v>
      </c>
    </row>
    <row r="123" spans="1:6" ht="12.75" customHeight="1" x14ac:dyDescent="0.2">
      <c r="A123" s="83" t="s">
        <v>146</v>
      </c>
      <c r="B123" s="83">
        <v>19</v>
      </c>
      <c r="C123" s="84">
        <v>688.77445657999999</v>
      </c>
      <c r="D123" s="84">
        <v>592.85026748999996</v>
      </c>
      <c r="E123" s="84">
        <v>112.26247173</v>
      </c>
      <c r="F123" s="84">
        <v>112.26247173</v>
      </c>
    </row>
    <row r="124" spans="1:6" ht="12.75" customHeight="1" x14ac:dyDescent="0.2">
      <c r="A124" s="83" t="s">
        <v>146</v>
      </c>
      <c r="B124" s="83">
        <v>20</v>
      </c>
      <c r="C124" s="84">
        <v>682.31809862</v>
      </c>
      <c r="D124" s="84">
        <v>591.98172638999995</v>
      </c>
      <c r="E124" s="84">
        <v>112.09800428</v>
      </c>
      <c r="F124" s="84">
        <v>112.09800428</v>
      </c>
    </row>
    <row r="125" spans="1:6" ht="12.75" customHeight="1" x14ac:dyDescent="0.2">
      <c r="A125" s="83" t="s">
        <v>146</v>
      </c>
      <c r="B125" s="83">
        <v>21</v>
      </c>
      <c r="C125" s="84">
        <v>685.46853349000003</v>
      </c>
      <c r="D125" s="84">
        <v>591.83235198</v>
      </c>
      <c r="E125" s="84">
        <v>112.06971866000001</v>
      </c>
      <c r="F125" s="84">
        <v>112.06971866000001</v>
      </c>
    </row>
    <row r="126" spans="1:6" ht="12.75" customHeight="1" x14ac:dyDescent="0.2">
      <c r="A126" s="83" t="s">
        <v>146</v>
      </c>
      <c r="B126" s="83">
        <v>22</v>
      </c>
      <c r="C126" s="84">
        <v>694.28878761999999</v>
      </c>
      <c r="D126" s="84">
        <v>602.43823584999996</v>
      </c>
      <c r="E126" s="84">
        <v>114.07805500000001</v>
      </c>
      <c r="F126" s="84">
        <v>114.07805500000001</v>
      </c>
    </row>
    <row r="127" spans="1:6" ht="12.75" customHeight="1" x14ac:dyDescent="0.2">
      <c r="A127" s="83" t="s">
        <v>146</v>
      </c>
      <c r="B127" s="83">
        <v>23</v>
      </c>
      <c r="C127" s="84">
        <v>669.43655443</v>
      </c>
      <c r="D127" s="84">
        <v>576.39594910000005</v>
      </c>
      <c r="E127" s="84">
        <v>109.14667242</v>
      </c>
      <c r="F127" s="84">
        <v>109.14667242</v>
      </c>
    </row>
    <row r="128" spans="1:6" ht="12.75" customHeight="1" x14ac:dyDescent="0.2">
      <c r="A128" s="83" t="s">
        <v>146</v>
      </c>
      <c r="B128" s="83">
        <v>24</v>
      </c>
      <c r="C128" s="84">
        <v>661.78097362999995</v>
      </c>
      <c r="D128" s="84">
        <v>568.72754300999998</v>
      </c>
      <c r="E128" s="84">
        <v>107.69457858</v>
      </c>
      <c r="F128" s="84">
        <v>107.69457858</v>
      </c>
    </row>
    <row r="129" spans="1:6" ht="12.75" customHeight="1" x14ac:dyDescent="0.2">
      <c r="A129" s="83" t="s">
        <v>147</v>
      </c>
      <c r="B129" s="83">
        <v>1</v>
      </c>
      <c r="C129" s="84">
        <v>755.42124755999998</v>
      </c>
      <c r="D129" s="84">
        <v>661.44857966999996</v>
      </c>
      <c r="E129" s="84">
        <v>125.25228805</v>
      </c>
      <c r="F129" s="84">
        <v>125.25228805</v>
      </c>
    </row>
    <row r="130" spans="1:6" ht="12.75" customHeight="1" x14ac:dyDescent="0.2">
      <c r="A130" s="83" t="s">
        <v>147</v>
      </c>
      <c r="B130" s="83">
        <v>2</v>
      </c>
      <c r="C130" s="84">
        <v>787.72074755000006</v>
      </c>
      <c r="D130" s="84">
        <v>694.31382438000003</v>
      </c>
      <c r="E130" s="84">
        <v>131.47566992</v>
      </c>
      <c r="F130" s="84">
        <v>131.47566992</v>
      </c>
    </row>
    <row r="131" spans="1:6" ht="12.75" customHeight="1" x14ac:dyDescent="0.2">
      <c r="A131" s="83" t="s">
        <v>147</v>
      </c>
      <c r="B131" s="83">
        <v>3</v>
      </c>
      <c r="C131" s="84">
        <v>814.96428871000001</v>
      </c>
      <c r="D131" s="84">
        <v>724.21706227000004</v>
      </c>
      <c r="E131" s="84">
        <v>137.13816445</v>
      </c>
      <c r="F131" s="84">
        <v>137.13816445</v>
      </c>
    </row>
    <row r="132" spans="1:6" ht="12.75" customHeight="1" x14ac:dyDescent="0.2">
      <c r="A132" s="83" t="s">
        <v>147</v>
      </c>
      <c r="B132" s="83">
        <v>4</v>
      </c>
      <c r="C132" s="84">
        <v>825.87698351999995</v>
      </c>
      <c r="D132" s="84">
        <v>733.22464880999996</v>
      </c>
      <c r="E132" s="84">
        <v>138.84384628000001</v>
      </c>
      <c r="F132" s="84">
        <v>138.84384628000001</v>
      </c>
    </row>
    <row r="133" spans="1:6" ht="12.75" customHeight="1" x14ac:dyDescent="0.2">
      <c r="A133" s="83" t="s">
        <v>147</v>
      </c>
      <c r="B133" s="83">
        <v>5</v>
      </c>
      <c r="C133" s="84">
        <v>820.15319310999996</v>
      </c>
      <c r="D133" s="84">
        <v>732.95753243000001</v>
      </c>
      <c r="E133" s="84">
        <v>138.79326497</v>
      </c>
      <c r="F133" s="84">
        <v>138.79326497</v>
      </c>
    </row>
    <row r="134" spans="1:6" ht="12.75" customHeight="1" x14ac:dyDescent="0.2">
      <c r="A134" s="83" t="s">
        <v>147</v>
      </c>
      <c r="B134" s="83">
        <v>6</v>
      </c>
      <c r="C134" s="84">
        <v>815.30861103999996</v>
      </c>
      <c r="D134" s="84">
        <v>718.33878463999997</v>
      </c>
      <c r="E134" s="84">
        <v>136.02505038000001</v>
      </c>
      <c r="F134" s="84">
        <v>136.02505038000001</v>
      </c>
    </row>
    <row r="135" spans="1:6" ht="12.75" customHeight="1" x14ac:dyDescent="0.2">
      <c r="A135" s="83" t="s">
        <v>147</v>
      </c>
      <c r="B135" s="83">
        <v>7</v>
      </c>
      <c r="C135" s="84">
        <v>775.52182105999998</v>
      </c>
      <c r="D135" s="84">
        <v>681.12311648000002</v>
      </c>
      <c r="E135" s="84">
        <v>128.97786979</v>
      </c>
      <c r="F135" s="84">
        <v>128.97786979</v>
      </c>
    </row>
    <row r="136" spans="1:6" ht="12.75" customHeight="1" x14ac:dyDescent="0.2">
      <c r="A136" s="83" t="s">
        <v>147</v>
      </c>
      <c r="B136" s="83">
        <v>8</v>
      </c>
      <c r="C136" s="84">
        <v>760.97711098000002</v>
      </c>
      <c r="D136" s="84">
        <v>667.47106197999994</v>
      </c>
      <c r="E136" s="84">
        <v>126.39270881</v>
      </c>
      <c r="F136" s="84">
        <v>126.39270881</v>
      </c>
    </row>
    <row r="137" spans="1:6" ht="12.75" customHeight="1" x14ac:dyDescent="0.2">
      <c r="A137" s="83" t="s">
        <v>147</v>
      </c>
      <c r="B137" s="83">
        <v>9</v>
      </c>
      <c r="C137" s="84">
        <v>753.69897538999999</v>
      </c>
      <c r="D137" s="84">
        <v>660.22765916000003</v>
      </c>
      <c r="E137" s="84">
        <v>125.02109383</v>
      </c>
      <c r="F137" s="84">
        <v>125.02109383</v>
      </c>
    </row>
    <row r="138" spans="1:6" ht="12.75" customHeight="1" x14ac:dyDescent="0.2">
      <c r="A138" s="83" t="s">
        <v>147</v>
      </c>
      <c r="B138" s="83">
        <v>10</v>
      </c>
      <c r="C138" s="84">
        <v>772.59986203000005</v>
      </c>
      <c r="D138" s="84">
        <v>682.42492222999999</v>
      </c>
      <c r="E138" s="84">
        <v>129.22438048999999</v>
      </c>
      <c r="F138" s="84">
        <v>129.22438048999999</v>
      </c>
    </row>
    <row r="139" spans="1:6" ht="12.75" customHeight="1" x14ac:dyDescent="0.2">
      <c r="A139" s="83" t="s">
        <v>147</v>
      </c>
      <c r="B139" s="83">
        <v>11</v>
      </c>
      <c r="C139" s="84">
        <v>777.89402071999996</v>
      </c>
      <c r="D139" s="84">
        <v>683.49170243000003</v>
      </c>
      <c r="E139" s="84">
        <v>129.42638661000001</v>
      </c>
      <c r="F139" s="84">
        <v>129.42638661000001</v>
      </c>
    </row>
    <row r="140" spans="1:6" ht="12.75" customHeight="1" x14ac:dyDescent="0.2">
      <c r="A140" s="83" t="s">
        <v>147</v>
      </c>
      <c r="B140" s="83">
        <v>12</v>
      </c>
      <c r="C140" s="84">
        <v>785.59977212000001</v>
      </c>
      <c r="D140" s="84">
        <v>690.79381221999995</v>
      </c>
      <c r="E140" s="84">
        <v>130.80911836999999</v>
      </c>
      <c r="F140" s="84">
        <v>130.80911836999999</v>
      </c>
    </row>
    <row r="141" spans="1:6" ht="12.75" customHeight="1" x14ac:dyDescent="0.2">
      <c r="A141" s="83" t="s">
        <v>147</v>
      </c>
      <c r="B141" s="83">
        <v>13</v>
      </c>
      <c r="C141" s="84">
        <v>784.11154844999999</v>
      </c>
      <c r="D141" s="84">
        <v>688.33460046000005</v>
      </c>
      <c r="E141" s="84">
        <v>130.34344060000001</v>
      </c>
      <c r="F141" s="84">
        <v>130.34344060000001</v>
      </c>
    </row>
    <row r="142" spans="1:6" ht="12.75" customHeight="1" x14ac:dyDescent="0.2">
      <c r="A142" s="83" t="s">
        <v>147</v>
      </c>
      <c r="B142" s="83">
        <v>14</v>
      </c>
      <c r="C142" s="84">
        <v>787.54167514000005</v>
      </c>
      <c r="D142" s="84">
        <v>694.77603299999998</v>
      </c>
      <c r="E142" s="84">
        <v>131.56319400999999</v>
      </c>
      <c r="F142" s="84">
        <v>131.56319400999999</v>
      </c>
    </row>
    <row r="143" spans="1:6" ht="12.75" customHeight="1" x14ac:dyDescent="0.2">
      <c r="A143" s="83" t="s">
        <v>147</v>
      </c>
      <c r="B143" s="83">
        <v>15</v>
      </c>
      <c r="C143" s="84">
        <v>797.89290403999996</v>
      </c>
      <c r="D143" s="84">
        <v>700.36761779999995</v>
      </c>
      <c r="E143" s="84">
        <v>132.62201977000001</v>
      </c>
      <c r="F143" s="84">
        <v>132.62201977000001</v>
      </c>
    </row>
    <row r="144" spans="1:6" ht="12.75" customHeight="1" x14ac:dyDescent="0.2">
      <c r="A144" s="83" t="s">
        <v>147</v>
      </c>
      <c r="B144" s="83">
        <v>16</v>
      </c>
      <c r="C144" s="84">
        <v>794.90528691999998</v>
      </c>
      <c r="D144" s="84">
        <v>699.02412214000003</v>
      </c>
      <c r="E144" s="84">
        <v>132.36761465000001</v>
      </c>
      <c r="F144" s="84">
        <v>132.36761465000001</v>
      </c>
    </row>
    <row r="145" spans="1:6" ht="12.75" customHeight="1" x14ac:dyDescent="0.2">
      <c r="A145" s="83" t="s">
        <v>147</v>
      </c>
      <c r="B145" s="83">
        <v>17</v>
      </c>
      <c r="C145" s="84">
        <v>762.79859563000002</v>
      </c>
      <c r="D145" s="84">
        <v>666.98530540000002</v>
      </c>
      <c r="E145" s="84">
        <v>126.30072566</v>
      </c>
      <c r="F145" s="84">
        <v>126.30072566</v>
      </c>
    </row>
    <row r="146" spans="1:6" ht="12.75" customHeight="1" x14ac:dyDescent="0.2">
      <c r="A146" s="83" t="s">
        <v>147</v>
      </c>
      <c r="B146" s="83">
        <v>18</v>
      </c>
      <c r="C146" s="84">
        <v>717.30486115999997</v>
      </c>
      <c r="D146" s="84">
        <v>622.96695598999997</v>
      </c>
      <c r="E146" s="84">
        <v>117.96538538999999</v>
      </c>
      <c r="F146" s="84">
        <v>117.96538538999999</v>
      </c>
    </row>
    <row r="147" spans="1:6" ht="12.75" customHeight="1" x14ac:dyDescent="0.2">
      <c r="A147" s="83" t="s">
        <v>147</v>
      </c>
      <c r="B147" s="83">
        <v>19</v>
      </c>
      <c r="C147" s="84">
        <v>714.24601141000005</v>
      </c>
      <c r="D147" s="84">
        <v>613.50805417000004</v>
      </c>
      <c r="E147" s="84">
        <v>116.17424224</v>
      </c>
      <c r="F147" s="84">
        <v>116.17424224</v>
      </c>
    </row>
    <row r="148" spans="1:6" ht="12.75" customHeight="1" x14ac:dyDescent="0.2">
      <c r="A148" s="83" t="s">
        <v>147</v>
      </c>
      <c r="B148" s="83">
        <v>20</v>
      </c>
      <c r="C148" s="84">
        <v>706.64567322000005</v>
      </c>
      <c r="D148" s="84">
        <v>608.21475948</v>
      </c>
      <c r="E148" s="84">
        <v>115.17190088</v>
      </c>
      <c r="F148" s="84">
        <v>115.17190088</v>
      </c>
    </row>
    <row r="149" spans="1:6" ht="12.75" customHeight="1" x14ac:dyDescent="0.2">
      <c r="A149" s="83" t="s">
        <v>147</v>
      </c>
      <c r="B149" s="83">
        <v>21</v>
      </c>
      <c r="C149" s="84">
        <v>715.46035583000003</v>
      </c>
      <c r="D149" s="84">
        <v>606.34825159000002</v>
      </c>
      <c r="E149" s="84">
        <v>114.81845785</v>
      </c>
      <c r="F149" s="84">
        <v>114.81845785</v>
      </c>
    </row>
    <row r="150" spans="1:6" ht="12.75" customHeight="1" x14ac:dyDescent="0.2">
      <c r="A150" s="83" t="s">
        <v>147</v>
      </c>
      <c r="B150" s="83">
        <v>22</v>
      </c>
      <c r="C150" s="84">
        <v>714.92297990999998</v>
      </c>
      <c r="D150" s="84">
        <v>620.15147870999999</v>
      </c>
      <c r="E150" s="84">
        <v>117.43224497999999</v>
      </c>
      <c r="F150" s="84">
        <v>117.43224497999999</v>
      </c>
    </row>
    <row r="151" spans="1:6" ht="12.75" customHeight="1" x14ac:dyDescent="0.2">
      <c r="A151" s="83" t="s">
        <v>147</v>
      </c>
      <c r="B151" s="83">
        <v>23</v>
      </c>
      <c r="C151" s="84">
        <v>697.57945252000002</v>
      </c>
      <c r="D151" s="84">
        <v>600.01023812999995</v>
      </c>
      <c r="E151" s="84">
        <v>113.61828794</v>
      </c>
      <c r="F151" s="84">
        <v>113.61828794</v>
      </c>
    </row>
    <row r="152" spans="1:6" ht="12.75" customHeight="1" x14ac:dyDescent="0.2">
      <c r="A152" s="83" t="s">
        <v>147</v>
      </c>
      <c r="B152" s="83">
        <v>24</v>
      </c>
      <c r="C152" s="84">
        <v>700.20218934000002</v>
      </c>
      <c r="D152" s="84">
        <v>605.98298353999996</v>
      </c>
      <c r="E152" s="84">
        <v>114.74929048</v>
      </c>
      <c r="F152" s="84">
        <v>114.74929048</v>
      </c>
    </row>
    <row r="153" spans="1:6" ht="12.75" customHeight="1" x14ac:dyDescent="0.2">
      <c r="A153" s="83" t="s">
        <v>148</v>
      </c>
      <c r="B153" s="83">
        <v>1</v>
      </c>
      <c r="C153" s="84">
        <v>758.01700562999997</v>
      </c>
      <c r="D153" s="84">
        <v>665.34057737000001</v>
      </c>
      <c r="E153" s="84">
        <v>125.989279</v>
      </c>
      <c r="F153" s="84">
        <v>125.989279</v>
      </c>
    </row>
    <row r="154" spans="1:6" ht="12.75" customHeight="1" x14ac:dyDescent="0.2">
      <c r="A154" s="83" t="s">
        <v>148</v>
      </c>
      <c r="B154" s="83">
        <v>2</v>
      </c>
      <c r="C154" s="84">
        <v>798.04833215999997</v>
      </c>
      <c r="D154" s="84">
        <v>698.45666343000005</v>
      </c>
      <c r="E154" s="84">
        <v>132.26016032999999</v>
      </c>
      <c r="F154" s="84">
        <v>132.26016032999999</v>
      </c>
    </row>
    <row r="155" spans="1:6" ht="12.75" customHeight="1" x14ac:dyDescent="0.2">
      <c r="A155" s="83" t="s">
        <v>148</v>
      </c>
      <c r="B155" s="83">
        <v>3</v>
      </c>
      <c r="C155" s="84">
        <v>813.85433072000001</v>
      </c>
      <c r="D155" s="84">
        <v>721.21200421000003</v>
      </c>
      <c r="E155" s="84">
        <v>136.56912491</v>
      </c>
      <c r="F155" s="84">
        <v>136.56912491</v>
      </c>
    </row>
    <row r="156" spans="1:6" ht="12.75" customHeight="1" x14ac:dyDescent="0.2">
      <c r="A156" s="83" t="s">
        <v>148</v>
      </c>
      <c r="B156" s="83">
        <v>4</v>
      </c>
      <c r="C156" s="84">
        <v>828.35331911000003</v>
      </c>
      <c r="D156" s="84">
        <v>731.25181765000002</v>
      </c>
      <c r="E156" s="84">
        <v>138.47026983000001</v>
      </c>
      <c r="F156" s="84">
        <v>138.47026983000001</v>
      </c>
    </row>
    <row r="157" spans="1:6" ht="12.75" customHeight="1" x14ac:dyDescent="0.2">
      <c r="A157" s="83" t="s">
        <v>148</v>
      </c>
      <c r="B157" s="83">
        <v>5</v>
      </c>
      <c r="C157" s="84">
        <v>840.58434944999999</v>
      </c>
      <c r="D157" s="84">
        <v>740.23084602999995</v>
      </c>
      <c r="E157" s="84">
        <v>140.17054386999999</v>
      </c>
      <c r="F157" s="84">
        <v>140.17054386999999</v>
      </c>
    </row>
    <row r="158" spans="1:6" ht="12.75" customHeight="1" x14ac:dyDescent="0.2">
      <c r="A158" s="83" t="s">
        <v>148</v>
      </c>
      <c r="B158" s="83">
        <v>6</v>
      </c>
      <c r="C158" s="84">
        <v>812.48750199999995</v>
      </c>
      <c r="D158" s="84">
        <v>716.70080762999999</v>
      </c>
      <c r="E158" s="84">
        <v>135.71488210000001</v>
      </c>
      <c r="F158" s="84">
        <v>135.71488210000001</v>
      </c>
    </row>
    <row r="159" spans="1:6" ht="12.75" customHeight="1" x14ac:dyDescent="0.2">
      <c r="A159" s="83" t="s">
        <v>148</v>
      </c>
      <c r="B159" s="83">
        <v>7</v>
      </c>
      <c r="C159" s="84">
        <v>780.07031465</v>
      </c>
      <c r="D159" s="84">
        <v>681.86344727000005</v>
      </c>
      <c r="E159" s="84">
        <v>129.11805926</v>
      </c>
      <c r="F159" s="84">
        <v>129.11805926</v>
      </c>
    </row>
    <row r="160" spans="1:6" ht="12.75" customHeight="1" x14ac:dyDescent="0.2">
      <c r="A160" s="83" t="s">
        <v>148</v>
      </c>
      <c r="B160" s="83">
        <v>8</v>
      </c>
      <c r="C160" s="84">
        <v>726.18509377999999</v>
      </c>
      <c r="D160" s="84">
        <v>637.22151931999997</v>
      </c>
      <c r="E160" s="84">
        <v>120.66463779999999</v>
      </c>
      <c r="F160" s="84">
        <v>120.66463779999999</v>
      </c>
    </row>
    <row r="161" spans="1:6" ht="12.75" customHeight="1" x14ac:dyDescent="0.2">
      <c r="A161" s="83" t="s">
        <v>148</v>
      </c>
      <c r="B161" s="83">
        <v>9</v>
      </c>
      <c r="C161" s="84">
        <v>766.65058992000002</v>
      </c>
      <c r="D161" s="84">
        <v>670.51031760000001</v>
      </c>
      <c r="E161" s="84">
        <v>126.96822401999999</v>
      </c>
      <c r="F161" s="84">
        <v>126.96822401999999</v>
      </c>
    </row>
    <row r="162" spans="1:6" ht="12.75" customHeight="1" x14ac:dyDescent="0.2">
      <c r="A162" s="83" t="s">
        <v>148</v>
      </c>
      <c r="B162" s="83">
        <v>10</v>
      </c>
      <c r="C162" s="84">
        <v>800.15779527999996</v>
      </c>
      <c r="D162" s="84">
        <v>705.38277574000006</v>
      </c>
      <c r="E162" s="84">
        <v>133.57169299</v>
      </c>
      <c r="F162" s="84">
        <v>133.57169299</v>
      </c>
    </row>
    <row r="163" spans="1:6" ht="12.75" customHeight="1" x14ac:dyDescent="0.2">
      <c r="A163" s="83" t="s">
        <v>148</v>
      </c>
      <c r="B163" s="83">
        <v>11</v>
      </c>
      <c r="C163" s="84">
        <v>806.65400678000003</v>
      </c>
      <c r="D163" s="84">
        <v>709.33043094000004</v>
      </c>
      <c r="E163" s="84">
        <v>134.31922327999999</v>
      </c>
      <c r="F163" s="84">
        <v>134.31922327999999</v>
      </c>
    </row>
    <row r="164" spans="1:6" ht="12.75" customHeight="1" x14ac:dyDescent="0.2">
      <c r="A164" s="83" t="s">
        <v>148</v>
      </c>
      <c r="B164" s="83">
        <v>12</v>
      </c>
      <c r="C164" s="84">
        <v>802.77592017999996</v>
      </c>
      <c r="D164" s="84">
        <v>708.29918086999999</v>
      </c>
      <c r="E164" s="84">
        <v>134.12394517000001</v>
      </c>
      <c r="F164" s="84">
        <v>134.12394517000001</v>
      </c>
    </row>
    <row r="165" spans="1:6" ht="12.75" customHeight="1" x14ac:dyDescent="0.2">
      <c r="A165" s="83" t="s">
        <v>148</v>
      </c>
      <c r="B165" s="83">
        <v>13</v>
      </c>
      <c r="C165" s="84">
        <v>805.29671791999999</v>
      </c>
      <c r="D165" s="84">
        <v>709.03265918</v>
      </c>
      <c r="E165" s="84">
        <v>134.26283703999999</v>
      </c>
      <c r="F165" s="84">
        <v>134.26283703999999</v>
      </c>
    </row>
    <row r="166" spans="1:6" ht="12.75" customHeight="1" x14ac:dyDescent="0.2">
      <c r="A166" s="83" t="s">
        <v>148</v>
      </c>
      <c r="B166" s="83">
        <v>14</v>
      </c>
      <c r="C166" s="84">
        <v>803.27729418000001</v>
      </c>
      <c r="D166" s="84">
        <v>709.06757627000002</v>
      </c>
      <c r="E166" s="84">
        <v>134.26944897000001</v>
      </c>
      <c r="F166" s="84">
        <v>134.26944897000001</v>
      </c>
    </row>
    <row r="167" spans="1:6" ht="12.75" customHeight="1" x14ac:dyDescent="0.2">
      <c r="A167" s="83" t="s">
        <v>148</v>
      </c>
      <c r="B167" s="83">
        <v>15</v>
      </c>
      <c r="C167" s="84">
        <v>813.41250300000002</v>
      </c>
      <c r="D167" s="84">
        <v>711.88455198999998</v>
      </c>
      <c r="E167" s="84">
        <v>134.80287312999999</v>
      </c>
      <c r="F167" s="84">
        <v>134.80287312999999</v>
      </c>
    </row>
    <row r="168" spans="1:6" ht="12.75" customHeight="1" x14ac:dyDescent="0.2">
      <c r="A168" s="83" t="s">
        <v>148</v>
      </c>
      <c r="B168" s="83">
        <v>16</v>
      </c>
      <c r="C168" s="84">
        <v>810.56959753000001</v>
      </c>
      <c r="D168" s="84">
        <v>714.67264066999996</v>
      </c>
      <c r="E168" s="84">
        <v>135.33082722</v>
      </c>
      <c r="F168" s="84">
        <v>135.33082722</v>
      </c>
    </row>
    <row r="169" spans="1:6" ht="12.75" customHeight="1" x14ac:dyDescent="0.2">
      <c r="A169" s="83" t="s">
        <v>148</v>
      </c>
      <c r="B169" s="83">
        <v>17</v>
      </c>
      <c r="C169" s="84">
        <v>759.96304989999999</v>
      </c>
      <c r="D169" s="84">
        <v>664.24401580999995</v>
      </c>
      <c r="E169" s="84">
        <v>125.78163347</v>
      </c>
      <c r="F169" s="84">
        <v>125.78163347</v>
      </c>
    </row>
    <row r="170" spans="1:6" ht="12.75" customHeight="1" x14ac:dyDescent="0.2">
      <c r="A170" s="83" t="s">
        <v>148</v>
      </c>
      <c r="B170" s="83">
        <v>18</v>
      </c>
      <c r="C170" s="84">
        <v>712.88267167000004</v>
      </c>
      <c r="D170" s="84">
        <v>618.79274862</v>
      </c>
      <c r="E170" s="84">
        <v>117.17495506</v>
      </c>
      <c r="F170" s="84">
        <v>117.17495506</v>
      </c>
    </row>
    <row r="171" spans="1:6" ht="12.75" customHeight="1" x14ac:dyDescent="0.2">
      <c r="A171" s="83" t="s">
        <v>148</v>
      </c>
      <c r="B171" s="83">
        <v>19</v>
      </c>
      <c r="C171" s="84">
        <v>703.76317443000005</v>
      </c>
      <c r="D171" s="84">
        <v>607.13701421999997</v>
      </c>
      <c r="E171" s="84">
        <v>114.96781841000001</v>
      </c>
      <c r="F171" s="84">
        <v>114.96781841000001</v>
      </c>
    </row>
    <row r="172" spans="1:6" ht="12.75" customHeight="1" x14ac:dyDescent="0.2">
      <c r="A172" s="83" t="s">
        <v>148</v>
      </c>
      <c r="B172" s="83">
        <v>20</v>
      </c>
      <c r="C172" s="84">
        <v>702.43808323999997</v>
      </c>
      <c r="D172" s="84">
        <v>611.72353906000001</v>
      </c>
      <c r="E172" s="84">
        <v>115.83632541999999</v>
      </c>
      <c r="F172" s="84">
        <v>115.83632541999999</v>
      </c>
    </row>
    <row r="173" spans="1:6" ht="12.75" customHeight="1" x14ac:dyDescent="0.2">
      <c r="A173" s="83" t="s">
        <v>148</v>
      </c>
      <c r="B173" s="83">
        <v>21</v>
      </c>
      <c r="C173" s="84">
        <v>706.00287030000004</v>
      </c>
      <c r="D173" s="84">
        <v>610.19306303999997</v>
      </c>
      <c r="E173" s="84">
        <v>115.54651359</v>
      </c>
      <c r="F173" s="84">
        <v>115.54651359</v>
      </c>
    </row>
    <row r="174" spans="1:6" ht="12.75" customHeight="1" x14ac:dyDescent="0.2">
      <c r="A174" s="83" t="s">
        <v>148</v>
      </c>
      <c r="B174" s="83">
        <v>22</v>
      </c>
      <c r="C174" s="84">
        <v>705.72327154000004</v>
      </c>
      <c r="D174" s="84">
        <v>612.06456467999999</v>
      </c>
      <c r="E174" s="84">
        <v>115.90090223</v>
      </c>
      <c r="F174" s="84">
        <v>115.90090223</v>
      </c>
    </row>
    <row r="175" spans="1:6" ht="12.75" customHeight="1" x14ac:dyDescent="0.2">
      <c r="A175" s="83" t="s">
        <v>148</v>
      </c>
      <c r="B175" s="83">
        <v>23</v>
      </c>
      <c r="C175" s="84">
        <v>686.65931938999995</v>
      </c>
      <c r="D175" s="84">
        <v>591.98505835000003</v>
      </c>
      <c r="E175" s="84">
        <v>112.09863522000001</v>
      </c>
      <c r="F175" s="84">
        <v>112.09863522000001</v>
      </c>
    </row>
    <row r="176" spans="1:6" ht="12.75" customHeight="1" x14ac:dyDescent="0.2">
      <c r="A176" s="83" t="s">
        <v>148</v>
      </c>
      <c r="B176" s="83">
        <v>24</v>
      </c>
      <c r="C176" s="84">
        <v>696.14341223999998</v>
      </c>
      <c r="D176" s="84">
        <v>600.76799817999995</v>
      </c>
      <c r="E176" s="84">
        <v>113.76177782000001</v>
      </c>
      <c r="F176" s="84">
        <v>113.76177782000001</v>
      </c>
    </row>
    <row r="177" spans="1:6" ht="12.75" customHeight="1" x14ac:dyDescent="0.2">
      <c r="A177" s="83" t="s">
        <v>149</v>
      </c>
      <c r="B177" s="83">
        <v>1</v>
      </c>
      <c r="C177" s="84">
        <v>762.48655139000005</v>
      </c>
      <c r="D177" s="84">
        <v>669.87670071000002</v>
      </c>
      <c r="E177" s="84">
        <v>126.84824196</v>
      </c>
      <c r="F177" s="84">
        <v>126.84824196</v>
      </c>
    </row>
    <row r="178" spans="1:6" ht="12.75" customHeight="1" x14ac:dyDescent="0.2">
      <c r="A178" s="83" t="s">
        <v>149</v>
      </c>
      <c r="B178" s="83">
        <v>2</v>
      </c>
      <c r="C178" s="84">
        <v>770.31074636000005</v>
      </c>
      <c r="D178" s="84">
        <v>673.98225518000004</v>
      </c>
      <c r="E178" s="84">
        <v>127.62567214000001</v>
      </c>
      <c r="F178" s="84">
        <v>127.62567214000001</v>
      </c>
    </row>
    <row r="179" spans="1:6" ht="12.75" customHeight="1" x14ac:dyDescent="0.2">
      <c r="A179" s="83" t="s">
        <v>149</v>
      </c>
      <c r="B179" s="83">
        <v>3</v>
      </c>
      <c r="C179" s="84">
        <v>795.18494115999999</v>
      </c>
      <c r="D179" s="84">
        <v>698.9681769</v>
      </c>
      <c r="E179" s="84">
        <v>132.35702082</v>
      </c>
      <c r="F179" s="84">
        <v>132.35702082</v>
      </c>
    </row>
    <row r="180" spans="1:6" ht="12.75" customHeight="1" x14ac:dyDescent="0.2">
      <c r="A180" s="83" t="s">
        <v>149</v>
      </c>
      <c r="B180" s="83">
        <v>4</v>
      </c>
      <c r="C180" s="84">
        <v>801.87063273000001</v>
      </c>
      <c r="D180" s="84">
        <v>701.86582303</v>
      </c>
      <c r="E180" s="84">
        <v>132.90572078</v>
      </c>
      <c r="F180" s="84">
        <v>132.90572078</v>
      </c>
    </row>
    <row r="181" spans="1:6" ht="12.75" customHeight="1" x14ac:dyDescent="0.2">
      <c r="A181" s="83" t="s">
        <v>149</v>
      </c>
      <c r="B181" s="83">
        <v>5</v>
      </c>
      <c r="C181" s="84">
        <v>806.66486087999999</v>
      </c>
      <c r="D181" s="84">
        <v>709.08491857000001</v>
      </c>
      <c r="E181" s="84">
        <v>134.27273291</v>
      </c>
      <c r="F181" s="84">
        <v>134.27273291</v>
      </c>
    </row>
    <row r="182" spans="1:6" ht="12.75" customHeight="1" x14ac:dyDescent="0.2">
      <c r="A182" s="83" t="s">
        <v>149</v>
      </c>
      <c r="B182" s="83">
        <v>6</v>
      </c>
      <c r="C182" s="84">
        <v>797.66121676</v>
      </c>
      <c r="D182" s="84">
        <v>702.45593106000001</v>
      </c>
      <c r="E182" s="84">
        <v>133.01746398</v>
      </c>
      <c r="F182" s="84">
        <v>133.01746398</v>
      </c>
    </row>
    <row r="183" spans="1:6" ht="12.75" customHeight="1" x14ac:dyDescent="0.2">
      <c r="A183" s="83" t="s">
        <v>149</v>
      </c>
      <c r="B183" s="83">
        <v>7</v>
      </c>
      <c r="C183" s="84">
        <v>765.30079392000005</v>
      </c>
      <c r="D183" s="84">
        <v>666.63792494999996</v>
      </c>
      <c r="E183" s="84">
        <v>126.23494549</v>
      </c>
      <c r="F183" s="84">
        <v>126.23494549</v>
      </c>
    </row>
    <row r="184" spans="1:6" ht="12.75" customHeight="1" x14ac:dyDescent="0.2">
      <c r="A184" s="83" t="s">
        <v>149</v>
      </c>
      <c r="B184" s="83">
        <v>8</v>
      </c>
      <c r="C184" s="84">
        <v>748.06105774000002</v>
      </c>
      <c r="D184" s="84">
        <v>652.93463086999998</v>
      </c>
      <c r="E184" s="84">
        <v>123.64008174999999</v>
      </c>
      <c r="F184" s="84">
        <v>123.64008174999999</v>
      </c>
    </row>
    <row r="185" spans="1:6" ht="12.75" customHeight="1" x14ac:dyDescent="0.2">
      <c r="A185" s="83" t="s">
        <v>149</v>
      </c>
      <c r="B185" s="83">
        <v>9</v>
      </c>
      <c r="C185" s="84">
        <v>769.94179205</v>
      </c>
      <c r="D185" s="84">
        <v>675.74236226999994</v>
      </c>
      <c r="E185" s="84">
        <v>127.95896704</v>
      </c>
      <c r="F185" s="84">
        <v>127.95896704</v>
      </c>
    </row>
    <row r="186" spans="1:6" ht="12.75" customHeight="1" x14ac:dyDescent="0.2">
      <c r="A186" s="83" t="s">
        <v>149</v>
      </c>
      <c r="B186" s="83">
        <v>10</v>
      </c>
      <c r="C186" s="84">
        <v>787.34014301000002</v>
      </c>
      <c r="D186" s="84">
        <v>692.57277975</v>
      </c>
      <c r="E186" s="84">
        <v>131.14598470000001</v>
      </c>
      <c r="F186" s="84">
        <v>131.14598470000001</v>
      </c>
    </row>
    <row r="187" spans="1:6" ht="12.75" customHeight="1" x14ac:dyDescent="0.2">
      <c r="A187" s="83" t="s">
        <v>149</v>
      </c>
      <c r="B187" s="83">
        <v>11</v>
      </c>
      <c r="C187" s="84">
        <v>786.93009806999999</v>
      </c>
      <c r="D187" s="84">
        <v>693.27968539999995</v>
      </c>
      <c r="E187" s="84">
        <v>131.27984476</v>
      </c>
      <c r="F187" s="84">
        <v>131.27984476</v>
      </c>
    </row>
    <row r="188" spans="1:6" ht="12.75" customHeight="1" x14ac:dyDescent="0.2">
      <c r="A188" s="83" t="s">
        <v>149</v>
      </c>
      <c r="B188" s="83">
        <v>12</v>
      </c>
      <c r="C188" s="84">
        <v>792.32000552</v>
      </c>
      <c r="D188" s="84">
        <v>696.48611214000005</v>
      </c>
      <c r="E188" s="84">
        <v>131.88701559</v>
      </c>
      <c r="F188" s="84">
        <v>131.88701559</v>
      </c>
    </row>
    <row r="189" spans="1:6" ht="12.75" customHeight="1" x14ac:dyDescent="0.2">
      <c r="A189" s="83" t="s">
        <v>149</v>
      </c>
      <c r="B189" s="83">
        <v>13</v>
      </c>
      <c r="C189" s="84">
        <v>784.01490116000002</v>
      </c>
      <c r="D189" s="84">
        <v>689.89010605999999</v>
      </c>
      <c r="E189" s="84">
        <v>130.63799204</v>
      </c>
      <c r="F189" s="84">
        <v>130.63799204</v>
      </c>
    </row>
    <row r="190" spans="1:6" ht="12.75" customHeight="1" x14ac:dyDescent="0.2">
      <c r="A190" s="83" t="s">
        <v>149</v>
      </c>
      <c r="B190" s="83">
        <v>14</v>
      </c>
      <c r="C190" s="84">
        <v>789.25790654000002</v>
      </c>
      <c r="D190" s="84">
        <v>695.28419163000001</v>
      </c>
      <c r="E190" s="84">
        <v>131.65941923</v>
      </c>
      <c r="F190" s="84">
        <v>131.65941923</v>
      </c>
    </row>
    <row r="191" spans="1:6" ht="12.75" customHeight="1" x14ac:dyDescent="0.2">
      <c r="A191" s="83" t="s">
        <v>149</v>
      </c>
      <c r="B191" s="83">
        <v>15</v>
      </c>
      <c r="C191" s="84">
        <v>793.22038889999999</v>
      </c>
      <c r="D191" s="84">
        <v>698.98126873000001</v>
      </c>
      <c r="E191" s="84">
        <v>132.3594999</v>
      </c>
      <c r="F191" s="84">
        <v>132.3594999</v>
      </c>
    </row>
    <row r="192" spans="1:6" ht="12.75" customHeight="1" x14ac:dyDescent="0.2">
      <c r="A192" s="83" t="s">
        <v>149</v>
      </c>
      <c r="B192" s="83">
        <v>16</v>
      </c>
      <c r="C192" s="84">
        <v>792.78865227999995</v>
      </c>
      <c r="D192" s="84">
        <v>698.80052475000002</v>
      </c>
      <c r="E192" s="84">
        <v>132.32527411000001</v>
      </c>
      <c r="F192" s="84">
        <v>132.32527411000001</v>
      </c>
    </row>
    <row r="193" spans="1:6" ht="12.75" customHeight="1" x14ac:dyDescent="0.2">
      <c r="A193" s="83" t="s">
        <v>149</v>
      </c>
      <c r="B193" s="83">
        <v>17</v>
      </c>
      <c r="C193" s="84">
        <v>751.35482248000005</v>
      </c>
      <c r="D193" s="84">
        <v>659.54437665</v>
      </c>
      <c r="E193" s="84">
        <v>124.89170706</v>
      </c>
      <c r="F193" s="84">
        <v>124.89170706</v>
      </c>
    </row>
    <row r="194" spans="1:6" ht="12.75" customHeight="1" x14ac:dyDescent="0.2">
      <c r="A194" s="83" t="s">
        <v>149</v>
      </c>
      <c r="B194" s="83">
        <v>18</v>
      </c>
      <c r="C194" s="84">
        <v>710.59232685999996</v>
      </c>
      <c r="D194" s="84">
        <v>616.93555873000003</v>
      </c>
      <c r="E194" s="84">
        <v>116.82327650000001</v>
      </c>
      <c r="F194" s="84">
        <v>116.82327650000001</v>
      </c>
    </row>
    <row r="195" spans="1:6" ht="12.75" customHeight="1" x14ac:dyDescent="0.2">
      <c r="A195" s="83" t="s">
        <v>149</v>
      </c>
      <c r="B195" s="83">
        <v>19</v>
      </c>
      <c r="C195" s="84">
        <v>697.15230183999995</v>
      </c>
      <c r="D195" s="84">
        <v>605.13299006</v>
      </c>
      <c r="E195" s="84">
        <v>114.58833522</v>
      </c>
      <c r="F195" s="84">
        <v>114.58833522</v>
      </c>
    </row>
    <row r="196" spans="1:6" ht="12.75" customHeight="1" x14ac:dyDescent="0.2">
      <c r="A196" s="83" t="s">
        <v>149</v>
      </c>
      <c r="B196" s="83">
        <v>20</v>
      </c>
      <c r="C196" s="84">
        <v>700.27417620000006</v>
      </c>
      <c r="D196" s="84">
        <v>606.37639932000002</v>
      </c>
      <c r="E196" s="84">
        <v>114.82378792999999</v>
      </c>
      <c r="F196" s="84">
        <v>114.82378792999999</v>
      </c>
    </row>
    <row r="197" spans="1:6" ht="12.75" customHeight="1" x14ac:dyDescent="0.2">
      <c r="A197" s="83" t="s">
        <v>149</v>
      </c>
      <c r="B197" s="83">
        <v>21</v>
      </c>
      <c r="C197" s="84">
        <v>696.83219786999996</v>
      </c>
      <c r="D197" s="84">
        <v>601.96660387999998</v>
      </c>
      <c r="E197" s="84">
        <v>113.98874649</v>
      </c>
      <c r="F197" s="84">
        <v>113.98874649</v>
      </c>
    </row>
    <row r="198" spans="1:6" ht="12.75" customHeight="1" x14ac:dyDescent="0.2">
      <c r="A198" s="83" t="s">
        <v>149</v>
      </c>
      <c r="B198" s="83">
        <v>22</v>
      </c>
      <c r="C198" s="84">
        <v>704.82963603999997</v>
      </c>
      <c r="D198" s="84">
        <v>610.37341815000002</v>
      </c>
      <c r="E198" s="84">
        <v>115.58066574</v>
      </c>
      <c r="F198" s="84">
        <v>115.58066574</v>
      </c>
    </row>
    <row r="199" spans="1:6" ht="12.75" customHeight="1" x14ac:dyDescent="0.2">
      <c r="A199" s="83" t="s">
        <v>149</v>
      </c>
      <c r="B199" s="83">
        <v>23</v>
      </c>
      <c r="C199" s="84">
        <v>676.83627705000004</v>
      </c>
      <c r="D199" s="84">
        <v>583.51946230999999</v>
      </c>
      <c r="E199" s="84">
        <v>110.49558503</v>
      </c>
      <c r="F199" s="84">
        <v>110.49558503</v>
      </c>
    </row>
    <row r="200" spans="1:6" ht="12.75" customHeight="1" x14ac:dyDescent="0.2">
      <c r="A200" s="83" t="s">
        <v>149</v>
      </c>
      <c r="B200" s="83">
        <v>24</v>
      </c>
      <c r="C200" s="84">
        <v>704.98413134999998</v>
      </c>
      <c r="D200" s="84">
        <v>613.20448497999996</v>
      </c>
      <c r="E200" s="84">
        <v>116.11675820000001</v>
      </c>
      <c r="F200" s="84">
        <v>116.11675820000001</v>
      </c>
    </row>
    <row r="201" spans="1:6" ht="12.75" customHeight="1" x14ac:dyDescent="0.2">
      <c r="A201" s="83" t="s">
        <v>150</v>
      </c>
      <c r="B201" s="83">
        <v>1</v>
      </c>
      <c r="C201" s="84">
        <v>793.83405474999995</v>
      </c>
      <c r="D201" s="84">
        <v>702.73373272000003</v>
      </c>
      <c r="E201" s="84">
        <v>133.07006866</v>
      </c>
      <c r="F201" s="84">
        <v>133.07006866</v>
      </c>
    </row>
    <row r="202" spans="1:6" ht="12.75" customHeight="1" x14ac:dyDescent="0.2">
      <c r="A202" s="83" t="s">
        <v>150</v>
      </c>
      <c r="B202" s="83">
        <v>2</v>
      </c>
      <c r="C202" s="84">
        <v>836.39606678999996</v>
      </c>
      <c r="D202" s="84">
        <v>741.38795518999996</v>
      </c>
      <c r="E202" s="84">
        <v>140.38965472999999</v>
      </c>
      <c r="F202" s="84">
        <v>140.38965472999999</v>
      </c>
    </row>
    <row r="203" spans="1:6" ht="12.75" customHeight="1" x14ac:dyDescent="0.2">
      <c r="A203" s="83" t="s">
        <v>150</v>
      </c>
      <c r="B203" s="83">
        <v>3</v>
      </c>
      <c r="C203" s="84">
        <v>864.97821297999997</v>
      </c>
      <c r="D203" s="84">
        <v>769.83333924999999</v>
      </c>
      <c r="E203" s="84">
        <v>145.77608921000001</v>
      </c>
      <c r="F203" s="84">
        <v>145.77608921000001</v>
      </c>
    </row>
    <row r="204" spans="1:6" ht="12.75" customHeight="1" x14ac:dyDescent="0.2">
      <c r="A204" s="83" t="s">
        <v>150</v>
      </c>
      <c r="B204" s="83">
        <v>4</v>
      </c>
      <c r="C204" s="84">
        <v>886.99850239</v>
      </c>
      <c r="D204" s="84">
        <v>791.16540301999999</v>
      </c>
      <c r="E204" s="84">
        <v>149.81554122</v>
      </c>
      <c r="F204" s="84">
        <v>149.81554122</v>
      </c>
    </row>
    <row r="205" spans="1:6" ht="12.75" customHeight="1" x14ac:dyDescent="0.2">
      <c r="A205" s="83" t="s">
        <v>150</v>
      </c>
      <c r="B205" s="83">
        <v>5</v>
      </c>
      <c r="C205" s="84">
        <v>930.37320871999998</v>
      </c>
      <c r="D205" s="84">
        <v>833.30981935</v>
      </c>
      <c r="E205" s="84">
        <v>157.79603243</v>
      </c>
      <c r="F205" s="84">
        <v>157.79603243</v>
      </c>
    </row>
    <row r="206" spans="1:6" ht="12.75" customHeight="1" x14ac:dyDescent="0.2">
      <c r="A206" s="83" t="s">
        <v>150</v>
      </c>
      <c r="B206" s="83">
        <v>6</v>
      </c>
      <c r="C206" s="84">
        <v>910.42213360000005</v>
      </c>
      <c r="D206" s="84">
        <v>814.51619111000002</v>
      </c>
      <c r="E206" s="84">
        <v>154.23726005</v>
      </c>
      <c r="F206" s="84">
        <v>154.23726005</v>
      </c>
    </row>
    <row r="207" spans="1:6" ht="12.75" customHeight="1" x14ac:dyDescent="0.2">
      <c r="A207" s="83" t="s">
        <v>150</v>
      </c>
      <c r="B207" s="83">
        <v>7</v>
      </c>
      <c r="C207" s="84">
        <v>874.15160782999999</v>
      </c>
      <c r="D207" s="84">
        <v>772.85409777999996</v>
      </c>
      <c r="E207" s="84">
        <v>146.34810181</v>
      </c>
      <c r="F207" s="84">
        <v>146.34810181</v>
      </c>
    </row>
    <row r="208" spans="1:6" ht="12.75" customHeight="1" x14ac:dyDescent="0.2">
      <c r="A208" s="83" t="s">
        <v>150</v>
      </c>
      <c r="B208" s="83">
        <v>8</v>
      </c>
      <c r="C208" s="84">
        <v>819.44206356999996</v>
      </c>
      <c r="D208" s="84">
        <v>722.89101187999995</v>
      </c>
      <c r="E208" s="84">
        <v>136.88706278000001</v>
      </c>
      <c r="F208" s="84">
        <v>136.88706278000001</v>
      </c>
    </row>
    <row r="209" spans="1:6" ht="12.75" customHeight="1" x14ac:dyDescent="0.2">
      <c r="A209" s="83" t="s">
        <v>150</v>
      </c>
      <c r="B209" s="83">
        <v>9</v>
      </c>
      <c r="C209" s="84">
        <v>777.16699500000004</v>
      </c>
      <c r="D209" s="84">
        <v>682.46331846999999</v>
      </c>
      <c r="E209" s="84">
        <v>129.23165122</v>
      </c>
      <c r="F209" s="84">
        <v>129.23165122</v>
      </c>
    </row>
    <row r="210" spans="1:6" ht="12.75" customHeight="1" x14ac:dyDescent="0.2">
      <c r="A210" s="83" t="s">
        <v>150</v>
      </c>
      <c r="B210" s="83">
        <v>10</v>
      </c>
      <c r="C210" s="84">
        <v>808.83029509999994</v>
      </c>
      <c r="D210" s="84">
        <v>713.11675869999999</v>
      </c>
      <c r="E210" s="84">
        <v>135.03620451</v>
      </c>
      <c r="F210" s="84">
        <v>135.03620451</v>
      </c>
    </row>
    <row r="211" spans="1:6" ht="12.75" customHeight="1" x14ac:dyDescent="0.2">
      <c r="A211" s="83" t="s">
        <v>150</v>
      </c>
      <c r="B211" s="83">
        <v>11</v>
      </c>
      <c r="C211" s="84">
        <v>818.52843791999999</v>
      </c>
      <c r="D211" s="84">
        <v>724.09604745000001</v>
      </c>
      <c r="E211" s="84">
        <v>137.11524901999999</v>
      </c>
      <c r="F211" s="84">
        <v>137.11524901999999</v>
      </c>
    </row>
    <row r="212" spans="1:6" ht="12.75" customHeight="1" x14ac:dyDescent="0.2">
      <c r="A212" s="83" t="s">
        <v>150</v>
      </c>
      <c r="B212" s="83">
        <v>12</v>
      </c>
      <c r="C212" s="84">
        <v>818.01931879999995</v>
      </c>
      <c r="D212" s="84">
        <v>721.77781690999996</v>
      </c>
      <c r="E212" s="84">
        <v>136.67626752999999</v>
      </c>
      <c r="F212" s="84">
        <v>136.67626752999999</v>
      </c>
    </row>
    <row r="213" spans="1:6" ht="12.75" customHeight="1" x14ac:dyDescent="0.2">
      <c r="A213" s="83" t="s">
        <v>150</v>
      </c>
      <c r="B213" s="83">
        <v>13</v>
      </c>
      <c r="C213" s="84">
        <v>806.22514402000002</v>
      </c>
      <c r="D213" s="84">
        <v>717.14646742000002</v>
      </c>
      <c r="E213" s="84">
        <v>135.7992725</v>
      </c>
      <c r="F213" s="84">
        <v>135.7992725</v>
      </c>
    </row>
    <row r="214" spans="1:6" ht="12.75" customHeight="1" x14ac:dyDescent="0.2">
      <c r="A214" s="83" t="s">
        <v>150</v>
      </c>
      <c r="B214" s="83">
        <v>14</v>
      </c>
      <c r="C214" s="84">
        <v>819.04199963999997</v>
      </c>
      <c r="D214" s="84">
        <v>723.35544002999995</v>
      </c>
      <c r="E214" s="84">
        <v>136.97500715999999</v>
      </c>
      <c r="F214" s="84">
        <v>136.97500715999999</v>
      </c>
    </row>
    <row r="215" spans="1:6" ht="12.75" customHeight="1" x14ac:dyDescent="0.2">
      <c r="A215" s="83" t="s">
        <v>150</v>
      </c>
      <c r="B215" s="83">
        <v>15</v>
      </c>
      <c r="C215" s="84">
        <v>820.88515997000002</v>
      </c>
      <c r="D215" s="84">
        <v>725.90645695000001</v>
      </c>
      <c r="E215" s="84">
        <v>137.45806920999999</v>
      </c>
      <c r="F215" s="84">
        <v>137.45806920999999</v>
      </c>
    </row>
    <row r="216" spans="1:6" ht="12.75" customHeight="1" x14ac:dyDescent="0.2">
      <c r="A216" s="83" t="s">
        <v>150</v>
      </c>
      <c r="B216" s="83">
        <v>16</v>
      </c>
      <c r="C216" s="84">
        <v>823.15427910000005</v>
      </c>
      <c r="D216" s="84">
        <v>730.21964804000004</v>
      </c>
      <c r="E216" s="84">
        <v>138.27481759</v>
      </c>
      <c r="F216" s="84">
        <v>138.27481759</v>
      </c>
    </row>
    <row r="217" spans="1:6" ht="12.75" customHeight="1" x14ac:dyDescent="0.2">
      <c r="A217" s="83" t="s">
        <v>150</v>
      </c>
      <c r="B217" s="83">
        <v>17</v>
      </c>
      <c r="C217" s="84">
        <v>772.37413258000004</v>
      </c>
      <c r="D217" s="84">
        <v>678.16917780999995</v>
      </c>
      <c r="E217" s="84">
        <v>128.41851025</v>
      </c>
      <c r="F217" s="84">
        <v>128.41851025</v>
      </c>
    </row>
    <row r="218" spans="1:6" ht="12.75" customHeight="1" x14ac:dyDescent="0.2">
      <c r="A218" s="83" t="s">
        <v>150</v>
      </c>
      <c r="B218" s="83">
        <v>18</v>
      </c>
      <c r="C218" s="84">
        <v>752.97128720000001</v>
      </c>
      <c r="D218" s="84">
        <v>661.32771546000004</v>
      </c>
      <c r="E218" s="84">
        <v>125.22940113</v>
      </c>
      <c r="F218" s="84">
        <v>125.22940113</v>
      </c>
    </row>
    <row r="219" spans="1:6" ht="12.75" customHeight="1" x14ac:dyDescent="0.2">
      <c r="A219" s="83" t="s">
        <v>150</v>
      </c>
      <c r="B219" s="83">
        <v>19</v>
      </c>
      <c r="C219" s="84">
        <v>752.74340299000005</v>
      </c>
      <c r="D219" s="84">
        <v>660.93350198999997</v>
      </c>
      <c r="E219" s="84">
        <v>125.15475264</v>
      </c>
      <c r="F219" s="84">
        <v>125.15475264</v>
      </c>
    </row>
    <row r="220" spans="1:6" ht="12.75" customHeight="1" x14ac:dyDescent="0.2">
      <c r="A220" s="83" t="s">
        <v>150</v>
      </c>
      <c r="B220" s="83">
        <v>20</v>
      </c>
      <c r="C220" s="84">
        <v>716.28543704000003</v>
      </c>
      <c r="D220" s="84">
        <v>624.52066148999995</v>
      </c>
      <c r="E220" s="84">
        <v>118.25959597000001</v>
      </c>
      <c r="F220" s="84">
        <v>118.25959597000001</v>
      </c>
    </row>
    <row r="221" spans="1:6" ht="12.75" customHeight="1" x14ac:dyDescent="0.2">
      <c r="A221" s="83" t="s">
        <v>150</v>
      </c>
      <c r="B221" s="83">
        <v>21</v>
      </c>
      <c r="C221" s="84">
        <v>717.40369122000004</v>
      </c>
      <c r="D221" s="84">
        <v>623.75262067000006</v>
      </c>
      <c r="E221" s="84">
        <v>118.11415931000001</v>
      </c>
      <c r="F221" s="84">
        <v>118.11415931000001</v>
      </c>
    </row>
    <row r="222" spans="1:6" ht="12.75" customHeight="1" x14ac:dyDescent="0.2">
      <c r="A222" s="83" t="s">
        <v>150</v>
      </c>
      <c r="B222" s="83">
        <v>22</v>
      </c>
      <c r="C222" s="84">
        <v>718.95852852999997</v>
      </c>
      <c r="D222" s="84">
        <v>625.37066862999995</v>
      </c>
      <c r="E222" s="84">
        <v>118.42055381999999</v>
      </c>
      <c r="F222" s="84">
        <v>118.42055381999999</v>
      </c>
    </row>
    <row r="223" spans="1:6" ht="12.75" customHeight="1" x14ac:dyDescent="0.2">
      <c r="A223" s="83" t="s">
        <v>150</v>
      </c>
      <c r="B223" s="83">
        <v>23</v>
      </c>
      <c r="C223" s="84">
        <v>699.22386485000004</v>
      </c>
      <c r="D223" s="84">
        <v>602.49184127000001</v>
      </c>
      <c r="E223" s="84">
        <v>114.08820575</v>
      </c>
      <c r="F223" s="84">
        <v>114.08820575</v>
      </c>
    </row>
    <row r="224" spans="1:6" ht="12.75" customHeight="1" x14ac:dyDescent="0.2">
      <c r="A224" s="83" t="s">
        <v>150</v>
      </c>
      <c r="B224" s="83">
        <v>24</v>
      </c>
      <c r="C224" s="84">
        <v>724.68577882</v>
      </c>
      <c r="D224" s="84">
        <v>632.13806303000001</v>
      </c>
      <c r="E224" s="84">
        <v>119.70203155999999</v>
      </c>
      <c r="F224" s="84">
        <v>119.70203155999999</v>
      </c>
    </row>
    <row r="225" spans="1:6" ht="12.75" customHeight="1" x14ac:dyDescent="0.2">
      <c r="A225" s="83" t="s">
        <v>151</v>
      </c>
      <c r="B225" s="83">
        <v>1</v>
      </c>
      <c r="C225" s="84">
        <v>816.26843584000005</v>
      </c>
      <c r="D225" s="84">
        <v>724.36544276999996</v>
      </c>
      <c r="E225" s="84">
        <v>137.16626187</v>
      </c>
      <c r="F225" s="84">
        <v>137.16626187</v>
      </c>
    </row>
    <row r="226" spans="1:6" ht="12.75" customHeight="1" x14ac:dyDescent="0.2">
      <c r="A226" s="83" t="s">
        <v>151</v>
      </c>
      <c r="B226" s="83">
        <v>2</v>
      </c>
      <c r="C226" s="84">
        <v>858.69693283000004</v>
      </c>
      <c r="D226" s="84">
        <v>761.74861352000005</v>
      </c>
      <c r="E226" s="84">
        <v>144.24516084000001</v>
      </c>
      <c r="F226" s="84">
        <v>144.24516084000001</v>
      </c>
    </row>
    <row r="227" spans="1:6" ht="12.75" customHeight="1" x14ac:dyDescent="0.2">
      <c r="A227" s="83" t="s">
        <v>151</v>
      </c>
      <c r="B227" s="83">
        <v>3</v>
      </c>
      <c r="C227" s="84">
        <v>886.98215375999996</v>
      </c>
      <c r="D227" s="84">
        <v>786.65873220000003</v>
      </c>
      <c r="E227" s="84">
        <v>148.96215541999999</v>
      </c>
      <c r="F227" s="84">
        <v>148.96215541999999</v>
      </c>
    </row>
    <row r="228" spans="1:6" ht="12.75" customHeight="1" x14ac:dyDescent="0.2">
      <c r="A228" s="83" t="s">
        <v>151</v>
      </c>
      <c r="B228" s="83">
        <v>4</v>
      </c>
      <c r="C228" s="84">
        <v>904.21767820000002</v>
      </c>
      <c r="D228" s="84">
        <v>803.75278151999998</v>
      </c>
      <c r="E228" s="84">
        <v>152.19909454</v>
      </c>
      <c r="F228" s="84">
        <v>152.19909454</v>
      </c>
    </row>
    <row r="229" spans="1:6" ht="12.75" customHeight="1" x14ac:dyDescent="0.2">
      <c r="A229" s="83" t="s">
        <v>151</v>
      </c>
      <c r="B229" s="83">
        <v>5</v>
      </c>
      <c r="C229" s="84">
        <v>914.36727560999998</v>
      </c>
      <c r="D229" s="84">
        <v>814.99025031999997</v>
      </c>
      <c r="E229" s="84">
        <v>154.32702818000001</v>
      </c>
      <c r="F229" s="84">
        <v>154.32702818000001</v>
      </c>
    </row>
    <row r="230" spans="1:6" ht="12.75" customHeight="1" x14ac:dyDescent="0.2">
      <c r="A230" s="83" t="s">
        <v>151</v>
      </c>
      <c r="B230" s="83">
        <v>6</v>
      </c>
      <c r="C230" s="84">
        <v>899.22217825999996</v>
      </c>
      <c r="D230" s="84">
        <v>802.44108602999995</v>
      </c>
      <c r="E230" s="84">
        <v>151.95071111999999</v>
      </c>
      <c r="F230" s="84">
        <v>151.95071111999999</v>
      </c>
    </row>
    <row r="231" spans="1:6" ht="12.75" customHeight="1" x14ac:dyDescent="0.2">
      <c r="A231" s="83" t="s">
        <v>151</v>
      </c>
      <c r="B231" s="83">
        <v>7</v>
      </c>
      <c r="C231" s="84">
        <v>872.41558361</v>
      </c>
      <c r="D231" s="84">
        <v>775.47865487000001</v>
      </c>
      <c r="E231" s="84">
        <v>146.84508946</v>
      </c>
      <c r="F231" s="84">
        <v>146.84508946</v>
      </c>
    </row>
    <row r="232" spans="1:6" ht="12.75" customHeight="1" x14ac:dyDescent="0.2">
      <c r="A232" s="83" t="s">
        <v>151</v>
      </c>
      <c r="B232" s="83">
        <v>8</v>
      </c>
      <c r="C232" s="84">
        <v>839.16800092999995</v>
      </c>
      <c r="D232" s="84">
        <v>740.70277668000006</v>
      </c>
      <c r="E232" s="84">
        <v>140.25990892999999</v>
      </c>
      <c r="F232" s="84">
        <v>140.25990892999999</v>
      </c>
    </row>
    <row r="233" spans="1:6" ht="12.75" customHeight="1" x14ac:dyDescent="0.2">
      <c r="A233" s="83" t="s">
        <v>151</v>
      </c>
      <c r="B233" s="83">
        <v>9</v>
      </c>
      <c r="C233" s="84">
        <v>790.34611543000005</v>
      </c>
      <c r="D233" s="84">
        <v>695.77123878999998</v>
      </c>
      <c r="E233" s="84">
        <v>131.75164676</v>
      </c>
      <c r="F233" s="84">
        <v>131.75164676</v>
      </c>
    </row>
    <row r="234" spans="1:6" ht="12.75" customHeight="1" x14ac:dyDescent="0.2">
      <c r="A234" s="83" t="s">
        <v>151</v>
      </c>
      <c r="B234" s="83">
        <v>10</v>
      </c>
      <c r="C234" s="84">
        <v>813.28625244</v>
      </c>
      <c r="D234" s="84">
        <v>713.80036588999997</v>
      </c>
      <c r="E234" s="84">
        <v>135.16565276</v>
      </c>
      <c r="F234" s="84">
        <v>135.16565276</v>
      </c>
    </row>
    <row r="235" spans="1:6" ht="12.75" customHeight="1" x14ac:dyDescent="0.2">
      <c r="A235" s="83" t="s">
        <v>151</v>
      </c>
      <c r="B235" s="83">
        <v>11</v>
      </c>
      <c r="C235" s="84">
        <v>825.39827293999997</v>
      </c>
      <c r="D235" s="84">
        <v>724.43588408999994</v>
      </c>
      <c r="E235" s="84">
        <v>137.17960067999999</v>
      </c>
      <c r="F235" s="84">
        <v>137.17960067999999</v>
      </c>
    </row>
    <row r="236" spans="1:6" ht="12.75" customHeight="1" x14ac:dyDescent="0.2">
      <c r="A236" s="83" t="s">
        <v>151</v>
      </c>
      <c r="B236" s="83">
        <v>12</v>
      </c>
      <c r="C236" s="84">
        <v>821.81321245000004</v>
      </c>
      <c r="D236" s="84">
        <v>723.28765413999997</v>
      </c>
      <c r="E236" s="84">
        <v>136.96217118999999</v>
      </c>
      <c r="F236" s="84">
        <v>136.96217118999999</v>
      </c>
    </row>
    <row r="237" spans="1:6" ht="12.75" customHeight="1" x14ac:dyDescent="0.2">
      <c r="A237" s="83" t="s">
        <v>151</v>
      </c>
      <c r="B237" s="83">
        <v>13</v>
      </c>
      <c r="C237" s="84">
        <v>812.36262897999995</v>
      </c>
      <c r="D237" s="84">
        <v>716.71003400999996</v>
      </c>
      <c r="E237" s="84">
        <v>135.71662921000001</v>
      </c>
      <c r="F237" s="84">
        <v>135.71662921000001</v>
      </c>
    </row>
    <row r="238" spans="1:6" ht="12.75" customHeight="1" x14ac:dyDescent="0.2">
      <c r="A238" s="83" t="s">
        <v>151</v>
      </c>
      <c r="B238" s="83">
        <v>14</v>
      </c>
      <c r="C238" s="84">
        <v>813.36013945000002</v>
      </c>
      <c r="D238" s="84">
        <v>721.31008865000001</v>
      </c>
      <c r="E238" s="84">
        <v>136.58769824000001</v>
      </c>
      <c r="F238" s="84">
        <v>136.58769824000001</v>
      </c>
    </row>
    <row r="239" spans="1:6" ht="12.75" customHeight="1" x14ac:dyDescent="0.2">
      <c r="A239" s="83" t="s">
        <v>151</v>
      </c>
      <c r="B239" s="83">
        <v>15</v>
      </c>
      <c r="C239" s="84">
        <v>837.38351317000001</v>
      </c>
      <c r="D239" s="84">
        <v>745.18478687000004</v>
      </c>
      <c r="E239" s="84">
        <v>141.10862499000001</v>
      </c>
      <c r="F239" s="84">
        <v>141.10862499000001</v>
      </c>
    </row>
    <row r="240" spans="1:6" ht="12.75" customHeight="1" x14ac:dyDescent="0.2">
      <c r="A240" s="83" t="s">
        <v>151</v>
      </c>
      <c r="B240" s="83">
        <v>16</v>
      </c>
      <c r="C240" s="84">
        <v>837.88204166000003</v>
      </c>
      <c r="D240" s="84">
        <v>745.96600262000004</v>
      </c>
      <c r="E240" s="84">
        <v>141.25655646000001</v>
      </c>
      <c r="F240" s="84">
        <v>141.25655646000001</v>
      </c>
    </row>
    <row r="241" spans="1:6" ht="12.75" customHeight="1" x14ac:dyDescent="0.2">
      <c r="A241" s="83" t="s">
        <v>151</v>
      </c>
      <c r="B241" s="83">
        <v>17</v>
      </c>
      <c r="C241" s="84">
        <v>796.66109613000003</v>
      </c>
      <c r="D241" s="84">
        <v>703.81937546999995</v>
      </c>
      <c r="E241" s="84">
        <v>133.27564661</v>
      </c>
      <c r="F241" s="84">
        <v>133.27564661</v>
      </c>
    </row>
    <row r="242" spans="1:6" ht="12.75" customHeight="1" x14ac:dyDescent="0.2">
      <c r="A242" s="83" t="s">
        <v>151</v>
      </c>
      <c r="B242" s="83">
        <v>18</v>
      </c>
      <c r="C242" s="84">
        <v>749.86572991000003</v>
      </c>
      <c r="D242" s="84">
        <v>657.88584500000002</v>
      </c>
      <c r="E242" s="84">
        <v>124.57764654</v>
      </c>
      <c r="F242" s="84">
        <v>124.57764654</v>
      </c>
    </row>
    <row r="243" spans="1:6" ht="12.75" customHeight="1" x14ac:dyDescent="0.2">
      <c r="A243" s="83" t="s">
        <v>151</v>
      </c>
      <c r="B243" s="83">
        <v>19</v>
      </c>
      <c r="C243" s="84">
        <v>739.08554088000005</v>
      </c>
      <c r="D243" s="84">
        <v>647.66365952000001</v>
      </c>
      <c r="E243" s="84">
        <v>122.64196755</v>
      </c>
      <c r="F243" s="84">
        <v>122.64196755</v>
      </c>
    </row>
    <row r="244" spans="1:6" ht="12.75" customHeight="1" x14ac:dyDescent="0.2">
      <c r="A244" s="83" t="s">
        <v>151</v>
      </c>
      <c r="B244" s="83">
        <v>20</v>
      </c>
      <c r="C244" s="84">
        <v>741.42377213999998</v>
      </c>
      <c r="D244" s="84">
        <v>644.78277482999999</v>
      </c>
      <c r="E244" s="84">
        <v>122.09644154999999</v>
      </c>
      <c r="F244" s="84">
        <v>122.09644154999999</v>
      </c>
    </row>
    <row r="245" spans="1:6" ht="12.75" customHeight="1" x14ac:dyDescent="0.2">
      <c r="A245" s="83" t="s">
        <v>151</v>
      </c>
      <c r="B245" s="83">
        <v>21</v>
      </c>
      <c r="C245" s="84">
        <v>715.36844273999998</v>
      </c>
      <c r="D245" s="84">
        <v>621.76642664999997</v>
      </c>
      <c r="E245" s="84">
        <v>117.73805246000001</v>
      </c>
      <c r="F245" s="84">
        <v>117.73805246000001</v>
      </c>
    </row>
    <row r="246" spans="1:6" ht="12.75" customHeight="1" x14ac:dyDescent="0.2">
      <c r="A246" s="83" t="s">
        <v>151</v>
      </c>
      <c r="B246" s="83">
        <v>22</v>
      </c>
      <c r="C246" s="84">
        <v>721.92487630000005</v>
      </c>
      <c r="D246" s="84">
        <v>628.60783576999995</v>
      </c>
      <c r="E246" s="84">
        <v>119.03354567</v>
      </c>
      <c r="F246" s="84">
        <v>119.03354567</v>
      </c>
    </row>
    <row r="247" spans="1:6" ht="12.75" customHeight="1" x14ac:dyDescent="0.2">
      <c r="A247" s="83" t="s">
        <v>151</v>
      </c>
      <c r="B247" s="83">
        <v>23</v>
      </c>
      <c r="C247" s="84">
        <v>696.02929379</v>
      </c>
      <c r="D247" s="84">
        <v>605.02249856000003</v>
      </c>
      <c r="E247" s="84">
        <v>114.56741249</v>
      </c>
      <c r="F247" s="84">
        <v>114.56741249</v>
      </c>
    </row>
    <row r="248" spans="1:6" ht="12.75" customHeight="1" x14ac:dyDescent="0.2">
      <c r="A248" s="83" t="s">
        <v>151</v>
      </c>
      <c r="B248" s="83">
        <v>24</v>
      </c>
      <c r="C248" s="84">
        <v>754.20088100999999</v>
      </c>
      <c r="D248" s="84">
        <v>659.29478779999999</v>
      </c>
      <c r="E248" s="84">
        <v>124.84444477</v>
      </c>
      <c r="F248" s="84">
        <v>124.84444477</v>
      </c>
    </row>
    <row r="249" spans="1:6" ht="12.75" customHeight="1" x14ac:dyDescent="0.2">
      <c r="A249" s="83" t="s">
        <v>152</v>
      </c>
      <c r="B249" s="83">
        <v>1</v>
      </c>
      <c r="C249" s="84">
        <v>883.81009933999997</v>
      </c>
      <c r="D249" s="84">
        <v>784.03057875000002</v>
      </c>
      <c r="E249" s="84">
        <v>148.46448674999999</v>
      </c>
      <c r="F249" s="84">
        <v>148.46448674999999</v>
      </c>
    </row>
    <row r="250" spans="1:6" ht="12.75" customHeight="1" x14ac:dyDescent="0.2">
      <c r="A250" s="83" t="s">
        <v>152</v>
      </c>
      <c r="B250" s="83">
        <v>2</v>
      </c>
      <c r="C250" s="84">
        <v>885.27527380000004</v>
      </c>
      <c r="D250" s="84">
        <v>793.36510283999996</v>
      </c>
      <c r="E250" s="84">
        <v>150.23207765999999</v>
      </c>
      <c r="F250" s="84">
        <v>150.23207765999999</v>
      </c>
    </row>
    <row r="251" spans="1:6" ht="12.75" customHeight="1" x14ac:dyDescent="0.2">
      <c r="A251" s="83" t="s">
        <v>152</v>
      </c>
      <c r="B251" s="83">
        <v>3</v>
      </c>
      <c r="C251" s="84">
        <v>899.00991664000003</v>
      </c>
      <c r="D251" s="84">
        <v>805.79118901000004</v>
      </c>
      <c r="E251" s="84">
        <v>152.58508857000001</v>
      </c>
      <c r="F251" s="84">
        <v>152.58508857000001</v>
      </c>
    </row>
    <row r="252" spans="1:6" ht="12.75" customHeight="1" x14ac:dyDescent="0.2">
      <c r="A252" s="83" t="s">
        <v>152</v>
      </c>
      <c r="B252" s="83">
        <v>4</v>
      </c>
      <c r="C252" s="84">
        <v>918.28849249999996</v>
      </c>
      <c r="D252" s="84">
        <v>825.39775627999995</v>
      </c>
      <c r="E252" s="84">
        <v>156.29779955999999</v>
      </c>
      <c r="F252" s="84">
        <v>156.29779955999999</v>
      </c>
    </row>
    <row r="253" spans="1:6" ht="12.75" customHeight="1" x14ac:dyDescent="0.2">
      <c r="A253" s="83" t="s">
        <v>152</v>
      </c>
      <c r="B253" s="83">
        <v>5</v>
      </c>
      <c r="C253" s="84">
        <v>936.45602436000001</v>
      </c>
      <c r="D253" s="84">
        <v>844.78740969</v>
      </c>
      <c r="E253" s="84">
        <v>159.96943562000001</v>
      </c>
      <c r="F253" s="84">
        <v>159.96943562000001</v>
      </c>
    </row>
    <row r="254" spans="1:6" ht="12.75" customHeight="1" x14ac:dyDescent="0.2">
      <c r="A254" s="83" t="s">
        <v>152</v>
      </c>
      <c r="B254" s="83">
        <v>6</v>
      </c>
      <c r="C254" s="84">
        <v>911.32973732999994</v>
      </c>
      <c r="D254" s="84">
        <v>818.45770213000003</v>
      </c>
      <c r="E254" s="84">
        <v>154.98362686999999</v>
      </c>
      <c r="F254" s="84">
        <v>154.98362686999999</v>
      </c>
    </row>
    <row r="255" spans="1:6" ht="12.75" customHeight="1" x14ac:dyDescent="0.2">
      <c r="A255" s="83" t="s">
        <v>152</v>
      </c>
      <c r="B255" s="83">
        <v>7</v>
      </c>
      <c r="C255" s="84">
        <v>870.65372921999995</v>
      </c>
      <c r="D255" s="84">
        <v>778.39202082999998</v>
      </c>
      <c r="E255" s="84">
        <v>147.39676614000001</v>
      </c>
      <c r="F255" s="84">
        <v>147.39676614000001</v>
      </c>
    </row>
    <row r="256" spans="1:6" ht="12.75" customHeight="1" x14ac:dyDescent="0.2">
      <c r="A256" s="83" t="s">
        <v>152</v>
      </c>
      <c r="B256" s="83">
        <v>8</v>
      </c>
      <c r="C256" s="84">
        <v>892.91862576999995</v>
      </c>
      <c r="D256" s="84">
        <v>794.94730490999996</v>
      </c>
      <c r="E256" s="84">
        <v>150.53168436999999</v>
      </c>
      <c r="F256" s="84">
        <v>150.53168436999999</v>
      </c>
    </row>
    <row r="257" spans="1:6" ht="12.75" customHeight="1" x14ac:dyDescent="0.2">
      <c r="A257" s="83" t="s">
        <v>152</v>
      </c>
      <c r="B257" s="83">
        <v>9</v>
      </c>
      <c r="C257" s="84">
        <v>789.07156823000003</v>
      </c>
      <c r="D257" s="84">
        <v>700.36581605000003</v>
      </c>
      <c r="E257" s="84">
        <v>132.62167858999999</v>
      </c>
      <c r="F257" s="84">
        <v>132.62167858999999</v>
      </c>
    </row>
    <row r="258" spans="1:6" ht="12.75" customHeight="1" x14ac:dyDescent="0.2">
      <c r="A258" s="83" t="s">
        <v>152</v>
      </c>
      <c r="B258" s="83">
        <v>10</v>
      </c>
      <c r="C258" s="84">
        <v>814.75201041000003</v>
      </c>
      <c r="D258" s="84">
        <v>720.61877716000004</v>
      </c>
      <c r="E258" s="84">
        <v>136.45679109</v>
      </c>
      <c r="F258" s="84">
        <v>136.45679109</v>
      </c>
    </row>
    <row r="259" spans="1:6" ht="12.75" customHeight="1" x14ac:dyDescent="0.2">
      <c r="A259" s="83" t="s">
        <v>152</v>
      </c>
      <c r="B259" s="83">
        <v>11</v>
      </c>
      <c r="C259" s="84">
        <v>827.07359828000006</v>
      </c>
      <c r="D259" s="84">
        <v>736.58987618000003</v>
      </c>
      <c r="E259" s="84">
        <v>139.48108769999999</v>
      </c>
      <c r="F259" s="84">
        <v>139.48108769999999</v>
      </c>
    </row>
    <row r="260" spans="1:6" ht="12.75" customHeight="1" x14ac:dyDescent="0.2">
      <c r="A260" s="83" t="s">
        <v>152</v>
      </c>
      <c r="B260" s="83">
        <v>12</v>
      </c>
      <c r="C260" s="84">
        <v>823.66812598000001</v>
      </c>
      <c r="D260" s="84">
        <v>731.59601948</v>
      </c>
      <c r="E260" s="84">
        <v>138.53544808000001</v>
      </c>
      <c r="F260" s="84">
        <v>138.53544808000001</v>
      </c>
    </row>
    <row r="261" spans="1:6" ht="12.75" customHeight="1" x14ac:dyDescent="0.2">
      <c r="A261" s="83" t="s">
        <v>152</v>
      </c>
      <c r="B261" s="83">
        <v>13</v>
      </c>
      <c r="C261" s="84">
        <v>822.41683064999995</v>
      </c>
      <c r="D261" s="84">
        <v>724.56621986000005</v>
      </c>
      <c r="E261" s="84">
        <v>137.20428114000001</v>
      </c>
      <c r="F261" s="84">
        <v>137.20428114000001</v>
      </c>
    </row>
    <row r="262" spans="1:6" ht="12.75" customHeight="1" x14ac:dyDescent="0.2">
      <c r="A262" s="83" t="s">
        <v>152</v>
      </c>
      <c r="B262" s="83">
        <v>14</v>
      </c>
      <c r="C262" s="84">
        <v>818.36823073999994</v>
      </c>
      <c r="D262" s="84">
        <v>725.55109584000002</v>
      </c>
      <c r="E262" s="84">
        <v>137.39077782999999</v>
      </c>
      <c r="F262" s="84">
        <v>137.39077782999999</v>
      </c>
    </row>
    <row r="263" spans="1:6" ht="12.75" customHeight="1" x14ac:dyDescent="0.2">
      <c r="A263" s="83" t="s">
        <v>152</v>
      </c>
      <c r="B263" s="83">
        <v>15</v>
      </c>
      <c r="C263" s="84">
        <v>818.38655848999997</v>
      </c>
      <c r="D263" s="84">
        <v>725.75067590000003</v>
      </c>
      <c r="E263" s="84">
        <v>137.42857042</v>
      </c>
      <c r="F263" s="84">
        <v>137.42857042</v>
      </c>
    </row>
    <row r="264" spans="1:6" ht="12.75" customHeight="1" x14ac:dyDescent="0.2">
      <c r="A264" s="83" t="s">
        <v>152</v>
      </c>
      <c r="B264" s="83">
        <v>16</v>
      </c>
      <c r="C264" s="84">
        <v>829.45091665999996</v>
      </c>
      <c r="D264" s="84">
        <v>736.06135539000002</v>
      </c>
      <c r="E264" s="84">
        <v>139.38100668999999</v>
      </c>
      <c r="F264" s="84">
        <v>139.38100668999999</v>
      </c>
    </row>
    <row r="265" spans="1:6" ht="12.75" customHeight="1" x14ac:dyDescent="0.2">
      <c r="A265" s="83" t="s">
        <v>152</v>
      </c>
      <c r="B265" s="83">
        <v>17</v>
      </c>
      <c r="C265" s="84">
        <v>778.03473600999996</v>
      </c>
      <c r="D265" s="84">
        <v>683.63856983999995</v>
      </c>
      <c r="E265" s="84">
        <v>129.45419751</v>
      </c>
      <c r="F265" s="84">
        <v>129.45419751</v>
      </c>
    </row>
    <row r="266" spans="1:6" ht="12.75" customHeight="1" x14ac:dyDescent="0.2">
      <c r="A266" s="83" t="s">
        <v>152</v>
      </c>
      <c r="B266" s="83">
        <v>18</v>
      </c>
      <c r="C266" s="84">
        <v>772.64775311999995</v>
      </c>
      <c r="D266" s="84">
        <v>680.99932524999997</v>
      </c>
      <c r="E266" s="84">
        <v>128.95442861000001</v>
      </c>
      <c r="F266" s="84">
        <v>128.95442861000001</v>
      </c>
    </row>
    <row r="267" spans="1:6" ht="12.75" customHeight="1" x14ac:dyDescent="0.2">
      <c r="A267" s="83" t="s">
        <v>152</v>
      </c>
      <c r="B267" s="83">
        <v>19</v>
      </c>
      <c r="C267" s="84">
        <v>773.44563570000003</v>
      </c>
      <c r="D267" s="84">
        <v>678.85892826999998</v>
      </c>
      <c r="E267" s="84">
        <v>128.54912179999999</v>
      </c>
      <c r="F267" s="84">
        <v>128.54912179999999</v>
      </c>
    </row>
    <row r="268" spans="1:6" ht="12.75" customHeight="1" x14ac:dyDescent="0.2">
      <c r="A268" s="83" t="s">
        <v>152</v>
      </c>
      <c r="B268" s="83">
        <v>20</v>
      </c>
      <c r="C268" s="84">
        <v>762.04809469999998</v>
      </c>
      <c r="D268" s="84">
        <v>669.36677447</v>
      </c>
      <c r="E268" s="84">
        <v>126.75168203</v>
      </c>
      <c r="F268" s="84">
        <v>126.75168203</v>
      </c>
    </row>
    <row r="269" spans="1:6" ht="12.75" customHeight="1" x14ac:dyDescent="0.2">
      <c r="A269" s="83" t="s">
        <v>152</v>
      </c>
      <c r="B269" s="83">
        <v>21</v>
      </c>
      <c r="C269" s="84">
        <v>763.51769437999997</v>
      </c>
      <c r="D269" s="84">
        <v>675.08763280999995</v>
      </c>
      <c r="E269" s="84">
        <v>127.83498709</v>
      </c>
      <c r="F269" s="84">
        <v>127.83498709</v>
      </c>
    </row>
    <row r="270" spans="1:6" ht="12.75" customHeight="1" x14ac:dyDescent="0.2">
      <c r="A270" s="83" t="s">
        <v>152</v>
      </c>
      <c r="B270" s="83">
        <v>22</v>
      </c>
      <c r="C270" s="84">
        <v>787.17394950000005</v>
      </c>
      <c r="D270" s="84">
        <v>694.72693011000001</v>
      </c>
      <c r="E270" s="84">
        <v>131.55389586000001</v>
      </c>
      <c r="F270" s="84">
        <v>131.55389586000001</v>
      </c>
    </row>
    <row r="271" spans="1:6" ht="12.75" customHeight="1" x14ac:dyDescent="0.2">
      <c r="A271" s="83" t="s">
        <v>152</v>
      </c>
      <c r="B271" s="83">
        <v>23</v>
      </c>
      <c r="C271" s="84">
        <v>762.91466231000004</v>
      </c>
      <c r="D271" s="84">
        <v>670.35405327000001</v>
      </c>
      <c r="E271" s="84">
        <v>126.93863372</v>
      </c>
      <c r="F271" s="84">
        <v>126.93863372</v>
      </c>
    </row>
    <row r="272" spans="1:6" ht="12.75" customHeight="1" x14ac:dyDescent="0.2">
      <c r="A272" s="83" t="s">
        <v>152</v>
      </c>
      <c r="B272" s="83">
        <v>24</v>
      </c>
      <c r="C272" s="84">
        <v>762.74051730999997</v>
      </c>
      <c r="D272" s="84">
        <v>666.32855508</v>
      </c>
      <c r="E272" s="84">
        <v>126.17636304</v>
      </c>
      <c r="F272" s="84">
        <v>126.17636304</v>
      </c>
    </row>
    <row r="273" spans="1:6" ht="12.75" customHeight="1" x14ac:dyDescent="0.2">
      <c r="A273" s="83" t="s">
        <v>153</v>
      </c>
      <c r="B273" s="83">
        <v>1</v>
      </c>
      <c r="C273" s="84">
        <v>867.40801319000002</v>
      </c>
      <c r="D273" s="84">
        <v>771.64465458999996</v>
      </c>
      <c r="E273" s="84">
        <v>146.11908094</v>
      </c>
      <c r="F273" s="84">
        <v>146.11908094</v>
      </c>
    </row>
    <row r="274" spans="1:6" ht="12.75" customHeight="1" x14ac:dyDescent="0.2">
      <c r="A274" s="83" t="s">
        <v>153</v>
      </c>
      <c r="B274" s="83">
        <v>2</v>
      </c>
      <c r="C274" s="84">
        <v>897.81654939999999</v>
      </c>
      <c r="D274" s="84">
        <v>802.29192736000005</v>
      </c>
      <c r="E274" s="84">
        <v>151.92246635000001</v>
      </c>
      <c r="F274" s="84">
        <v>151.92246635000001</v>
      </c>
    </row>
    <row r="275" spans="1:6" ht="12.75" customHeight="1" x14ac:dyDescent="0.2">
      <c r="A275" s="83" t="s">
        <v>153</v>
      </c>
      <c r="B275" s="83">
        <v>3</v>
      </c>
      <c r="C275" s="84">
        <v>923.51386353999999</v>
      </c>
      <c r="D275" s="84">
        <v>827.69501833000004</v>
      </c>
      <c r="E275" s="84">
        <v>156.73281044000001</v>
      </c>
      <c r="F275" s="84">
        <v>156.73281044000001</v>
      </c>
    </row>
    <row r="276" spans="1:6" ht="12.75" customHeight="1" x14ac:dyDescent="0.2">
      <c r="A276" s="83" t="s">
        <v>153</v>
      </c>
      <c r="B276" s="83">
        <v>4</v>
      </c>
      <c r="C276" s="84">
        <v>924.65419828999995</v>
      </c>
      <c r="D276" s="84">
        <v>836.52190574999997</v>
      </c>
      <c r="E276" s="84">
        <v>158.40427498</v>
      </c>
      <c r="F276" s="84">
        <v>158.40427498</v>
      </c>
    </row>
    <row r="277" spans="1:6" ht="12.75" customHeight="1" x14ac:dyDescent="0.2">
      <c r="A277" s="83" t="s">
        <v>153</v>
      </c>
      <c r="B277" s="83">
        <v>5</v>
      </c>
      <c r="C277" s="84">
        <v>949.9988985</v>
      </c>
      <c r="D277" s="84">
        <v>856.26302489</v>
      </c>
      <c r="E277" s="84">
        <v>162.14246478999999</v>
      </c>
      <c r="F277" s="84">
        <v>162.14246478999999</v>
      </c>
    </row>
    <row r="278" spans="1:6" ht="12.75" customHeight="1" x14ac:dyDescent="0.2">
      <c r="A278" s="83" t="s">
        <v>153</v>
      </c>
      <c r="B278" s="83">
        <v>6</v>
      </c>
      <c r="C278" s="84">
        <v>937.72008254000002</v>
      </c>
      <c r="D278" s="84">
        <v>843.34233533999998</v>
      </c>
      <c r="E278" s="84">
        <v>159.6957955</v>
      </c>
      <c r="F278" s="84">
        <v>159.6957955</v>
      </c>
    </row>
    <row r="279" spans="1:6" ht="12.75" customHeight="1" x14ac:dyDescent="0.2">
      <c r="A279" s="83" t="s">
        <v>153</v>
      </c>
      <c r="B279" s="83">
        <v>7</v>
      </c>
      <c r="C279" s="84">
        <v>922.47577220000005</v>
      </c>
      <c r="D279" s="84">
        <v>828.47170535999999</v>
      </c>
      <c r="E279" s="84">
        <v>156.87988435</v>
      </c>
      <c r="F279" s="84">
        <v>156.87988435</v>
      </c>
    </row>
    <row r="280" spans="1:6" ht="12.75" customHeight="1" x14ac:dyDescent="0.2">
      <c r="A280" s="83" t="s">
        <v>153</v>
      </c>
      <c r="B280" s="83">
        <v>8</v>
      </c>
      <c r="C280" s="84">
        <v>893.44904082000005</v>
      </c>
      <c r="D280" s="84">
        <v>800.09599478999996</v>
      </c>
      <c r="E280" s="84">
        <v>151.50664327999999</v>
      </c>
      <c r="F280" s="84">
        <v>151.50664327999999</v>
      </c>
    </row>
    <row r="281" spans="1:6" ht="12.75" customHeight="1" x14ac:dyDescent="0.2">
      <c r="A281" s="83" t="s">
        <v>153</v>
      </c>
      <c r="B281" s="83">
        <v>9</v>
      </c>
      <c r="C281" s="84">
        <v>823.29444109999997</v>
      </c>
      <c r="D281" s="84">
        <v>730.86233185000003</v>
      </c>
      <c r="E281" s="84">
        <v>138.39651656999999</v>
      </c>
      <c r="F281" s="84">
        <v>138.39651656999999</v>
      </c>
    </row>
    <row r="282" spans="1:6" ht="12.75" customHeight="1" x14ac:dyDescent="0.2">
      <c r="A282" s="83" t="s">
        <v>153</v>
      </c>
      <c r="B282" s="83">
        <v>10</v>
      </c>
      <c r="C282" s="84">
        <v>797.32517804999998</v>
      </c>
      <c r="D282" s="84">
        <v>704.15272449999998</v>
      </c>
      <c r="E282" s="84">
        <v>133.33876977</v>
      </c>
      <c r="F282" s="84">
        <v>133.33876977</v>
      </c>
    </row>
    <row r="283" spans="1:6" ht="12.75" customHeight="1" x14ac:dyDescent="0.2">
      <c r="A283" s="83" t="s">
        <v>153</v>
      </c>
      <c r="B283" s="83">
        <v>11</v>
      </c>
      <c r="C283" s="84">
        <v>818.48599970999999</v>
      </c>
      <c r="D283" s="84">
        <v>720.14123496000002</v>
      </c>
      <c r="E283" s="84">
        <v>136.36636342</v>
      </c>
      <c r="F283" s="84">
        <v>136.36636342</v>
      </c>
    </row>
    <row r="284" spans="1:6" ht="12.75" customHeight="1" x14ac:dyDescent="0.2">
      <c r="A284" s="83" t="s">
        <v>153</v>
      </c>
      <c r="B284" s="83">
        <v>12</v>
      </c>
      <c r="C284" s="84">
        <v>820.30195521999997</v>
      </c>
      <c r="D284" s="84">
        <v>719.82682807000003</v>
      </c>
      <c r="E284" s="84">
        <v>136.30682715</v>
      </c>
      <c r="F284" s="84">
        <v>136.30682715</v>
      </c>
    </row>
    <row r="285" spans="1:6" ht="12.75" customHeight="1" x14ac:dyDescent="0.2">
      <c r="A285" s="83" t="s">
        <v>153</v>
      </c>
      <c r="B285" s="83">
        <v>13</v>
      </c>
      <c r="C285" s="84">
        <v>813.85463110000001</v>
      </c>
      <c r="D285" s="84">
        <v>717.32619700999999</v>
      </c>
      <c r="E285" s="84">
        <v>135.83330620000001</v>
      </c>
      <c r="F285" s="84">
        <v>135.83330620000001</v>
      </c>
    </row>
    <row r="286" spans="1:6" ht="12.75" customHeight="1" x14ac:dyDescent="0.2">
      <c r="A286" s="83" t="s">
        <v>153</v>
      </c>
      <c r="B286" s="83">
        <v>14</v>
      </c>
      <c r="C286" s="84">
        <v>815.76831228000003</v>
      </c>
      <c r="D286" s="84">
        <v>719.20489058999999</v>
      </c>
      <c r="E286" s="84">
        <v>136.18905670999999</v>
      </c>
      <c r="F286" s="84">
        <v>136.18905670999999</v>
      </c>
    </row>
    <row r="287" spans="1:6" ht="12.75" customHeight="1" x14ac:dyDescent="0.2">
      <c r="A287" s="83" t="s">
        <v>153</v>
      </c>
      <c r="B287" s="83">
        <v>15</v>
      </c>
      <c r="C287" s="84">
        <v>810.85877780999999</v>
      </c>
      <c r="D287" s="84">
        <v>719.78766201999997</v>
      </c>
      <c r="E287" s="84">
        <v>136.29941063999999</v>
      </c>
      <c r="F287" s="84">
        <v>136.29941063999999</v>
      </c>
    </row>
    <row r="288" spans="1:6" ht="12.75" customHeight="1" x14ac:dyDescent="0.2">
      <c r="A288" s="83" t="s">
        <v>153</v>
      </c>
      <c r="B288" s="83">
        <v>16</v>
      </c>
      <c r="C288" s="84">
        <v>808.09376254999995</v>
      </c>
      <c r="D288" s="84">
        <v>712.67874067000002</v>
      </c>
      <c r="E288" s="84">
        <v>134.95326116000001</v>
      </c>
      <c r="F288" s="84">
        <v>134.95326116000001</v>
      </c>
    </row>
    <row r="289" spans="1:6" ht="12.75" customHeight="1" x14ac:dyDescent="0.2">
      <c r="A289" s="83" t="s">
        <v>153</v>
      </c>
      <c r="B289" s="83">
        <v>17</v>
      </c>
      <c r="C289" s="84">
        <v>775.27685086999998</v>
      </c>
      <c r="D289" s="84">
        <v>679.61997540000004</v>
      </c>
      <c r="E289" s="84">
        <v>128.69323412</v>
      </c>
      <c r="F289" s="84">
        <v>128.69323412</v>
      </c>
    </row>
    <row r="290" spans="1:6" ht="12.75" customHeight="1" x14ac:dyDescent="0.2">
      <c r="A290" s="83" t="s">
        <v>153</v>
      </c>
      <c r="B290" s="83">
        <v>18</v>
      </c>
      <c r="C290" s="84">
        <v>775.39959174000001</v>
      </c>
      <c r="D290" s="84">
        <v>677.86576708999996</v>
      </c>
      <c r="E290" s="84">
        <v>128.36105621999999</v>
      </c>
      <c r="F290" s="84">
        <v>128.36105621999999</v>
      </c>
    </row>
    <row r="291" spans="1:6" ht="12.75" customHeight="1" x14ac:dyDescent="0.2">
      <c r="A291" s="83" t="s">
        <v>153</v>
      </c>
      <c r="B291" s="83">
        <v>19</v>
      </c>
      <c r="C291" s="84">
        <v>778.17355508000003</v>
      </c>
      <c r="D291" s="84">
        <v>685.55207919999998</v>
      </c>
      <c r="E291" s="84">
        <v>129.81654075</v>
      </c>
      <c r="F291" s="84">
        <v>129.81654075</v>
      </c>
    </row>
    <row r="292" spans="1:6" ht="12.75" customHeight="1" x14ac:dyDescent="0.2">
      <c r="A292" s="83" t="s">
        <v>153</v>
      </c>
      <c r="B292" s="83">
        <v>20</v>
      </c>
      <c r="C292" s="84">
        <v>783.58962016999999</v>
      </c>
      <c r="D292" s="84">
        <v>690.70086644000003</v>
      </c>
      <c r="E292" s="84">
        <v>130.79151809999999</v>
      </c>
      <c r="F292" s="84">
        <v>130.79151809999999</v>
      </c>
    </row>
    <row r="293" spans="1:6" ht="12.75" customHeight="1" x14ac:dyDescent="0.2">
      <c r="A293" s="83" t="s">
        <v>153</v>
      </c>
      <c r="B293" s="83">
        <v>21</v>
      </c>
      <c r="C293" s="84">
        <v>792.73069670999996</v>
      </c>
      <c r="D293" s="84">
        <v>698.73272449000001</v>
      </c>
      <c r="E293" s="84">
        <v>132.31243542000001</v>
      </c>
      <c r="F293" s="84">
        <v>132.31243542000001</v>
      </c>
    </row>
    <row r="294" spans="1:6" ht="12.75" customHeight="1" x14ac:dyDescent="0.2">
      <c r="A294" s="83" t="s">
        <v>153</v>
      </c>
      <c r="B294" s="83">
        <v>22</v>
      </c>
      <c r="C294" s="84">
        <v>804.32251545999998</v>
      </c>
      <c r="D294" s="84">
        <v>713.17313064999996</v>
      </c>
      <c r="E294" s="84">
        <v>135.04687913000001</v>
      </c>
      <c r="F294" s="84">
        <v>135.04687913000001</v>
      </c>
    </row>
    <row r="295" spans="1:6" ht="12.75" customHeight="1" x14ac:dyDescent="0.2">
      <c r="A295" s="83" t="s">
        <v>153</v>
      </c>
      <c r="B295" s="83">
        <v>23</v>
      </c>
      <c r="C295" s="84">
        <v>772.35134385000003</v>
      </c>
      <c r="D295" s="84">
        <v>679.57044525000003</v>
      </c>
      <c r="E295" s="84">
        <v>128.68385506999999</v>
      </c>
      <c r="F295" s="84">
        <v>128.68385506999999</v>
      </c>
    </row>
    <row r="296" spans="1:6" ht="12.75" customHeight="1" x14ac:dyDescent="0.2">
      <c r="A296" s="83" t="s">
        <v>153</v>
      </c>
      <c r="B296" s="83">
        <v>24</v>
      </c>
      <c r="C296" s="84">
        <v>761.04024637999999</v>
      </c>
      <c r="D296" s="84">
        <v>662.63235800999996</v>
      </c>
      <c r="E296" s="84">
        <v>125.47644901</v>
      </c>
      <c r="F296" s="84">
        <v>125.47644901</v>
      </c>
    </row>
    <row r="297" spans="1:6" ht="12.75" customHeight="1" x14ac:dyDescent="0.2">
      <c r="A297" s="83" t="s">
        <v>154</v>
      </c>
      <c r="B297" s="83">
        <v>1</v>
      </c>
      <c r="C297" s="84">
        <v>838.39810563000003</v>
      </c>
      <c r="D297" s="84">
        <v>743.28374862999999</v>
      </c>
      <c r="E297" s="84">
        <v>140.74864328000001</v>
      </c>
      <c r="F297" s="84">
        <v>140.74864328000001</v>
      </c>
    </row>
    <row r="298" spans="1:6" ht="12.75" customHeight="1" x14ac:dyDescent="0.2">
      <c r="A298" s="83" t="s">
        <v>154</v>
      </c>
      <c r="B298" s="83">
        <v>2</v>
      </c>
      <c r="C298" s="84">
        <v>876.78627592999999</v>
      </c>
      <c r="D298" s="84">
        <v>781.45428106999998</v>
      </c>
      <c r="E298" s="84">
        <v>147.97663752</v>
      </c>
      <c r="F298" s="84">
        <v>147.97663752</v>
      </c>
    </row>
    <row r="299" spans="1:6" ht="12.75" customHeight="1" x14ac:dyDescent="0.2">
      <c r="A299" s="83" t="s">
        <v>154</v>
      </c>
      <c r="B299" s="83">
        <v>3</v>
      </c>
      <c r="C299" s="84">
        <v>924.81214911999996</v>
      </c>
      <c r="D299" s="84">
        <v>829.46612096000001</v>
      </c>
      <c r="E299" s="84">
        <v>157.06818747</v>
      </c>
      <c r="F299" s="84">
        <v>157.06818747</v>
      </c>
    </row>
    <row r="300" spans="1:6" ht="12.75" customHeight="1" x14ac:dyDescent="0.2">
      <c r="A300" s="83" t="s">
        <v>154</v>
      </c>
      <c r="B300" s="83">
        <v>4</v>
      </c>
      <c r="C300" s="84">
        <v>935.70627836000006</v>
      </c>
      <c r="D300" s="84">
        <v>840.04342608000002</v>
      </c>
      <c r="E300" s="84">
        <v>159.07111212000001</v>
      </c>
      <c r="F300" s="84">
        <v>159.07111212000001</v>
      </c>
    </row>
    <row r="301" spans="1:6" ht="12.75" customHeight="1" x14ac:dyDescent="0.2">
      <c r="A301" s="83" t="s">
        <v>154</v>
      </c>
      <c r="B301" s="83">
        <v>5</v>
      </c>
      <c r="C301" s="84">
        <v>946.22839450000004</v>
      </c>
      <c r="D301" s="84">
        <v>851.59745785999996</v>
      </c>
      <c r="E301" s="84">
        <v>161.25899029999999</v>
      </c>
      <c r="F301" s="84">
        <v>161.25899029999999</v>
      </c>
    </row>
    <row r="302" spans="1:6" ht="12.75" customHeight="1" x14ac:dyDescent="0.2">
      <c r="A302" s="83" t="s">
        <v>154</v>
      </c>
      <c r="B302" s="83">
        <v>6</v>
      </c>
      <c r="C302" s="84">
        <v>928.85813338000003</v>
      </c>
      <c r="D302" s="84">
        <v>830.50542931999996</v>
      </c>
      <c r="E302" s="84">
        <v>157.26499150000001</v>
      </c>
      <c r="F302" s="84">
        <v>157.26499150000001</v>
      </c>
    </row>
    <row r="303" spans="1:6" ht="12.75" customHeight="1" x14ac:dyDescent="0.2">
      <c r="A303" s="83" t="s">
        <v>154</v>
      </c>
      <c r="B303" s="83">
        <v>7</v>
      </c>
      <c r="C303" s="84">
        <v>903.63680365000005</v>
      </c>
      <c r="D303" s="84">
        <v>793.85834096999997</v>
      </c>
      <c r="E303" s="84">
        <v>150.32547751999999</v>
      </c>
      <c r="F303" s="84">
        <v>150.32547751999999</v>
      </c>
    </row>
    <row r="304" spans="1:6" ht="12.75" customHeight="1" x14ac:dyDescent="0.2">
      <c r="A304" s="83" t="s">
        <v>154</v>
      </c>
      <c r="B304" s="83">
        <v>8</v>
      </c>
      <c r="C304" s="84">
        <v>854.73060926000005</v>
      </c>
      <c r="D304" s="84">
        <v>750.48607500000003</v>
      </c>
      <c r="E304" s="84">
        <v>142.11247999</v>
      </c>
      <c r="F304" s="84">
        <v>142.11247999</v>
      </c>
    </row>
    <row r="305" spans="1:6" ht="12.75" customHeight="1" x14ac:dyDescent="0.2">
      <c r="A305" s="83" t="s">
        <v>154</v>
      </c>
      <c r="B305" s="83">
        <v>9</v>
      </c>
      <c r="C305" s="84">
        <v>828.66942113000005</v>
      </c>
      <c r="D305" s="84">
        <v>725.32433544000003</v>
      </c>
      <c r="E305" s="84">
        <v>137.34783834000001</v>
      </c>
      <c r="F305" s="84">
        <v>137.34783834000001</v>
      </c>
    </row>
    <row r="306" spans="1:6" ht="12.75" customHeight="1" x14ac:dyDescent="0.2">
      <c r="A306" s="83" t="s">
        <v>154</v>
      </c>
      <c r="B306" s="83">
        <v>10</v>
      </c>
      <c r="C306" s="84">
        <v>856.81810462999999</v>
      </c>
      <c r="D306" s="84">
        <v>745.21896482</v>
      </c>
      <c r="E306" s="84">
        <v>141.11509694</v>
      </c>
      <c r="F306" s="84">
        <v>141.11509694</v>
      </c>
    </row>
    <row r="307" spans="1:6" ht="12.75" customHeight="1" x14ac:dyDescent="0.2">
      <c r="A307" s="83" t="s">
        <v>154</v>
      </c>
      <c r="B307" s="83">
        <v>11</v>
      </c>
      <c r="C307" s="84">
        <v>860.50110039000003</v>
      </c>
      <c r="D307" s="84">
        <v>745.07820695999999</v>
      </c>
      <c r="E307" s="84">
        <v>141.08844295</v>
      </c>
      <c r="F307" s="84">
        <v>141.08844295</v>
      </c>
    </row>
    <row r="308" spans="1:6" ht="12.75" customHeight="1" x14ac:dyDescent="0.2">
      <c r="A308" s="83" t="s">
        <v>154</v>
      </c>
      <c r="B308" s="83">
        <v>12</v>
      </c>
      <c r="C308" s="84">
        <v>856.18577743000003</v>
      </c>
      <c r="D308" s="84">
        <v>752.40887450000002</v>
      </c>
      <c r="E308" s="84">
        <v>142.47658243000001</v>
      </c>
      <c r="F308" s="84">
        <v>142.47658243000001</v>
      </c>
    </row>
    <row r="309" spans="1:6" ht="12.75" customHeight="1" x14ac:dyDescent="0.2">
      <c r="A309" s="83" t="s">
        <v>154</v>
      </c>
      <c r="B309" s="83">
        <v>13</v>
      </c>
      <c r="C309" s="84">
        <v>844.65333382999995</v>
      </c>
      <c r="D309" s="84">
        <v>748.48663223000005</v>
      </c>
      <c r="E309" s="84">
        <v>141.73386435</v>
      </c>
      <c r="F309" s="84">
        <v>141.73386435</v>
      </c>
    </row>
    <row r="310" spans="1:6" ht="12.75" customHeight="1" x14ac:dyDescent="0.2">
      <c r="A310" s="83" t="s">
        <v>154</v>
      </c>
      <c r="B310" s="83">
        <v>14</v>
      </c>
      <c r="C310" s="84">
        <v>864.72756365999999</v>
      </c>
      <c r="D310" s="84">
        <v>748.67035042999998</v>
      </c>
      <c r="E310" s="84">
        <v>141.76865333000001</v>
      </c>
      <c r="F310" s="84">
        <v>141.76865333000001</v>
      </c>
    </row>
    <row r="311" spans="1:6" ht="12.75" customHeight="1" x14ac:dyDescent="0.2">
      <c r="A311" s="83" t="s">
        <v>154</v>
      </c>
      <c r="B311" s="83">
        <v>15</v>
      </c>
      <c r="C311" s="84">
        <v>861.50910192000003</v>
      </c>
      <c r="D311" s="84">
        <v>752.19734679999999</v>
      </c>
      <c r="E311" s="84">
        <v>142.43652742</v>
      </c>
      <c r="F311" s="84">
        <v>142.43652742</v>
      </c>
    </row>
    <row r="312" spans="1:6" ht="12.75" customHeight="1" x14ac:dyDescent="0.2">
      <c r="A312" s="83" t="s">
        <v>154</v>
      </c>
      <c r="B312" s="83">
        <v>16</v>
      </c>
      <c r="C312" s="84">
        <v>858.16604458999996</v>
      </c>
      <c r="D312" s="84">
        <v>747.89788286999999</v>
      </c>
      <c r="E312" s="84">
        <v>141.62237841999999</v>
      </c>
      <c r="F312" s="84">
        <v>141.62237841999999</v>
      </c>
    </row>
    <row r="313" spans="1:6" ht="12.75" customHeight="1" x14ac:dyDescent="0.2">
      <c r="A313" s="83" t="s">
        <v>154</v>
      </c>
      <c r="B313" s="83">
        <v>17</v>
      </c>
      <c r="C313" s="84">
        <v>817.19117358999995</v>
      </c>
      <c r="D313" s="84">
        <v>703.86748542999999</v>
      </c>
      <c r="E313" s="84">
        <v>133.28475674000001</v>
      </c>
      <c r="F313" s="84">
        <v>133.28475674000001</v>
      </c>
    </row>
    <row r="314" spans="1:6" ht="12.75" customHeight="1" x14ac:dyDescent="0.2">
      <c r="A314" s="83" t="s">
        <v>154</v>
      </c>
      <c r="B314" s="83">
        <v>18</v>
      </c>
      <c r="C314" s="84">
        <v>806.89927308999995</v>
      </c>
      <c r="D314" s="84">
        <v>695.42730519999998</v>
      </c>
      <c r="E314" s="84">
        <v>131.68651929999999</v>
      </c>
      <c r="F314" s="84">
        <v>131.68651929999999</v>
      </c>
    </row>
    <row r="315" spans="1:6" ht="12.75" customHeight="1" x14ac:dyDescent="0.2">
      <c r="A315" s="83" t="s">
        <v>154</v>
      </c>
      <c r="B315" s="83">
        <v>19</v>
      </c>
      <c r="C315" s="84">
        <v>809.34637927000006</v>
      </c>
      <c r="D315" s="84">
        <v>691.31286956999998</v>
      </c>
      <c r="E315" s="84">
        <v>130.90740736999999</v>
      </c>
      <c r="F315" s="84">
        <v>130.90740736999999</v>
      </c>
    </row>
    <row r="316" spans="1:6" ht="12.75" customHeight="1" x14ac:dyDescent="0.2">
      <c r="A316" s="83" t="s">
        <v>154</v>
      </c>
      <c r="B316" s="83">
        <v>20</v>
      </c>
      <c r="C316" s="84">
        <v>796.67810436000002</v>
      </c>
      <c r="D316" s="84">
        <v>687.30184842000006</v>
      </c>
      <c r="E316" s="84">
        <v>130.14787806999999</v>
      </c>
      <c r="F316" s="84">
        <v>130.14787806999999</v>
      </c>
    </row>
    <row r="317" spans="1:6" ht="12.75" customHeight="1" x14ac:dyDescent="0.2">
      <c r="A317" s="83" t="s">
        <v>154</v>
      </c>
      <c r="B317" s="83">
        <v>21</v>
      </c>
      <c r="C317" s="84">
        <v>791.86437624999996</v>
      </c>
      <c r="D317" s="84">
        <v>688.29564998000001</v>
      </c>
      <c r="E317" s="84">
        <v>130.33606491</v>
      </c>
      <c r="F317" s="84">
        <v>130.33606491</v>
      </c>
    </row>
    <row r="318" spans="1:6" ht="12.75" customHeight="1" x14ac:dyDescent="0.2">
      <c r="A318" s="83" t="s">
        <v>154</v>
      </c>
      <c r="B318" s="83">
        <v>22</v>
      </c>
      <c r="C318" s="84">
        <v>793.96852811999997</v>
      </c>
      <c r="D318" s="84">
        <v>695.71994592999999</v>
      </c>
      <c r="E318" s="84">
        <v>131.74193392000001</v>
      </c>
      <c r="F318" s="84">
        <v>131.74193392000001</v>
      </c>
    </row>
    <row r="319" spans="1:6" ht="12.75" customHeight="1" x14ac:dyDescent="0.2">
      <c r="A319" s="83" t="s">
        <v>154</v>
      </c>
      <c r="B319" s="83">
        <v>23</v>
      </c>
      <c r="C319" s="84">
        <v>763.80970591000005</v>
      </c>
      <c r="D319" s="84">
        <v>665.75839438000003</v>
      </c>
      <c r="E319" s="84">
        <v>126.06839707</v>
      </c>
      <c r="F319" s="84">
        <v>126.06839707</v>
      </c>
    </row>
    <row r="320" spans="1:6" ht="12.75" customHeight="1" x14ac:dyDescent="0.2">
      <c r="A320" s="83" t="s">
        <v>154</v>
      </c>
      <c r="B320" s="83">
        <v>24</v>
      </c>
      <c r="C320" s="84">
        <v>811.26737002000004</v>
      </c>
      <c r="D320" s="84">
        <v>691.31036365</v>
      </c>
      <c r="E320" s="84">
        <v>130.90693285</v>
      </c>
      <c r="F320" s="84">
        <v>130.90693285</v>
      </c>
    </row>
    <row r="321" spans="1:6" ht="12.75" customHeight="1" x14ac:dyDescent="0.2">
      <c r="A321" s="83" t="s">
        <v>155</v>
      </c>
      <c r="B321" s="83">
        <v>1</v>
      </c>
      <c r="C321" s="84">
        <v>879.94582405000006</v>
      </c>
      <c r="D321" s="84">
        <v>776.48035216000005</v>
      </c>
      <c r="E321" s="84">
        <v>147.03477144999999</v>
      </c>
      <c r="F321" s="84">
        <v>147.03477144999999</v>
      </c>
    </row>
    <row r="322" spans="1:6" ht="12.75" customHeight="1" x14ac:dyDescent="0.2">
      <c r="A322" s="83" t="s">
        <v>155</v>
      </c>
      <c r="B322" s="83">
        <v>2</v>
      </c>
      <c r="C322" s="84">
        <v>938.92756931999998</v>
      </c>
      <c r="D322" s="84">
        <v>819.98035990999995</v>
      </c>
      <c r="E322" s="84">
        <v>155.27195823</v>
      </c>
      <c r="F322" s="84">
        <v>155.27195823</v>
      </c>
    </row>
    <row r="323" spans="1:6" ht="12.75" customHeight="1" x14ac:dyDescent="0.2">
      <c r="A323" s="83" t="s">
        <v>155</v>
      </c>
      <c r="B323" s="83">
        <v>3</v>
      </c>
      <c r="C323" s="84">
        <v>961.75439287999995</v>
      </c>
      <c r="D323" s="84">
        <v>843.48119483999994</v>
      </c>
      <c r="E323" s="84">
        <v>159.72209002</v>
      </c>
      <c r="F323" s="84">
        <v>159.72209002</v>
      </c>
    </row>
    <row r="324" spans="1:6" ht="12.75" customHeight="1" x14ac:dyDescent="0.2">
      <c r="A324" s="83" t="s">
        <v>155</v>
      </c>
      <c r="B324" s="83">
        <v>4</v>
      </c>
      <c r="C324" s="84">
        <v>951.92141623999999</v>
      </c>
      <c r="D324" s="84">
        <v>854.78905582000004</v>
      </c>
      <c r="E324" s="84">
        <v>161.86335314999999</v>
      </c>
      <c r="F324" s="84">
        <v>161.86335314999999</v>
      </c>
    </row>
    <row r="325" spans="1:6" ht="12.75" customHeight="1" x14ac:dyDescent="0.2">
      <c r="A325" s="83" t="s">
        <v>155</v>
      </c>
      <c r="B325" s="83">
        <v>5</v>
      </c>
      <c r="C325" s="84">
        <v>957.81075181000006</v>
      </c>
      <c r="D325" s="84">
        <v>861.48489344999996</v>
      </c>
      <c r="E325" s="84">
        <v>163.13128086</v>
      </c>
      <c r="F325" s="84">
        <v>163.13128086</v>
      </c>
    </row>
    <row r="326" spans="1:6" ht="12.75" customHeight="1" x14ac:dyDescent="0.2">
      <c r="A326" s="83" t="s">
        <v>155</v>
      </c>
      <c r="B326" s="83">
        <v>6</v>
      </c>
      <c r="C326" s="84">
        <v>948.64045281999995</v>
      </c>
      <c r="D326" s="84">
        <v>852.44717200000002</v>
      </c>
      <c r="E326" s="84">
        <v>161.41989267</v>
      </c>
      <c r="F326" s="84">
        <v>161.41989267</v>
      </c>
    </row>
    <row r="327" spans="1:6" ht="12.75" customHeight="1" x14ac:dyDescent="0.2">
      <c r="A327" s="83" t="s">
        <v>155</v>
      </c>
      <c r="B327" s="83">
        <v>7</v>
      </c>
      <c r="C327" s="84">
        <v>908.54436332</v>
      </c>
      <c r="D327" s="84">
        <v>815.91976838999994</v>
      </c>
      <c r="E327" s="84">
        <v>154.50304226</v>
      </c>
      <c r="F327" s="84">
        <v>154.50304226</v>
      </c>
    </row>
    <row r="328" spans="1:6" ht="12.75" customHeight="1" x14ac:dyDescent="0.2">
      <c r="A328" s="83" t="s">
        <v>155</v>
      </c>
      <c r="B328" s="83">
        <v>8</v>
      </c>
      <c r="C328" s="84">
        <v>869.32475538999995</v>
      </c>
      <c r="D328" s="84">
        <v>776.20128710999995</v>
      </c>
      <c r="E328" s="84">
        <v>146.98192753000001</v>
      </c>
      <c r="F328" s="84">
        <v>146.98192753000001</v>
      </c>
    </row>
    <row r="329" spans="1:6" ht="12.75" customHeight="1" x14ac:dyDescent="0.2">
      <c r="A329" s="83" t="s">
        <v>155</v>
      </c>
      <c r="B329" s="83">
        <v>9</v>
      </c>
      <c r="C329" s="84">
        <v>857.54407944000002</v>
      </c>
      <c r="D329" s="84">
        <v>750.11054756999999</v>
      </c>
      <c r="E329" s="84">
        <v>142.04136990000001</v>
      </c>
      <c r="F329" s="84">
        <v>142.04136990000001</v>
      </c>
    </row>
    <row r="330" spans="1:6" ht="12.75" customHeight="1" x14ac:dyDescent="0.2">
      <c r="A330" s="83" t="s">
        <v>155</v>
      </c>
      <c r="B330" s="83">
        <v>10</v>
      </c>
      <c r="C330" s="84">
        <v>808.07215926000003</v>
      </c>
      <c r="D330" s="84">
        <v>711.84164821000002</v>
      </c>
      <c r="E330" s="84">
        <v>134.79474884000001</v>
      </c>
      <c r="F330" s="84">
        <v>134.79474884000001</v>
      </c>
    </row>
    <row r="331" spans="1:6" ht="12.75" customHeight="1" x14ac:dyDescent="0.2">
      <c r="A331" s="83" t="s">
        <v>155</v>
      </c>
      <c r="B331" s="83">
        <v>11</v>
      </c>
      <c r="C331" s="84">
        <v>812.59664983000005</v>
      </c>
      <c r="D331" s="84">
        <v>716.72571535999998</v>
      </c>
      <c r="E331" s="84">
        <v>135.71959863999999</v>
      </c>
      <c r="F331" s="84">
        <v>135.71959863999999</v>
      </c>
    </row>
    <row r="332" spans="1:6" ht="12.75" customHeight="1" x14ac:dyDescent="0.2">
      <c r="A332" s="83" t="s">
        <v>155</v>
      </c>
      <c r="B332" s="83">
        <v>12</v>
      </c>
      <c r="C332" s="84">
        <v>811.47910650999995</v>
      </c>
      <c r="D332" s="84">
        <v>716.15615019999996</v>
      </c>
      <c r="E332" s="84">
        <v>135.61174545</v>
      </c>
      <c r="F332" s="84">
        <v>135.61174545</v>
      </c>
    </row>
    <row r="333" spans="1:6" ht="12.75" customHeight="1" x14ac:dyDescent="0.2">
      <c r="A333" s="83" t="s">
        <v>155</v>
      </c>
      <c r="B333" s="83">
        <v>13</v>
      </c>
      <c r="C333" s="84">
        <v>801.93663047999996</v>
      </c>
      <c r="D333" s="84">
        <v>707.06323612000006</v>
      </c>
      <c r="E333" s="84">
        <v>133.88990595000001</v>
      </c>
      <c r="F333" s="84">
        <v>133.88990595000001</v>
      </c>
    </row>
    <row r="334" spans="1:6" ht="12.75" customHeight="1" x14ac:dyDescent="0.2">
      <c r="A334" s="83" t="s">
        <v>155</v>
      </c>
      <c r="B334" s="83">
        <v>14</v>
      </c>
      <c r="C334" s="84">
        <v>808.99368120999998</v>
      </c>
      <c r="D334" s="84">
        <v>717.27868708000005</v>
      </c>
      <c r="E334" s="84">
        <v>135.82430969000001</v>
      </c>
      <c r="F334" s="84">
        <v>135.82430969000001</v>
      </c>
    </row>
    <row r="335" spans="1:6" ht="12.75" customHeight="1" x14ac:dyDescent="0.2">
      <c r="A335" s="83" t="s">
        <v>155</v>
      </c>
      <c r="B335" s="83">
        <v>15</v>
      </c>
      <c r="C335" s="84">
        <v>811.19506462000004</v>
      </c>
      <c r="D335" s="84">
        <v>716.09769982</v>
      </c>
      <c r="E335" s="84">
        <v>135.60067724999999</v>
      </c>
      <c r="F335" s="84">
        <v>135.60067724999999</v>
      </c>
    </row>
    <row r="336" spans="1:6" ht="12.75" customHeight="1" x14ac:dyDescent="0.2">
      <c r="A336" s="83" t="s">
        <v>155</v>
      </c>
      <c r="B336" s="83">
        <v>16</v>
      </c>
      <c r="C336" s="84">
        <v>800.32589942000004</v>
      </c>
      <c r="D336" s="84">
        <v>713.36080165999999</v>
      </c>
      <c r="E336" s="84">
        <v>135.08241662</v>
      </c>
      <c r="F336" s="84">
        <v>135.08241662</v>
      </c>
    </row>
    <row r="337" spans="1:6" ht="12.75" customHeight="1" x14ac:dyDescent="0.2">
      <c r="A337" s="83" t="s">
        <v>155</v>
      </c>
      <c r="B337" s="83">
        <v>17</v>
      </c>
      <c r="C337" s="84">
        <v>760.13973759999999</v>
      </c>
      <c r="D337" s="84">
        <v>668.88252274000001</v>
      </c>
      <c r="E337" s="84">
        <v>126.65998384</v>
      </c>
      <c r="F337" s="84">
        <v>126.65998384</v>
      </c>
    </row>
    <row r="338" spans="1:6" ht="12.75" customHeight="1" x14ac:dyDescent="0.2">
      <c r="A338" s="83" t="s">
        <v>155</v>
      </c>
      <c r="B338" s="83">
        <v>18</v>
      </c>
      <c r="C338" s="84">
        <v>761.82755368999995</v>
      </c>
      <c r="D338" s="84">
        <v>667.27154368000004</v>
      </c>
      <c r="E338" s="84">
        <v>126.35492791</v>
      </c>
      <c r="F338" s="84">
        <v>126.35492791</v>
      </c>
    </row>
    <row r="339" spans="1:6" ht="12.75" customHeight="1" x14ac:dyDescent="0.2">
      <c r="A339" s="83" t="s">
        <v>155</v>
      </c>
      <c r="B339" s="83">
        <v>19</v>
      </c>
      <c r="C339" s="84">
        <v>765.09247804999995</v>
      </c>
      <c r="D339" s="84">
        <v>673.07543726999995</v>
      </c>
      <c r="E339" s="84">
        <v>127.45395657</v>
      </c>
      <c r="F339" s="84">
        <v>127.45395657</v>
      </c>
    </row>
    <row r="340" spans="1:6" ht="12.75" customHeight="1" x14ac:dyDescent="0.2">
      <c r="A340" s="83" t="s">
        <v>155</v>
      </c>
      <c r="B340" s="83">
        <v>20</v>
      </c>
      <c r="C340" s="84">
        <v>761.69176220999998</v>
      </c>
      <c r="D340" s="84">
        <v>670.29774355999996</v>
      </c>
      <c r="E340" s="84">
        <v>126.92797088</v>
      </c>
      <c r="F340" s="84">
        <v>126.92797088</v>
      </c>
    </row>
    <row r="341" spans="1:6" ht="12.75" customHeight="1" x14ac:dyDescent="0.2">
      <c r="A341" s="83" t="s">
        <v>155</v>
      </c>
      <c r="B341" s="83">
        <v>21</v>
      </c>
      <c r="C341" s="84">
        <v>766.49466237000001</v>
      </c>
      <c r="D341" s="84">
        <v>675.17005712000002</v>
      </c>
      <c r="E341" s="84">
        <v>127.85059501000001</v>
      </c>
      <c r="F341" s="84">
        <v>127.85059501000001</v>
      </c>
    </row>
    <row r="342" spans="1:6" ht="12.75" customHeight="1" x14ac:dyDescent="0.2">
      <c r="A342" s="83" t="s">
        <v>155</v>
      </c>
      <c r="B342" s="83">
        <v>22</v>
      </c>
      <c r="C342" s="84">
        <v>768.48336366000001</v>
      </c>
      <c r="D342" s="84">
        <v>676.56839456</v>
      </c>
      <c r="E342" s="84">
        <v>128.115385</v>
      </c>
      <c r="F342" s="84">
        <v>128.115385</v>
      </c>
    </row>
    <row r="343" spans="1:6" ht="12.75" customHeight="1" x14ac:dyDescent="0.2">
      <c r="A343" s="83" t="s">
        <v>155</v>
      </c>
      <c r="B343" s="83">
        <v>23</v>
      </c>
      <c r="C343" s="84">
        <v>735.00543628000003</v>
      </c>
      <c r="D343" s="84">
        <v>643.75569388999997</v>
      </c>
      <c r="E343" s="84">
        <v>121.9019529</v>
      </c>
      <c r="F343" s="84">
        <v>121.9019529</v>
      </c>
    </row>
    <row r="344" spans="1:6" ht="12.75" customHeight="1" x14ac:dyDescent="0.2">
      <c r="A344" s="83" t="s">
        <v>155</v>
      </c>
      <c r="B344" s="83">
        <v>24</v>
      </c>
      <c r="C344" s="84">
        <v>765.42422876000001</v>
      </c>
      <c r="D344" s="84">
        <v>669.57119876000002</v>
      </c>
      <c r="E344" s="84">
        <v>126.79039193</v>
      </c>
      <c r="F344" s="84">
        <v>126.79039193</v>
      </c>
    </row>
    <row r="345" spans="1:6" ht="12.75" customHeight="1" x14ac:dyDescent="0.2">
      <c r="A345" s="83" t="s">
        <v>156</v>
      </c>
      <c r="B345" s="83">
        <v>1</v>
      </c>
      <c r="C345" s="84">
        <v>857.24521529000003</v>
      </c>
      <c r="D345" s="84">
        <v>764.39503747000003</v>
      </c>
      <c r="E345" s="84">
        <v>144.74628921999999</v>
      </c>
      <c r="F345" s="84">
        <v>144.74628921999999</v>
      </c>
    </row>
    <row r="346" spans="1:6" ht="12.75" customHeight="1" x14ac:dyDescent="0.2">
      <c r="A346" s="83" t="s">
        <v>156</v>
      </c>
      <c r="B346" s="83">
        <v>2</v>
      </c>
      <c r="C346" s="84">
        <v>869.73335056999997</v>
      </c>
      <c r="D346" s="84">
        <v>777.70053557999995</v>
      </c>
      <c r="E346" s="84">
        <v>147.26582608999999</v>
      </c>
      <c r="F346" s="84">
        <v>147.26582608999999</v>
      </c>
    </row>
    <row r="347" spans="1:6" ht="12.75" customHeight="1" x14ac:dyDescent="0.2">
      <c r="A347" s="83" t="s">
        <v>156</v>
      </c>
      <c r="B347" s="83">
        <v>3</v>
      </c>
      <c r="C347" s="84">
        <v>866.90291507999996</v>
      </c>
      <c r="D347" s="84">
        <v>774.57388289999994</v>
      </c>
      <c r="E347" s="84">
        <v>146.67376132000001</v>
      </c>
      <c r="F347" s="84">
        <v>146.67376132000001</v>
      </c>
    </row>
    <row r="348" spans="1:6" ht="12.75" customHeight="1" x14ac:dyDescent="0.2">
      <c r="A348" s="83" t="s">
        <v>156</v>
      </c>
      <c r="B348" s="83">
        <v>4</v>
      </c>
      <c r="C348" s="84">
        <v>874.52910881000003</v>
      </c>
      <c r="D348" s="84">
        <v>779.63821667000002</v>
      </c>
      <c r="E348" s="84">
        <v>147.63274651</v>
      </c>
      <c r="F348" s="84">
        <v>147.63274651</v>
      </c>
    </row>
    <row r="349" spans="1:6" ht="12.75" customHeight="1" x14ac:dyDescent="0.2">
      <c r="A349" s="83" t="s">
        <v>156</v>
      </c>
      <c r="B349" s="83">
        <v>5</v>
      </c>
      <c r="C349" s="84">
        <v>869.49015122000003</v>
      </c>
      <c r="D349" s="84">
        <v>777.31190389000005</v>
      </c>
      <c r="E349" s="84">
        <v>147.19223457000001</v>
      </c>
      <c r="F349" s="84">
        <v>147.19223457000001</v>
      </c>
    </row>
    <row r="350" spans="1:6" ht="12.75" customHeight="1" x14ac:dyDescent="0.2">
      <c r="A350" s="83" t="s">
        <v>156</v>
      </c>
      <c r="B350" s="83">
        <v>6</v>
      </c>
      <c r="C350" s="84">
        <v>854.19501246000004</v>
      </c>
      <c r="D350" s="84">
        <v>761.45144156000003</v>
      </c>
      <c r="E350" s="84">
        <v>144.18888819</v>
      </c>
      <c r="F350" s="84">
        <v>144.18888819</v>
      </c>
    </row>
    <row r="351" spans="1:6" ht="12.75" customHeight="1" x14ac:dyDescent="0.2">
      <c r="A351" s="83" t="s">
        <v>156</v>
      </c>
      <c r="B351" s="83">
        <v>7</v>
      </c>
      <c r="C351" s="84">
        <v>835.79459256999996</v>
      </c>
      <c r="D351" s="84">
        <v>740.17343880999999</v>
      </c>
      <c r="E351" s="84">
        <v>140.15967319999999</v>
      </c>
      <c r="F351" s="84">
        <v>140.15967319999999</v>
      </c>
    </row>
    <row r="352" spans="1:6" ht="12.75" customHeight="1" x14ac:dyDescent="0.2">
      <c r="A352" s="83" t="s">
        <v>156</v>
      </c>
      <c r="B352" s="83">
        <v>8</v>
      </c>
      <c r="C352" s="84">
        <v>781.60250394000002</v>
      </c>
      <c r="D352" s="84">
        <v>684.86372644000005</v>
      </c>
      <c r="E352" s="84">
        <v>129.68619387000001</v>
      </c>
      <c r="F352" s="84">
        <v>129.68619387000001</v>
      </c>
    </row>
    <row r="353" spans="1:6" ht="12.75" customHeight="1" x14ac:dyDescent="0.2">
      <c r="A353" s="83" t="s">
        <v>156</v>
      </c>
      <c r="B353" s="83">
        <v>9</v>
      </c>
      <c r="C353" s="84">
        <v>772.54736146000005</v>
      </c>
      <c r="D353" s="84">
        <v>677.83948523000004</v>
      </c>
      <c r="E353" s="84">
        <v>128.35607947</v>
      </c>
      <c r="F353" s="84">
        <v>128.35607947</v>
      </c>
    </row>
    <row r="354" spans="1:6" ht="12.75" customHeight="1" x14ac:dyDescent="0.2">
      <c r="A354" s="83" t="s">
        <v>156</v>
      </c>
      <c r="B354" s="83">
        <v>10</v>
      </c>
      <c r="C354" s="84">
        <v>797.70493203000001</v>
      </c>
      <c r="D354" s="84">
        <v>702.00808047999999</v>
      </c>
      <c r="E354" s="84">
        <v>132.93265873000001</v>
      </c>
      <c r="F354" s="84">
        <v>132.93265873000001</v>
      </c>
    </row>
    <row r="355" spans="1:6" ht="12.75" customHeight="1" x14ac:dyDescent="0.2">
      <c r="A355" s="83" t="s">
        <v>156</v>
      </c>
      <c r="B355" s="83">
        <v>11</v>
      </c>
      <c r="C355" s="84">
        <v>795.76696909999998</v>
      </c>
      <c r="D355" s="84">
        <v>703.08064114000001</v>
      </c>
      <c r="E355" s="84">
        <v>133.13575943999999</v>
      </c>
      <c r="F355" s="84">
        <v>133.13575943999999</v>
      </c>
    </row>
    <row r="356" spans="1:6" ht="12.75" customHeight="1" x14ac:dyDescent="0.2">
      <c r="A356" s="83" t="s">
        <v>156</v>
      </c>
      <c r="B356" s="83">
        <v>12</v>
      </c>
      <c r="C356" s="84">
        <v>802.73886723999999</v>
      </c>
      <c r="D356" s="84">
        <v>710.33817738000005</v>
      </c>
      <c r="E356" s="84">
        <v>134.51005072999999</v>
      </c>
      <c r="F356" s="84">
        <v>134.51005072999999</v>
      </c>
    </row>
    <row r="357" spans="1:6" ht="12.75" customHeight="1" x14ac:dyDescent="0.2">
      <c r="A357" s="83" t="s">
        <v>156</v>
      </c>
      <c r="B357" s="83">
        <v>13</v>
      </c>
      <c r="C357" s="84">
        <v>781.20491937999998</v>
      </c>
      <c r="D357" s="84">
        <v>691.10060119000002</v>
      </c>
      <c r="E357" s="84">
        <v>130.86721211</v>
      </c>
      <c r="F357" s="84">
        <v>130.86721211</v>
      </c>
    </row>
    <row r="358" spans="1:6" ht="12.75" customHeight="1" x14ac:dyDescent="0.2">
      <c r="A358" s="83" t="s">
        <v>156</v>
      </c>
      <c r="B358" s="83">
        <v>14</v>
      </c>
      <c r="C358" s="84">
        <v>809.94137269999999</v>
      </c>
      <c r="D358" s="84">
        <v>716.95692535000001</v>
      </c>
      <c r="E358" s="84">
        <v>135.7633807</v>
      </c>
      <c r="F358" s="84">
        <v>135.7633807</v>
      </c>
    </row>
    <row r="359" spans="1:6" ht="12.75" customHeight="1" x14ac:dyDescent="0.2">
      <c r="A359" s="83" t="s">
        <v>156</v>
      </c>
      <c r="B359" s="83">
        <v>15</v>
      </c>
      <c r="C359" s="84">
        <v>784.50186980000001</v>
      </c>
      <c r="D359" s="84">
        <v>692.59377365</v>
      </c>
      <c r="E359" s="84">
        <v>131.14996010999999</v>
      </c>
      <c r="F359" s="84">
        <v>131.14996010999999</v>
      </c>
    </row>
    <row r="360" spans="1:6" ht="12.75" customHeight="1" x14ac:dyDescent="0.2">
      <c r="A360" s="83" t="s">
        <v>156</v>
      </c>
      <c r="B360" s="83">
        <v>16</v>
      </c>
      <c r="C360" s="84">
        <v>788.15201363999995</v>
      </c>
      <c r="D360" s="84">
        <v>696.61578262</v>
      </c>
      <c r="E360" s="84">
        <v>131.91157007000001</v>
      </c>
      <c r="F360" s="84">
        <v>131.91157007000001</v>
      </c>
    </row>
    <row r="361" spans="1:6" ht="12.75" customHeight="1" x14ac:dyDescent="0.2">
      <c r="A361" s="83" t="s">
        <v>156</v>
      </c>
      <c r="B361" s="83">
        <v>17</v>
      </c>
      <c r="C361" s="84">
        <v>751.67943227000001</v>
      </c>
      <c r="D361" s="84">
        <v>661.06741693000004</v>
      </c>
      <c r="E361" s="84">
        <v>125.18011085000001</v>
      </c>
      <c r="F361" s="84">
        <v>125.18011085000001</v>
      </c>
    </row>
    <row r="362" spans="1:6" ht="12.75" customHeight="1" x14ac:dyDescent="0.2">
      <c r="A362" s="83" t="s">
        <v>156</v>
      </c>
      <c r="B362" s="83">
        <v>18</v>
      </c>
      <c r="C362" s="84">
        <v>762.72800460999997</v>
      </c>
      <c r="D362" s="84">
        <v>669.13538759999994</v>
      </c>
      <c r="E362" s="84">
        <v>126.70786648000001</v>
      </c>
      <c r="F362" s="84">
        <v>126.70786648000001</v>
      </c>
    </row>
    <row r="363" spans="1:6" ht="12.75" customHeight="1" x14ac:dyDescent="0.2">
      <c r="A363" s="83" t="s">
        <v>156</v>
      </c>
      <c r="B363" s="83">
        <v>19</v>
      </c>
      <c r="C363" s="84">
        <v>764.66132886000003</v>
      </c>
      <c r="D363" s="84">
        <v>673.43760070999997</v>
      </c>
      <c r="E363" s="84">
        <v>127.52253605</v>
      </c>
      <c r="F363" s="84">
        <v>127.52253605</v>
      </c>
    </row>
    <row r="364" spans="1:6" ht="12.75" customHeight="1" x14ac:dyDescent="0.2">
      <c r="A364" s="83" t="s">
        <v>156</v>
      </c>
      <c r="B364" s="83">
        <v>20</v>
      </c>
      <c r="C364" s="84">
        <v>759.09231208999995</v>
      </c>
      <c r="D364" s="84">
        <v>667.63789430999998</v>
      </c>
      <c r="E364" s="84">
        <v>126.42430027</v>
      </c>
      <c r="F364" s="84">
        <v>126.42430027</v>
      </c>
    </row>
    <row r="365" spans="1:6" ht="12.75" customHeight="1" x14ac:dyDescent="0.2">
      <c r="A365" s="83" t="s">
        <v>156</v>
      </c>
      <c r="B365" s="83">
        <v>21</v>
      </c>
      <c r="C365" s="84">
        <v>772.51960329999997</v>
      </c>
      <c r="D365" s="84">
        <v>680.42184004000001</v>
      </c>
      <c r="E365" s="84">
        <v>128.84507568000001</v>
      </c>
      <c r="F365" s="84">
        <v>128.84507568000001</v>
      </c>
    </row>
    <row r="366" spans="1:6" ht="12.75" customHeight="1" x14ac:dyDescent="0.2">
      <c r="A366" s="83" t="s">
        <v>156</v>
      </c>
      <c r="B366" s="83">
        <v>22</v>
      </c>
      <c r="C366" s="84">
        <v>784.88281094000001</v>
      </c>
      <c r="D366" s="84">
        <v>692.93149315999995</v>
      </c>
      <c r="E366" s="84">
        <v>131.21391087999999</v>
      </c>
      <c r="F366" s="84">
        <v>131.21391087999999</v>
      </c>
    </row>
    <row r="367" spans="1:6" ht="12.75" customHeight="1" x14ac:dyDescent="0.2">
      <c r="A367" s="83" t="s">
        <v>156</v>
      </c>
      <c r="B367" s="83">
        <v>23</v>
      </c>
      <c r="C367" s="84">
        <v>748.74458987000003</v>
      </c>
      <c r="D367" s="84">
        <v>656.34010779000005</v>
      </c>
      <c r="E367" s="84">
        <v>124.28494483999999</v>
      </c>
      <c r="F367" s="84">
        <v>124.28494483999999</v>
      </c>
    </row>
    <row r="368" spans="1:6" ht="12.75" customHeight="1" x14ac:dyDescent="0.2">
      <c r="A368" s="83" t="s">
        <v>156</v>
      </c>
      <c r="B368" s="83">
        <v>24</v>
      </c>
      <c r="C368" s="84">
        <v>728.32824088999996</v>
      </c>
      <c r="D368" s="84">
        <v>637.17175542999996</v>
      </c>
      <c r="E368" s="84">
        <v>120.65521448</v>
      </c>
      <c r="F368" s="84">
        <v>120.65521448</v>
      </c>
    </row>
    <row r="369" spans="1:6" ht="12.75" customHeight="1" x14ac:dyDescent="0.2">
      <c r="A369" s="83" t="s">
        <v>157</v>
      </c>
      <c r="B369" s="83">
        <v>1</v>
      </c>
      <c r="C369" s="84">
        <v>745.75522895999995</v>
      </c>
      <c r="D369" s="84">
        <v>653.93223582999997</v>
      </c>
      <c r="E369" s="84">
        <v>123.82898881</v>
      </c>
      <c r="F369" s="84">
        <v>123.82898881</v>
      </c>
    </row>
    <row r="370" spans="1:6" ht="12.75" customHeight="1" x14ac:dyDescent="0.2">
      <c r="A370" s="83" t="s">
        <v>157</v>
      </c>
      <c r="B370" s="83">
        <v>2</v>
      </c>
      <c r="C370" s="84">
        <v>794.20219707000001</v>
      </c>
      <c r="D370" s="84">
        <v>701.94525552000005</v>
      </c>
      <c r="E370" s="84">
        <v>132.92076216000001</v>
      </c>
      <c r="F370" s="84">
        <v>132.92076216000001</v>
      </c>
    </row>
    <row r="371" spans="1:6" ht="12.75" customHeight="1" x14ac:dyDescent="0.2">
      <c r="A371" s="83" t="s">
        <v>157</v>
      </c>
      <c r="B371" s="83">
        <v>3</v>
      </c>
      <c r="C371" s="84">
        <v>810.66501561999996</v>
      </c>
      <c r="D371" s="84">
        <v>719.39666240999998</v>
      </c>
      <c r="E371" s="84">
        <v>136.22537073000001</v>
      </c>
      <c r="F371" s="84">
        <v>136.22537073000001</v>
      </c>
    </row>
    <row r="372" spans="1:6" ht="12.75" customHeight="1" x14ac:dyDescent="0.2">
      <c r="A372" s="83" t="s">
        <v>157</v>
      </c>
      <c r="B372" s="83">
        <v>4</v>
      </c>
      <c r="C372" s="84">
        <v>821.36000603000002</v>
      </c>
      <c r="D372" s="84">
        <v>729.65467478999994</v>
      </c>
      <c r="E372" s="84">
        <v>138.16783391999999</v>
      </c>
      <c r="F372" s="84">
        <v>138.16783391999999</v>
      </c>
    </row>
    <row r="373" spans="1:6" ht="12.75" customHeight="1" x14ac:dyDescent="0.2">
      <c r="A373" s="83" t="s">
        <v>157</v>
      </c>
      <c r="B373" s="83">
        <v>5</v>
      </c>
      <c r="C373" s="84">
        <v>821.38905089000002</v>
      </c>
      <c r="D373" s="84">
        <v>731.47310837999999</v>
      </c>
      <c r="E373" s="84">
        <v>138.51217356999999</v>
      </c>
      <c r="F373" s="84">
        <v>138.51217356999999</v>
      </c>
    </row>
    <row r="374" spans="1:6" ht="12.75" customHeight="1" x14ac:dyDescent="0.2">
      <c r="A374" s="83" t="s">
        <v>157</v>
      </c>
      <c r="B374" s="83">
        <v>6</v>
      </c>
      <c r="C374" s="84">
        <v>815.03829214999996</v>
      </c>
      <c r="D374" s="84">
        <v>718.83017278</v>
      </c>
      <c r="E374" s="84">
        <v>136.11809991999999</v>
      </c>
      <c r="F374" s="84">
        <v>136.11809991999999</v>
      </c>
    </row>
    <row r="375" spans="1:6" ht="12.75" customHeight="1" x14ac:dyDescent="0.2">
      <c r="A375" s="83" t="s">
        <v>157</v>
      </c>
      <c r="B375" s="83">
        <v>7</v>
      </c>
      <c r="C375" s="84">
        <v>781.41100404999997</v>
      </c>
      <c r="D375" s="84">
        <v>686.52834600999995</v>
      </c>
      <c r="E375" s="84">
        <v>130.00140719999999</v>
      </c>
      <c r="F375" s="84">
        <v>130.00140719999999</v>
      </c>
    </row>
    <row r="376" spans="1:6" ht="12.75" customHeight="1" x14ac:dyDescent="0.2">
      <c r="A376" s="83" t="s">
        <v>157</v>
      </c>
      <c r="B376" s="83">
        <v>8</v>
      </c>
      <c r="C376" s="84">
        <v>751.52808304999996</v>
      </c>
      <c r="D376" s="84">
        <v>656.29208114999994</v>
      </c>
      <c r="E376" s="84">
        <v>124.27585049</v>
      </c>
      <c r="F376" s="84">
        <v>124.27585049</v>
      </c>
    </row>
    <row r="377" spans="1:6" ht="12.75" customHeight="1" x14ac:dyDescent="0.2">
      <c r="A377" s="83" t="s">
        <v>157</v>
      </c>
      <c r="B377" s="83">
        <v>9</v>
      </c>
      <c r="C377" s="84">
        <v>759.42862803000003</v>
      </c>
      <c r="D377" s="84">
        <v>664.28598677000002</v>
      </c>
      <c r="E377" s="84">
        <v>125.78958111</v>
      </c>
      <c r="F377" s="84">
        <v>125.78958111</v>
      </c>
    </row>
    <row r="378" spans="1:6" ht="12.75" customHeight="1" x14ac:dyDescent="0.2">
      <c r="A378" s="83" t="s">
        <v>157</v>
      </c>
      <c r="B378" s="83">
        <v>10</v>
      </c>
      <c r="C378" s="84">
        <v>773.31023392999998</v>
      </c>
      <c r="D378" s="84">
        <v>675.38267936</v>
      </c>
      <c r="E378" s="84">
        <v>127.89085728000001</v>
      </c>
      <c r="F378" s="84">
        <v>127.89085728000001</v>
      </c>
    </row>
    <row r="379" spans="1:6" ht="12.75" customHeight="1" x14ac:dyDescent="0.2">
      <c r="A379" s="83" t="s">
        <v>157</v>
      </c>
      <c r="B379" s="83">
        <v>11</v>
      </c>
      <c r="C379" s="84">
        <v>772.79650170000002</v>
      </c>
      <c r="D379" s="84">
        <v>678.34667206999995</v>
      </c>
      <c r="E379" s="84">
        <v>128.45212065999999</v>
      </c>
      <c r="F379" s="84">
        <v>128.45212065999999</v>
      </c>
    </row>
    <row r="380" spans="1:6" ht="12.75" customHeight="1" x14ac:dyDescent="0.2">
      <c r="A380" s="83" t="s">
        <v>157</v>
      </c>
      <c r="B380" s="83">
        <v>12</v>
      </c>
      <c r="C380" s="84">
        <v>765.19844554999997</v>
      </c>
      <c r="D380" s="84">
        <v>673.56867918</v>
      </c>
      <c r="E380" s="84">
        <v>127.54735715</v>
      </c>
      <c r="F380" s="84">
        <v>127.54735715</v>
      </c>
    </row>
    <row r="381" spans="1:6" ht="12.75" customHeight="1" x14ac:dyDescent="0.2">
      <c r="A381" s="83" t="s">
        <v>157</v>
      </c>
      <c r="B381" s="83">
        <v>13</v>
      </c>
      <c r="C381" s="84">
        <v>757.19150585</v>
      </c>
      <c r="D381" s="84">
        <v>667.35623066999995</v>
      </c>
      <c r="E381" s="84">
        <v>126.37096428</v>
      </c>
      <c r="F381" s="84">
        <v>126.37096428</v>
      </c>
    </row>
    <row r="382" spans="1:6" ht="12.75" customHeight="1" x14ac:dyDescent="0.2">
      <c r="A382" s="83" t="s">
        <v>157</v>
      </c>
      <c r="B382" s="83">
        <v>14</v>
      </c>
      <c r="C382" s="84">
        <v>774.22064651000005</v>
      </c>
      <c r="D382" s="84">
        <v>683.74583505999999</v>
      </c>
      <c r="E382" s="84">
        <v>129.47450931</v>
      </c>
      <c r="F382" s="84">
        <v>129.47450931</v>
      </c>
    </row>
    <row r="383" spans="1:6" ht="12.75" customHeight="1" x14ac:dyDescent="0.2">
      <c r="A383" s="83" t="s">
        <v>157</v>
      </c>
      <c r="B383" s="83">
        <v>15</v>
      </c>
      <c r="C383" s="84">
        <v>779.76376424</v>
      </c>
      <c r="D383" s="84">
        <v>688.28984776000004</v>
      </c>
      <c r="E383" s="84">
        <v>130.3349662</v>
      </c>
      <c r="F383" s="84">
        <v>130.3349662</v>
      </c>
    </row>
    <row r="384" spans="1:6" ht="12.75" customHeight="1" x14ac:dyDescent="0.2">
      <c r="A384" s="83" t="s">
        <v>157</v>
      </c>
      <c r="B384" s="83">
        <v>16</v>
      </c>
      <c r="C384" s="84">
        <v>784.97613963000003</v>
      </c>
      <c r="D384" s="84">
        <v>692.91061314000001</v>
      </c>
      <c r="E384" s="84">
        <v>131.20995701999999</v>
      </c>
      <c r="F384" s="84">
        <v>131.20995701999999</v>
      </c>
    </row>
    <row r="385" spans="1:6" ht="12.75" customHeight="1" x14ac:dyDescent="0.2">
      <c r="A385" s="83" t="s">
        <v>157</v>
      </c>
      <c r="B385" s="83">
        <v>17</v>
      </c>
      <c r="C385" s="84">
        <v>796.31354630999999</v>
      </c>
      <c r="D385" s="84">
        <v>701.35902209999995</v>
      </c>
      <c r="E385" s="84">
        <v>132.80975265999999</v>
      </c>
      <c r="F385" s="84">
        <v>132.80975265999999</v>
      </c>
    </row>
    <row r="386" spans="1:6" ht="12.75" customHeight="1" x14ac:dyDescent="0.2">
      <c r="A386" s="83" t="s">
        <v>157</v>
      </c>
      <c r="B386" s="83">
        <v>18</v>
      </c>
      <c r="C386" s="84">
        <v>806.69777934000001</v>
      </c>
      <c r="D386" s="84">
        <v>712.03044901999999</v>
      </c>
      <c r="E386" s="84">
        <v>134.83050026999999</v>
      </c>
      <c r="F386" s="84">
        <v>134.83050026999999</v>
      </c>
    </row>
    <row r="387" spans="1:6" ht="12.75" customHeight="1" x14ac:dyDescent="0.2">
      <c r="A387" s="83" t="s">
        <v>157</v>
      </c>
      <c r="B387" s="83">
        <v>19</v>
      </c>
      <c r="C387" s="84">
        <v>809.65346024999997</v>
      </c>
      <c r="D387" s="84">
        <v>715.63203322000004</v>
      </c>
      <c r="E387" s="84">
        <v>135.51249834999999</v>
      </c>
      <c r="F387" s="84">
        <v>135.51249834999999</v>
      </c>
    </row>
    <row r="388" spans="1:6" ht="12.75" customHeight="1" x14ac:dyDescent="0.2">
      <c r="A388" s="83" t="s">
        <v>157</v>
      </c>
      <c r="B388" s="83">
        <v>20</v>
      </c>
      <c r="C388" s="84">
        <v>809.17516792000004</v>
      </c>
      <c r="D388" s="84">
        <v>717.13534422999999</v>
      </c>
      <c r="E388" s="84">
        <v>135.79716619999999</v>
      </c>
      <c r="F388" s="84">
        <v>135.79716619999999</v>
      </c>
    </row>
    <row r="389" spans="1:6" ht="12.75" customHeight="1" x14ac:dyDescent="0.2">
      <c r="A389" s="83" t="s">
        <v>157</v>
      </c>
      <c r="B389" s="83">
        <v>21</v>
      </c>
      <c r="C389" s="84">
        <v>817.81623347000004</v>
      </c>
      <c r="D389" s="84">
        <v>725.78097656</v>
      </c>
      <c r="E389" s="84">
        <v>137.43430817000001</v>
      </c>
      <c r="F389" s="84">
        <v>137.43430817000001</v>
      </c>
    </row>
    <row r="390" spans="1:6" ht="12.75" customHeight="1" x14ac:dyDescent="0.2">
      <c r="A390" s="83" t="s">
        <v>157</v>
      </c>
      <c r="B390" s="83">
        <v>22</v>
      </c>
      <c r="C390" s="84">
        <v>825.93524399</v>
      </c>
      <c r="D390" s="84">
        <v>730.40326155000002</v>
      </c>
      <c r="E390" s="84">
        <v>138.30958674999999</v>
      </c>
      <c r="F390" s="84">
        <v>138.30958674999999</v>
      </c>
    </row>
    <row r="391" spans="1:6" ht="12.75" customHeight="1" x14ac:dyDescent="0.2">
      <c r="A391" s="83" t="s">
        <v>157</v>
      </c>
      <c r="B391" s="83">
        <v>23</v>
      </c>
      <c r="C391" s="84">
        <v>788.81295033000004</v>
      </c>
      <c r="D391" s="84">
        <v>693.518731</v>
      </c>
      <c r="E391" s="84">
        <v>131.32511056999999</v>
      </c>
      <c r="F391" s="84">
        <v>131.32511056999999</v>
      </c>
    </row>
    <row r="392" spans="1:6" ht="12.75" customHeight="1" x14ac:dyDescent="0.2">
      <c r="A392" s="83" t="s">
        <v>157</v>
      </c>
      <c r="B392" s="83">
        <v>24</v>
      </c>
      <c r="C392" s="84">
        <v>725.94166598000004</v>
      </c>
      <c r="D392" s="84">
        <v>635.59797892999995</v>
      </c>
      <c r="E392" s="84">
        <v>120.35720325</v>
      </c>
      <c r="F392" s="84">
        <v>120.35720325</v>
      </c>
    </row>
    <row r="393" spans="1:6" ht="12.75" customHeight="1" x14ac:dyDescent="0.2">
      <c r="A393" s="83" t="s">
        <v>158</v>
      </c>
      <c r="B393" s="83">
        <v>1</v>
      </c>
      <c r="C393" s="84">
        <v>835.19894853000005</v>
      </c>
      <c r="D393" s="84">
        <v>743.92947181</v>
      </c>
      <c r="E393" s="84">
        <v>140.8709178</v>
      </c>
      <c r="F393" s="84">
        <v>140.8709178</v>
      </c>
    </row>
    <row r="394" spans="1:6" ht="12.75" customHeight="1" x14ac:dyDescent="0.2">
      <c r="A394" s="83" t="s">
        <v>158</v>
      </c>
      <c r="B394" s="83">
        <v>2</v>
      </c>
      <c r="C394" s="84">
        <v>880.31233878</v>
      </c>
      <c r="D394" s="84">
        <v>788.19481309000003</v>
      </c>
      <c r="E394" s="84">
        <v>149.25302859000001</v>
      </c>
      <c r="F394" s="84">
        <v>149.25302859000001</v>
      </c>
    </row>
    <row r="395" spans="1:6" ht="12.75" customHeight="1" x14ac:dyDescent="0.2">
      <c r="A395" s="83" t="s">
        <v>158</v>
      </c>
      <c r="B395" s="83">
        <v>3</v>
      </c>
      <c r="C395" s="84">
        <v>912.25103353999998</v>
      </c>
      <c r="D395" s="84">
        <v>818.27677816000005</v>
      </c>
      <c r="E395" s="84">
        <v>154.949367</v>
      </c>
      <c r="F395" s="84">
        <v>154.949367</v>
      </c>
    </row>
    <row r="396" spans="1:6" ht="12.75" customHeight="1" x14ac:dyDescent="0.2">
      <c r="A396" s="83" t="s">
        <v>158</v>
      </c>
      <c r="B396" s="83">
        <v>4</v>
      </c>
      <c r="C396" s="84">
        <v>923.39392432</v>
      </c>
      <c r="D396" s="84">
        <v>829.25532180000005</v>
      </c>
      <c r="E396" s="84">
        <v>157.02827042000001</v>
      </c>
      <c r="F396" s="84">
        <v>157.02827042000001</v>
      </c>
    </row>
    <row r="397" spans="1:6" ht="12.75" customHeight="1" x14ac:dyDescent="0.2">
      <c r="A397" s="83" t="s">
        <v>158</v>
      </c>
      <c r="B397" s="83">
        <v>5</v>
      </c>
      <c r="C397" s="84">
        <v>916.25652411999999</v>
      </c>
      <c r="D397" s="84">
        <v>822.38245645999996</v>
      </c>
      <c r="E397" s="84">
        <v>155.72682062999999</v>
      </c>
      <c r="F397" s="84">
        <v>155.72682062999999</v>
      </c>
    </row>
    <row r="398" spans="1:6" ht="12.75" customHeight="1" x14ac:dyDescent="0.2">
      <c r="A398" s="83" t="s">
        <v>158</v>
      </c>
      <c r="B398" s="83">
        <v>6</v>
      </c>
      <c r="C398" s="84">
        <v>887.21384235999994</v>
      </c>
      <c r="D398" s="84">
        <v>794.79392557000006</v>
      </c>
      <c r="E398" s="84">
        <v>150.50264036999999</v>
      </c>
      <c r="F398" s="84">
        <v>150.50264036999999</v>
      </c>
    </row>
    <row r="399" spans="1:6" ht="12.75" customHeight="1" x14ac:dyDescent="0.2">
      <c r="A399" s="83" t="s">
        <v>158</v>
      </c>
      <c r="B399" s="83">
        <v>7</v>
      </c>
      <c r="C399" s="84">
        <v>860.84312195999996</v>
      </c>
      <c r="D399" s="84">
        <v>765.26613953000003</v>
      </c>
      <c r="E399" s="84">
        <v>144.91124162</v>
      </c>
      <c r="F399" s="84">
        <v>144.91124162</v>
      </c>
    </row>
    <row r="400" spans="1:6" ht="12.75" customHeight="1" x14ac:dyDescent="0.2">
      <c r="A400" s="83" t="s">
        <v>158</v>
      </c>
      <c r="B400" s="83">
        <v>8</v>
      </c>
      <c r="C400" s="84">
        <v>799.47918301000004</v>
      </c>
      <c r="D400" s="84">
        <v>703.87642357000004</v>
      </c>
      <c r="E400" s="84">
        <v>133.28644926999999</v>
      </c>
      <c r="F400" s="84">
        <v>133.28644926999999</v>
      </c>
    </row>
    <row r="401" spans="1:6" ht="12.75" customHeight="1" x14ac:dyDescent="0.2">
      <c r="A401" s="83" t="s">
        <v>158</v>
      </c>
      <c r="B401" s="83">
        <v>9</v>
      </c>
      <c r="C401" s="84">
        <v>774.41511190999995</v>
      </c>
      <c r="D401" s="84">
        <v>683.87306905000003</v>
      </c>
      <c r="E401" s="84">
        <v>129.49860240999999</v>
      </c>
      <c r="F401" s="84">
        <v>129.49860240999999</v>
      </c>
    </row>
    <row r="402" spans="1:6" ht="12.75" customHeight="1" x14ac:dyDescent="0.2">
      <c r="A402" s="83" t="s">
        <v>158</v>
      </c>
      <c r="B402" s="83">
        <v>10</v>
      </c>
      <c r="C402" s="84">
        <v>793.88323537999997</v>
      </c>
      <c r="D402" s="84">
        <v>703.62072179999996</v>
      </c>
      <c r="E402" s="84">
        <v>133.23802943000001</v>
      </c>
      <c r="F402" s="84">
        <v>133.23802943000001</v>
      </c>
    </row>
    <row r="403" spans="1:6" ht="12.75" customHeight="1" x14ac:dyDescent="0.2">
      <c r="A403" s="83" t="s">
        <v>158</v>
      </c>
      <c r="B403" s="83">
        <v>11</v>
      </c>
      <c r="C403" s="84">
        <v>797.90613929000006</v>
      </c>
      <c r="D403" s="84">
        <v>702.18081433999998</v>
      </c>
      <c r="E403" s="84">
        <v>132.96536771999999</v>
      </c>
      <c r="F403" s="84">
        <v>132.96536771999999</v>
      </c>
    </row>
    <row r="404" spans="1:6" ht="12.75" customHeight="1" x14ac:dyDescent="0.2">
      <c r="A404" s="83" t="s">
        <v>158</v>
      </c>
      <c r="B404" s="83">
        <v>12</v>
      </c>
      <c r="C404" s="84">
        <v>784.59474416</v>
      </c>
      <c r="D404" s="84">
        <v>690.23586523999995</v>
      </c>
      <c r="E404" s="84">
        <v>130.70346520000001</v>
      </c>
      <c r="F404" s="84">
        <v>130.70346520000001</v>
      </c>
    </row>
    <row r="405" spans="1:6" ht="12.75" customHeight="1" x14ac:dyDescent="0.2">
      <c r="A405" s="83" t="s">
        <v>158</v>
      </c>
      <c r="B405" s="83">
        <v>13</v>
      </c>
      <c r="C405" s="84">
        <v>770.66497860000004</v>
      </c>
      <c r="D405" s="84">
        <v>680.52411842000004</v>
      </c>
      <c r="E405" s="84">
        <v>128.86444316999999</v>
      </c>
      <c r="F405" s="84">
        <v>128.86444316999999</v>
      </c>
    </row>
    <row r="406" spans="1:6" ht="12.75" customHeight="1" x14ac:dyDescent="0.2">
      <c r="A406" s="83" t="s">
        <v>158</v>
      </c>
      <c r="B406" s="83">
        <v>14</v>
      </c>
      <c r="C406" s="84">
        <v>787.34225922999997</v>
      </c>
      <c r="D406" s="84">
        <v>689.80622359999995</v>
      </c>
      <c r="E406" s="84">
        <v>130.62210801000001</v>
      </c>
      <c r="F406" s="84">
        <v>130.62210801000001</v>
      </c>
    </row>
    <row r="407" spans="1:6" ht="12.75" customHeight="1" x14ac:dyDescent="0.2">
      <c r="A407" s="83" t="s">
        <v>158</v>
      </c>
      <c r="B407" s="83">
        <v>15</v>
      </c>
      <c r="C407" s="84">
        <v>797.72310390999996</v>
      </c>
      <c r="D407" s="84">
        <v>703.47590622999996</v>
      </c>
      <c r="E407" s="84">
        <v>133.21060707000001</v>
      </c>
      <c r="F407" s="84">
        <v>133.21060707000001</v>
      </c>
    </row>
    <row r="408" spans="1:6" ht="12.75" customHeight="1" x14ac:dyDescent="0.2">
      <c r="A408" s="83" t="s">
        <v>158</v>
      </c>
      <c r="B408" s="83">
        <v>16</v>
      </c>
      <c r="C408" s="84">
        <v>796.61162664000005</v>
      </c>
      <c r="D408" s="84">
        <v>703.48788349999995</v>
      </c>
      <c r="E408" s="84">
        <v>133.21287509000001</v>
      </c>
      <c r="F408" s="84">
        <v>133.21287509000001</v>
      </c>
    </row>
    <row r="409" spans="1:6" ht="12.75" customHeight="1" x14ac:dyDescent="0.2">
      <c r="A409" s="83" t="s">
        <v>158</v>
      </c>
      <c r="B409" s="83">
        <v>17</v>
      </c>
      <c r="C409" s="84">
        <v>763.45786248000002</v>
      </c>
      <c r="D409" s="84">
        <v>671.47596411999996</v>
      </c>
      <c r="E409" s="84">
        <v>127.15107940999999</v>
      </c>
      <c r="F409" s="84">
        <v>127.15107940999999</v>
      </c>
    </row>
    <row r="410" spans="1:6" ht="12.75" customHeight="1" x14ac:dyDescent="0.2">
      <c r="A410" s="83" t="s">
        <v>158</v>
      </c>
      <c r="B410" s="83">
        <v>18</v>
      </c>
      <c r="C410" s="84">
        <v>750.90979174999995</v>
      </c>
      <c r="D410" s="84">
        <v>659.14537630999996</v>
      </c>
      <c r="E410" s="84">
        <v>124.81615212</v>
      </c>
      <c r="F410" s="84">
        <v>124.81615212</v>
      </c>
    </row>
    <row r="411" spans="1:6" ht="12.75" customHeight="1" x14ac:dyDescent="0.2">
      <c r="A411" s="83" t="s">
        <v>158</v>
      </c>
      <c r="B411" s="83">
        <v>19</v>
      </c>
      <c r="C411" s="84">
        <v>761.39738904000001</v>
      </c>
      <c r="D411" s="84">
        <v>667.27954060000002</v>
      </c>
      <c r="E411" s="84">
        <v>126.35644221</v>
      </c>
      <c r="F411" s="84">
        <v>126.35644221</v>
      </c>
    </row>
    <row r="412" spans="1:6" ht="12.75" customHeight="1" x14ac:dyDescent="0.2">
      <c r="A412" s="83" t="s">
        <v>158</v>
      </c>
      <c r="B412" s="83">
        <v>20</v>
      </c>
      <c r="C412" s="84">
        <v>765.40330773000005</v>
      </c>
      <c r="D412" s="84">
        <v>666.44034469999997</v>
      </c>
      <c r="E412" s="84">
        <v>126.19753158</v>
      </c>
      <c r="F412" s="84">
        <v>126.19753158</v>
      </c>
    </row>
    <row r="413" spans="1:6" ht="12.75" customHeight="1" x14ac:dyDescent="0.2">
      <c r="A413" s="83" t="s">
        <v>158</v>
      </c>
      <c r="B413" s="83">
        <v>21</v>
      </c>
      <c r="C413" s="84">
        <v>768.39394096000001</v>
      </c>
      <c r="D413" s="84">
        <v>673.88301721000005</v>
      </c>
      <c r="E413" s="84">
        <v>127.60688038000001</v>
      </c>
      <c r="F413" s="84">
        <v>127.60688038000001</v>
      </c>
    </row>
    <row r="414" spans="1:6" ht="12.75" customHeight="1" x14ac:dyDescent="0.2">
      <c r="A414" s="83" t="s">
        <v>158</v>
      </c>
      <c r="B414" s="83">
        <v>22</v>
      </c>
      <c r="C414" s="84">
        <v>759.00529719999997</v>
      </c>
      <c r="D414" s="84">
        <v>671.79102159000001</v>
      </c>
      <c r="E414" s="84">
        <v>127.21073887</v>
      </c>
      <c r="F414" s="84">
        <v>127.21073887</v>
      </c>
    </row>
    <row r="415" spans="1:6" ht="12.75" customHeight="1" x14ac:dyDescent="0.2">
      <c r="A415" s="83" t="s">
        <v>158</v>
      </c>
      <c r="B415" s="83">
        <v>23</v>
      </c>
      <c r="C415" s="84">
        <v>731.22357709000005</v>
      </c>
      <c r="D415" s="84">
        <v>644.01884418999998</v>
      </c>
      <c r="E415" s="84">
        <v>121.95178319999999</v>
      </c>
      <c r="F415" s="84">
        <v>121.95178319999999</v>
      </c>
    </row>
    <row r="416" spans="1:6" ht="12.75" customHeight="1" x14ac:dyDescent="0.2">
      <c r="A416" s="83" t="s">
        <v>158</v>
      </c>
      <c r="B416" s="83">
        <v>24</v>
      </c>
      <c r="C416" s="84">
        <v>714.48549163999996</v>
      </c>
      <c r="D416" s="84">
        <v>624.07010328000001</v>
      </c>
      <c r="E416" s="84">
        <v>118.17427800999999</v>
      </c>
      <c r="F416" s="84">
        <v>118.17427800999999</v>
      </c>
    </row>
    <row r="417" spans="1:6" ht="12.75" customHeight="1" x14ac:dyDescent="0.2">
      <c r="A417" s="83" t="s">
        <v>159</v>
      </c>
      <c r="B417" s="83">
        <v>1</v>
      </c>
      <c r="C417" s="84">
        <v>884.95184445999996</v>
      </c>
      <c r="D417" s="84">
        <v>792.67109769000001</v>
      </c>
      <c r="E417" s="84">
        <v>150.10066044000001</v>
      </c>
      <c r="F417" s="84">
        <v>150.10066044000001</v>
      </c>
    </row>
    <row r="418" spans="1:6" ht="12.75" customHeight="1" x14ac:dyDescent="0.2">
      <c r="A418" s="83" t="s">
        <v>159</v>
      </c>
      <c r="B418" s="83">
        <v>2</v>
      </c>
      <c r="C418" s="84">
        <v>973.94058373999997</v>
      </c>
      <c r="D418" s="84">
        <v>878.25231805999999</v>
      </c>
      <c r="E418" s="84">
        <v>166.30637014999999</v>
      </c>
      <c r="F418" s="84">
        <v>166.30637014999999</v>
      </c>
    </row>
    <row r="419" spans="1:6" ht="12.75" customHeight="1" x14ac:dyDescent="0.2">
      <c r="A419" s="83" t="s">
        <v>159</v>
      </c>
      <c r="B419" s="83">
        <v>3</v>
      </c>
      <c r="C419" s="84">
        <v>987.66743008000003</v>
      </c>
      <c r="D419" s="84">
        <v>893.62660688000005</v>
      </c>
      <c r="E419" s="84">
        <v>169.21765443000001</v>
      </c>
      <c r="F419" s="84">
        <v>169.21765443000001</v>
      </c>
    </row>
    <row r="420" spans="1:6" ht="12.75" customHeight="1" x14ac:dyDescent="0.2">
      <c r="A420" s="83" t="s">
        <v>159</v>
      </c>
      <c r="B420" s="83">
        <v>4</v>
      </c>
      <c r="C420" s="84">
        <v>1020.3061268599999</v>
      </c>
      <c r="D420" s="84">
        <v>926.22635763000005</v>
      </c>
      <c r="E420" s="84">
        <v>175.39076220000001</v>
      </c>
      <c r="F420" s="84">
        <v>175.39076220000001</v>
      </c>
    </row>
    <row r="421" spans="1:6" ht="12.75" customHeight="1" x14ac:dyDescent="0.2">
      <c r="A421" s="83" t="s">
        <v>159</v>
      </c>
      <c r="B421" s="83">
        <v>5</v>
      </c>
      <c r="C421" s="84">
        <v>1018.78755</v>
      </c>
      <c r="D421" s="84">
        <v>922.40662878000001</v>
      </c>
      <c r="E421" s="84">
        <v>174.66745613000001</v>
      </c>
      <c r="F421" s="84">
        <v>174.66745613000001</v>
      </c>
    </row>
    <row r="422" spans="1:6" ht="12.75" customHeight="1" x14ac:dyDescent="0.2">
      <c r="A422" s="83" t="s">
        <v>159</v>
      </c>
      <c r="B422" s="83">
        <v>6</v>
      </c>
      <c r="C422" s="84">
        <v>992.31909180000002</v>
      </c>
      <c r="D422" s="84">
        <v>897.55046405999997</v>
      </c>
      <c r="E422" s="84">
        <v>169.96067830999999</v>
      </c>
      <c r="F422" s="84">
        <v>169.96067830999999</v>
      </c>
    </row>
    <row r="423" spans="1:6" ht="12.75" customHeight="1" x14ac:dyDescent="0.2">
      <c r="A423" s="83" t="s">
        <v>159</v>
      </c>
      <c r="B423" s="83">
        <v>7</v>
      </c>
      <c r="C423" s="84">
        <v>956.64201505999995</v>
      </c>
      <c r="D423" s="84">
        <v>863.17381895000005</v>
      </c>
      <c r="E423" s="84">
        <v>163.45109678</v>
      </c>
      <c r="F423" s="84">
        <v>163.45109678</v>
      </c>
    </row>
    <row r="424" spans="1:6" ht="12.75" customHeight="1" x14ac:dyDescent="0.2">
      <c r="A424" s="83" t="s">
        <v>159</v>
      </c>
      <c r="B424" s="83">
        <v>8</v>
      </c>
      <c r="C424" s="84">
        <v>880.00357300999997</v>
      </c>
      <c r="D424" s="84">
        <v>786.32692373999998</v>
      </c>
      <c r="E424" s="84">
        <v>148.89932397000001</v>
      </c>
      <c r="F424" s="84">
        <v>148.89932397000001</v>
      </c>
    </row>
    <row r="425" spans="1:6" ht="12.75" customHeight="1" x14ac:dyDescent="0.2">
      <c r="A425" s="83" t="s">
        <v>159</v>
      </c>
      <c r="B425" s="83">
        <v>9</v>
      </c>
      <c r="C425" s="84">
        <v>792.36889490999999</v>
      </c>
      <c r="D425" s="84">
        <v>701.48496080999996</v>
      </c>
      <c r="E425" s="84">
        <v>132.83360049000001</v>
      </c>
      <c r="F425" s="84">
        <v>132.83360049000001</v>
      </c>
    </row>
    <row r="426" spans="1:6" ht="12.75" customHeight="1" x14ac:dyDescent="0.2">
      <c r="A426" s="83" t="s">
        <v>159</v>
      </c>
      <c r="B426" s="83">
        <v>10</v>
      </c>
      <c r="C426" s="84">
        <v>749.91504004000001</v>
      </c>
      <c r="D426" s="84">
        <v>658.78420979999999</v>
      </c>
      <c r="E426" s="84">
        <v>124.74776142</v>
      </c>
      <c r="F426" s="84">
        <v>124.74776142</v>
      </c>
    </row>
    <row r="427" spans="1:6" ht="12.75" customHeight="1" x14ac:dyDescent="0.2">
      <c r="A427" s="83" t="s">
        <v>159</v>
      </c>
      <c r="B427" s="83">
        <v>11</v>
      </c>
      <c r="C427" s="84">
        <v>758.99775873999999</v>
      </c>
      <c r="D427" s="84">
        <v>665.50533329999996</v>
      </c>
      <c r="E427" s="84">
        <v>126.02047727999999</v>
      </c>
      <c r="F427" s="84">
        <v>126.02047727999999</v>
      </c>
    </row>
    <row r="428" spans="1:6" ht="12.75" customHeight="1" x14ac:dyDescent="0.2">
      <c r="A428" s="83" t="s">
        <v>159</v>
      </c>
      <c r="B428" s="83">
        <v>12</v>
      </c>
      <c r="C428" s="84">
        <v>760.23887195999998</v>
      </c>
      <c r="D428" s="84">
        <v>664.58528756999999</v>
      </c>
      <c r="E428" s="84">
        <v>125.84625689000001</v>
      </c>
      <c r="F428" s="84">
        <v>125.84625689000001</v>
      </c>
    </row>
    <row r="429" spans="1:6" ht="12.75" customHeight="1" x14ac:dyDescent="0.2">
      <c r="A429" s="83" t="s">
        <v>159</v>
      </c>
      <c r="B429" s="83">
        <v>13</v>
      </c>
      <c r="C429" s="84">
        <v>761.49495739999998</v>
      </c>
      <c r="D429" s="84">
        <v>657.34173720000001</v>
      </c>
      <c r="E429" s="84">
        <v>124.47461396999999</v>
      </c>
      <c r="F429" s="84">
        <v>124.47461396999999</v>
      </c>
    </row>
    <row r="430" spans="1:6" ht="12.75" customHeight="1" x14ac:dyDescent="0.2">
      <c r="A430" s="83" t="s">
        <v>159</v>
      </c>
      <c r="B430" s="83">
        <v>14</v>
      </c>
      <c r="C430" s="84">
        <v>759.34080997000001</v>
      </c>
      <c r="D430" s="84">
        <v>662.35504145000004</v>
      </c>
      <c r="E430" s="84">
        <v>125.42393618</v>
      </c>
      <c r="F430" s="84">
        <v>125.42393618</v>
      </c>
    </row>
    <row r="431" spans="1:6" ht="12.75" customHeight="1" x14ac:dyDescent="0.2">
      <c r="A431" s="83" t="s">
        <v>159</v>
      </c>
      <c r="B431" s="83">
        <v>15</v>
      </c>
      <c r="C431" s="84">
        <v>754.53680435000001</v>
      </c>
      <c r="D431" s="84">
        <v>659.76744178000001</v>
      </c>
      <c r="E431" s="84">
        <v>124.9339468</v>
      </c>
      <c r="F431" s="84">
        <v>124.9339468</v>
      </c>
    </row>
    <row r="432" spans="1:6" ht="12.75" customHeight="1" x14ac:dyDescent="0.2">
      <c r="A432" s="83" t="s">
        <v>159</v>
      </c>
      <c r="B432" s="83">
        <v>16</v>
      </c>
      <c r="C432" s="84">
        <v>770.92440320000003</v>
      </c>
      <c r="D432" s="84">
        <v>667.09989325000004</v>
      </c>
      <c r="E432" s="84">
        <v>126.32242408</v>
      </c>
      <c r="F432" s="84">
        <v>126.32242408</v>
      </c>
    </row>
    <row r="433" spans="1:6" ht="12.75" customHeight="1" x14ac:dyDescent="0.2">
      <c r="A433" s="83" t="s">
        <v>159</v>
      </c>
      <c r="B433" s="83">
        <v>17</v>
      </c>
      <c r="C433" s="84">
        <v>727.01206544000001</v>
      </c>
      <c r="D433" s="84">
        <v>620.43179492000002</v>
      </c>
      <c r="E433" s="84">
        <v>117.48532582</v>
      </c>
      <c r="F433" s="84">
        <v>117.48532582</v>
      </c>
    </row>
    <row r="434" spans="1:6" ht="12.75" customHeight="1" x14ac:dyDescent="0.2">
      <c r="A434" s="83" t="s">
        <v>159</v>
      </c>
      <c r="B434" s="83">
        <v>18</v>
      </c>
      <c r="C434" s="84">
        <v>725.60934569999995</v>
      </c>
      <c r="D434" s="84">
        <v>619.51984220999998</v>
      </c>
      <c r="E434" s="84">
        <v>117.31263792</v>
      </c>
      <c r="F434" s="84">
        <v>117.31263792</v>
      </c>
    </row>
    <row r="435" spans="1:6" ht="12.75" customHeight="1" x14ac:dyDescent="0.2">
      <c r="A435" s="83" t="s">
        <v>159</v>
      </c>
      <c r="B435" s="83">
        <v>19</v>
      </c>
      <c r="C435" s="84">
        <v>723.16296555999998</v>
      </c>
      <c r="D435" s="84">
        <v>628.45949533999999</v>
      </c>
      <c r="E435" s="84">
        <v>119.00545584</v>
      </c>
      <c r="F435" s="84">
        <v>119.00545584</v>
      </c>
    </row>
    <row r="436" spans="1:6" ht="12.75" customHeight="1" x14ac:dyDescent="0.2">
      <c r="A436" s="83" t="s">
        <v>159</v>
      </c>
      <c r="B436" s="83">
        <v>20</v>
      </c>
      <c r="C436" s="84">
        <v>728.26031723999995</v>
      </c>
      <c r="D436" s="84">
        <v>629.33866624999996</v>
      </c>
      <c r="E436" s="84">
        <v>119.17193616</v>
      </c>
      <c r="F436" s="84">
        <v>119.17193616</v>
      </c>
    </row>
    <row r="437" spans="1:6" ht="12.75" customHeight="1" x14ac:dyDescent="0.2">
      <c r="A437" s="83" t="s">
        <v>159</v>
      </c>
      <c r="B437" s="83">
        <v>21</v>
      </c>
      <c r="C437" s="84">
        <v>737.29787231</v>
      </c>
      <c r="D437" s="84">
        <v>639.40517336000005</v>
      </c>
      <c r="E437" s="84">
        <v>121.0781358</v>
      </c>
      <c r="F437" s="84">
        <v>121.0781358</v>
      </c>
    </row>
    <row r="438" spans="1:6" ht="12.75" customHeight="1" x14ac:dyDescent="0.2">
      <c r="A438" s="83" t="s">
        <v>159</v>
      </c>
      <c r="B438" s="83">
        <v>22</v>
      </c>
      <c r="C438" s="84">
        <v>742.54966765999995</v>
      </c>
      <c r="D438" s="84">
        <v>645.79798242000004</v>
      </c>
      <c r="E438" s="84">
        <v>122.28868185</v>
      </c>
      <c r="F438" s="84">
        <v>122.28868185</v>
      </c>
    </row>
    <row r="439" spans="1:6" ht="12.75" customHeight="1" x14ac:dyDescent="0.2">
      <c r="A439" s="83" t="s">
        <v>159</v>
      </c>
      <c r="B439" s="83">
        <v>23</v>
      </c>
      <c r="C439" s="84">
        <v>701.93504923</v>
      </c>
      <c r="D439" s="84">
        <v>607.06290077000006</v>
      </c>
      <c r="E439" s="84">
        <v>114.95378424</v>
      </c>
      <c r="F439" s="84">
        <v>114.95378424</v>
      </c>
    </row>
    <row r="440" spans="1:6" ht="12.75" customHeight="1" x14ac:dyDescent="0.2">
      <c r="A440" s="83" t="s">
        <v>159</v>
      </c>
      <c r="B440" s="83">
        <v>24</v>
      </c>
      <c r="C440" s="84">
        <v>691.40977413999997</v>
      </c>
      <c r="D440" s="84">
        <v>595.23119129999998</v>
      </c>
      <c r="E440" s="84">
        <v>112.71332485000001</v>
      </c>
      <c r="F440" s="84">
        <v>112.71332485000001</v>
      </c>
    </row>
    <row r="441" spans="1:6" ht="12.75" customHeight="1" x14ac:dyDescent="0.2">
      <c r="A441" s="83" t="s">
        <v>160</v>
      </c>
      <c r="B441" s="83">
        <v>1</v>
      </c>
      <c r="C441" s="84">
        <v>761.53567963</v>
      </c>
      <c r="D441" s="84">
        <v>663.36970895000002</v>
      </c>
      <c r="E441" s="84">
        <v>125.61607420999999</v>
      </c>
      <c r="F441" s="84">
        <v>125.61607420999999</v>
      </c>
    </row>
    <row r="442" spans="1:6" ht="12.75" customHeight="1" x14ac:dyDescent="0.2">
      <c r="A442" s="83" t="s">
        <v>160</v>
      </c>
      <c r="B442" s="83">
        <v>2</v>
      </c>
      <c r="C442" s="84">
        <v>789.38832181999999</v>
      </c>
      <c r="D442" s="84">
        <v>694.18371081999999</v>
      </c>
      <c r="E442" s="84">
        <v>131.45103154</v>
      </c>
      <c r="F442" s="84">
        <v>131.45103154</v>
      </c>
    </row>
    <row r="443" spans="1:6" ht="12.75" customHeight="1" x14ac:dyDescent="0.2">
      <c r="A443" s="83" t="s">
        <v>160</v>
      </c>
      <c r="B443" s="83">
        <v>3</v>
      </c>
      <c r="C443" s="84">
        <v>835.24005282999997</v>
      </c>
      <c r="D443" s="84">
        <v>736.88826312000003</v>
      </c>
      <c r="E443" s="84">
        <v>139.53759041999999</v>
      </c>
      <c r="F443" s="84">
        <v>139.53759041999999</v>
      </c>
    </row>
    <row r="444" spans="1:6" ht="12.75" customHeight="1" x14ac:dyDescent="0.2">
      <c r="A444" s="83" t="s">
        <v>160</v>
      </c>
      <c r="B444" s="83">
        <v>4</v>
      </c>
      <c r="C444" s="84">
        <v>843.20295766000004</v>
      </c>
      <c r="D444" s="84">
        <v>744.28698027999997</v>
      </c>
      <c r="E444" s="84">
        <v>140.93861580999999</v>
      </c>
      <c r="F444" s="84">
        <v>140.93861580999999</v>
      </c>
    </row>
    <row r="445" spans="1:6" ht="12.75" customHeight="1" x14ac:dyDescent="0.2">
      <c r="A445" s="83" t="s">
        <v>160</v>
      </c>
      <c r="B445" s="83">
        <v>5</v>
      </c>
      <c r="C445" s="84">
        <v>852.57707539</v>
      </c>
      <c r="D445" s="84">
        <v>745.03474584000003</v>
      </c>
      <c r="E445" s="84">
        <v>141.08021313</v>
      </c>
      <c r="F445" s="84">
        <v>141.08021313</v>
      </c>
    </row>
    <row r="446" spans="1:6" ht="12.75" customHeight="1" x14ac:dyDescent="0.2">
      <c r="A446" s="83" t="s">
        <v>160</v>
      </c>
      <c r="B446" s="83">
        <v>6</v>
      </c>
      <c r="C446" s="84">
        <v>831.66316489999997</v>
      </c>
      <c r="D446" s="84">
        <v>741.55570825999996</v>
      </c>
      <c r="E446" s="84">
        <v>140.42142054999999</v>
      </c>
      <c r="F446" s="84">
        <v>140.42142054999999</v>
      </c>
    </row>
    <row r="447" spans="1:6" ht="12.75" customHeight="1" x14ac:dyDescent="0.2">
      <c r="A447" s="83" t="s">
        <v>160</v>
      </c>
      <c r="B447" s="83">
        <v>7</v>
      </c>
      <c r="C447" s="84">
        <v>825.15287867999996</v>
      </c>
      <c r="D447" s="84">
        <v>737.67659801000002</v>
      </c>
      <c r="E447" s="84">
        <v>139.68686997</v>
      </c>
      <c r="F447" s="84">
        <v>139.68686997</v>
      </c>
    </row>
    <row r="448" spans="1:6" ht="12.75" customHeight="1" x14ac:dyDescent="0.2">
      <c r="A448" s="83" t="s">
        <v>160</v>
      </c>
      <c r="B448" s="83">
        <v>8</v>
      </c>
      <c r="C448" s="84">
        <v>812.56122085000004</v>
      </c>
      <c r="D448" s="84">
        <v>722.28004444999999</v>
      </c>
      <c r="E448" s="84">
        <v>136.77136963000001</v>
      </c>
      <c r="F448" s="84">
        <v>136.77136963000001</v>
      </c>
    </row>
    <row r="449" spans="1:6" ht="12.75" customHeight="1" x14ac:dyDescent="0.2">
      <c r="A449" s="83" t="s">
        <v>160</v>
      </c>
      <c r="B449" s="83">
        <v>9</v>
      </c>
      <c r="C449" s="84">
        <v>803.61444548999998</v>
      </c>
      <c r="D449" s="84">
        <v>710.65729019000003</v>
      </c>
      <c r="E449" s="84">
        <v>134.57047811999999</v>
      </c>
      <c r="F449" s="84">
        <v>134.57047811999999</v>
      </c>
    </row>
    <row r="450" spans="1:6" ht="12.75" customHeight="1" x14ac:dyDescent="0.2">
      <c r="A450" s="83" t="s">
        <v>160</v>
      </c>
      <c r="B450" s="83">
        <v>10</v>
      </c>
      <c r="C450" s="84">
        <v>755.31358079999995</v>
      </c>
      <c r="D450" s="84">
        <v>664.00998076999997</v>
      </c>
      <c r="E450" s="84">
        <v>125.73731646</v>
      </c>
      <c r="F450" s="84">
        <v>125.73731646</v>
      </c>
    </row>
    <row r="451" spans="1:6" ht="12.75" customHeight="1" x14ac:dyDescent="0.2">
      <c r="A451" s="83" t="s">
        <v>160</v>
      </c>
      <c r="B451" s="83">
        <v>11</v>
      </c>
      <c r="C451" s="84">
        <v>758.91137808999997</v>
      </c>
      <c r="D451" s="84">
        <v>665.98220708999997</v>
      </c>
      <c r="E451" s="84">
        <v>126.11077838</v>
      </c>
      <c r="F451" s="84">
        <v>126.11077838</v>
      </c>
    </row>
    <row r="452" spans="1:6" ht="12.75" customHeight="1" x14ac:dyDescent="0.2">
      <c r="A452" s="83" t="s">
        <v>160</v>
      </c>
      <c r="B452" s="83">
        <v>12</v>
      </c>
      <c r="C452" s="84">
        <v>759.67527815000005</v>
      </c>
      <c r="D452" s="84">
        <v>664.73052075999999</v>
      </c>
      <c r="E452" s="84">
        <v>125.87375833</v>
      </c>
      <c r="F452" s="84">
        <v>125.87375833</v>
      </c>
    </row>
    <row r="453" spans="1:6" ht="12.75" customHeight="1" x14ac:dyDescent="0.2">
      <c r="A453" s="83" t="s">
        <v>160</v>
      </c>
      <c r="B453" s="83">
        <v>13</v>
      </c>
      <c r="C453" s="84">
        <v>748.47114432000001</v>
      </c>
      <c r="D453" s="84">
        <v>653.34660650000001</v>
      </c>
      <c r="E453" s="84">
        <v>123.7180937</v>
      </c>
      <c r="F453" s="84">
        <v>123.7180937</v>
      </c>
    </row>
    <row r="454" spans="1:6" ht="12.75" customHeight="1" x14ac:dyDescent="0.2">
      <c r="A454" s="83" t="s">
        <v>160</v>
      </c>
      <c r="B454" s="83">
        <v>14</v>
      </c>
      <c r="C454" s="84">
        <v>744.92089911999994</v>
      </c>
      <c r="D454" s="84">
        <v>652.65510687999995</v>
      </c>
      <c r="E454" s="84">
        <v>123.58715093000001</v>
      </c>
      <c r="F454" s="84">
        <v>123.58715093000001</v>
      </c>
    </row>
    <row r="455" spans="1:6" ht="12.75" customHeight="1" x14ac:dyDescent="0.2">
      <c r="A455" s="83" t="s">
        <v>160</v>
      </c>
      <c r="B455" s="83">
        <v>15</v>
      </c>
      <c r="C455" s="84">
        <v>734.35685424999997</v>
      </c>
      <c r="D455" s="84">
        <v>642.34969134000005</v>
      </c>
      <c r="E455" s="84">
        <v>121.63571143999999</v>
      </c>
      <c r="F455" s="84">
        <v>121.63571143999999</v>
      </c>
    </row>
    <row r="456" spans="1:6" ht="12.75" customHeight="1" x14ac:dyDescent="0.2">
      <c r="A456" s="83" t="s">
        <v>160</v>
      </c>
      <c r="B456" s="83">
        <v>16</v>
      </c>
      <c r="C456" s="84">
        <v>738.75053335999996</v>
      </c>
      <c r="D456" s="84">
        <v>646.84592495000004</v>
      </c>
      <c r="E456" s="84">
        <v>122.48712085</v>
      </c>
      <c r="F456" s="84">
        <v>122.48712085</v>
      </c>
    </row>
    <row r="457" spans="1:6" ht="12.75" customHeight="1" x14ac:dyDescent="0.2">
      <c r="A457" s="83" t="s">
        <v>160</v>
      </c>
      <c r="B457" s="83">
        <v>17</v>
      </c>
      <c r="C457" s="84">
        <v>705.22336708</v>
      </c>
      <c r="D457" s="84">
        <v>615.14055311000004</v>
      </c>
      <c r="E457" s="84">
        <v>116.48337318999999</v>
      </c>
      <c r="F457" s="84">
        <v>116.48337318999999</v>
      </c>
    </row>
    <row r="458" spans="1:6" ht="12.75" customHeight="1" x14ac:dyDescent="0.2">
      <c r="A458" s="83" t="s">
        <v>160</v>
      </c>
      <c r="B458" s="83">
        <v>18</v>
      </c>
      <c r="C458" s="84">
        <v>717.99392216000001</v>
      </c>
      <c r="D458" s="84">
        <v>627.73154184999999</v>
      </c>
      <c r="E458" s="84">
        <v>118.86761014</v>
      </c>
      <c r="F458" s="84">
        <v>118.86761014</v>
      </c>
    </row>
    <row r="459" spans="1:6" ht="12.75" customHeight="1" x14ac:dyDescent="0.2">
      <c r="A459" s="83" t="s">
        <v>160</v>
      </c>
      <c r="B459" s="83">
        <v>19</v>
      </c>
      <c r="C459" s="84">
        <v>727.87188284000001</v>
      </c>
      <c r="D459" s="84">
        <v>640.83590586000003</v>
      </c>
      <c r="E459" s="84">
        <v>121.34906014000001</v>
      </c>
      <c r="F459" s="84">
        <v>121.34906014000001</v>
      </c>
    </row>
    <row r="460" spans="1:6" ht="12.75" customHeight="1" x14ac:dyDescent="0.2">
      <c r="A460" s="83" t="s">
        <v>160</v>
      </c>
      <c r="B460" s="83">
        <v>20</v>
      </c>
      <c r="C460" s="84">
        <v>736.02293555999995</v>
      </c>
      <c r="D460" s="84">
        <v>644.52630360000001</v>
      </c>
      <c r="E460" s="84">
        <v>122.04787601</v>
      </c>
      <c r="F460" s="84">
        <v>122.04787601</v>
      </c>
    </row>
    <row r="461" spans="1:6" ht="12.75" customHeight="1" x14ac:dyDescent="0.2">
      <c r="A461" s="83" t="s">
        <v>160</v>
      </c>
      <c r="B461" s="83">
        <v>21</v>
      </c>
      <c r="C461" s="84">
        <v>745.45216578999998</v>
      </c>
      <c r="D461" s="84">
        <v>651.01125652999997</v>
      </c>
      <c r="E461" s="84">
        <v>123.27587047</v>
      </c>
      <c r="F461" s="84">
        <v>123.27587047</v>
      </c>
    </row>
    <row r="462" spans="1:6" ht="12.75" customHeight="1" x14ac:dyDescent="0.2">
      <c r="A462" s="83" t="s">
        <v>160</v>
      </c>
      <c r="B462" s="83">
        <v>22</v>
      </c>
      <c r="C462" s="84">
        <v>755.00789835</v>
      </c>
      <c r="D462" s="84">
        <v>663.31148168000004</v>
      </c>
      <c r="E462" s="84">
        <v>125.60504826</v>
      </c>
      <c r="F462" s="84">
        <v>125.60504826</v>
      </c>
    </row>
    <row r="463" spans="1:6" ht="12.75" customHeight="1" x14ac:dyDescent="0.2">
      <c r="A463" s="83" t="s">
        <v>160</v>
      </c>
      <c r="B463" s="83">
        <v>23</v>
      </c>
      <c r="C463" s="84">
        <v>723.63140493000003</v>
      </c>
      <c r="D463" s="84">
        <v>632.46555316000001</v>
      </c>
      <c r="E463" s="84">
        <v>119.76404528</v>
      </c>
      <c r="F463" s="84">
        <v>119.76404528</v>
      </c>
    </row>
    <row r="464" spans="1:6" ht="12.75" customHeight="1" x14ac:dyDescent="0.2">
      <c r="A464" s="83" t="s">
        <v>160</v>
      </c>
      <c r="B464" s="83">
        <v>24</v>
      </c>
      <c r="C464" s="84">
        <v>752.96355740000001</v>
      </c>
      <c r="D464" s="84">
        <v>663.21869573000004</v>
      </c>
      <c r="E464" s="84">
        <v>125.58747826</v>
      </c>
      <c r="F464" s="84">
        <v>125.58747826</v>
      </c>
    </row>
    <row r="465" spans="1:6" ht="12.75" customHeight="1" x14ac:dyDescent="0.2">
      <c r="A465" s="83" t="s">
        <v>161</v>
      </c>
      <c r="B465" s="83">
        <v>1</v>
      </c>
      <c r="C465" s="84">
        <v>800.26991085999998</v>
      </c>
      <c r="D465" s="84">
        <v>705.43146048999995</v>
      </c>
      <c r="E465" s="84">
        <v>133.58091196000001</v>
      </c>
      <c r="F465" s="84">
        <v>133.58091196000001</v>
      </c>
    </row>
    <row r="466" spans="1:6" ht="12.75" customHeight="1" x14ac:dyDescent="0.2">
      <c r="A466" s="83" t="s">
        <v>161</v>
      </c>
      <c r="B466" s="83">
        <v>2</v>
      </c>
      <c r="C466" s="84">
        <v>841.77548941999999</v>
      </c>
      <c r="D466" s="84">
        <v>747.36032649000003</v>
      </c>
      <c r="E466" s="84">
        <v>141.52058643999999</v>
      </c>
      <c r="F466" s="84">
        <v>141.52058643999999</v>
      </c>
    </row>
    <row r="467" spans="1:6" ht="12.75" customHeight="1" x14ac:dyDescent="0.2">
      <c r="A467" s="83" t="s">
        <v>161</v>
      </c>
      <c r="B467" s="83">
        <v>3</v>
      </c>
      <c r="C467" s="84">
        <v>875.39052217000005</v>
      </c>
      <c r="D467" s="84">
        <v>778.98664103999999</v>
      </c>
      <c r="E467" s="84">
        <v>147.50936376999999</v>
      </c>
      <c r="F467" s="84">
        <v>147.50936376999999</v>
      </c>
    </row>
    <row r="468" spans="1:6" ht="12.75" customHeight="1" x14ac:dyDescent="0.2">
      <c r="A468" s="83" t="s">
        <v>161</v>
      </c>
      <c r="B468" s="83">
        <v>4</v>
      </c>
      <c r="C468" s="84">
        <v>890.45334077999996</v>
      </c>
      <c r="D468" s="84">
        <v>793.44563844000004</v>
      </c>
      <c r="E468" s="84">
        <v>150.24732793000001</v>
      </c>
      <c r="F468" s="84">
        <v>150.24732793000001</v>
      </c>
    </row>
    <row r="469" spans="1:6" ht="12.75" customHeight="1" x14ac:dyDescent="0.2">
      <c r="A469" s="83" t="s">
        <v>161</v>
      </c>
      <c r="B469" s="83">
        <v>5</v>
      </c>
      <c r="C469" s="84">
        <v>887.11596433</v>
      </c>
      <c r="D469" s="84">
        <v>793.99283723999997</v>
      </c>
      <c r="E469" s="84">
        <v>150.35094581000001</v>
      </c>
      <c r="F469" s="84">
        <v>150.35094581000001</v>
      </c>
    </row>
    <row r="470" spans="1:6" ht="12.75" customHeight="1" x14ac:dyDescent="0.2">
      <c r="A470" s="83" t="s">
        <v>161</v>
      </c>
      <c r="B470" s="83">
        <v>6</v>
      </c>
      <c r="C470" s="84">
        <v>862.80522739000003</v>
      </c>
      <c r="D470" s="84">
        <v>771.12822361999997</v>
      </c>
      <c r="E470" s="84">
        <v>146.02128927000001</v>
      </c>
      <c r="F470" s="84">
        <v>146.02128927000001</v>
      </c>
    </row>
    <row r="471" spans="1:6" ht="12.75" customHeight="1" x14ac:dyDescent="0.2">
      <c r="A471" s="83" t="s">
        <v>161</v>
      </c>
      <c r="B471" s="83">
        <v>7</v>
      </c>
      <c r="C471" s="84">
        <v>821.61574499000005</v>
      </c>
      <c r="D471" s="84">
        <v>729.80645799000001</v>
      </c>
      <c r="E471" s="84">
        <v>138.19657568</v>
      </c>
      <c r="F471" s="84">
        <v>138.19657568</v>
      </c>
    </row>
    <row r="472" spans="1:6" ht="12.75" customHeight="1" x14ac:dyDescent="0.2">
      <c r="A472" s="83" t="s">
        <v>161</v>
      </c>
      <c r="B472" s="83">
        <v>8</v>
      </c>
      <c r="C472" s="84">
        <v>770.50756504000003</v>
      </c>
      <c r="D472" s="84">
        <v>679.81230682</v>
      </c>
      <c r="E472" s="84">
        <v>128.72965411000001</v>
      </c>
      <c r="F472" s="84">
        <v>128.72965411000001</v>
      </c>
    </row>
    <row r="473" spans="1:6" ht="12.75" customHeight="1" x14ac:dyDescent="0.2">
      <c r="A473" s="83" t="s">
        <v>161</v>
      </c>
      <c r="B473" s="83">
        <v>9</v>
      </c>
      <c r="C473" s="84">
        <v>804.32698327000003</v>
      </c>
      <c r="D473" s="84">
        <v>712.09268454000005</v>
      </c>
      <c r="E473" s="84">
        <v>134.84228522999999</v>
      </c>
      <c r="F473" s="84">
        <v>134.84228522999999</v>
      </c>
    </row>
    <row r="474" spans="1:6" ht="12.75" customHeight="1" x14ac:dyDescent="0.2">
      <c r="A474" s="83" t="s">
        <v>161</v>
      </c>
      <c r="B474" s="83">
        <v>10</v>
      </c>
      <c r="C474" s="84">
        <v>846.91907170000002</v>
      </c>
      <c r="D474" s="84">
        <v>754.84745972999997</v>
      </c>
      <c r="E474" s="84">
        <v>142.93835433999999</v>
      </c>
      <c r="F474" s="84">
        <v>142.93835433999999</v>
      </c>
    </row>
    <row r="475" spans="1:6" ht="12.75" customHeight="1" x14ac:dyDescent="0.2">
      <c r="A475" s="83" t="s">
        <v>161</v>
      </c>
      <c r="B475" s="83">
        <v>11</v>
      </c>
      <c r="C475" s="84">
        <v>845.57501119999995</v>
      </c>
      <c r="D475" s="84">
        <v>753.50022765000006</v>
      </c>
      <c r="E475" s="84">
        <v>142.68324168999999</v>
      </c>
      <c r="F475" s="84">
        <v>142.68324168999999</v>
      </c>
    </row>
    <row r="476" spans="1:6" ht="12.75" customHeight="1" x14ac:dyDescent="0.2">
      <c r="A476" s="83" t="s">
        <v>161</v>
      </c>
      <c r="B476" s="83">
        <v>12</v>
      </c>
      <c r="C476" s="84">
        <v>844.80882591</v>
      </c>
      <c r="D476" s="84">
        <v>748.62619041000005</v>
      </c>
      <c r="E476" s="84">
        <v>141.76029116000001</v>
      </c>
      <c r="F476" s="84">
        <v>141.76029116000001</v>
      </c>
    </row>
    <row r="477" spans="1:6" ht="12.75" customHeight="1" x14ac:dyDescent="0.2">
      <c r="A477" s="83" t="s">
        <v>161</v>
      </c>
      <c r="B477" s="83">
        <v>13</v>
      </c>
      <c r="C477" s="84">
        <v>841.50233531000003</v>
      </c>
      <c r="D477" s="84">
        <v>745.94974424999998</v>
      </c>
      <c r="E477" s="84">
        <v>141.25347776000001</v>
      </c>
      <c r="F477" s="84">
        <v>141.25347776000001</v>
      </c>
    </row>
    <row r="478" spans="1:6" ht="12.75" customHeight="1" x14ac:dyDescent="0.2">
      <c r="A478" s="83" t="s">
        <v>161</v>
      </c>
      <c r="B478" s="83">
        <v>14</v>
      </c>
      <c r="C478" s="84">
        <v>851.73986133000005</v>
      </c>
      <c r="D478" s="84">
        <v>756.45477209000001</v>
      </c>
      <c r="E478" s="84">
        <v>143.24271594999999</v>
      </c>
      <c r="F478" s="84">
        <v>143.24271594999999</v>
      </c>
    </row>
    <row r="479" spans="1:6" ht="12.75" customHeight="1" x14ac:dyDescent="0.2">
      <c r="A479" s="83" t="s">
        <v>161</v>
      </c>
      <c r="B479" s="83">
        <v>15</v>
      </c>
      <c r="C479" s="84">
        <v>856.26509570999997</v>
      </c>
      <c r="D479" s="84">
        <v>759.17878025000005</v>
      </c>
      <c r="E479" s="84">
        <v>143.75853572</v>
      </c>
      <c r="F479" s="84">
        <v>143.75853572</v>
      </c>
    </row>
    <row r="480" spans="1:6" ht="12.75" customHeight="1" x14ac:dyDescent="0.2">
      <c r="A480" s="83" t="s">
        <v>161</v>
      </c>
      <c r="B480" s="83">
        <v>16</v>
      </c>
      <c r="C480" s="84">
        <v>845.73228351</v>
      </c>
      <c r="D480" s="84">
        <v>751.25474855000004</v>
      </c>
      <c r="E480" s="84">
        <v>142.25803646</v>
      </c>
      <c r="F480" s="84">
        <v>142.25803646</v>
      </c>
    </row>
    <row r="481" spans="1:6" ht="12.75" customHeight="1" x14ac:dyDescent="0.2">
      <c r="A481" s="83" t="s">
        <v>161</v>
      </c>
      <c r="B481" s="83">
        <v>17</v>
      </c>
      <c r="C481" s="84">
        <v>869.88702511999998</v>
      </c>
      <c r="D481" s="84">
        <v>778.20442908999996</v>
      </c>
      <c r="E481" s="84">
        <v>147.36124366000001</v>
      </c>
      <c r="F481" s="84">
        <v>147.36124366000001</v>
      </c>
    </row>
    <row r="482" spans="1:6" ht="12.75" customHeight="1" x14ac:dyDescent="0.2">
      <c r="A482" s="83" t="s">
        <v>161</v>
      </c>
      <c r="B482" s="83">
        <v>18</v>
      </c>
      <c r="C482" s="84">
        <v>908.81224341999996</v>
      </c>
      <c r="D482" s="84">
        <v>817.85735850000003</v>
      </c>
      <c r="E482" s="84">
        <v>154.86994544999999</v>
      </c>
      <c r="F482" s="84">
        <v>154.86994544999999</v>
      </c>
    </row>
    <row r="483" spans="1:6" ht="12.75" customHeight="1" x14ac:dyDescent="0.2">
      <c r="A483" s="83" t="s">
        <v>161</v>
      </c>
      <c r="B483" s="83">
        <v>19</v>
      </c>
      <c r="C483" s="84">
        <v>908.26489107999998</v>
      </c>
      <c r="D483" s="84">
        <v>817.58297540000001</v>
      </c>
      <c r="E483" s="84">
        <v>154.81798810999999</v>
      </c>
      <c r="F483" s="84">
        <v>154.81798810999999</v>
      </c>
    </row>
    <row r="484" spans="1:6" ht="12.75" customHeight="1" x14ac:dyDescent="0.2">
      <c r="A484" s="83" t="s">
        <v>161</v>
      </c>
      <c r="B484" s="83">
        <v>20</v>
      </c>
      <c r="C484" s="84">
        <v>906.68268075000003</v>
      </c>
      <c r="D484" s="84">
        <v>813.67158773000006</v>
      </c>
      <c r="E484" s="84">
        <v>154.07732546</v>
      </c>
      <c r="F484" s="84">
        <v>154.07732546</v>
      </c>
    </row>
    <row r="485" spans="1:6" ht="12.75" customHeight="1" x14ac:dyDescent="0.2">
      <c r="A485" s="83" t="s">
        <v>161</v>
      </c>
      <c r="B485" s="83">
        <v>21</v>
      </c>
      <c r="C485" s="84">
        <v>901.52678236999998</v>
      </c>
      <c r="D485" s="84">
        <v>807.99886771000001</v>
      </c>
      <c r="E485" s="84">
        <v>153.00313589999999</v>
      </c>
      <c r="F485" s="84">
        <v>153.00313589999999</v>
      </c>
    </row>
    <row r="486" spans="1:6" ht="12.75" customHeight="1" x14ac:dyDescent="0.2">
      <c r="A486" s="83" t="s">
        <v>161</v>
      </c>
      <c r="B486" s="83">
        <v>22</v>
      </c>
      <c r="C486" s="84">
        <v>911.53066847000002</v>
      </c>
      <c r="D486" s="84">
        <v>819.65090268999995</v>
      </c>
      <c r="E486" s="84">
        <v>155.20957202</v>
      </c>
      <c r="F486" s="84">
        <v>155.20957202</v>
      </c>
    </row>
    <row r="487" spans="1:6" ht="12.75" customHeight="1" x14ac:dyDescent="0.2">
      <c r="A487" s="83" t="s">
        <v>161</v>
      </c>
      <c r="B487" s="83">
        <v>23</v>
      </c>
      <c r="C487" s="84">
        <v>985.37137612000004</v>
      </c>
      <c r="D487" s="84">
        <v>888.6610958</v>
      </c>
      <c r="E487" s="84">
        <v>168.27738235999999</v>
      </c>
      <c r="F487" s="84">
        <v>168.27738235999999</v>
      </c>
    </row>
    <row r="488" spans="1:6" ht="12.75" customHeight="1" x14ac:dyDescent="0.2">
      <c r="A488" s="83" t="s">
        <v>161</v>
      </c>
      <c r="B488" s="83">
        <v>24</v>
      </c>
      <c r="C488" s="84">
        <v>906.74647955</v>
      </c>
      <c r="D488" s="84">
        <v>811.44724267000004</v>
      </c>
      <c r="E488" s="84">
        <v>153.65612218999999</v>
      </c>
      <c r="F488" s="84">
        <v>153.65612218999999</v>
      </c>
    </row>
    <row r="489" spans="1:6" ht="12.75" customHeight="1" x14ac:dyDescent="0.2">
      <c r="A489" s="83" t="s">
        <v>162</v>
      </c>
      <c r="B489" s="83">
        <v>1</v>
      </c>
      <c r="C489" s="84">
        <v>763.25256366999997</v>
      </c>
      <c r="D489" s="84">
        <v>672.26347155999997</v>
      </c>
      <c r="E489" s="84">
        <v>127.30020227999999</v>
      </c>
      <c r="F489" s="84">
        <v>127.30020227999999</v>
      </c>
    </row>
    <row r="490" spans="1:6" ht="12.75" customHeight="1" x14ac:dyDescent="0.2">
      <c r="A490" s="83" t="s">
        <v>162</v>
      </c>
      <c r="B490" s="83">
        <v>2</v>
      </c>
      <c r="C490" s="84">
        <v>796.98545407999995</v>
      </c>
      <c r="D490" s="84">
        <v>703.83637971999997</v>
      </c>
      <c r="E490" s="84">
        <v>133.27886654</v>
      </c>
      <c r="F490" s="84">
        <v>133.27886654</v>
      </c>
    </row>
    <row r="491" spans="1:6" ht="12.75" customHeight="1" x14ac:dyDescent="0.2">
      <c r="A491" s="83" t="s">
        <v>162</v>
      </c>
      <c r="B491" s="83">
        <v>3</v>
      </c>
      <c r="C491" s="84">
        <v>841.54664978000005</v>
      </c>
      <c r="D491" s="84">
        <v>739.75636231999999</v>
      </c>
      <c r="E491" s="84">
        <v>140.08069535000001</v>
      </c>
      <c r="F491" s="84">
        <v>140.08069535000001</v>
      </c>
    </row>
    <row r="492" spans="1:6" ht="12.75" customHeight="1" x14ac:dyDescent="0.2">
      <c r="A492" s="83" t="s">
        <v>162</v>
      </c>
      <c r="B492" s="83">
        <v>4</v>
      </c>
      <c r="C492" s="84">
        <v>851.20445151000001</v>
      </c>
      <c r="D492" s="84">
        <v>754.54142019999995</v>
      </c>
      <c r="E492" s="84">
        <v>142.88040251999999</v>
      </c>
      <c r="F492" s="84">
        <v>142.88040251999999</v>
      </c>
    </row>
    <row r="493" spans="1:6" ht="12.75" customHeight="1" x14ac:dyDescent="0.2">
      <c r="A493" s="83" t="s">
        <v>162</v>
      </c>
      <c r="B493" s="83">
        <v>5</v>
      </c>
      <c r="C493" s="84">
        <v>856.86193892999995</v>
      </c>
      <c r="D493" s="84">
        <v>763.18109965999997</v>
      </c>
      <c r="E493" s="84">
        <v>144.51641724999999</v>
      </c>
      <c r="F493" s="84">
        <v>144.51641724999999</v>
      </c>
    </row>
    <row r="494" spans="1:6" ht="12.75" customHeight="1" x14ac:dyDescent="0.2">
      <c r="A494" s="83" t="s">
        <v>162</v>
      </c>
      <c r="B494" s="83">
        <v>6</v>
      </c>
      <c r="C494" s="84">
        <v>832.26958888000001</v>
      </c>
      <c r="D494" s="84">
        <v>741.44380332000003</v>
      </c>
      <c r="E494" s="84">
        <v>140.40023016000001</v>
      </c>
      <c r="F494" s="84">
        <v>140.40023016000001</v>
      </c>
    </row>
    <row r="495" spans="1:6" ht="12.75" customHeight="1" x14ac:dyDescent="0.2">
      <c r="A495" s="83" t="s">
        <v>162</v>
      </c>
      <c r="B495" s="83">
        <v>7</v>
      </c>
      <c r="C495" s="84">
        <v>797.52823452999996</v>
      </c>
      <c r="D495" s="84">
        <v>705.23703497999998</v>
      </c>
      <c r="E495" s="84">
        <v>133.54409544000001</v>
      </c>
      <c r="F495" s="84">
        <v>133.54409544000001</v>
      </c>
    </row>
    <row r="496" spans="1:6" ht="12.75" customHeight="1" x14ac:dyDescent="0.2">
      <c r="A496" s="83" t="s">
        <v>162</v>
      </c>
      <c r="B496" s="83">
        <v>8</v>
      </c>
      <c r="C496" s="84">
        <v>748.46999039000002</v>
      </c>
      <c r="D496" s="84">
        <v>657.29079174000003</v>
      </c>
      <c r="E496" s="84">
        <v>124.46496691</v>
      </c>
      <c r="F496" s="84">
        <v>124.46496691</v>
      </c>
    </row>
    <row r="497" spans="1:6" ht="12.75" customHeight="1" x14ac:dyDescent="0.2">
      <c r="A497" s="83" t="s">
        <v>162</v>
      </c>
      <c r="B497" s="83">
        <v>9</v>
      </c>
      <c r="C497" s="84">
        <v>741.66417222999996</v>
      </c>
      <c r="D497" s="84">
        <v>649.48037352999995</v>
      </c>
      <c r="E497" s="84">
        <v>122.98598157000001</v>
      </c>
      <c r="F497" s="84">
        <v>122.98598157000001</v>
      </c>
    </row>
    <row r="498" spans="1:6" ht="12.75" customHeight="1" x14ac:dyDescent="0.2">
      <c r="A498" s="83" t="s">
        <v>162</v>
      </c>
      <c r="B498" s="83">
        <v>10</v>
      </c>
      <c r="C498" s="84">
        <v>762.28860197999995</v>
      </c>
      <c r="D498" s="84">
        <v>671.80376252999997</v>
      </c>
      <c r="E498" s="84">
        <v>127.21315151</v>
      </c>
      <c r="F498" s="84">
        <v>127.21315151</v>
      </c>
    </row>
    <row r="499" spans="1:6" ht="12.75" customHeight="1" x14ac:dyDescent="0.2">
      <c r="A499" s="83" t="s">
        <v>162</v>
      </c>
      <c r="B499" s="83">
        <v>11</v>
      </c>
      <c r="C499" s="84">
        <v>764.60837776999995</v>
      </c>
      <c r="D499" s="84">
        <v>668.35881239000003</v>
      </c>
      <c r="E499" s="84">
        <v>126.56081374</v>
      </c>
      <c r="F499" s="84">
        <v>126.56081374</v>
      </c>
    </row>
    <row r="500" spans="1:6" ht="12.75" customHeight="1" x14ac:dyDescent="0.2">
      <c r="A500" s="83" t="s">
        <v>162</v>
      </c>
      <c r="B500" s="83">
        <v>12</v>
      </c>
      <c r="C500" s="84">
        <v>760.93541947000006</v>
      </c>
      <c r="D500" s="84">
        <v>666.42161471999998</v>
      </c>
      <c r="E500" s="84">
        <v>126.19398486</v>
      </c>
      <c r="F500" s="84">
        <v>126.19398486</v>
      </c>
    </row>
    <row r="501" spans="1:6" ht="12.75" customHeight="1" x14ac:dyDescent="0.2">
      <c r="A501" s="83" t="s">
        <v>162</v>
      </c>
      <c r="B501" s="83">
        <v>13</v>
      </c>
      <c r="C501" s="84">
        <v>750.63885287000005</v>
      </c>
      <c r="D501" s="84">
        <v>656.14988386000005</v>
      </c>
      <c r="E501" s="84">
        <v>124.24892393</v>
      </c>
      <c r="F501" s="84">
        <v>124.24892393</v>
      </c>
    </row>
    <row r="502" spans="1:6" ht="12.75" customHeight="1" x14ac:dyDescent="0.2">
      <c r="A502" s="83" t="s">
        <v>162</v>
      </c>
      <c r="B502" s="83">
        <v>14</v>
      </c>
      <c r="C502" s="84">
        <v>755.54290192999997</v>
      </c>
      <c r="D502" s="84">
        <v>659.09768259999998</v>
      </c>
      <c r="E502" s="84">
        <v>124.80712081</v>
      </c>
      <c r="F502" s="84">
        <v>124.80712081</v>
      </c>
    </row>
    <row r="503" spans="1:6" ht="12.75" customHeight="1" x14ac:dyDescent="0.2">
      <c r="A503" s="83" t="s">
        <v>162</v>
      </c>
      <c r="B503" s="83">
        <v>15</v>
      </c>
      <c r="C503" s="84">
        <v>763.04548456999999</v>
      </c>
      <c r="D503" s="84">
        <v>667.44667750999997</v>
      </c>
      <c r="E503" s="84">
        <v>126.38809135</v>
      </c>
      <c r="F503" s="84">
        <v>126.38809135</v>
      </c>
    </row>
    <row r="504" spans="1:6" ht="12.75" customHeight="1" x14ac:dyDescent="0.2">
      <c r="A504" s="83" t="s">
        <v>162</v>
      </c>
      <c r="B504" s="83">
        <v>16</v>
      </c>
      <c r="C504" s="84">
        <v>762.42608455000004</v>
      </c>
      <c r="D504" s="84">
        <v>669.71187113999997</v>
      </c>
      <c r="E504" s="84">
        <v>126.81702973</v>
      </c>
      <c r="F504" s="84">
        <v>126.81702973</v>
      </c>
    </row>
    <row r="505" spans="1:6" ht="12.75" customHeight="1" x14ac:dyDescent="0.2">
      <c r="A505" s="83" t="s">
        <v>162</v>
      </c>
      <c r="B505" s="83">
        <v>17</v>
      </c>
      <c r="C505" s="84">
        <v>826.18514947000006</v>
      </c>
      <c r="D505" s="84">
        <v>735.23596799999996</v>
      </c>
      <c r="E505" s="84">
        <v>139.22471085999999</v>
      </c>
      <c r="F505" s="84">
        <v>139.22471085999999</v>
      </c>
    </row>
    <row r="506" spans="1:6" ht="12.75" customHeight="1" x14ac:dyDescent="0.2">
      <c r="A506" s="83" t="s">
        <v>162</v>
      </c>
      <c r="B506" s="83">
        <v>18</v>
      </c>
      <c r="C506" s="84">
        <v>739.34954401000005</v>
      </c>
      <c r="D506" s="84">
        <v>649.14526954999997</v>
      </c>
      <c r="E506" s="84">
        <v>122.92252609000001</v>
      </c>
      <c r="F506" s="84">
        <v>122.92252609000001</v>
      </c>
    </row>
    <row r="507" spans="1:6" ht="12.75" customHeight="1" x14ac:dyDescent="0.2">
      <c r="A507" s="83" t="s">
        <v>162</v>
      </c>
      <c r="B507" s="83">
        <v>19</v>
      </c>
      <c r="C507" s="84">
        <v>747.76265937000005</v>
      </c>
      <c r="D507" s="84">
        <v>655.11765078999997</v>
      </c>
      <c r="E507" s="84">
        <v>124.05345967</v>
      </c>
      <c r="F507" s="84">
        <v>124.05345967</v>
      </c>
    </row>
    <row r="508" spans="1:6" ht="12.75" customHeight="1" x14ac:dyDescent="0.2">
      <c r="A508" s="83" t="s">
        <v>162</v>
      </c>
      <c r="B508" s="83">
        <v>20</v>
      </c>
      <c r="C508" s="84">
        <v>749.56357792999995</v>
      </c>
      <c r="D508" s="84">
        <v>657.03506647999995</v>
      </c>
      <c r="E508" s="84">
        <v>124.41654263</v>
      </c>
      <c r="F508" s="84">
        <v>124.41654263</v>
      </c>
    </row>
    <row r="509" spans="1:6" ht="12.75" customHeight="1" x14ac:dyDescent="0.2">
      <c r="A509" s="83" t="s">
        <v>162</v>
      </c>
      <c r="B509" s="83">
        <v>21</v>
      </c>
      <c r="C509" s="84">
        <v>761.49450850000005</v>
      </c>
      <c r="D509" s="84">
        <v>668.73622422999995</v>
      </c>
      <c r="E509" s="84">
        <v>126.63228067</v>
      </c>
      <c r="F509" s="84">
        <v>126.63228067</v>
      </c>
    </row>
    <row r="510" spans="1:6" ht="12.75" customHeight="1" x14ac:dyDescent="0.2">
      <c r="A510" s="83" t="s">
        <v>162</v>
      </c>
      <c r="B510" s="83">
        <v>22</v>
      </c>
      <c r="C510" s="84">
        <v>770.95654649999994</v>
      </c>
      <c r="D510" s="84">
        <v>679.40716923000002</v>
      </c>
      <c r="E510" s="84">
        <v>128.65293702</v>
      </c>
      <c r="F510" s="84">
        <v>128.65293702</v>
      </c>
    </row>
    <row r="511" spans="1:6" ht="12.75" customHeight="1" x14ac:dyDescent="0.2">
      <c r="A511" s="83" t="s">
        <v>162</v>
      </c>
      <c r="B511" s="83">
        <v>23</v>
      </c>
      <c r="C511" s="84">
        <v>734.43504730999996</v>
      </c>
      <c r="D511" s="84">
        <v>643.18705756999998</v>
      </c>
      <c r="E511" s="84">
        <v>121.79427560000001</v>
      </c>
      <c r="F511" s="84">
        <v>121.79427560000001</v>
      </c>
    </row>
    <row r="512" spans="1:6" ht="12.75" customHeight="1" x14ac:dyDescent="0.2">
      <c r="A512" s="83" t="s">
        <v>162</v>
      </c>
      <c r="B512" s="83">
        <v>24</v>
      </c>
      <c r="C512" s="84">
        <v>690.14163931999997</v>
      </c>
      <c r="D512" s="84">
        <v>593.31710065000004</v>
      </c>
      <c r="E512" s="84">
        <v>112.35087153000001</v>
      </c>
      <c r="F512" s="84">
        <v>112.35087153000001</v>
      </c>
    </row>
    <row r="513" spans="1:6" ht="12.75" customHeight="1" x14ac:dyDescent="0.2">
      <c r="A513" s="83" t="s">
        <v>163</v>
      </c>
      <c r="B513" s="83">
        <v>1</v>
      </c>
      <c r="C513" s="84">
        <v>754.77312823</v>
      </c>
      <c r="D513" s="84">
        <v>657.95853935000002</v>
      </c>
      <c r="E513" s="84">
        <v>124.59141199</v>
      </c>
      <c r="F513" s="84">
        <v>124.59141199</v>
      </c>
    </row>
    <row r="514" spans="1:6" ht="12.75" customHeight="1" x14ac:dyDescent="0.2">
      <c r="A514" s="83" t="s">
        <v>163</v>
      </c>
      <c r="B514" s="83">
        <v>2</v>
      </c>
      <c r="C514" s="84">
        <v>799.09968752999998</v>
      </c>
      <c r="D514" s="84">
        <v>705.03417876000003</v>
      </c>
      <c r="E514" s="84">
        <v>133.50568247000001</v>
      </c>
      <c r="F514" s="84">
        <v>133.50568247000001</v>
      </c>
    </row>
    <row r="515" spans="1:6" ht="12.75" customHeight="1" x14ac:dyDescent="0.2">
      <c r="A515" s="83" t="s">
        <v>163</v>
      </c>
      <c r="B515" s="83">
        <v>3</v>
      </c>
      <c r="C515" s="84">
        <v>818.85187899000005</v>
      </c>
      <c r="D515" s="84">
        <v>723.0872852</v>
      </c>
      <c r="E515" s="84">
        <v>136.92422920999999</v>
      </c>
      <c r="F515" s="84">
        <v>136.92422920999999</v>
      </c>
    </row>
    <row r="516" spans="1:6" ht="12.75" customHeight="1" x14ac:dyDescent="0.2">
      <c r="A516" s="83" t="s">
        <v>163</v>
      </c>
      <c r="B516" s="83">
        <v>4</v>
      </c>
      <c r="C516" s="84">
        <v>826.17656529999999</v>
      </c>
      <c r="D516" s="84">
        <v>731.07387347999997</v>
      </c>
      <c r="E516" s="84">
        <v>138.43657421</v>
      </c>
      <c r="F516" s="84">
        <v>138.43657421</v>
      </c>
    </row>
    <row r="517" spans="1:6" ht="12.75" customHeight="1" x14ac:dyDescent="0.2">
      <c r="A517" s="83" t="s">
        <v>163</v>
      </c>
      <c r="B517" s="83">
        <v>5</v>
      </c>
      <c r="C517" s="84">
        <v>831.37330448</v>
      </c>
      <c r="D517" s="84">
        <v>736.57868142999996</v>
      </c>
      <c r="E517" s="84">
        <v>139.47896785</v>
      </c>
      <c r="F517" s="84">
        <v>139.47896785</v>
      </c>
    </row>
    <row r="518" spans="1:6" ht="12.75" customHeight="1" x14ac:dyDescent="0.2">
      <c r="A518" s="83" t="s">
        <v>163</v>
      </c>
      <c r="B518" s="83">
        <v>6</v>
      </c>
      <c r="C518" s="84">
        <v>801.54967537000005</v>
      </c>
      <c r="D518" s="84">
        <v>706.42371788000003</v>
      </c>
      <c r="E518" s="84">
        <v>133.76880639999999</v>
      </c>
      <c r="F518" s="84">
        <v>133.76880639999999</v>
      </c>
    </row>
    <row r="519" spans="1:6" ht="12.75" customHeight="1" x14ac:dyDescent="0.2">
      <c r="A519" s="83" t="s">
        <v>163</v>
      </c>
      <c r="B519" s="83">
        <v>7</v>
      </c>
      <c r="C519" s="84">
        <v>756.27522931999999</v>
      </c>
      <c r="D519" s="84">
        <v>659.49680824999996</v>
      </c>
      <c r="E519" s="84">
        <v>124.88269948</v>
      </c>
      <c r="F519" s="84">
        <v>124.88269948</v>
      </c>
    </row>
    <row r="520" spans="1:6" ht="12.75" customHeight="1" x14ac:dyDescent="0.2">
      <c r="A520" s="83" t="s">
        <v>163</v>
      </c>
      <c r="B520" s="83">
        <v>8</v>
      </c>
      <c r="C520" s="84">
        <v>694.81947259000003</v>
      </c>
      <c r="D520" s="84">
        <v>602.93193760999998</v>
      </c>
      <c r="E520" s="84">
        <v>114.17154265000001</v>
      </c>
      <c r="F520" s="84">
        <v>114.17154265000001</v>
      </c>
    </row>
    <row r="521" spans="1:6" ht="12.75" customHeight="1" x14ac:dyDescent="0.2">
      <c r="A521" s="83" t="s">
        <v>163</v>
      </c>
      <c r="B521" s="83">
        <v>9</v>
      </c>
      <c r="C521" s="84">
        <v>710.19942017999995</v>
      </c>
      <c r="D521" s="84">
        <v>614.61366784999996</v>
      </c>
      <c r="E521" s="84">
        <v>116.38360188999999</v>
      </c>
      <c r="F521" s="84">
        <v>116.38360188999999</v>
      </c>
    </row>
    <row r="522" spans="1:6" ht="12.75" customHeight="1" x14ac:dyDescent="0.2">
      <c r="A522" s="83" t="s">
        <v>163</v>
      </c>
      <c r="B522" s="83">
        <v>10</v>
      </c>
      <c r="C522" s="84">
        <v>737.64578982</v>
      </c>
      <c r="D522" s="84">
        <v>642.66142317000003</v>
      </c>
      <c r="E522" s="84">
        <v>121.69474116000001</v>
      </c>
      <c r="F522" s="84">
        <v>121.69474116000001</v>
      </c>
    </row>
    <row r="523" spans="1:6" ht="12.75" customHeight="1" x14ac:dyDescent="0.2">
      <c r="A523" s="83" t="s">
        <v>163</v>
      </c>
      <c r="B523" s="83">
        <v>11</v>
      </c>
      <c r="C523" s="84">
        <v>746.94763575000002</v>
      </c>
      <c r="D523" s="84">
        <v>652.74108230000002</v>
      </c>
      <c r="E523" s="84">
        <v>123.60343128</v>
      </c>
      <c r="F523" s="84">
        <v>123.60343128</v>
      </c>
    </row>
    <row r="524" spans="1:6" ht="12.75" customHeight="1" x14ac:dyDescent="0.2">
      <c r="A524" s="83" t="s">
        <v>163</v>
      </c>
      <c r="B524" s="83">
        <v>12</v>
      </c>
      <c r="C524" s="84">
        <v>745.25048297000001</v>
      </c>
      <c r="D524" s="84">
        <v>649.78649586999995</v>
      </c>
      <c r="E524" s="84">
        <v>123.04394908</v>
      </c>
      <c r="F524" s="84">
        <v>123.04394908</v>
      </c>
    </row>
    <row r="525" spans="1:6" ht="12.75" customHeight="1" x14ac:dyDescent="0.2">
      <c r="A525" s="83" t="s">
        <v>163</v>
      </c>
      <c r="B525" s="83">
        <v>13</v>
      </c>
      <c r="C525" s="84">
        <v>743.52570560000004</v>
      </c>
      <c r="D525" s="84">
        <v>643.84993729999997</v>
      </c>
      <c r="E525" s="84">
        <v>121.91979889</v>
      </c>
      <c r="F525" s="84">
        <v>121.91979889</v>
      </c>
    </row>
    <row r="526" spans="1:6" ht="12.75" customHeight="1" x14ac:dyDescent="0.2">
      <c r="A526" s="83" t="s">
        <v>163</v>
      </c>
      <c r="B526" s="83">
        <v>14</v>
      </c>
      <c r="C526" s="84">
        <v>792.68916259000002</v>
      </c>
      <c r="D526" s="84">
        <v>645.42979224999999</v>
      </c>
      <c r="E526" s="84">
        <v>122.21896114</v>
      </c>
      <c r="F526" s="84">
        <v>122.21896114</v>
      </c>
    </row>
    <row r="527" spans="1:6" ht="12.75" customHeight="1" x14ac:dyDescent="0.2">
      <c r="A527" s="83" t="s">
        <v>163</v>
      </c>
      <c r="B527" s="83">
        <v>15</v>
      </c>
      <c r="C527" s="84">
        <v>773.73543471000005</v>
      </c>
      <c r="D527" s="84">
        <v>648.13603964000004</v>
      </c>
      <c r="E527" s="84">
        <v>122.73141772</v>
      </c>
      <c r="F527" s="84">
        <v>122.73141772</v>
      </c>
    </row>
    <row r="528" spans="1:6" ht="12.75" customHeight="1" x14ac:dyDescent="0.2">
      <c r="A528" s="83" t="s">
        <v>163</v>
      </c>
      <c r="B528" s="83">
        <v>16</v>
      </c>
      <c r="C528" s="84">
        <v>787.46098094000001</v>
      </c>
      <c r="D528" s="84">
        <v>655.10293572</v>
      </c>
      <c r="E528" s="84">
        <v>124.05067321999999</v>
      </c>
      <c r="F528" s="84">
        <v>124.05067321999999</v>
      </c>
    </row>
    <row r="529" spans="1:6" ht="12.75" customHeight="1" x14ac:dyDescent="0.2">
      <c r="A529" s="83" t="s">
        <v>163</v>
      </c>
      <c r="B529" s="83">
        <v>17</v>
      </c>
      <c r="C529" s="84">
        <v>785.33623347000002</v>
      </c>
      <c r="D529" s="84">
        <v>660.78028772000005</v>
      </c>
      <c r="E529" s="84">
        <v>125.1257399</v>
      </c>
      <c r="F529" s="84">
        <v>125.1257399</v>
      </c>
    </row>
    <row r="530" spans="1:6" ht="12.75" customHeight="1" x14ac:dyDescent="0.2">
      <c r="A530" s="83" t="s">
        <v>163</v>
      </c>
      <c r="B530" s="83">
        <v>18</v>
      </c>
      <c r="C530" s="84">
        <v>792.79647138999997</v>
      </c>
      <c r="D530" s="84">
        <v>693.22491290000005</v>
      </c>
      <c r="E530" s="84">
        <v>131.26947301000001</v>
      </c>
      <c r="F530" s="84">
        <v>131.26947301000001</v>
      </c>
    </row>
    <row r="531" spans="1:6" ht="12.75" customHeight="1" x14ac:dyDescent="0.2">
      <c r="A531" s="83" t="s">
        <v>163</v>
      </c>
      <c r="B531" s="83">
        <v>19</v>
      </c>
      <c r="C531" s="84">
        <v>764.94876381999995</v>
      </c>
      <c r="D531" s="84">
        <v>662.08197629999995</v>
      </c>
      <c r="E531" s="84">
        <v>125.37222841000001</v>
      </c>
      <c r="F531" s="84">
        <v>125.37222841000001</v>
      </c>
    </row>
    <row r="532" spans="1:6" ht="12.75" customHeight="1" x14ac:dyDescent="0.2">
      <c r="A532" s="83" t="s">
        <v>163</v>
      </c>
      <c r="B532" s="83">
        <v>20</v>
      </c>
      <c r="C532" s="84">
        <v>685.58804482999994</v>
      </c>
      <c r="D532" s="84">
        <v>589.16816819999997</v>
      </c>
      <c r="E532" s="84">
        <v>111.56522726</v>
      </c>
      <c r="F532" s="84">
        <v>111.56522726</v>
      </c>
    </row>
    <row r="533" spans="1:6" ht="12.75" customHeight="1" x14ac:dyDescent="0.2">
      <c r="A533" s="83" t="s">
        <v>163</v>
      </c>
      <c r="B533" s="83">
        <v>21</v>
      </c>
      <c r="C533" s="84">
        <v>697.11400375000005</v>
      </c>
      <c r="D533" s="84">
        <v>603.39206199</v>
      </c>
      <c r="E533" s="84">
        <v>114.25867207</v>
      </c>
      <c r="F533" s="84">
        <v>114.25867207</v>
      </c>
    </row>
    <row r="534" spans="1:6" ht="12.75" customHeight="1" x14ac:dyDescent="0.2">
      <c r="A534" s="83" t="s">
        <v>163</v>
      </c>
      <c r="B534" s="83">
        <v>22</v>
      </c>
      <c r="C534" s="84">
        <v>702.84730563999995</v>
      </c>
      <c r="D534" s="84">
        <v>604.97762965000004</v>
      </c>
      <c r="E534" s="84">
        <v>114.55891609</v>
      </c>
      <c r="F534" s="84">
        <v>114.55891609</v>
      </c>
    </row>
    <row r="535" spans="1:6" ht="12.75" customHeight="1" x14ac:dyDescent="0.2">
      <c r="A535" s="83" t="s">
        <v>163</v>
      </c>
      <c r="B535" s="83">
        <v>23</v>
      </c>
      <c r="C535" s="84">
        <v>658.25523298999997</v>
      </c>
      <c r="D535" s="84">
        <v>560.57225887000004</v>
      </c>
      <c r="E535" s="84">
        <v>106.15028923</v>
      </c>
      <c r="F535" s="84">
        <v>106.15028923</v>
      </c>
    </row>
    <row r="536" spans="1:6" ht="12.75" customHeight="1" x14ac:dyDescent="0.2">
      <c r="A536" s="83" t="s">
        <v>163</v>
      </c>
      <c r="B536" s="83">
        <v>24</v>
      </c>
      <c r="C536" s="84">
        <v>678.23301700000002</v>
      </c>
      <c r="D536" s="84">
        <v>567.35929001</v>
      </c>
      <c r="E536" s="84">
        <v>107.4354854</v>
      </c>
      <c r="F536" s="84">
        <v>107.4354854</v>
      </c>
    </row>
    <row r="537" spans="1:6" ht="12.75" customHeight="1" x14ac:dyDescent="0.2">
      <c r="A537" s="83" t="s">
        <v>164</v>
      </c>
      <c r="B537" s="83">
        <v>1</v>
      </c>
      <c r="C537" s="84">
        <v>785.78718732000004</v>
      </c>
      <c r="D537" s="84">
        <v>689.00017157000002</v>
      </c>
      <c r="E537" s="84">
        <v>130.46947352999999</v>
      </c>
      <c r="F537" s="84">
        <v>130.46947352999999</v>
      </c>
    </row>
    <row r="538" spans="1:6" ht="12.75" customHeight="1" x14ac:dyDescent="0.2">
      <c r="A538" s="83" t="s">
        <v>164</v>
      </c>
      <c r="B538" s="83">
        <v>2</v>
      </c>
      <c r="C538" s="84">
        <v>828.06278187999999</v>
      </c>
      <c r="D538" s="84">
        <v>723.54742764000002</v>
      </c>
      <c r="E538" s="84">
        <v>137.01136205</v>
      </c>
      <c r="F538" s="84">
        <v>137.01136205</v>
      </c>
    </row>
    <row r="539" spans="1:6" ht="12.75" customHeight="1" x14ac:dyDescent="0.2">
      <c r="A539" s="83" t="s">
        <v>164</v>
      </c>
      <c r="B539" s="83">
        <v>3</v>
      </c>
      <c r="C539" s="84">
        <v>847.08672428</v>
      </c>
      <c r="D539" s="84">
        <v>739.83780895999996</v>
      </c>
      <c r="E539" s="84">
        <v>140.09611813999999</v>
      </c>
      <c r="F539" s="84">
        <v>140.09611813999999</v>
      </c>
    </row>
    <row r="540" spans="1:6" ht="12.75" customHeight="1" x14ac:dyDescent="0.2">
      <c r="A540" s="83" t="s">
        <v>164</v>
      </c>
      <c r="B540" s="83">
        <v>4</v>
      </c>
      <c r="C540" s="84">
        <v>849.14780968000002</v>
      </c>
      <c r="D540" s="84">
        <v>751.18595989999994</v>
      </c>
      <c r="E540" s="84">
        <v>142.24501061000001</v>
      </c>
      <c r="F540" s="84">
        <v>142.24501061000001</v>
      </c>
    </row>
    <row r="541" spans="1:6" ht="12.75" customHeight="1" x14ac:dyDescent="0.2">
      <c r="A541" s="83" t="s">
        <v>164</v>
      </c>
      <c r="B541" s="83">
        <v>5</v>
      </c>
      <c r="C541" s="84">
        <v>855.78270393000003</v>
      </c>
      <c r="D541" s="84">
        <v>757.76219380999999</v>
      </c>
      <c r="E541" s="84">
        <v>143.49029009</v>
      </c>
      <c r="F541" s="84">
        <v>143.49029009</v>
      </c>
    </row>
    <row r="542" spans="1:6" ht="12.75" customHeight="1" x14ac:dyDescent="0.2">
      <c r="A542" s="83" t="s">
        <v>164</v>
      </c>
      <c r="B542" s="83">
        <v>6</v>
      </c>
      <c r="C542" s="84">
        <v>830.50858174999996</v>
      </c>
      <c r="D542" s="84">
        <v>734.69789457000002</v>
      </c>
      <c r="E542" s="84">
        <v>139.12282096000001</v>
      </c>
      <c r="F542" s="84">
        <v>139.12282096000001</v>
      </c>
    </row>
    <row r="543" spans="1:6" ht="12.75" customHeight="1" x14ac:dyDescent="0.2">
      <c r="A543" s="83" t="s">
        <v>164</v>
      </c>
      <c r="B543" s="83">
        <v>7</v>
      </c>
      <c r="C543" s="84">
        <v>798.01557515000002</v>
      </c>
      <c r="D543" s="84">
        <v>703.05446717999996</v>
      </c>
      <c r="E543" s="84">
        <v>133.13080313</v>
      </c>
      <c r="F543" s="84">
        <v>133.13080313</v>
      </c>
    </row>
    <row r="544" spans="1:6" ht="12.75" customHeight="1" x14ac:dyDescent="0.2">
      <c r="A544" s="83" t="s">
        <v>164</v>
      </c>
      <c r="B544" s="83">
        <v>8</v>
      </c>
      <c r="C544" s="84">
        <v>750.28836593999995</v>
      </c>
      <c r="D544" s="84">
        <v>653.68270982000001</v>
      </c>
      <c r="E544" s="84">
        <v>123.78173842</v>
      </c>
      <c r="F544" s="84">
        <v>123.78173842</v>
      </c>
    </row>
    <row r="545" spans="1:6" ht="12.75" customHeight="1" x14ac:dyDescent="0.2">
      <c r="A545" s="83" t="s">
        <v>164</v>
      </c>
      <c r="B545" s="83">
        <v>9</v>
      </c>
      <c r="C545" s="84">
        <v>719.09563258000003</v>
      </c>
      <c r="D545" s="84">
        <v>630.49126673000001</v>
      </c>
      <c r="E545" s="84">
        <v>119.39019325</v>
      </c>
      <c r="F545" s="84">
        <v>119.39019325</v>
      </c>
    </row>
    <row r="546" spans="1:6" ht="12.75" customHeight="1" x14ac:dyDescent="0.2">
      <c r="A546" s="83" t="s">
        <v>164</v>
      </c>
      <c r="B546" s="83">
        <v>10</v>
      </c>
      <c r="C546" s="84">
        <v>733.71339748000003</v>
      </c>
      <c r="D546" s="84">
        <v>639.63730935000001</v>
      </c>
      <c r="E546" s="84">
        <v>121.12209321</v>
      </c>
      <c r="F546" s="84">
        <v>121.12209321</v>
      </c>
    </row>
    <row r="547" spans="1:6" ht="12.75" customHeight="1" x14ac:dyDescent="0.2">
      <c r="A547" s="83" t="s">
        <v>164</v>
      </c>
      <c r="B547" s="83">
        <v>11</v>
      </c>
      <c r="C547" s="84">
        <v>743.06786604000001</v>
      </c>
      <c r="D547" s="84">
        <v>646.77239857999996</v>
      </c>
      <c r="E547" s="84">
        <v>122.47319786</v>
      </c>
      <c r="F547" s="84">
        <v>122.47319786</v>
      </c>
    </row>
    <row r="548" spans="1:6" ht="12.75" customHeight="1" x14ac:dyDescent="0.2">
      <c r="A548" s="83" t="s">
        <v>164</v>
      </c>
      <c r="B548" s="83">
        <v>12</v>
      </c>
      <c r="C548" s="84">
        <v>741.34241198999996</v>
      </c>
      <c r="D548" s="84">
        <v>647.74076750999996</v>
      </c>
      <c r="E548" s="84">
        <v>122.65656876</v>
      </c>
      <c r="F548" s="84">
        <v>122.65656876</v>
      </c>
    </row>
    <row r="549" spans="1:6" ht="12.75" customHeight="1" x14ac:dyDescent="0.2">
      <c r="A549" s="83" t="s">
        <v>164</v>
      </c>
      <c r="B549" s="83">
        <v>13</v>
      </c>
      <c r="C549" s="84">
        <v>728.25812033</v>
      </c>
      <c r="D549" s="84">
        <v>633.74705367000001</v>
      </c>
      <c r="E549" s="84">
        <v>120.00671096000001</v>
      </c>
      <c r="F549" s="84">
        <v>120.00671096000001</v>
      </c>
    </row>
    <row r="550" spans="1:6" ht="12.75" customHeight="1" x14ac:dyDescent="0.2">
      <c r="A550" s="83" t="s">
        <v>164</v>
      </c>
      <c r="B550" s="83">
        <v>14</v>
      </c>
      <c r="C550" s="84">
        <v>741.67361692999998</v>
      </c>
      <c r="D550" s="84">
        <v>639.44304721000003</v>
      </c>
      <c r="E550" s="84">
        <v>121.08530761999999</v>
      </c>
      <c r="F550" s="84">
        <v>121.08530761999999</v>
      </c>
    </row>
    <row r="551" spans="1:6" ht="12.75" customHeight="1" x14ac:dyDescent="0.2">
      <c r="A551" s="83" t="s">
        <v>164</v>
      </c>
      <c r="B551" s="83">
        <v>15</v>
      </c>
      <c r="C551" s="84">
        <v>737.84260762999997</v>
      </c>
      <c r="D551" s="84">
        <v>639.42710237999995</v>
      </c>
      <c r="E551" s="84">
        <v>121.08228828999999</v>
      </c>
      <c r="F551" s="84">
        <v>121.08228828999999</v>
      </c>
    </row>
    <row r="552" spans="1:6" ht="12.75" customHeight="1" x14ac:dyDescent="0.2">
      <c r="A552" s="83" t="s">
        <v>164</v>
      </c>
      <c r="B552" s="83">
        <v>16</v>
      </c>
      <c r="C552" s="84">
        <v>732.81095515000004</v>
      </c>
      <c r="D552" s="84">
        <v>634.86689382999998</v>
      </c>
      <c r="E552" s="84">
        <v>120.21876455</v>
      </c>
      <c r="F552" s="84">
        <v>120.21876455</v>
      </c>
    </row>
    <row r="553" spans="1:6" ht="12.75" customHeight="1" x14ac:dyDescent="0.2">
      <c r="A553" s="83" t="s">
        <v>164</v>
      </c>
      <c r="B553" s="83">
        <v>17</v>
      </c>
      <c r="C553" s="84">
        <v>688.08362724000006</v>
      </c>
      <c r="D553" s="84">
        <v>591.14201107999997</v>
      </c>
      <c r="E553" s="84">
        <v>111.9389953</v>
      </c>
      <c r="F553" s="84">
        <v>111.9389953</v>
      </c>
    </row>
    <row r="554" spans="1:6" ht="12.75" customHeight="1" x14ac:dyDescent="0.2">
      <c r="A554" s="83" t="s">
        <v>164</v>
      </c>
      <c r="B554" s="83">
        <v>18</v>
      </c>
      <c r="C554" s="84">
        <v>663.13500135000004</v>
      </c>
      <c r="D554" s="84">
        <v>563.14448081</v>
      </c>
      <c r="E554" s="84">
        <v>106.63736667000001</v>
      </c>
      <c r="F554" s="84">
        <v>106.63736667000001</v>
      </c>
    </row>
    <row r="555" spans="1:6" ht="12.75" customHeight="1" x14ac:dyDescent="0.2">
      <c r="A555" s="83" t="s">
        <v>164</v>
      </c>
      <c r="B555" s="83">
        <v>19</v>
      </c>
      <c r="C555" s="84">
        <v>650.26922196999999</v>
      </c>
      <c r="D555" s="84">
        <v>556.68114651999997</v>
      </c>
      <c r="E555" s="84">
        <v>105.41346593</v>
      </c>
      <c r="F555" s="84">
        <v>105.41346593</v>
      </c>
    </row>
    <row r="556" spans="1:6" ht="12.75" customHeight="1" x14ac:dyDescent="0.2">
      <c r="A556" s="83" t="s">
        <v>164</v>
      </c>
      <c r="B556" s="83">
        <v>20</v>
      </c>
      <c r="C556" s="84">
        <v>654.46881141999995</v>
      </c>
      <c r="D556" s="84">
        <v>558.29281093999998</v>
      </c>
      <c r="E556" s="84">
        <v>105.71865164</v>
      </c>
      <c r="F556" s="84">
        <v>105.71865164</v>
      </c>
    </row>
    <row r="557" spans="1:6" ht="12.75" customHeight="1" x14ac:dyDescent="0.2">
      <c r="A557" s="83" t="s">
        <v>164</v>
      </c>
      <c r="B557" s="83">
        <v>21</v>
      </c>
      <c r="C557" s="84">
        <v>672.65453135999996</v>
      </c>
      <c r="D557" s="84">
        <v>574.70520131000001</v>
      </c>
      <c r="E557" s="84">
        <v>108.82651144</v>
      </c>
      <c r="F557" s="84">
        <v>108.82651144</v>
      </c>
    </row>
    <row r="558" spans="1:6" ht="12.75" customHeight="1" x14ac:dyDescent="0.2">
      <c r="A558" s="83" t="s">
        <v>164</v>
      </c>
      <c r="B558" s="83">
        <v>22</v>
      </c>
      <c r="C558" s="84">
        <v>674.47173698999995</v>
      </c>
      <c r="D558" s="84">
        <v>578.51755865999996</v>
      </c>
      <c r="E558" s="84">
        <v>109.54842164</v>
      </c>
      <c r="F558" s="84">
        <v>109.54842164</v>
      </c>
    </row>
    <row r="559" spans="1:6" ht="12.75" customHeight="1" x14ac:dyDescent="0.2">
      <c r="A559" s="83" t="s">
        <v>164</v>
      </c>
      <c r="B559" s="83">
        <v>23</v>
      </c>
      <c r="C559" s="84">
        <v>625.17224847</v>
      </c>
      <c r="D559" s="84">
        <v>530.35369304999995</v>
      </c>
      <c r="E559" s="84">
        <v>100.42808402</v>
      </c>
      <c r="F559" s="84">
        <v>100.42808402</v>
      </c>
    </row>
    <row r="560" spans="1:6" ht="12.75" customHeight="1" x14ac:dyDescent="0.2">
      <c r="A560" s="83" t="s">
        <v>164</v>
      </c>
      <c r="B560" s="83">
        <v>24</v>
      </c>
      <c r="C560" s="84">
        <v>650.51123833999998</v>
      </c>
      <c r="D560" s="84">
        <v>556.54714576000003</v>
      </c>
      <c r="E560" s="84">
        <v>105.38809147000001</v>
      </c>
      <c r="F560" s="84">
        <v>105.38809147000001</v>
      </c>
    </row>
    <row r="561" spans="1:6" ht="12.75" customHeight="1" x14ac:dyDescent="0.2">
      <c r="A561" s="83" t="s">
        <v>165</v>
      </c>
      <c r="B561" s="83">
        <v>1</v>
      </c>
      <c r="C561" s="84">
        <v>738.45110127999999</v>
      </c>
      <c r="D561" s="84">
        <v>638.88860537000005</v>
      </c>
      <c r="E561" s="84">
        <v>120.98031819000001</v>
      </c>
      <c r="F561" s="84">
        <v>120.98031819000001</v>
      </c>
    </row>
    <row r="562" spans="1:6" ht="12.75" customHeight="1" x14ac:dyDescent="0.2">
      <c r="A562" s="83" t="s">
        <v>165</v>
      </c>
      <c r="B562" s="83">
        <v>2</v>
      </c>
      <c r="C562" s="84">
        <v>770.43181927000001</v>
      </c>
      <c r="D562" s="84">
        <v>673.87489110000001</v>
      </c>
      <c r="E562" s="84">
        <v>127.60534162</v>
      </c>
      <c r="F562" s="84">
        <v>127.60534162</v>
      </c>
    </row>
    <row r="563" spans="1:6" ht="12.75" customHeight="1" x14ac:dyDescent="0.2">
      <c r="A563" s="83" t="s">
        <v>165</v>
      </c>
      <c r="B563" s="83">
        <v>3</v>
      </c>
      <c r="C563" s="84">
        <v>752.62218366000002</v>
      </c>
      <c r="D563" s="84">
        <v>657.23355583</v>
      </c>
      <c r="E563" s="84">
        <v>124.45412868</v>
      </c>
      <c r="F563" s="84">
        <v>124.45412868</v>
      </c>
    </row>
    <row r="564" spans="1:6" ht="12.75" customHeight="1" x14ac:dyDescent="0.2">
      <c r="A564" s="83" t="s">
        <v>165</v>
      </c>
      <c r="B564" s="83">
        <v>4</v>
      </c>
      <c r="C564" s="84">
        <v>739.94729722</v>
      </c>
      <c r="D564" s="84">
        <v>646.23488152000004</v>
      </c>
      <c r="E564" s="84">
        <v>122.37141330999999</v>
      </c>
      <c r="F564" s="84">
        <v>122.37141330999999</v>
      </c>
    </row>
    <row r="565" spans="1:6" ht="12.75" customHeight="1" x14ac:dyDescent="0.2">
      <c r="A565" s="83" t="s">
        <v>165</v>
      </c>
      <c r="B565" s="83">
        <v>5</v>
      </c>
      <c r="C565" s="84">
        <v>741.59130162999998</v>
      </c>
      <c r="D565" s="84">
        <v>647.20827122000003</v>
      </c>
      <c r="E565" s="84">
        <v>122.55573496</v>
      </c>
      <c r="F565" s="84">
        <v>122.55573496</v>
      </c>
    </row>
    <row r="566" spans="1:6" ht="12.75" customHeight="1" x14ac:dyDescent="0.2">
      <c r="A566" s="83" t="s">
        <v>165</v>
      </c>
      <c r="B566" s="83">
        <v>6</v>
      </c>
      <c r="C566" s="84">
        <v>750.62652430000003</v>
      </c>
      <c r="D566" s="84">
        <v>656.24843950000002</v>
      </c>
      <c r="E566" s="84">
        <v>124.26758648000001</v>
      </c>
      <c r="F566" s="84">
        <v>124.26758648000001</v>
      </c>
    </row>
    <row r="567" spans="1:6" ht="12.75" customHeight="1" x14ac:dyDescent="0.2">
      <c r="A567" s="83" t="s">
        <v>165</v>
      </c>
      <c r="B567" s="83">
        <v>7</v>
      </c>
      <c r="C567" s="84">
        <v>714.84203486000001</v>
      </c>
      <c r="D567" s="84">
        <v>625.57207724</v>
      </c>
      <c r="E567" s="84">
        <v>118.45869267</v>
      </c>
      <c r="F567" s="84">
        <v>118.45869267</v>
      </c>
    </row>
    <row r="568" spans="1:6" ht="12.75" customHeight="1" x14ac:dyDescent="0.2">
      <c r="A568" s="83" t="s">
        <v>165</v>
      </c>
      <c r="B568" s="83">
        <v>8</v>
      </c>
      <c r="C568" s="84">
        <v>713.04399515</v>
      </c>
      <c r="D568" s="84">
        <v>619.16699973000004</v>
      </c>
      <c r="E568" s="84">
        <v>117.24582346</v>
      </c>
      <c r="F568" s="84">
        <v>117.24582346</v>
      </c>
    </row>
    <row r="569" spans="1:6" ht="12.75" customHeight="1" x14ac:dyDescent="0.2">
      <c r="A569" s="83" t="s">
        <v>165</v>
      </c>
      <c r="B569" s="83">
        <v>9</v>
      </c>
      <c r="C569" s="84">
        <v>749.56515523999997</v>
      </c>
      <c r="D569" s="84">
        <v>655.52923135000003</v>
      </c>
      <c r="E569" s="84">
        <v>124.13139681</v>
      </c>
      <c r="F569" s="84">
        <v>124.13139681</v>
      </c>
    </row>
    <row r="570" spans="1:6" ht="12.75" customHeight="1" x14ac:dyDescent="0.2">
      <c r="A570" s="83" t="s">
        <v>165</v>
      </c>
      <c r="B570" s="83">
        <v>10</v>
      </c>
      <c r="C570" s="84">
        <v>773.08230590999995</v>
      </c>
      <c r="D570" s="84">
        <v>678.06489647000001</v>
      </c>
      <c r="E570" s="84">
        <v>128.39876347000001</v>
      </c>
      <c r="F570" s="84">
        <v>128.39876347000001</v>
      </c>
    </row>
    <row r="571" spans="1:6" ht="12.75" customHeight="1" x14ac:dyDescent="0.2">
      <c r="A571" s="83" t="s">
        <v>165</v>
      </c>
      <c r="B571" s="83">
        <v>11</v>
      </c>
      <c r="C571" s="84">
        <v>759.46772618</v>
      </c>
      <c r="D571" s="84">
        <v>665.32815829000003</v>
      </c>
      <c r="E571" s="84">
        <v>125.98692732000001</v>
      </c>
      <c r="F571" s="84">
        <v>125.98692732000001</v>
      </c>
    </row>
    <row r="572" spans="1:6" ht="12.75" customHeight="1" x14ac:dyDescent="0.2">
      <c r="A572" s="83" t="s">
        <v>165</v>
      </c>
      <c r="B572" s="83">
        <v>12</v>
      </c>
      <c r="C572" s="84">
        <v>758.88607098</v>
      </c>
      <c r="D572" s="84">
        <v>662.62068356999998</v>
      </c>
      <c r="E572" s="84">
        <v>125.47423833000001</v>
      </c>
      <c r="F572" s="84">
        <v>125.47423833000001</v>
      </c>
    </row>
    <row r="573" spans="1:6" ht="12.75" customHeight="1" x14ac:dyDescent="0.2">
      <c r="A573" s="83" t="s">
        <v>165</v>
      </c>
      <c r="B573" s="83">
        <v>13</v>
      </c>
      <c r="C573" s="84">
        <v>769.84797559000003</v>
      </c>
      <c r="D573" s="84">
        <v>663.77261309000005</v>
      </c>
      <c r="E573" s="84">
        <v>125.69236837</v>
      </c>
      <c r="F573" s="84">
        <v>125.69236837</v>
      </c>
    </row>
    <row r="574" spans="1:6" ht="12.75" customHeight="1" x14ac:dyDescent="0.2">
      <c r="A574" s="83" t="s">
        <v>165</v>
      </c>
      <c r="B574" s="83">
        <v>14</v>
      </c>
      <c r="C574" s="84">
        <v>776.12846850000005</v>
      </c>
      <c r="D574" s="84">
        <v>681.10571282000001</v>
      </c>
      <c r="E574" s="84">
        <v>128.97457423</v>
      </c>
      <c r="F574" s="84">
        <v>128.97457423</v>
      </c>
    </row>
    <row r="575" spans="1:6" ht="12.75" customHeight="1" x14ac:dyDescent="0.2">
      <c r="A575" s="83" t="s">
        <v>165</v>
      </c>
      <c r="B575" s="83">
        <v>15</v>
      </c>
      <c r="C575" s="84">
        <v>776.76720623999995</v>
      </c>
      <c r="D575" s="84">
        <v>689.67900656999996</v>
      </c>
      <c r="E575" s="84">
        <v>130.59801812000001</v>
      </c>
      <c r="F575" s="84">
        <v>130.59801812000001</v>
      </c>
    </row>
    <row r="576" spans="1:6" ht="12.75" customHeight="1" x14ac:dyDescent="0.2">
      <c r="A576" s="83" t="s">
        <v>165</v>
      </c>
      <c r="B576" s="83">
        <v>16</v>
      </c>
      <c r="C576" s="84">
        <v>780.89068064000003</v>
      </c>
      <c r="D576" s="84">
        <v>686.76014381000005</v>
      </c>
      <c r="E576" s="84">
        <v>130.04530056999999</v>
      </c>
      <c r="F576" s="84">
        <v>130.04530056999999</v>
      </c>
    </row>
    <row r="577" spans="1:6" ht="12.75" customHeight="1" x14ac:dyDescent="0.2">
      <c r="A577" s="83" t="s">
        <v>165</v>
      </c>
      <c r="B577" s="83">
        <v>17</v>
      </c>
      <c r="C577" s="84">
        <v>761.78705349999996</v>
      </c>
      <c r="D577" s="84">
        <v>668.09916525000006</v>
      </c>
      <c r="E577" s="84">
        <v>126.51164681</v>
      </c>
      <c r="F577" s="84">
        <v>126.51164681</v>
      </c>
    </row>
    <row r="578" spans="1:6" ht="12.75" customHeight="1" x14ac:dyDescent="0.2">
      <c r="A578" s="83" t="s">
        <v>165</v>
      </c>
      <c r="B578" s="83">
        <v>18</v>
      </c>
      <c r="C578" s="84">
        <v>747.92817566999997</v>
      </c>
      <c r="D578" s="84">
        <v>650.35282338000002</v>
      </c>
      <c r="E578" s="84">
        <v>123.15118918</v>
      </c>
      <c r="F578" s="84">
        <v>123.15118918</v>
      </c>
    </row>
    <row r="579" spans="1:6" ht="12.75" customHeight="1" x14ac:dyDescent="0.2">
      <c r="A579" s="83" t="s">
        <v>165</v>
      </c>
      <c r="B579" s="83">
        <v>19</v>
      </c>
      <c r="C579" s="84">
        <v>739.91276757000003</v>
      </c>
      <c r="D579" s="84">
        <v>641.55822265999996</v>
      </c>
      <c r="E579" s="84">
        <v>121.48583847</v>
      </c>
      <c r="F579" s="84">
        <v>121.48583847</v>
      </c>
    </row>
    <row r="580" spans="1:6" ht="12.75" customHeight="1" x14ac:dyDescent="0.2">
      <c r="A580" s="83" t="s">
        <v>165</v>
      </c>
      <c r="B580" s="83">
        <v>20</v>
      </c>
      <c r="C580" s="84">
        <v>725.68306823</v>
      </c>
      <c r="D580" s="84">
        <v>628.55404822000003</v>
      </c>
      <c r="E580" s="84">
        <v>119.02336043</v>
      </c>
      <c r="F580" s="84">
        <v>119.02336043</v>
      </c>
    </row>
    <row r="581" spans="1:6" ht="12.75" customHeight="1" x14ac:dyDescent="0.2">
      <c r="A581" s="83" t="s">
        <v>165</v>
      </c>
      <c r="B581" s="83">
        <v>21</v>
      </c>
      <c r="C581" s="84">
        <v>705.87771168999996</v>
      </c>
      <c r="D581" s="84">
        <v>611.68773079000005</v>
      </c>
      <c r="E581" s="84">
        <v>115.82954474</v>
      </c>
      <c r="F581" s="84">
        <v>115.82954474</v>
      </c>
    </row>
    <row r="582" spans="1:6" ht="12.75" customHeight="1" x14ac:dyDescent="0.2">
      <c r="A582" s="83" t="s">
        <v>165</v>
      </c>
      <c r="B582" s="83">
        <v>22</v>
      </c>
      <c r="C582" s="84">
        <v>710.11918801000002</v>
      </c>
      <c r="D582" s="84">
        <v>616.79024773000003</v>
      </c>
      <c r="E582" s="84">
        <v>116.79576032</v>
      </c>
      <c r="F582" s="84">
        <v>116.79576032</v>
      </c>
    </row>
    <row r="583" spans="1:6" ht="12.75" customHeight="1" x14ac:dyDescent="0.2">
      <c r="A583" s="83" t="s">
        <v>165</v>
      </c>
      <c r="B583" s="83">
        <v>23</v>
      </c>
      <c r="C583" s="84">
        <v>715.13571810999997</v>
      </c>
      <c r="D583" s="84">
        <v>622.69401144000005</v>
      </c>
      <c r="E583" s="84">
        <v>117.91370044999999</v>
      </c>
      <c r="F583" s="84">
        <v>117.91370044999999</v>
      </c>
    </row>
    <row r="584" spans="1:6" ht="12.75" customHeight="1" x14ac:dyDescent="0.2">
      <c r="A584" s="83" t="s">
        <v>165</v>
      </c>
      <c r="B584" s="83">
        <v>24</v>
      </c>
      <c r="C584" s="84">
        <v>760.33598548999998</v>
      </c>
      <c r="D584" s="84">
        <v>666.31736033000004</v>
      </c>
      <c r="E584" s="84">
        <v>126.17424319</v>
      </c>
      <c r="F584" s="84">
        <v>126.17424319</v>
      </c>
    </row>
    <row r="585" spans="1:6" ht="12.75" customHeight="1" x14ac:dyDescent="0.2">
      <c r="A585" s="83" t="s">
        <v>166</v>
      </c>
      <c r="B585" s="83">
        <v>1</v>
      </c>
      <c r="C585" s="84">
        <v>772.17793166000001</v>
      </c>
      <c r="D585" s="84">
        <v>675.65954085999999</v>
      </c>
      <c r="E585" s="84">
        <v>127.94328393000001</v>
      </c>
      <c r="F585" s="84">
        <v>127.94328393000001</v>
      </c>
    </row>
    <row r="586" spans="1:6" ht="12.75" customHeight="1" x14ac:dyDescent="0.2">
      <c r="A586" s="83" t="s">
        <v>166</v>
      </c>
      <c r="B586" s="83">
        <v>2</v>
      </c>
      <c r="C586" s="84">
        <v>808.92822031000003</v>
      </c>
      <c r="D586" s="84">
        <v>714.42908499999999</v>
      </c>
      <c r="E586" s="84">
        <v>135.28470737999999</v>
      </c>
      <c r="F586" s="84">
        <v>135.28470737999999</v>
      </c>
    </row>
    <row r="587" spans="1:6" ht="12.75" customHeight="1" x14ac:dyDescent="0.2">
      <c r="A587" s="83" t="s">
        <v>166</v>
      </c>
      <c r="B587" s="83">
        <v>3</v>
      </c>
      <c r="C587" s="84">
        <v>834.11617532000002</v>
      </c>
      <c r="D587" s="84">
        <v>736.65472346000001</v>
      </c>
      <c r="E587" s="84">
        <v>139.49336721</v>
      </c>
      <c r="F587" s="84">
        <v>139.49336721</v>
      </c>
    </row>
    <row r="588" spans="1:6" ht="12.75" customHeight="1" x14ac:dyDescent="0.2">
      <c r="A588" s="83" t="s">
        <v>166</v>
      </c>
      <c r="B588" s="83">
        <v>4</v>
      </c>
      <c r="C588" s="84">
        <v>852.77534201000003</v>
      </c>
      <c r="D588" s="84">
        <v>758.13371587999995</v>
      </c>
      <c r="E588" s="84">
        <v>143.56064172000001</v>
      </c>
      <c r="F588" s="84">
        <v>143.56064172000001</v>
      </c>
    </row>
    <row r="589" spans="1:6" ht="12.75" customHeight="1" x14ac:dyDescent="0.2">
      <c r="A589" s="83" t="s">
        <v>166</v>
      </c>
      <c r="B589" s="83">
        <v>5</v>
      </c>
      <c r="C589" s="84">
        <v>854.50132473999997</v>
      </c>
      <c r="D589" s="84">
        <v>759.77117625999995</v>
      </c>
      <c r="E589" s="84">
        <v>143.87071216999999</v>
      </c>
      <c r="F589" s="84">
        <v>143.87071216999999</v>
      </c>
    </row>
    <row r="590" spans="1:6" ht="12.75" customHeight="1" x14ac:dyDescent="0.2">
      <c r="A590" s="83" t="s">
        <v>166</v>
      </c>
      <c r="B590" s="83">
        <v>6</v>
      </c>
      <c r="C590" s="84">
        <v>849.31536802999995</v>
      </c>
      <c r="D590" s="84">
        <v>754.54021048000004</v>
      </c>
      <c r="E590" s="84">
        <v>142.88017345</v>
      </c>
      <c r="F590" s="84">
        <v>142.88017345</v>
      </c>
    </row>
    <row r="591" spans="1:6" ht="12.75" customHeight="1" x14ac:dyDescent="0.2">
      <c r="A591" s="83" t="s">
        <v>166</v>
      </c>
      <c r="B591" s="83">
        <v>7</v>
      </c>
      <c r="C591" s="84">
        <v>820.31523039000001</v>
      </c>
      <c r="D591" s="84">
        <v>727.34701066000002</v>
      </c>
      <c r="E591" s="84">
        <v>137.73085330000001</v>
      </c>
      <c r="F591" s="84">
        <v>137.73085330000001</v>
      </c>
    </row>
    <row r="592" spans="1:6" ht="12.75" customHeight="1" x14ac:dyDescent="0.2">
      <c r="A592" s="83" t="s">
        <v>166</v>
      </c>
      <c r="B592" s="83">
        <v>8</v>
      </c>
      <c r="C592" s="84">
        <v>781.78449595999996</v>
      </c>
      <c r="D592" s="84">
        <v>687.10846833999994</v>
      </c>
      <c r="E592" s="84">
        <v>130.11125951</v>
      </c>
      <c r="F592" s="84">
        <v>130.11125951</v>
      </c>
    </row>
    <row r="593" spans="1:6" ht="12.75" customHeight="1" x14ac:dyDescent="0.2">
      <c r="A593" s="83" t="s">
        <v>166</v>
      </c>
      <c r="B593" s="83">
        <v>9</v>
      </c>
      <c r="C593" s="84">
        <v>729.08837601000005</v>
      </c>
      <c r="D593" s="84">
        <v>632.30241311999998</v>
      </c>
      <c r="E593" s="84">
        <v>119.73315298999999</v>
      </c>
      <c r="F593" s="84">
        <v>119.73315298999999</v>
      </c>
    </row>
    <row r="594" spans="1:6" ht="12.75" customHeight="1" x14ac:dyDescent="0.2">
      <c r="A594" s="83" t="s">
        <v>166</v>
      </c>
      <c r="B594" s="83">
        <v>10</v>
      </c>
      <c r="C594" s="84">
        <v>677.33796701000006</v>
      </c>
      <c r="D594" s="84">
        <v>582.49724116000004</v>
      </c>
      <c r="E594" s="84">
        <v>110.30201664000001</v>
      </c>
      <c r="F594" s="84">
        <v>110.30201664000001</v>
      </c>
    </row>
    <row r="595" spans="1:6" ht="12.75" customHeight="1" x14ac:dyDescent="0.2">
      <c r="A595" s="83" t="s">
        <v>166</v>
      </c>
      <c r="B595" s="83">
        <v>11</v>
      </c>
      <c r="C595" s="84">
        <v>670.36243385</v>
      </c>
      <c r="D595" s="84">
        <v>575.24648273000003</v>
      </c>
      <c r="E595" s="84">
        <v>108.92900880000001</v>
      </c>
      <c r="F595" s="84">
        <v>108.92900880000001</v>
      </c>
    </row>
    <row r="596" spans="1:6" ht="12.75" customHeight="1" x14ac:dyDescent="0.2">
      <c r="A596" s="83" t="s">
        <v>166</v>
      </c>
      <c r="B596" s="83">
        <v>12</v>
      </c>
      <c r="C596" s="84">
        <v>664.35802661000002</v>
      </c>
      <c r="D596" s="84">
        <v>571.61229782999999</v>
      </c>
      <c r="E596" s="84">
        <v>108.24083743</v>
      </c>
      <c r="F596" s="84">
        <v>108.24083743</v>
      </c>
    </row>
    <row r="597" spans="1:6" ht="12.75" customHeight="1" x14ac:dyDescent="0.2">
      <c r="A597" s="83" t="s">
        <v>166</v>
      </c>
      <c r="B597" s="83">
        <v>13</v>
      </c>
      <c r="C597" s="84">
        <v>683.90127270000005</v>
      </c>
      <c r="D597" s="84">
        <v>588.00838539999995</v>
      </c>
      <c r="E597" s="84">
        <v>111.34561012</v>
      </c>
      <c r="F597" s="84">
        <v>111.34561012</v>
      </c>
    </row>
    <row r="598" spans="1:6" ht="12.75" customHeight="1" x14ac:dyDescent="0.2">
      <c r="A598" s="83" t="s">
        <v>166</v>
      </c>
      <c r="B598" s="83">
        <v>14</v>
      </c>
      <c r="C598" s="84">
        <v>693.89184511999997</v>
      </c>
      <c r="D598" s="84">
        <v>600.83368731999997</v>
      </c>
      <c r="E598" s="84">
        <v>113.77421674999999</v>
      </c>
      <c r="F598" s="84">
        <v>113.77421674999999</v>
      </c>
    </row>
    <row r="599" spans="1:6" ht="12.75" customHeight="1" x14ac:dyDescent="0.2">
      <c r="A599" s="83" t="s">
        <v>166</v>
      </c>
      <c r="B599" s="83">
        <v>15</v>
      </c>
      <c r="C599" s="84">
        <v>696.75749758999996</v>
      </c>
      <c r="D599" s="84">
        <v>608.96865004999995</v>
      </c>
      <c r="E599" s="84">
        <v>115.31465803</v>
      </c>
      <c r="F599" s="84">
        <v>115.31465803</v>
      </c>
    </row>
    <row r="600" spans="1:6" ht="12.75" customHeight="1" x14ac:dyDescent="0.2">
      <c r="A600" s="83" t="s">
        <v>166</v>
      </c>
      <c r="B600" s="83">
        <v>16</v>
      </c>
      <c r="C600" s="84">
        <v>711.64825358999997</v>
      </c>
      <c r="D600" s="84">
        <v>617.21696584999995</v>
      </c>
      <c r="E600" s="84">
        <v>116.87656391</v>
      </c>
      <c r="F600" s="84">
        <v>116.87656391</v>
      </c>
    </row>
    <row r="601" spans="1:6" ht="12.75" customHeight="1" x14ac:dyDescent="0.2">
      <c r="A601" s="83" t="s">
        <v>166</v>
      </c>
      <c r="B601" s="83">
        <v>17</v>
      </c>
      <c r="C601" s="84">
        <v>682.43438027000002</v>
      </c>
      <c r="D601" s="84">
        <v>585.94939235000004</v>
      </c>
      <c r="E601" s="84">
        <v>110.955718</v>
      </c>
      <c r="F601" s="84">
        <v>110.955718</v>
      </c>
    </row>
    <row r="602" spans="1:6" ht="12.75" customHeight="1" x14ac:dyDescent="0.2">
      <c r="A602" s="83" t="s">
        <v>166</v>
      </c>
      <c r="B602" s="83">
        <v>18</v>
      </c>
      <c r="C602" s="84">
        <v>645.45129499999996</v>
      </c>
      <c r="D602" s="84">
        <v>550.12336746999995</v>
      </c>
      <c r="E602" s="84">
        <v>104.17168107000001</v>
      </c>
      <c r="F602" s="84">
        <v>104.17168107000001</v>
      </c>
    </row>
    <row r="603" spans="1:6" ht="12.75" customHeight="1" x14ac:dyDescent="0.2">
      <c r="A603" s="83" t="s">
        <v>166</v>
      </c>
      <c r="B603" s="83">
        <v>19</v>
      </c>
      <c r="C603" s="84">
        <v>632.77895292000005</v>
      </c>
      <c r="D603" s="84">
        <v>538.74356494000006</v>
      </c>
      <c r="E603" s="84">
        <v>102.01679504000001</v>
      </c>
      <c r="F603" s="84">
        <v>102.01679504000001</v>
      </c>
    </row>
    <row r="604" spans="1:6" ht="12.75" customHeight="1" x14ac:dyDescent="0.2">
      <c r="A604" s="83" t="s">
        <v>166</v>
      </c>
      <c r="B604" s="83">
        <v>20</v>
      </c>
      <c r="C604" s="84">
        <v>627.42502219999994</v>
      </c>
      <c r="D604" s="84">
        <v>533.84494307</v>
      </c>
      <c r="E604" s="84">
        <v>101.08918915</v>
      </c>
      <c r="F604" s="84">
        <v>101.08918915</v>
      </c>
    </row>
    <row r="605" spans="1:6" ht="12.75" customHeight="1" x14ac:dyDescent="0.2">
      <c r="A605" s="83" t="s">
        <v>166</v>
      </c>
      <c r="B605" s="83">
        <v>21</v>
      </c>
      <c r="C605" s="84">
        <v>636.22313641000005</v>
      </c>
      <c r="D605" s="84">
        <v>542.71715988999995</v>
      </c>
      <c r="E605" s="84">
        <v>102.76923729000001</v>
      </c>
      <c r="F605" s="84">
        <v>102.76923729000001</v>
      </c>
    </row>
    <row r="606" spans="1:6" ht="12.75" customHeight="1" x14ac:dyDescent="0.2">
      <c r="A606" s="83" t="s">
        <v>166</v>
      </c>
      <c r="B606" s="83">
        <v>22</v>
      </c>
      <c r="C606" s="84">
        <v>641.89005255999996</v>
      </c>
      <c r="D606" s="84">
        <v>547.90370449</v>
      </c>
      <c r="E606" s="84">
        <v>103.7513644</v>
      </c>
      <c r="F606" s="84">
        <v>103.7513644</v>
      </c>
    </row>
    <row r="607" spans="1:6" ht="12.75" customHeight="1" x14ac:dyDescent="0.2">
      <c r="A607" s="83" t="s">
        <v>166</v>
      </c>
      <c r="B607" s="83">
        <v>23</v>
      </c>
      <c r="C607" s="84">
        <v>634.13033510000002</v>
      </c>
      <c r="D607" s="84">
        <v>540.89815763000001</v>
      </c>
      <c r="E607" s="84">
        <v>102.42478997000001</v>
      </c>
      <c r="F607" s="84">
        <v>102.42478997000001</v>
      </c>
    </row>
    <row r="608" spans="1:6" ht="12.75" customHeight="1" x14ac:dyDescent="0.2">
      <c r="A608" s="83" t="s">
        <v>166</v>
      </c>
      <c r="B608" s="83">
        <v>24</v>
      </c>
      <c r="C608" s="84">
        <v>700.73639839999998</v>
      </c>
      <c r="D608" s="84">
        <v>608.01734051000005</v>
      </c>
      <c r="E608" s="84">
        <v>115.1345175</v>
      </c>
      <c r="F608" s="84">
        <v>115.1345175</v>
      </c>
    </row>
    <row r="609" spans="1:6" ht="12.75" customHeight="1" x14ac:dyDescent="0.2">
      <c r="A609" s="83" t="s">
        <v>167</v>
      </c>
      <c r="B609" s="83">
        <v>1</v>
      </c>
      <c r="C609" s="84">
        <v>754.56869692999999</v>
      </c>
      <c r="D609" s="84">
        <v>659.06288642000004</v>
      </c>
      <c r="E609" s="84">
        <v>124.80053178999999</v>
      </c>
      <c r="F609" s="84">
        <v>124.80053178999999</v>
      </c>
    </row>
    <row r="610" spans="1:6" ht="12.75" customHeight="1" x14ac:dyDescent="0.2">
      <c r="A610" s="83" t="s">
        <v>167</v>
      </c>
      <c r="B610" s="83">
        <v>2</v>
      </c>
      <c r="C610" s="84">
        <v>788.64041952000002</v>
      </c>
      <c r="D610" s="84">
        <v>693.12388744999998</v>
      </c>
      <c r="E610" s="84">
        <v>131.25034277</v>
      </c>
      <c r="F610" s="84">
        <v>131.25034277</v>
      </c>
    </row>
    <row r="611" spans="1:6" ht="12.75" customHeight="1" x14ac:dyDescent="0.2">
      <c r="A611" s="83" t="s">
        <v>167</v>
      </c>
      <c r="B611" s="83">
        <v>3</v>
      </c>
      <c r="C611" s="84">
        <v>794.11615358999995</v>
      </c>
      <c r="D611" s="84">
        <v>700.01863946000003</v>
      </c>
      <c r="E611" s="84">
        <v>132.55593701999999</v>
      </c>
      <c r="F611" s="84">
        <v>132.55593701999999</v>
      </c>
    </row>
    <row r="612" spans="1:6" ht="12.75" customHeight="1" x14ac:dyDescent="0.2">
      <c r="A612" s="83" t="s">
        <v>167</v>
      </c>
      <c r="B612" s="83">
        <v>4</v>
      </c>
      <c r="C612" s="84">
        <v>798.66509243999997</v>
      </c>
      <c r="D612" s="84">
        <v>703.50076479999996</v>
      </c>
      <c r="E612" s="84">
        <v>133.21531431</v>
      </c>
      <c r="F612" s="84">
        <v>133.21531431</v>
      </c>
    </row>
    <row r="613" spans="1:6" ht="12.75" customHeight="1" x14ac:dyDescent="0.2">
      <c r="A613" s="83" t="s">
        <v>167</v>
      </c>
      <c r="B613" s="83">
        <v>5</v>
      </c>
      <c r="C613" s="84">
        <v>796.06362416000002</v>
      </c>
      <c r="D613" s="84">
        <v>703.65389173000005</v>
      </c>
      <c r="E613" s="84">
        <v>133.24431050999999</v>
      </c>
      <c r="F613" s="84">
        <v>133.24431050999999</v>
      </c>
    </row>
    <row r="614" spans="1:6" ht="12.75" customHeight="1" x14ac:dyDescent="0.2">
      <c r="A614" s="83" t="s">
        <v>167</v>
      </c>
      <c r="B614" s="83">
        <v>6</v>
      </c>
      <c r="C614" s="84">
        <v>796.65635133000001</v>
      </c>
      <c r="D614" s="84">
        <v>702.54790566999998</v>
      </c>
      <c r="E614" s="84">
        <v>133.03488035000001</v>
      </c>
      <c r="F614" s="84">
        <v>133.03488035000001</v>
      </c>
    </row>
    <row r="615" spans="1:6" ht="12.75" customHeight="1" x14ac:dyDescent="0.2">
      <c r="A615" s="83" t="s">
        <v>167</v>
      </c>
      <c r="B615" s="83">
        <v>7</v>
      </c>
      <c r="C615" s="84">
        <v>784.84672035000006</v>
      </c>
      <c r="D615" s="84">
        <v>690.36683225000002</v>
      </c>
      <c r="E615" s="84">
        <v>130.72826519</v>
      </c>
      <c r="F615" s="84">
        <v>130.72826519</v>
      </c>
    </row>
    <row r="616" spans="1:6" ht="12.75" customHeight="1" x14ac:dyDescent="0.2">
      <c r="A616" s="83" t="s">
        <v>167</v>
      </c>
      <c r="B616" s="83">
        <v>8</v>
      </c>
      <c r="C616" s="84">
        <v>779.95233589999998</v>
      </c>
      <c r="D616" s="84">
        <v>680.48829097999999</v>
      </c>
      <c r="E616" s="84">
        <v>128.85765886999999</v>
      </c>
      <c r="F616" s="84">
        <v>128.85765886999999</v>
      </c>
    </row>
    <row r="617" spans="1:6" ht="12.75" customHeight="1" x14ac:dyDescent="0.2">
      <c r="A617" s="83" t="s">
        <v>167</v>
      </c>
      <c r="B617" s="83">
        <v>9</v>
      </c>
      <c r="C617" s="84">
        <v>738.08978835999994</v>
      </c>
      <c r="D617" s="84">
        <v>644.50889852</v>
      </c>
      <c r="E617" s="84">
        <v>122.04458017</v>
      </c>
      <c r="F617" s="84">
        <v>122.04458017</v>
      </c>
    </row>
    <row r="618" spans="1:6" ht="12.75" customHeight="1" x14ac:dyDescent="0.2">
      <c r="A618" s="83" t="s">
        <v>167</v>
      </c>
      <c r="B618" s="83">
        <v>10</v>
      </c>
      <c r="C618" s="84">
        <v>694.73155893000001</v>
      </c>
      <c r="D618" s="84">
        <v>602.98565533999999</v>
      </c>
      <c r="E618" s="84">
        <v>114.18171467000001</v>
      </c>
      <c r="F618" s="84">
        <v>114.18171467000001</v>
      </c>
    </row>
    <row r="619" spans="1:6" ht="12.75" customHeight="1" x14ac:dyDescent="0.2">
      <c r="A619" s="83" t="s">
        <v>167</v>
      </c>
      <c r="B619" s="83">
        <v>11</v>
      </c>
      <c r="C619" s="84">
        <v>667.32072495</v>
      </c>
      <c r="D619" s="84">
        <v>570.51874965000002</v>
      </c>
      <c r="E619" s="84">
        <v>108.03376251</v>
      </c>
      <c r="F619" s="84">
        <v>108.03376251</v>
      </c>
    </row>
    <row r="620" spans="1:6" ht="12.75" customHeight="1" x14ac:dyDescent="0.2">
      <c r="A620" s="83" t="s">
        <v>167</v>
      </c>
      <c r="B620" s="83">
        <v>12</v>
      </c>
      <c r="C620" s="84">
        <v>665.57188592</v>
      </c>
      <c r="D620" s="84">
        <v>571.04627173999995</v>
      </c>
      <c r="E620" s="84">
        <v>108.1336544</v>
      </c>
      <c r="F620" s="84">
        <v>108.1336544</v>
      </c>
    </row>
    <row r="621" spans="1:6" ht="12.75" customHeight="1" x14ac:dyDescent="0.2">
      <c r="A621" s="83" t="s">
        <v>167</v>
      </c>
      <c r="B621" s="83">
        <v>13</v>
      </c>
      <c r="C621" s="84">
        <v>680.34771813999998</v>
      </c>
      <c r="D621" s="84">
        <v>587.20469421999996</v>
      </c>
      <c r="E621" s="84">
        <v>111.19342269000001</v>
      </c>
      <c r="F621" s="84">
        <v>111.19342269000001</v>
      </c>
    </row>
    <row r="622" spans="1:6" ht="12.75" customHeight="1" x14ac:dyDescent="0.2">
      <c r="A622" s="83" t="s">
        <v>167</v>
      </c>
      <c r="B622" s="83">
        <v>14</v>
      </c>
      <c r="C622" s="84">
        <v>696.72306843000001</v>
      </c>
      <c r="D622" s="84">
        <v>605.54365798000003</v>
      </c>
      <c r="E622" s="84">
        <v>114.66609954</v>
      </c>
      <c r="F622" s="84">
        <v>114.66609954</v>
      </c>
    </row>
    <row r="623" spans="1:6" ht="12.75" customHeight="1" x14ac:dyDescent="0.2">
      <c r="A623" s="83" t="s">
        <v>167</v>
      </c>
      <c r="B623" s="83">
        <v>15</v>
      </c>
      <c r="C623" s="84">
        <v>711.50097289999997</v>
      </c>
      <c r="D623" s="84">
        <v>618.26892472999998</v>
      </c>
      <c r="E623" s="84">
        <v>117.07576346</v>
      </c>
      <c r="F623" s="84">
        <v>117.07576346</v>
      </c>
    </row>
    <row r="624" spans="1:6" ht="12.75" customHeight="1" x14ac:dyDescent="0.2">
      <c r="A624" s="83" t="s">
        <v>167</v>
      </c>
      <c r="B624" s="83">
        <v>16</v>
      </c>
      <c r="C624" s="84">
        <v>722.92397420999998</v>
      </c>
      <c r="D624" s="84">
        <v>630.65187014000003</v>
      </c>
      <c r="E624" s="84">
        <v>119.42060521000001</v>
      </c>
      <c r="F624" s="84">
        <v>119.42060521000001</v>
      </c>
    </row>
    <row r="625" spans="1:6" ht="12.75" customHeight="1" x14ac:dyDescent="0.2">
      <c r="A625" s="83" t="s">
        <v>167</v>
      </c>
      <c r="B625" s="83">
        <v>17</v>
      </c>
      <c r="C625" s="84">
        <v>685.80736429000001</v>
      </c>
      <c r="D625" s="84">
        <v>595.42202970000005</v>
      </c>
      <c r="E625" s="84">
        <v>112.74946212</v>
      </c>
      <c r="F625" s="84">
        <v>112.74946212</v>
      </c>
    </row>
    <row r="626" spans="1:6" ht="12.75" customHeight="1" x14ac:dyDescent="0.2">
      <c r="A626" s="83" t="s">
        <v>167</v>
      </c>
      <c r="B626" s="83">
        <v>18</v>
      </c>
      <c r="C626" s="84">
        <v>648.64417156000002</v>
      </c>
      <c r="D626" s="84">
        <v>559.06644916000005</v>
      </c>
      <c r="E626" s="84">
        <v>105.86514823</v>
      </c>
      <c r="F626" s="84">
        <v>105.86514823</v>
      </c>
    </row>
    <row r="627" spans="1:6" ht="12.75" customHeight="1" x14ac:dyDescent="0.2">
      <c r="A627" s="83" t="s">
        <v>167</v>
      </c>
      <c r="B627" s="83">
        <v>19</v>
      </c>
      <c r="C627" s="84">
        <v>662.03326245000005</v>
      </c>
      <c r="D627" s="84">
        <v>571.10189734999994</v>
      </c>
      <c r="E627" s="84">
        <v>108.1441877</v>
      </c>
      <c r="F627" s="84">
        <v>108.1441877</v>
      </c>
    </row>
    <row r="628" spans="1:6" ht="12.75" customHeight="1" x14ac:dyDescent="0.2">
      <c r="A628" s="83" t="s">
        <v>167</v>
      </c>
      <c r="B628" s="83">
        <v>20</v>
      </c>
      <c r="C628" s="84">
        <v>665.31613883</v>
      </c>
      <c r="D628" s="84">
        <v>574.65760866999995</v>
      </c>
      <c r="E628" s="84">
        <v>108.81749927</v>
      </c>
      <c r="F628" s="84">
        <v>108.81749927</v>
      </c>
    </row>
    <row r="629" spans="1:6" ht="12.75" customHeight="1" x14ac:dyDescent="0.2">
      <c r="A629" s="83" t="s">
        <v>167</v>
      </c>
      <c r="B629" s="83">
        <v>21</v>
      </c>
      <c r="C629" s="84">
        <v>641.57855672000005</v>
      </c>
      <c r="D629" s="84">
        <v>549.12731501999997</v>
      </c>
      <c r="E629" s="84">
        <v>103.983068</v>
      </c>
      <c r="F629" s="84">
        <v>103.983068</v>
      </c>
    </row>
    <row r="630" spans="1:6" ht="12.75" customHeight="1" x14ac:dyDescent="0.2">
      <c r="A630" s="83" t="s">
        <v>167</v>
      </c>
      <c r="B630" s="83">
        <v>22</v>
      </c>
      <c r="C630" s="84">
        <v>645.21990645999995</v>
      </c>
      <c r="D630" s="84">
        <v>553.51398750999999</v>
      </c>
      <c r="E630" s="84">
        <v>104.81373086000001</v>
      </c>
      <c r="F630" s="84">
        <v>104.81373086000001</v>
      </c>
    </row>
    <row r="631" spans="1:6" ht="12.75" customHeight="1" x14ac:dyDescent="0.2">
      <c r="A631" s="83" t="s">
        <v>167</v>
      </c>
      <c r="B631" s="83">
        <v>23</v>
      </c>
      <c r="C631" s="84">
        <v>655.43862607999995</v>
      </c>
      <c r="D631" s="84">
        <v>564.26323108999998</v>
      </c>
      <c r="E631" s="84">
        <v>106.84921387999999</v>
      </c>
      <c r="F631" s="84">
        <v>106.84921387999999</v>
      </c>
    </row>
    <row r="632" spans="1:6" ht="12.75" customHeight="1" x14ac:dyDescent="0.2">
      <c r="A632" s="83" t="s">
        <v>167</v>
      </c>
      <c r="B632" s="83">
        <v>24</v>
      </c>
      <c r="C632" s="84">
        <v>733.40916779999998</v>
      </c>
      <c r="D632" s="84">
        <v>636.38054328999999</v>
      </c>
      <c r="E632" s="84">
        <v>120.50539009000001</v>
      </c>
      <c r="F632" s="84">
        <v>120.50539009000001</v>
      </c>
    </row>
    <row r="633" spans="1:6" ht="12.75" customHeight="1" x14ac:dyDescent="0.2">
      <c r="A633" s="83" t="s">
        <v>168</v>
      </c>
      <c r="B633" s="83">
        <v>1</v>
      </c>
      <c r="C633" s="84">
        <v>838.18980451000004</v>
      </c>
      <c r="D633" s="84">
        <v>745.47375508000005</v>
      </c>
      <c r="E633" s="84">
        <v>141.16334418</v>
      </c>
      <c r="F633" s="84">
        <v>141.16334418</v>
      </c>
    </row>
    <row r="634" spans="1:6" ht="12.75" customHeight="1" x14ac:dyDescent="0.2">
      <c r="A634" s="83" t="s">
        <v>168</v>
      </c>
      <c r="B634" s="83">
        <v>2</v>
      </c>
      <c r="C634" s="84">
        <v>885.60244924000006</v>
      </c>
      <c r="D634" s="84">
        <v>798.63945364999995</v>
      </c>
      <c r="E634" s="84">
        <v>151.2308318</v>
      </c>
      <c r="F634" s="84">
        <v>151.2308318</v>
      </c>
    </row>
    <row r="635" spans="1:6" ht="12.75" customHeight="1" x14ac:dyDescent="0.2">
      <c r="A635" s="83" t="s">
        <v>168</v>
      </c>
      <c r="B635" s="83">
        <v>3</v>
      </c>
      <c r="C635" s="84">
        <v>912.40271816999996</v>
      </c>
      <c r="D635" s="84">
        <v>816.25184640999998</v>
      </c>
      <c r="E635" s="84">
        <v>154.56592474999999</v>
      </c>
      <c r="F635" s="84">
        <v>154.56592474999999</v>
      </c>
    </row>
    <row r="636" spans="1:6" ht="12.75" customHeight="1" x14ac:dyDescent="0.2">
      <c r="A636" s="83" t="s">
        <v>168</v>
      </c>
      <c r="B636" s="83">
        <v>4</v>
      </c>
      <c r="C636" s="84">
        <v>915.16859584999997</v>
      </c>
      <c r="D636" s="84">
        <v>826.89246932000003</v>
      </c>
      <c r="E636" s="84">
        <v>156.58083930000001</v>
      </c>
      <c r="F636" s="84">
        <v>156.58083930000001</v>
      </c>
    </row>
    <row r="637" spans="1:6" ht="12.75" customHeight="1" x14ac:dyDescent="0.2">
      <c r="A637" s="83" t="s">
        <v>168</v>
      </c>
      <c r="B637" s="83">
        <v>5</v>
      </c>
      <c r="C637" s="84">
        <v>907.83977420999997</v>
      </c>
      <c r="D637" s="84">
        <v>813.99683665999999</v>
      </c>
      <c r="E637" s="84">
        <v>154.13891479</v>
      </c>
      <c r="F637" s="84">
        <v>154.13891479</v>
      </c>
    </row>
    <row r="638" spans="1:6" ht="12.75" customHeight="1" x14ac:dyDescent="0.2">
      <c r="A638" s="83" t="s">
        <v>168</v>
      </c>
      <c r="B638" s="83">
        <v>6</v>
      </c>
      <c r="C638" s="84">
        <v>876.75360237999996</v>
      </c>
      <c r="D638" s="84">
        <v>781.73076085000002</v>
      </c>
      <c r="E638" s="84">
        <v>148.02899188999999</v>
      </c>
      <c r="F638" s="84">
        <v>148.02899188999999</v>
      </c>
    </row>
    <row r="639" spans="1:6" ht="12.75" customHeight="1" x14ac:dyDescent="0.2">
      <c r="A639" s="83" t="s">
        <v>168</v>
      </c>
      <c r="B639" s="83">
        <v>7</v>
      </c>
      <c r="C639" s="84">
        <v>847.33860750999997</v>
      </c>
      <c r="D639" s="84">
        <v>754.63614386999996</v>
      </c>
      <c r="E639" s="84">
        <v>142.89833945000001</v>
      </c>
      <c r="F639" s="84">
        <v>142.89833945000001</v>
      </c>
    </row>
    <row r="640" spans="1:6" ht="12.75" customHeight="1" x14ac:dyDescent="0.2">
      <c r="A640" s="83" t="s">
        <v>168</v>
      </c>
      <c r="B640" s="83">
        <v>8</v>
      </c>
      <c r="C640" s="84">
        <v>798.39185995000003</v>
      </c>
      <c r="D640" s="84">
        <v>701.84974504000002</v>
      </c>
      <c r="E640" s="84">
        <v>132.90267624000001</v>
      </c>
      <c r="F640" s="84">
        <v>132.90267624000001</v>
      </c>
    </row>
    <row r="641" spans="1:6" ht="12.75" customHeight="1" x14ac:dyDescent="0.2">
      <c r="A641" s="83" t="s">
        <v>168</v>
      </c>
      <c r="B641" s="83">
        <v>9</v>
      </c>
      <c r="C641" s="84">
        <v>752.17507819000002</v>
      </c>
      <c r="D641" s="84">
        <v>659.87791558000004</v>
      </c>
      <c r="E641" s="84">
        <v>124.95486619</v>
      </c>
      <c r="F641" s="84">
        <v>124.95486619</v>
      </c>
    </row>
    <row r="642" spans="1:6" ht="12.75" customHeight="1" x14ac:dyDescent="0.2">
      <c r="A642" s="83" t="s">
        <v>168</v>
      </c>
      <c r="B642" s="83">
        <v>10</v>
      </c>
      <c r="C642" s="84">
        <v>722.29006647999995</v>
      </c>
      <c r="D642" s="84">
        <v>630.51591555000005</v>
      </c>
      <c r="E642" s="84">
        <v>119.39486076999999</v>
      </c>
      <c r="F642" s="84">
        <v>119.39486076999999</v>
      </c>
    </row>
    <row r="643" spans="1:6" ht="12.75" customHeight="1" x14ac:dyDescent="0.2">
      <c r="A643" s="83" t="s">
        <v>168</v>
      </c>
      <c r="B643" s="83">
        <v>11</v>
      </c>
      <c r="C643" s="84">
        <v>706.03079373000003</v>
      </c>
      <c r="D643" s="84">
        <v>613.05534437999995</v>
      </c>
      <c r="E643" s="84">
        <v>116.08851685</v>
      </c>
      <c r="F643" s="84">
        <v>116.08851685</v>
      </c>
    </row>
    <row r="644" spans="1:6" ht="12.75" customHeight="1" x14ac:dyDescent="0.2">
      <c r="A644" s="83" t="s">
        <v>168</v>
      </c>
      <c r="B644" s="83">
        <v>12</v>
      </c>
      <c r="C644" s="84">
        <v>702.83464378999997</v>
      </c>
      <c r="D644" s="84">
        <v>608.97566123000001</v>
      </c>
      <c r="E644" s="84">
        <v>115.31598567</v>
      </c>
      <c r="F644" s="84">
        <v>115.31598567</v>
      </c>
    </row>
    <row r="645" spans="1:6" ht="12.75" customHeight="1" x14ac:dyDescent="0.2">
      <c r="A645" s="83" t="s">
        <v>168</v>
      </c>
      <c r="B645" s="83">
        <v>13</v>
      </c>
      <c r="C645" s="84">
        <v>698.82261726000002</v>
      </c>
      <c r="D645" s="84">
        <v>607.37410867000006</v>
      </c>
      <c r="E645" s="84">
        <v>115.01271475</v>
      </c>
      <c r="F645" s="84">
        <v>115.01271475</v>
      </c>
    </row>
    <row r="646" spans="1:6" ht="12.75" customHeight="1" x14ac:dyDescent="0.2">
      <c r="A646" s="83" t="s">
        <v>168</v>
      </c>
      <c r="B646" s="83">
        <v>14</v>
      </c>
      <c r="C646" s="84">
        <v>697.6324644</v>
      </c>
      <c r="D646" s="84">
        <v>607.39667066000004</v>
      </c>
      <c r="E646" s="84">
        <v>115.01698709999999</v>
      </c>
      <c r="F646" s="84">
        <v>115.01698709999999</v>
      </c>
    </row>
    <row r="647" spans="1:6" ht="12.75" customHeight="1" x14ac:dyDescent="0.2">
      <c r="A647" s="83" t="s">
        <v>168</v>
      </c>
      <c r="B647" s="83">
        <v>15</v>
      </c>
      <c r="C647" s="84">
        <v>694.14722032999998</v>
      </c>
      <c r="D647" s="84">
        <v>603.50007330999995</v>
      </c>
      <c r="E647" s="84">
        <v>114.27912516000001</v>
      </c>
      <c r="F647" s="84">
        <v>114.27912516000001</v>
      </c>
    </row>
    <row r="648" spans="1:6" ht="12.75" customHeight="1" x14ac:dyDescent="0.2">
      <c r="A648" s="83" t="s">
        <v>168</v>
      </c>
      <c r="B648" s="83">
        <v>16</v>
      </c>
      <c r="C648" s="84">
        <v>702.01825885000005</v>
      </c>
      <c r="D648" s="84">
        <v>611.55248712000002</v>
      </c>
      <c r="E648" s="84">
        <v>115.80393492</v>
      </c>
      <c r="F648" s="84">
        <v>115.80393492</v>
      </c>
    </row>
    <row r="649" spans="1:6" ht="12.75" customHeight="1" x14ac:dyDescent="0.2">
      <c r="A649" s="83" t="s">
        <v>168</v>
      </c>
      <c r="B649" s="83">
        <v>17</v>
      </c>
      <c r="C649" s="84">
        <v>674.52740951999999</v>
      </c>
      <c r="D649" s="84">
        <v>583.29359747000001</v>
      </c>
      <c r="E649" s="84">
        <v>110.45281513</v>
      </c>
      <c r="F649" s="84">
        <v>110.45281513</v>
      </c>
    </row>
    <row r="650" spans="1:6" ht="12.75" customHeight="1" x14ac:dyDescent="0.2">
      <c r="A650" s="83" t="s">
        <v>168</v>
      </c>
      <c r="B650" s="83">
        <v>18</v>
      </c>
      <c r="C650" s="84">
        <v>702.34416953000004</v>
      </c>
      <c r="D650" s="84">
        <v>612.1138383</v>
      </c>
      <c r="E650" s="84">
        <v>115.91023271</v>
      </c>
      <c r="F650" s="84">
        <v>115.91023271</v>
      </c>
    </row>
    <row r="651" spans="1:6" ht="12.75" customHeight="1" x14ac:dyDescent="0.2">
      <c r="A651" s="83" t="s">
        <v>168</v>
      </c>
      <c r="B651" s="83">
        <v>19</v>
      </c>
      <c r="C651" s="84">
        <v>707.96552956000005</v>
      </c>
      <c r="D651" s="84">
        <v>617.02586012999996</v>
      </c>
      <c r="E651" s="84">
        <v>116.84037601999999</v>
      </c>
      <c r="F651" s="84">
        <v>116.84037601999999</v>
      </c>
    </row>
    <row r="652" spans="1:6" ht="12.75" customHeight="1" x14ac:dyDescent="0.2">
      <c r="A652" s="83" t="s">
        <v>168</v>
      </c>
      <c r="B652" s="83">
        <v>20</v>
      </c>
      <c r="C652" s="84">
        <v>711.11723752</v>
      </c>
      <c r="D652" s="84">
        <v>620.20307965999996</v>
      </c>
      <c r="E652" s="84">
        <v>117.44201615999999</v>
      </c>
      <c r="F652" s="84">
        <v>117.44201615999999</v>
      </c>
    </row>
    <row r="653" spans="1:6" ht="12.75" customHeight="1" x14ac:dyDescent="0.2">
      <c r="A653" s="83" t="s">
        <v>168</v>
      </c>
      <c r="B653" s="83">
        <v>21</v>
      </c>
      <c r="C653" s="84">
        <v>722.20592881000005</v>
      </c>
      <c r="D653" s="84">
        <v>631.51971510999999</v>
      </c>
      <c r="E653" s="84">
        <v>119.58494084</v>
      </c>
      <c r="F653" s="84">
        <v>119.58494084</v>
      </c>
    </row>
    <row r="654" spans="1:6" ht="12.75" customHeight="1" x14ac:dyDescent="0.2">
      <c r="A654" s="83" t="s">
        <v>168</v>
      </c>
      <c r="B654" s="83">
        <v>22</v>
      </c>
      <c r="C654" s="84">
        <v>726.52910569000005</v>
      </c>
      <c r="D654" s="84">
        <v>634.06648156999995</v>
      </c>
      <c r="E654" s="84">
        <v>120.06719802000001</v>
      </c>
      <c r="F654" s="84">
        <v>120.06719802000001</v>
      </c>
    </row>
    <row r="655" spans="1:6" ht="12.75" customHeight="1" x14ac:dyDescent="0.2">
      <c r="A655" s="83" t="s">
        <v>168</v>
      </c>
      <c r="B655" s="83">
        <v>23</v>
      </c>
      <c r="C655" s="84">
        <v>687.92897452</v>
      </c>
      <c r="D655" s="84">
        <v>596.10942147000003</v>
      </c>
      <c r="E655" s="84">
        <v>112.87962702</v>
      </c>
      <c r="F655" s="84">
        <v>112.87962702</v>
      </c>
    </row>
    <row r="656" spans="1:6" ht="12.75" customHeight="1" x14ac:dyDescent="0.2">
      <c r="A656" s="83" t="s">
        <v>168</v>
      </c>
      <c r="B656" s="83">
        <v>24</v>
      </c>
      <c r="C656" s="84">
        <v>738.70658930000002</v>
      </c>
      <c r="D656" s="84">
        <v>646.37705897000001</v>
      </c>
      <c r="E656" s="84">
        <v>122.39833612</v>
      </c>
      <c r="F656" s="84">
        <v>122.39833612</v>
      </c>
    </row>
    <row r="657" spans="1:6" ht="12.75" customHeight="1" x14ac:dyDescent="0.2">
      <c r="A657" s="83" t="s">
        <v>169</v>
      </c>
      <c r="B657" s="83">
        <v>1</v>
      </c>
      <c r="C657" s="84">
        <v>707.99105673999998</v>
      </c>
      <c r="D657" s="84">
        <v>613.86319709999998</v>
      </c>
      <c r="E657" s="84">
        <v>116.24149231</v>
      </c>
      <c r="F657" s="84">
        <v>116.24149231</v>
      </c>
    </row>
    <row r="658" spans="1:6" ht="12.75" customHeight="1" x14ac:dyDescent="0.2">
      <c r="A658" s="83" t="s">
        <v>169</v>
      </c>
      <c r="B658" s="83">
        <v>2</v>
      </c>
      <c r="C658" s="84">
        <v>756.18524304000005</v>
      </c>
      <c r="D658" s="84">
        <v>661.56241829999999</v>
      </c>
      <c r="E658" s="84">
        <v>125.2738446</v>
      </c>
      <c r="F658" s="84">
        <v>125.2738446</v>
      </c>
    </row>
    <row r="659" spans="1:6" ht="12.75" customHeight="1" x14ac:dyDescent="0.2">
      <c r="A659" s="83" t="s">
        <v>169</v>
      </c>
      <c r="B659" s="83">
        <v>3</v>
      </c>
      <c r="C659" s="84">
        <v>792.53211571999998</v>
      </c>
      <c r="D659" s="84">
        <v>699.49744437000004</v>
      </c>
      <c r="E659" s="84">
        <v>132.45724322000001</v>
      </c>
      <c r="F659" s="84">
        <v>132.45724322000001</v>
      </c>
    </row>
    <row r="660" spans="1:6" ht="12.75" customHeight="1" x14ac:dyDescent="0.2">
      <c r="A660" s="83" t="s">
        <v>169</v>
      </c>
      <c r="B660" s="83">
        <v>4</v>
      </c>
      <c r="C660" s="84">
        <v>801.67522408000002</v>
      </c>
      <c r="D660" s="84">
        <v>708.93937982</v>
      </c>
      <c r="E660" s="84">
        <v>134.24517360999999</v>
      </c>
      <c r="F660" s="84">
        <v>134.24517360999999</v>
      </c>
    </row>
    <row r="661" spans="1:6" ht="12.75" customHeight="1" x14ac:dyDescent="0.2">
      <c r="A661" s="83" t="s">
        <v>169</v>
      </c>
      <c r="B661" s="83">
        <v>5</v>
      </c>
      <c r="C661" s="84">
        <v>800.32769685000005</v>
      </c>
      <c r="D661" s="84">
        <v>699.14371198000003</v>
      </c>
      <c r="E661" s="84">
        <v>132.39026025000001</v>
      </c>
      <c r="F661" s="84">
        <v>132.39026025000001</v>
      </c>
    </row>
    <row r="662" spans="1:6" ht="12.75" customHeight="1" x14ac:dyDescent="0.2">
      <c r="A662" s="83" t="s">
        <v>169</v>
      </c>
      <c r="B662" s="83">
        <v>6</v>
      </c>
      <c r="C662" s="84">
        <v>776.50206794999997</v>
      </c>
      <c r="D662" s="84">
        <v>673.61776923000002</v>
      </c>
      <c r="E662" s="84">
        <v>127.55665286999999</v>
      </c>
      <c r="F662" s="84">
        <v>127.55665286999999</v>
      </c>
    </row>
    <row r="663" spans="1:6" ht="12.75" customHeight="1" x14ac:dyDescent="0.2">
      <c r="A663" s="83" t="s">
        <v>169</v>
      </c>
      <c r="B663" s="83">
        <v>7</v>
      </c>
      <c r="C663" s="84">
        <v>766.38688650999995</v>
      </c>
      <c r="D663" s="84">
        <v>666.04306045999999</v>
      </c>
      <c r="E663" s="84">
        <v>126.12230160999999</v>
      </c>
      <c r="F663" s="84">
        <v>126.12230160999999</v>
      </c>
    </row>
    <row r="664" spans="1:6" ht="12.75" customHeight="1" x14ac:dyDescent="0.2">
      <c r="A664" s="83" t="s">
        <v>169</v>
      </c>
      <c r="B664" s="83">
        <v>8</v>
      </c>
      <c r="C664" s="84">
        <v>725.13875900000005</v>
      </c>
      <c r="D664" s="84">
        <v>622.62970716999996</v>
      </c>
      <c r="E664" s="84">
        <v>117.90152376</v>
      </c>
      <c r="F664" s="84">
        <v>117.90152376</v>
      </c>
    </row>
    <row r="665" spans="1:6" ht="12.75" customHeight="1" x14ac:dyDescent="0.2">
      <c r="A665" s="83" t="s">
        <v>169</v>
      </c>
      <c r="B665" s="83">
        <v>9</v>
      </c>
      <c r="C665" s="84">
        <v>763.07968331999996</v>
      </c>
      <c r="D665" s="84">
        <v>673.47348887999999</v>
      </c>
      <c r="E665" s="84">
        <v>127.52933186</v>
      </c>
      <c r="F665" s="84">
        <v>127.52933186</v>
      </c>
    </row>
    <row r="666" spans="1:6" ht="12.75" customHeight="1" x14ac:dyDescent="0.2">
      <c r="A666" s="83" t="s">
        <v>169</v>
      </c>
      <c r="B666" s="83">
        <v>10</v>
      </c>
      <c r="C666" s="84">
        <v>795.52096798000002</v>
      </c>
      <c r="D666" s="84">
        <v>696.50423211999998</v>
      </c>
      <c r="E666" s="84">
        <v>131.89044680000001</v>
      </c>
      <c r="F666" s="84">
        <v>131.89044680000001</v>
      </c>
    </row>
    <row r="667" spans="1:6" ht="12.75" customHeight="1" x14ac:dyDescent="0.2">
      <c r="A667" s="83" t="s">
        <v>169</v>
      </c>
      <c r="B667" s="83">
        <v>11</v>
      </c>
      <c r="C667" s="84">
        <v>792.55503749000002</v>
      </c>
      <c r="D667" s="84">
        <v>698.46321687</v>
      </c>
      <c r="E667" s="84">
        <v>132.26140129999999</v>
      </c>
      <c r="F667" s="84">
        <v>132.26140129999999</v>
      </c>
    </row>
    <row r="668" spans="1:6" ht="12.75" customHeight="1" x14ac:dyDescent="0.2">
      <c r="A668" s="83" t="s">
        <v>169</v>
      </c>
      <c r="B668" s="83">
        <v>12</v>
      </c>
      <c r="C668" s="84">
        <v>797.60049529000003</v>
      </c>
      <c r="D668" s="84">
        <v>700.57624988999999</v>
      </c>
      <c r="E668" s="84">
        <v>132.66152646</v>
      </c>
      <c r="F668" s="84">
        <v>132.66152646</v>
      </c>
    </row>
    <row r="669" spans="1:6" ht="12.75" customHeight="1" x14ac:dyDescent="0.2">
      <c r="A669" s="83" t="s">
        <v>169</v>
      </c>
      <c r="B669" s="83">
        <v>13</v>
      </c>
      <c r="C669" s="84">
        <v>808.21419031000005</v>
      </c>
      <c r="D669" s="84">
        <v>704.75532573999999</v>
      </c>
      <c r="E669" s="84">
        <v>133.45287870000001</v>
      </c>
      <c r="F669" s="84">
        <v>133.45287870000001</v>
      </c>
    </row>
    <row r="670" spans="1:6" ht="12.75" customHeight="1" x14ac:dyDescent="0.2">
      <c r="A670" s="83" t="s">
        <v>169</v>
      </c>
      <c r="B670" s="83">
        <v>14</v>
      </c>
      <c r="C670" s="84">
        <v>796.02496716999997</v>
      </c>
      <c r="D670" s="84">
        <v>704.05757796</v>
      </c>
      <c r="E670" s="84">
        <v>133.32075277000001</v>
      </c>
      <c r="F670" s="84">
        <v>133.32075277000001</v>
      </c>
    </row>
    <row r="671" spans="1:6" ht="12.75" customHeight="1" x14ac:dyDescent="0.2">
      <c r="A671" s="83" t="s">
        <v>169</v>
      </c>
      <c r="B671" s="83">
        <v>15</v>
      </c>
      <c r="C671" s="84">
        <v>800.04592622999996</v>
      </c>
      <c r="D671" s="84">
        <v>707.63109485999996</v>
      </c>
      <c r="E671" s="84">
        <v>133.99743601</v>
      </c>
      <c r="F671" s="84">
        <v>133.99743601</v>
      </c>
    </row>
    <row r="672" spans="1:6" ht="12.75" customHeight="1" x14ac:dyDescent="0.2">
      <c r="A672" s="83" t="s">
        <v>169</v>
      </c>
      <c r="B672" s="83">
        <v>16</v>
      </c>
      <c r="C672" s="84">
        <v>801.28773983999997</v>
      </c>
      <c r="D672" s="84">
        <v>709.42759649000004</v>
      </c>
      <c r="E672" s="84">
        <v>134.3376226</v>
      </c>
      <c r="F672" s="84">
        <v>134.3376226</v>
      </c>
    </row>
    <row r="673" spans="1:6" ht="12.75" customHeight="1" x14ac:dyDescent="0.2">
      <c r="A673" s="83" t="s">
        <v>169</v>
      </c>
      <c r="B673" s="83">
        <v>17</v>
      </c>
      <c r="C673" s="84">
        <v>806.93370146999996</v>
      </c>
      <c r="D673" s="84">
        <v>714.44714667000005</v>
      </c>
      <c r="E673" s="84">
        <v>135.28812755000001</v>
      </c>
      <c r="F673" s="84">
        <v>135.28812755000001</v>
      </c>
    </row>
    <row r="674" spans="1:6" ht="12.75" customHeight="1" x14ac:dyDescent="0.2">
      <c r="A674" s="83" t="s">
        <v>169</v>
      </c>
      <c r="B674" s="83">
        <v>18</v>
      </c>
      <c r="C674" s="84">
        <v>848.64594738999995</v>
      </c>
      <c r="D674" s="84">
        <v>756.03889937999998</v>
      </c>
      <c r="E674" s="84">
        <v>143.16396605</v>
      </c>
      <c r="F674" s="84">
        <v>143.16396605</v>
      </c>
    </row>
    <row r="675" spans="1:6" ht="12.75" customHeight="1" x14ac:dyDescent="0.2">
      <c r="A675" s="83" t="s">
        <v>169</v>
      </c>
      <c r="B675" s="83">
        <v>19</v>
      </c>
      <c r="C675" s="84">
        <v>854.05777570999999</v>
      </c>
      <c r="D675" s="84">
        <v>761.03128584000001</v>
      </c>
      <c r="E675" s="84">
        <v>144.10932725999999</v>
      </c>
      <c r="F675" s="84">
        <v>144.10932725999999</v>
      </c>
    </row>
    <row r="676" spans="1:6" ht="12.75" customHeight="1" x14ac:dyDescent="0.2">
      <c r="A676" s="83" t="s">
        <v>169</v>
      </c>
      <c r="B676" s="83">
        <v>20</v>
      </c>
      <c r="C676" s="84">
        <v>856.84342676999995</v>
      </c>
      <c r="D676" s="84">
        <v>764.07790129</v>
      </c>
      <c r="E676" s="84">
        <v>144.68623613</v>
      </c>
      <c r="F676" s="84">
        <v>144.68623613</v>
      </c>
    </row>
    <row r="677" spans="1:6" ht="12.75" customHeight="1" x14ac:dyDescent="0.2">
      <c r="A677" s="83" t="s">
        <v>169</v>
      </c>
      <c r="B677" s="83">
        <v>21</v>
      </c>
      <c r="C677" s="84">
        <v>875.20044590999998</v>
      </c>
      <c r="D677" s="84">
        <v>777.72105958999998</v>
      </c>
      <c r="E677" s="84">
        <v>147.26971252999999</v>
      </c>
      <c r="F677" s="84">
        <v>147.26971252999999</v>
      </c>
    </row>
    <row r="678" spans="1:6" ht="12.75" customHeight="1" x14ac:dyDescent="0.2">
      <c r="A678" s="83" t="s">
        <v>169</v>
      </c>
      <c r="B678" s="83">
        <v>22</v>
      </c>
      <c r="C678" s="84">
        <v>871.13917774000004</v>
      </c>
      <c r="D678" s="84">
        <v>778.32655166999996</v>
      </c>
      <c r="E678" s="84">
        <v>147.38436886</v>
      </c>
      <c r="F678" s="84">
        <v>147.38436886</v>
      </c>
    </row>
    <row r="679" spans="1:6" ht="12.75" customHeight="1" x14ac:dyDescent="0.2">
      <c r="A679" s="83" t="s">
        <v>169</v>
      </c>
      <c r="B679" s="83">
        <v>23</v>
      </c>
      <c r="C679" s="84">
        <v>840.64424683000004</v>
      </c>
      <c r="D679" s="84">
        <v>749.24404867999999</v>
      </c>
      <c r="E679" s="84">
        <v>141.87728917000001</v>
      </c>
      <c r="F679" s="84">
        <v>141.87728917000001</v>
      </c>
    </row>
    <row r="680" spans="1:6" ht="12.75" customHeight="1" x14ac:dyDescent="0.2">
      <c r="A680" s="83" t="s">
        <v>169</v>
      </c>
      <c r="B680" s="83">
        <v>24</v>
      </c>
      <c r="C680" s="84">
        <v>777.42517040999996</v>
      </c>
      <c r="D680" s="84">
        <v>685.18652738000003</v>
      </c>
      <c r="E680" s="84">
        <v>129.74731965000001</v>
      </c>
      <c r="F680" s="84">
        <v>129.74731965000001</v>
      </c>
    </row>
    <row r="681" spans="1:6" ht="12.75" customHeight="1" x14ac:dyDescent="0.2">
      <c r="A681" s="83" t="s">
        <v>170</v>
      </c>
      <c r="B681" s="83">
        <v>1</v>
      </c>
      <c r="C681" s="84">
        <v>750.72555552999995</v>
      </c>
      <c r="D681" s="84">
        <v>655.51510341000005</v>
      </c>
      <c r="E681" s="84">
        <v>124.12872153000001</v>
      </c>
      <c r="F681" s="84">
        <v>124.12872153000001</v>
      </c>
    </row>
    <row r="682" spans="1:6" ht="12.75" customHeight="1" x14ac:dyDescent="0.2">
      <c r="A682" s="83" t="s">
        <v>170</v>
      </c>
      <c r="B682" s="83">
        <v>2</v>
      </c>
      <c r="C682" s="84">
        <v>772.71485074999998</v>
      </c>
      <c r="D682" s="84">
        <v>682.01263915000004</v>
      </c>
      <c r="E682" s="84">
        <v>129.14631032</v>
      </c>
      <c r="F682" s="84">
        <v>129.14631032</v>
      </c>
    </row>
    <row r="683" spans="1:6" ht="12.75" customHeight="1" x14ac:dyDescent="0.2">
      <c r="A683" s="83" t="s">
        <v>170</v>
      </c>
      <c r="B683" s="83">
        <v>3</v>
      </c>
      <c r="C683" s="84">
        <v>807.08687207000003</v>
      </c>
      <c r="D683" s="84">
        <v>713.11362954000003</v>
      </c>
      <c r="E683" s="84">
        <v>135.03561196999999</v>
      </c>
      <c r="F683" s="84">
        <v>135.03561196999999</v>
      </c>
    </row>
    <row r="684" spans="1:6" ht="12.75" customHeight="1" x14ac:dyDescent="0.2">
      <c r="A684" s="83" t="s">
        <v>170</v>
      </c>
      <c r="B684" s="83">
        <v>4</v>
      </c>
      <c r="C684" s="84">
        <v>813.40732186000002</v>
      </c>
      <c r="D684" s="84">
        <v>721.36561756000003</v>
      </c>
      <c r="E684" s="84">
        <v>136.59821321999999</v>
      </c>
      <c r="F684" s="84">
        <v>136.59821321999999</v>
      </c>
    </row>
    <row r="685" spans="1:6" ht="12.75" customHeight="1" x14ac:dyDescent="0.2">
      <c r="A685" s="83" t="s">
        <v>170</v>
      </c>
      <c r="B685" s="83">
        <v>5</v>
      </c>
      <c r="C685" s="84">
        <v>813.89967029000002</v>
      </c>
      <c r="D685" s="84">
        <v>721.68096598</v>
      </c>
      <c r="E685" s="84">
        <v>136.65792777999999</v>
      </c>
      <c r="F685" s="84">
        <v>136.65792777999999</v>
      </c>
    </row>
    <row r="686" spans="1:6" ht="12.75" customHeight="1" x14ac:dyDescent="0.2">
      <c r="A686" s="83" t="s">
        <v>170</v>
      </c>
      <c r="B686" s="83">
        <v>6</v>
      </c>
      <c r="C686" s="84">
        <v>788.03510209000001</v>
      </c>
      <c r="D686" s="84">
        <v>700.16804691000004</v>
      </c>
      <c r="E686" s="84">
        <v>132.58422891000001</v>
      </c>
      <c r="F686" s="84">
        <v>132.58422891000001</v>
      </c>
    </row>
    <row r="687" spans="1:6" ht="12.75" customHeight="1" x14ac:dyDescent="0.2">
      <c r="A687" s="83" t="s">
        <v>170</v>
      </c>
      <c r="B687" s="83">
        <v>7</v>
      </c>
      <c r="C687" s="84">
        <v>759.99540626999999</v>
      </c>
      <c r="D687" s="84">
        <v>668.10676059000002</v>
      </c>
      <c r="E687" s="84">
        <v>126.51308507</v>
      </c>
      <c r="F687" s="84">
        <v>126.51308507</v>
      </c>
    </row>
    <row r="688" spans="1:6" ht="12.75" customHeight="1" x14ac:dyDescent="0.2">
      <c r="A688" s="83" t="s">
        <v>170</v>
      </c>
      <c r="B688" s="83">
        <v>8</v>
      </c>
      <c r="C688" s="84">
        <v>760.19130279000001</v>
      </c>
      <c r="D688" s="84">
        <v>665.19910750999998</v>
      </c>
      <c r="E688" s="84">
        <v>125.96249019</v>
      </c>
      <c r="F688" s="84">
        <v>125.96249019</v>
      </c>
    </row>
    <row r="689" spans="1:6" ht="12.75" customHeight="1" x14ac:dyDescent="0.2">
      <c r="A689" s="83" t="s">
        <v>170</v>
      </c>
      <c r="B689" s="83">
        <v>9</v>
      </c>
      <c r="C689" s="84">
        <v>753.89075663000006</v>
      </c>
      <c r="D689" s="84">
        <v>661.64171571999998</v>
      </c>
      <c r="E689" s="84">
        <v>125.28886041</v>
      </c>
      <c r="F689" s="84">
        <v>125.28886041</v>
      </c>
    </row>
    <row r="690" spans="1:6" ht="12.75" customHeight="1" x14ac:dyDescent="0.2">
      <c r="A690" s="83" t="s">
        <v>170</v>
      </c>
      <c r="B690" s="83">
        <v>10</v>
      </c>
      <c r="C690" s="84">
        <v>789.28027140999995</v>
      </c>
      <c r="D690" s="84">
        <v>696.92190677999997</v>
      </c>
      <c r="E690" s="84">
        <v>131.96953791999999</v>
      </c>
      <c r="F690" s="84">
        <v>131.96953791999999</v>
      </c>
    </row>
    <row r="691" spans="1:6" ht="12.75" customHeight="1" x14ac:dyDescent="0.2">
      <c r="A691" s="83" t="s">
        <v>170</v>
      </c>
      <c r="B691" s="83">
        <v>11</v>
      </c>
      <c r="C691" s="84">
        <v>809.83078541999998</v>
      </c>
      <c r="D691" s="84">
        <v>714.56269875999999</v>
      </c>
      <c r="E691" s="84">
        <v>135.31000856</v>
      </c>
      <c r="F691" s="84">
        <v>135.31000856</v>
      </c>
    </row>
    <row r="692" spans="1:6" ht="12.75" customHeight="1" x14ac:dyDescent="0.2">
      <c r="A692" s="83" t="s">
        <v>170</v>
      </c>
      <c r="B692" s="83">
        <v>12</v>
      </c>
      <c r="C692" s="84">
        <v>815.73262551000005</v>
      </c>
      <c r="D692" s="84">
        <v>716.95158663999996</v>
      </c>
      <c r="E692" s="84">
        <v>135.76236976000001</v>
      </c>
      <c r="F692" s="84">
        <v>135.76236976000001</v>
      </c>
    </row>
    <row r="693" spans="1:6" ht="12.75" customHeight="1" x14ac:dyDescent="0.2">
      <c r="A693" s="83" t="s">
        <v>170</v>
      </c>
      <c r="B693" s="83">
        <v>13</v>
      </c>
      <c r="C693" s="84">
        <v>807.73128276</v>
      </c>
      <c r="D693" s="84">
        <v>707.79367152999998</v>
      </c>
      <c r="E693" s="84">
        <v>134.02822162000001</v>
      </c>
      <c r="F693" s="84">
        <v>134.02822162000001</v>
      </c>
    </row>
    <row r="694" spans="1:6" ht="12.75" customHeight="1" x14ac:dyDescent="0.2">
      <c r="A694" s="83" t="s">
        <v>170</v>
      </c>
      <c r="B694" s="83">
        <v>14</v>
      </c>
      <c r="C694" s="84">
        <v>795.99374821000004</v>
      </c>
      <c r="D694" s="84">
        <v>704.24405019000005</v>
      </c>
      <c r="E694" s="84">
        <v>133.35606326000001</v>
      </c>
      <c r="F694" s="84">
        <v>133.35606326000001</v>
      </c>
    </row>
    <row r="695" spans="1:6" ht="12.75" customHeight="1" x14ac:dyDescent="0.2">
      <c r="A695" s="83" t="s">
        <v>170</v>
      </c>
      <c r="B695" s="83">
        <v>15</v>
      </c>
      <c r="C695" s="84">
        <v>803.24817714999995</v>
      </c>
      <c r="D695" s="84">
        <v>704.74461257999997</v>
      </c>
      <c r="E695" s="84">
        <v>133.45085004000001</v>
      </c>
      <c r="F695" s="84">
        <v>133.45085004000001</v>
      </c>
    </row>
    <row r="696" spans="1:6" ht="12.75" customHeight="1" x14ac:dyDescent="0.2">
      <c r="A696" s="83" t="s">
        <v>170</v>
      </c>
      <c r="B696" s="83">
        <v>16</v>
      </c>
      <c r="C696" s="84">
        <v>792.65430254</v>
      </c>
      <c r="D696" s="84">
        <v>702.77752162000002</v>
      </c>
      <c r="E696" s="84">
        <v>133.07836055999999</v>
      </c>
      <c r="F696" s="84">
        <v>133.07836055999999</v>
      </c>
    </row>
    <row r="697" spans="1:6" ht="12.75" customHeight="1" x14ac:dyDescent="0.2">
      <c r="A697" s="83" t="s">
        <v>170</v>
      </c>
      <c r="B697" s="83">
        <v>17</v>
      </c>
      <c r="C697" s="84">
        <v>827.39812031999998</v>
      </c>
      <c r="D697" s="84">
        <v>736.08960750999995</v>
      </c>
      <c r="E697" s="84">
        <v>139.38635653</v>
      </c>
      <c r="F697" s="84">
        <v>139.38635653</v>
      </c>
    </row>
    <row r="698" spans="1:6" ht="12.75" customHeight="1" x14ac:dyDescent="0.2">
      <c r="A698" s="83" t="s">
        <v>170</v>
      </c>
      <c r="B698" s="83">
        <v>18</v>
      </c>
      <c r="C698" s="84">
        <v>870.64782901000001</v>
      </c>
      <c r="D698" s="84">
        <v>778.68852933999995</v>
      </c>
      <c r="E698" s="84">
        <v>147.45291316000001</v>
      </c>
      <c r="F698" s="84">
        <v>147.45291316000001</v>
      </c>
    </row>
    <row r="699" spans="1:6" ht="12.75" customHeight="1" x14ac:dyDescent="0.2">
      <c r="A699" s="83" t="s">
        <v>170</v>
      </c>
      <c r="B699" s="83">
        <v>19</v>
      </c>
      <c r="C699" s="84">
        <v>874.32449018</v>
      </c>
      <c r="D699" s="84">
        <v>781.78804385000001</v>
      </c>
      <c r="E699" s="84">
        <v>148.03983903</v>
      </c>
      <c r="F699" s="84">
        <v>148.03983903</v>
      </c>
    </row>
    <row r="700" spans="1:6" ht="12.75" customHeight="1" x14ac:dyDescent="0.2">
      <c r="A700" s="83" t="s">
        <v>170</v>
      </c>
      <c r="B700" s="83">
        <v>20</v>
      </c>
      <c r="C700" s="84">
        <v>871.67086387999996</v>
      </c>
      <c r="D700" s="84">
        <v>779.48039898000002</v>
      </c>
      <c r="E700" s="84">
        <v>147.60286206000001</v>
      </c>
      <c r="F700" s="84">
        <v>147.60286206000001</v>
      </c>
    </row>
    <row r="701" spans="1:6" ht="12.75" customHeight="1" x14ac:dyDescent="0.2">
      <c r="A701" s="83" t="s">
        <v>170</v>
      </c>
      <c r="B701" s="83">
        <v>21</v>
      </c>
      <c r="C701" s="84">
        <v>877.06124857999998</v>
      </c>
      <c r="D701" s="84">
        <v>783.46920983999996</v>
      </c>
      <c r="E701" s="84">
        <v>148.35818560000001</v>
      </c>
      <c r="F701" s="84">
        <v>148.35818560000001</v>
      </c>
    </row>
    <row r="702" spans="1:6" ht="12.75" customHeight="1" x14ac:dyDescent="0.2">
      <c r="A702" s="83" t="s">
        <v>170</v>
      </c>
      <c r="B702" s="83">
        <v>22</v>
      </c>
      <c r="C702" s="84">
        <v>885.35107735999998</v>
      </c>
      <c r="D702" s="84">
        <v>792.03014169999994</v>
      </c>
      <c r="E702" s="84">
        <v>149.97928863999999</v>
      </c>
      <c r="F702" s="84">
        <v>149.97928863999999</v>
      </c>
    </row>
    <row r="703" spans="1:6" ht="12.75" customHeight="1" x14ac:dyDescent="0.2">
      <c r="A703" s="83" t="s">
        <v>170</v>
      </c>
      <c r="B703" s="83">
        <v>23</v>
      </c>
      <c r="C703" s="84">
        <v>859.99515836</v>
      </c>
      <c r="D703" s="84">
        <v>766.92939895999996</v>
      </c>
      <c r="E703" s="84">
        <v>145.22619739000001</v>
      </c>
      <c r="F703" s="84">
        <v>145.22619739000001</v>
      </c>
    </row>
    <row r="704" spans="1:6" ht="12.75" customHeight="1" x14ac:dyDescent="0.2">
      <c r="A704" s="83" t="s">
        <v>170</v>
      </c>
      <c r="B704" s="83">
        <v>24</v>
      </c>
      <c r="C704" s="84">
        <v>767.44818089</v>
      </c>
      <c r="D704" s="84">
        <v>672.15887291000001</v>
      </c>
      <c r="E704" s="84">
        <v>127.28039541</v>
      </c>
      <c r="F704" s="84">
        <v>127.28039541</v>
      </c>
    </row>
    <row r="705" spans="1:6" ht="12.75" customHeight="1" x14ac:dyDescent="0.2">
      <c r="A705" s="83" t="s">
        <v>171</v>
      </c>
      <c r="B705" s="83">
        <v>1</v>
      </c>
      <c r="C705" s="84">
        <v>766.06980076000002</v>
      </c>
      <c r="D705" s="84">
        <v>663.41911711</v>
      </c>
      <c r="E705" s="84">
        <v>125.62543017</v>
      </c>
      <c r="F705" s="84">
        <v>125.62543017</v>
      </c>
    </row>
    <row r="706" spans="1:6" ht="12.75" customHeight="1" x14ac:dyDescent="0.2">
      <c r="A706" s="83" t="s">
        <v>171</v>
      </c>
      <c r="B706" s="83">
        <v>2</v>
      </c>
      <c r="C706" s="84">
        <v>788.29477871999995</v>
      </c>
      <c r="D706" s="84">
        <v>692.12795369000003</v>
      </c>
      <c r="E706" s="84">
        <v>131.06175217000001</v>
      </c>
      <c r="F706" s="84">
        <v>131.06175217000001</v>
      </c>
    </row>
    <row r="707" spans="1:6" ht="12.75" customHeight="1" x14ac:dyDescent="0.2">
      <c r="A707" s="83" t="s">
        <v>171</v>
      </c>
      <c r="B707" s="83">
        <v>3</v>
      </c>
      <c r="C707" s="84">
        <v>812.82051084</v>
      </c>
      <c r="D707" s="84">
        <v>717.58560316000001</v>
      </c>
      <c r="E707" s="84">
        <v>135.88242750000001</v>
      </c>
      <c r="F707" s="84">
        <v>135.88242750000001</v>
      </c>
    </row>
    <row r="708" spans="1:6" ht="12.75" customHeight="1" x14ac:dyDescent="0.2">
      <c r="A708" s="83" t="s">
        <v>171</v>
      </c>
      <c r="B708" s="83">
        <v>4</v>
      </c>
      <c r="C708" s="84">
        <v>826.94220657999995</v>
      </c>
      <c r="D708" s="84">
        <v>732.70108799000002</v>
      </c>
      <c r="E708" s="84">
        <v>138.74470450000001</v>
      </c>
      <c r="F708" s="84">
        <v>138.74470450000001</v>
      </c>
    </row>
    <row r="709" spans="1:6" ht="12.75" customHeight="1" x14ac:dyDescent="0.2">
      <c r="A709" s="83" t="s">
        <v>171</v>
      </c>
      <c r="B709" s="83">
        <v>5</v>
      </c>
      <c r="C709" s="84">
        <v>847.02465860999996</v>
      </c>
      <c r="D709" s="84">
        <v>746.95645089000004</v>
      </c>
      <c r="E709" s="84">
        <v>141.44410832</v>
      </c>
      <c r="F709" s="84">
        <v>141.44410832</v>
      </c>
    </row>
    <row r="710" spans="1:6" ht="12.75" customHeight="1" x14ac:dyDescent="0.2">
      <c r="A710" s="83" t="s">
        <v>171</v>
      </c>
      <c r="B710" s="83">
        <v>6</v>
      </c>
      <c r="C710" s="84">
        <v>825.09098223000001</v>
      </c>
      <c r="D710" s="84">
        <v>727.26505913000005</v>
      </c>
      <c r="E710" s="84">
        <v>137.71533491</v>
      </c>
      <c r="F710" s="84">
        <v>137.71533491</v>
      </c>
    </row>
    <row r="711" spans="1:6" ht="12.75" customHeight="1" x14ac:dyDescent="0.2">
      <c r="A711" s="83" t="s">
        <v>171</v>
      </c>
      <c r="B711" s="83">
        <v>7</v>
      </c>
      <c r="C711" s="84">
        <v>795.41598748000001</v>
      </c>
      <c r="D711" s="84">
        <v>698.44542760000002</v>
      </c>
      <c r="E711" s="84">
        <v>132.25803271000001</v>
      </c>
      <c r="F711" s="84">
        <v>132.25803271000001</v>
      </c>
    </row>
    <row r="712" spans="1:6" ht="12.75" customHeight="1" x14ac:dyDescent="0.2">
      <c r="A712" s="83" t="s">
        <v>171</v>
      </c>
      <c r="B712" s="83">
        <v>8</v>
      </c>
      <c r="C712" s="84">
        <v>762.38362526000003</v>
      </c>
      <c r="D712" s="84">
        <v>664.54879845999994</v>
      </c>
      <c r="E712" s="84">
        <v>125.83934729000001</v>
      </c>
      <c r="F712" s="84">
        <v>125.83934729000001</v>
      </c>
    </row>
    <row r="713" spans="1:6" ht="12.75" customHeight="1" x14ac:dyDescent="0.2">
      <c r="A713" s="83" t="s">
        <v>171</v>
      </c>
      <c r="B713" s="83">
        <v>9</v>
      </c>
      <c r="C713" s="84">
        <v>791.24989020999999</v>
      </c>
      <c r="D713" s="84">
        <v>675.32669166999995</v>
      </c>
      <c r="E713" s="84">
        <v>127.88025542</v>
      </c>
      <c r="F713" s="84">
        <v>127.88025542</v>
      </c>
    </row>
    <row r="714" spans="1:6" ht="12.75" customHeight="1" x14ac:dyDescent="0.2">
      <c r="A714" s="83" t="s">
        <v>171</v>
      </c>
      <c r="B714" s="83">
        <v>10</v>
      </c>
      <c r="C714" s="84">
        <v>802.16560703000005</v>
      </c>
      <c r="D714" s="84">
        <v>688.63343744999997</v>
      </c>
      <c r="E714" s="84">
        <v>130.40002853999999</v>
      </c>
      <c r="F714" s="84">
        <v>130.40002853999999</v>
      </c>
    </row>
    <row r="715" spans="1:6" ht="12.75" customHeight="1" x14ac:dyDescent="0.2">
      <c r="A715" s="83" t="s">
        <v>171</v>
      </c>
      <c r="B715" s="83">
        <v>11</v>
      </c>
      <c r="C715" s="84">
        <v>812.79265657999997</v>
      </c>
      <c r="D715" s="84">
        <v>705.59187500999997</v>
      </c>
      <c r="E715" s="84">
        <v>133.61128815000001</v>
      </c>
      <c r="F715" s="84">
        <v>133.61128815000001</v>
      </c>
    </row>
    <row r="716" spans="1:6" ht="12.75" customHeight="1" x14ac:dyDescent="0.2">
      <c r="A716" s="83" t="s">
        <v>171</v>
      </c>
      <c r="B716" s="83">
        <v>12</v>
      </c>
      <c r="C716" s="84">
        <v>807.93633780000005</v>
      </c>
      <c r="D716" s="84">
        <v>704.95438459000002</v>
      </c>
      <c r="E716" s="84">
        <v>133.49057259</v>
      </c>
      <c r="F716" s="84">
        <v>133.49057259</v>
      </c>
    </row>
    <row r="717" spans="1:6" ht="12.75" customHeight="1" x14ac:dyDescent="0.2">
      <c r="A717" s="83" t="s">
        <v>171</v>
      </c>
      <c r="B717" s="83">
        <v>13</v>
      </c>
      <c r="C717" s="84">
        <v>794.91925706999996</v>
      </c>
      <c r="D717" s="84">
        <v>695.46763020000003</v>
      </c>
      <c r="E717" s="84">
        <v>131.69415526</v>
      </c>
      <c r="F717" s="84">
        <v>131.69415526</v>
      </c>
    </row>
    <row r="718" spans="1:6" ht="12.75" customHeight="1" x14ac:dyDescent="0.2">
      <c r="A718" s="83" t="s">
        <v>171</v>
      </c>
      <c r="B718" s="83">
        <v>14</v>
      </c>
      <c r="C718" s="84">
        <v>798.43481111999995</v>
      </c>
      <c r="D718" s="84">
        <v>695.28389974000004</v>
      </c>
      <c r="E718" s="84">
        <v>131.65936395</v>
      </c>
      <c r="F718" s="84">
        <v>131.65936395</v>
      </c>
    </row>
    <row r="719" spans="1:6" ht="12.75" customHeight="1" x14ac:dyDescent="0.2">
      <c r="A719" s="83" t="s">
        <v>171</v>
      </c>
      <c r="B719" s="83">
        <v>15</v>
      </c>
      <c r="C719" s="84">
        <v>808.57146651999994</v>
      </c>
      <c r="D719" s="84">
        <v>696.28689857999996</v>
      </c>
      <c r="E719" s="84">
        <v>131.8492924</v>
      </c>
      <c r="F719" s="84">
        <v>131.8492924</v>
      </c>
    </row>
    <row r="720" spans="1:6" ht="12.75" customHeight="1" x14ac:dyDescent="0.2">
      <c r="A720" s="83" t="s">
        <v>171</v>
      </c>
      <c r="B720" s="83">
        <v>16</v>
      </c>
      <c r="C720" s="84">
        <v>805.20757086000003</v>
      </c>
      <c r="D720" s="84">
        <v>695.64530647000004</v>
      </c>
      <c r="E720" s="84">
        <v>131.72780014</v>
      </c>
      <c r="F720" s="84">
        <v>131.72780014</v>
      </c>
    </row>
    <row r="721" spans="1:6" ht="12.75" customHeight="1" x14ac:dyDescent="0.2">
      <c r="A721" s="83" t="s">
        <v>171</v>
      </c>
      <c r="B721" s="83">
        <v>17</v>
      </c>
      <c r="C721" s="84">
        <v>828.48663856999997</v>
      </c>
      <c r="D721" s="84">
        <v>720.95328498000003</v>
      </c>
      <c r="E721" s="84">
        <v>136.52013367999999</v>
      </c>
      <c r="F721" s="84">
        <v>136.52013367999999</v>
      </c>
    </row>
    <row r="722" spans="1:6" ht="12.75" customHeight="1" x14ac:dyDescent="0.2">
      <c r="A722" s="83" t="s">
        <v>171</v>
      </c>
      <c r="B722" s="83">
        <v>18</v>
      </c>
      <c r="C722" s="84">
        <v>862.70422071999997</v>
      </c>
      <c r="D722" s="84">
        <v>756.23823277999998</v>
      </c>
      <c r="E722" s="84">
        <v>143.20171194</v>
      </c>
      <c r="F722" s="84">
        <v>143.20171194</v>
      </c>
    </row>
    <row r="723" spans="1:6" ht="12.75" customHeight="1" x14ac:dyDescent="0.2">
      <c r="A723" s="83" t="s">
        <v>171</v>
      </c>
      <c r="B723" s="83">
        <v>19</v>
      </c>
      <c r="C723" s="84">
        <v>864.89147147999995</v>
      </c>
      <c r="D723" s="84">
        <v>758.09585044000005</v>
      </c>
      <c r="E723" s="84">
        <v>143.5534715</v>
      </c>
      <c r="F723" s="84">
        <v>143.5534715</v>
      </c>
    </row>
    <row r="724" spans="1:6" ht="12.75" customHeight="1" x14ac:dyDescent="0.2">
      <c r="A724" s="83" t="s">
        <v>171</v>
      </c>
      <c r="B724" s="83">
        <v>20</v>
      </c>
      <c r="C724" s="84">
        <v>877.47823753</v>
      </c>
      <c r="D724" s="84">
        <v>760.10700673999997</v>
      </c>
      <c r="E724" s="84">
        <v>143.93430523000001</v>
      </c>
      <c r="F724" s="84">
        <v>143.93430523000001</v>
      </c>
    </row>
    <row r="725" spans="1:6" ht="12.75" customHeight="1" x14ac:dyDescent="0.2">
      <c r="A725" s="83" t="s">
        <v>171</v>
      </c>
      <c r="B725" s="83">
        <v>21</v>
      </c>
      <c r="C725" s="84">
        <v>873.07559326000001</v>
      </c>
      <c r="D725" s="84">
        <v>769.91485049999994</v>
      </c>
      <c r="E725" s="84">
        <v>145.79152422999999</v>
      </c>
      <c r="F725" s="84">
        <v>145.79152422999999</v>
      </c>
    </row>
    <row r="726" spans="1:6" ht="12.75" customHeight="1" x14ac:dyDescent="0.2">
      <c r="A726" s="83" t="s">
        <v>171</v>
      </c>
      <c r="B726" s="83">
        <v>22</v>
      </c>
      <c r="C726" s="84">
        <v>872.41778128999999</v>
      </c>
      <c r="D726" s="84">
        <v>771.10086953999996</v>
      </c>
      <c r="E726" s="84">
        <v>146.01610948999999</v>
      </c>
      <c r="F726" s="84">
        <v>146.01610948999999</v>
      </c>
    </row>
    <row r="727" spans="1:6" ht="12.75" customHeight="1" x14ac:dyDescent="0.2">
      <c r="A727" s="83" t="s">
        <v>171</v>
      </c>
      <c r="B727" s="83">
        <v>23</v>
      </c>
      <c r="C727" s="84">
        <v>832.99526400000002</v>
      </c>
      <c r="D727" s="84">
        <v>729.70044250000001</v>
      </c>
      <c r="E727" s="84">
        <v>138.17650051999999</v>
      </c>
      <c r="F727" s="84">
        <v>138.17650051999999</v>
      </c>
    </row>
    <row r="728" spans="1:6" ht="12.75" customHeight="1" x14ac:dyDescent="0.2">
      <c r="A728" s="83" t="s">
        <v>171</v>
      </c>
      <c r="B728" s="83">
        <v>24</v>
      </c>
      <c r="C728" s="84">
        <v>769.13741921999997</v>
      </c>
      <c r="D728" s="84">
        <v>660.40291998999999</v>
      </c>
      <c r="E728" s="84">
        <v>125.05428132999999</v>
      </c>
      <c r="F728" s="84">
        <v>125.05428132999999</v>
      </c>
    </row>
    <row r="729" spans="1:6" ht="12.75" customHeight="1" x14ac:dyDescent="0.2">
      <c r="A729" s="83" t="s">
        <v>172</v>
      </c>
      <c r="B729" s="83">
        <v>1</v>
      </c>
      <c r="C729" s="84">
        <v>826.50827716000003</v>
      </c>
      <c r="D729" s="84">
        <v>717.42047094999998</v>
      </c>
      <c r="E729" s="84">
        <v>135.85115795999999</v>
      </c>
      <c r="F729" s="84">
        <v>135.85115795999999</v>
      </c>
    </row>
    <row r="730" spans="1:6" ht="12.75" customHeight="1" x14ac:dyDescent="0.2">
      <c r="A730" s="83" t="s">
        <v>172</v>
      </c>
      <c r="B730" s="83">
        <v>2</v>
      </c>
      <c r="C730" s="84">
        <v>835.34200186999999</v>
      </c>
      <c r="D730" s="84">
        <v>725.33130065</v>
      </c>
      <c r="E730" s="84">
        <v>137.34915727999999</v>
      </c>
      <c r="F730" s="84">
        <v>137.34915727999999</v>
      </c>
    </row>
    <row r="731" spans="1:6" ht="12.75" customHeight="1" x14ac:dyDescent="0.2">
      <c r="A731" s="83" t="s">
        <v>172</v>
      </c>
      <c r="B731" s="83">
        <v>3</v>
      </c>
      <c r="C731" s="84">
        <v>869.97866102</v>
      </c>
      <c r="D731" s="84">
        <v>759.09617247000006</v>
      </c>
      <c r="E731" s="84">
        <v>143.74289306</v>
      </c>
      <c r="F731" s="84">
        <v>143.74289306</v>
      </c>
    </row>
    <row r="732" spans="1:6" ht="12.75" customHeight="1" x14ac:dyDescent="0.2">
      <c r="A732" s="83" t="s">
        <v>172</v>
      </c>
      <c r="B732" s="83">
        <v>4</v>
      </c>
      <c r="C732" s="84">
        <v>893.18730753</v>
      </c>
      <c r="D732" s="84">
        <v>776.90281520999997</v>
      </c>
      <c r="E732" s="84">
        <v>147.11476930000001</v>
      </c>
      <c r="F732" s="84">
        <v>147.11476930000001</v>
      </c>
    </row>
    <row r="733" spans="1:6" ht="12.75" customHeight="1" x14ac:dyDescent="0.2">
      <c r="A733" s="83" t="s">
        <v>172</v>
      </c>
      <c r="B733" s="83">
        <v>5</v>
      </c>
      <c r="C733" s="84">
        <v>924.68579726999997</v>
      </c>
      <c r="D733" s="84">
        <v>789.58818665000001</v>
      </c>
      <c r="E733" s="84">
        <v>149.51687862</v>
      </c>
      <c r="F733" s="84">
        <v>149.51687862</v>
      </c>
    </row>
    <row r="734" spans="1:6" ht="12.75" customHeight="1" x14ac:dyDescent="0.2">
      <c r="A734" s="83" t="s">
        <v>172</v>
      </c>
      <c r="B734" s="83">
        <v>6</v>
      </c>
      <c r="C734" s="84">
        <v>896.18750067999997</v>
      </c>
      <c r="D734" s="84">
        <v>769.05513355999994</v>
      </c>
      <c r="E734" s="84">
        <v>145.62872773000001</v>
      </c>
      <c r="F734" s="84">
        <v>145.62872773000001</v>
      </c>
    </row>
    <row r="735" spans="1:6" ht="12.75" customHeight="1" x14ac:dyDescent="0.2">
      <c r="A735" s="83" t="s">
        <v>172</v>
      </c>
      <c r="B735" s="83">
        <v>7</v>
      </c>
      <c r="C735" s="84">
        <v>851.49678619999997</v>
      </c>
      <c r="D735" s="84">
        <v>721.39598334000004</v>
      </c>
      <c r="E735" s="84">
        <v>136.6039633</v>
      </c>
      <c r="F735" s="84">
        <v>136.6039633</v>
      </c>
    </row>
    <row r="736" spans="1:6" ht="12.75" customHeight="1" x14ac:dyDescent="0.2">
      <c r="A736" s="83" t="s">
        <v>172</v>
      </c>
      <c r="B736" s="83">
        <v>8</v>
      </c>
      <c r="C736" s="84">
        <v>774.52555990999997</v>
      </c>
      <c r="D736" s="84">
        <v>661.82129851000002</v>
      </c>
      <c r="E736" s="84">
        <v>125.32286630999999</v>
      </c>
      <c r="F736" s="84">
        <v>125.32286630999999</v>
      </c>
    </row>
    <row r="737" spans="1:6" ht="12.75" customHeight="1" x14ac:dyDescent="0.2">
      <c r="A737" s="83" t="s">
        <v>172</v>
      </c>
      <c r="B737" s="83">
        <v>9</v>
      </c>
      <c r="C737" s="84">
        <v>745.35400013000003</v>
      </c>
      <c r="D737" s="84">
        <v>632.17789386000004</v>
      </c>
      <c r="E737" s="84">
        <v>119.70957395000001</v>
      </c>
      <c r="F737" s="84">
        <v>119.70957395000001</v>
      </c>
    </row>
    <row r="738" spans="1:6" ht="12.75" customHeight="1" x14ac:dyDescent="0.2">
      <c r="A738" s="83" t="s">
        <v>172</v>
      </c>
      <c r="B738" s="83">
        <v>10</v>
      </c>
      <c r="C738" s="84">
        <v>762.97226732000001</v>
      </c>
      <c r="D738" s="84">
        <v>650.01439667</v>
      </c>
      <c r="E738" s="84">
        <v>123.0871045</v>
      </c>
      <c r="F738" s="84">
        <v>123.0871045</v>
      </c>
    </row>
    <row r="739" spans="1:6" ht="12.75" customHeight="1" x14ac:dyDescent="0.2">
      <c r="A739" s="83" t="s">
        <v>172</v>
      </c>
      <c r="B739" s="83">
        <v>11</v>
      </c>
      <c r="C739" s="84">
        <v>783.35821522000003</v>
      </c>
      <c r="D739" s="84">
        <v>666.68250549000004</v>
      </c>
      <c r="E739" s="84">
        <v>126.24338729</v>
      </c>
      <c r="F739" s="84">
        <v>126.24338729</v>
      </c>
    </row>
    <row r="740" spans="1:6" ht="12.75" customHeight="1" x14ac:dyDescent="0.2">
      <c r="A740" s="83" t="s">
        <v>172</v>
      </c>
      <c r="B740" s="83">
        <v>12</v>
      </c>
      <c r="C740" s="84">
        <v>784.93852130000005</v>
      </c>
      <c r="D740" s="84">
        <v>669.27177300999995</v>
      </c>
      <c r="E740" s="84">
        <v>126.7336925</v>
      </c>
      <c r="F740" s="84">
        <v>126.7336925</v>
      </c>
    </row>
    <row r="741" spans="1:6" ht="12.75" customHeight="1" x14ac:dyDescent="0.2">
      <c r="A741" s="83" t="s">
        <v>172</v>
      </c>
      <c r="B741" s="83">
        <v>13</v>
      </c>
      <c r="C741" s="84">
        <v>771.76227032999998</v>
      </c>
      <c r="D741" s="84">
        <v>663.17191538999998</v>
      </c>
      <c r="E741" s="84">
        <v>125.57861991</v>
      </c>
      <c r="F741" s="84">
        <v>125.57861991</v>
      </c>
    </row>
    <row r="742" spans="1:6" ht="12.75" customHeight="1" x14ac:dyDescent="0.2">
      <c r="A742" s="83" t="s">
        <v>172</v>
      </c>
      <c r="B742" s="83">
        <v>14</v>
      </c>
      <c r="C742" s="84">
        <v>785.76483171999996</v>
      </c>
      <c r="D742" s="84">
        <v>670.43867525999997</v>
      </c>
      <c r="E742" s="84">
        <v>126.95465779</v>
      </c>
      <c r="F742" s="84">
        <v>126.95465779</v>
      </c>
    </row>
    <row r="743" spans="1:6" ht="12.75" customHeight="1" x14ac:dyDescent="0.2">
      <c r="A743" s="83" t="s">
        <v>172</v>
      </c>
      <c r="B743" s="83">
        <v>15</v>
      </c>
      <c r="C743" s="84">
        <v>806.34049544000004</v>
      </c>
      <c r="D743" s="84">
        <v>675.27901155999996</v>
      </c>
      <c r="E743" s="84">
        <v>127.87122668000001</v>
      </c>
      <c r="F743" s="84">
        <v>127.87122668000001</v>
      </c>
    </row>
    <row r="744" spans="1:6" ht="12.75" customHeight="1" x14ac:dyDescent="0.2">
      <c r="A744" s="83" t="s">
        <v>172</v>
      </c>
      <c r="B744" s="83">
        <v>16</v>
      </c>
      <c r="C744" s="84">
        <v>788.93457529</v>
      </c>
      <c r="D744" s="84">
        <v>668.42736056000001</v>
      </c>
      <c r="E744" s="84">
        <v>126.57379406</v>
      </c>
      <c r="F744" s="84">
        <v>126.57379406</v>
      </c>
    </row>
    <row r="745" spans="1:6" ht="12.75" customHeight="1" x14ac:dyDescent="0.2">
      <c r="A745" s="83" t="s">
        <v>172</v>
      </c>
      <c r="B745" s="83">
        <v>17</v>
      </c>
      <c r="C745" s="84">
        <v>817.97899286999996</v>
      </c>
      <c r="D745" s="84">
        <v>697.11815942999999</v>
      </c>
      <c r="E745" s="84">
        <v>132.00670044</v>
      </c>
      <c r="F745" s="84">
        <v>132.00670044</v>
      </c>
    </row>
    <row r="746" spans="1:6" ht="12.75" customHeight="1" x14ac:dyDescent="0.2">
      <c r="A746" s="83" t="s">
        <v>172</v>
      </c>
      <c r="B746" s="83">
        <v>18</v>
      </c>
      <c r="C746" s="84">
        <v>872.39204529000006</v>
      </c>
      <c r="D746" s="84">
        <v>738.69996007999998</v>
      </c>
      <c r="E746" s="84">
        <v>139.88065441000001</v>
      </c>
      <c r="F746" s="84">
        <v>139.88065441000001</v>
      </c>
    </row>
    <row r="747" spans="1:6" ht="12.75" customHeight="1" x14ac:dyDescent="0.2">
      <c r="A747" s="83" t="s">
        <v>172</v>
      </c>
      <c r="B747" s="83">
        <v>19</v>
      </c>
      <c r="C747" s="84">
        <v>881.98278381</v>
      </c>
      <c r="D747" s="84">
        <v>738.35239242</v>
      </c>
      <c r="E747" s="84">
        <v>139.81483879999999</v>
      </c>
      <c r="F747" s="84">
        <v>139.81483879999999</v>
      </c>
    </row>
    <row r="748" spans="1:6" ht="12.75" customHeight="1" x14ac:dyDescent="0.2">
      <c r="A748" s="83" t="s">
        <v>172</v>
      </c>
      <c r="B748" s="83">
        <v>20</v>
      </c>
      <c r="C748" s="84">
        <v>859.26968285999999</v>
      </c>
      <c r="D748" s="84">
        <v>732.60195122000005</v>
      </c>
      <c r="E748" s="84">
        <v>138.72593190000001</v>
      </c>
      <c r="F748" s="84">
        <v>138.72593190000001</v>
      </c>
    </row>
    <row r="749" spans="1:6" ht="12.75" customHeight="1" x14ac:dyDescent="0.2">
      <c r="A749" s="83" t="s">
        <v>172</v>
      </c>
      <c r="B749" s="83">
        <v>21</v>
      </c>
      <c r="C749" s="84">
        <v>852.86454567999999</v>
      </c>
      <c r="D749" s="84">
        <v>736.13697577000005</v>
      </c>
      <c r="E749" s="84">
        <v>139.39532621000001</v>
      </c>
      <c r="F749" s="84">
        <v>139.39532621000001</v>
      </c>
    </row>
    <row r="750" spans="1:6" ht="12.75" customHeight="1" x14ac:dyDescent="0.2">
      <c r="A750" s="83" t="s">
        <v>172</v>
      </c>
      <c r="B750" s="83">
        <v>22</v>
      </c>
      <c r="C750" s="84">
        <v>875.88551323000002</v>
      </c>
      <c r="D750" s="84">
        <v>750.90711581999994</v>
      </c>
      <c r="E750" s="84">
        <v>142.19220852999999</v>
      </c>
      <c r="F750" s="84">
        <v>142.19220852999999</v>
      </c>
    </row>
    <row r="751" spans="1:6" ht="12.75" customHeight="1" x14ac:dyDescent="0.2">
      <c r="A751" s="83" t="s">
        <v>172</v>
      </c>
      <c r="B751" s="83">
        <v>23</v>
      </c>
      <c r="C751" s="84">
        <v>848.38518746</v>
      </c>
      <c r="D751" s="84">
        <v>720.19053142999996</v>
      </c>
      <c r="E751" s="84">
        <v>136.37569823000001</v>
      </c>
      <c r="F751" s="84">
        <v>136.37569823000001</v>
      </c>
    </row>
    <row r="752" spans="1:6" ht="12.75" customHeight="1" x14ac:dyDescent="0.2">
      <c r="A752" s="83" t="s">
        <v>172</v>
      </c>
      <c r="B752" s="83">
        <v>24</v>
      </c>
      <c r="C752" s="84">
        <v>758.39412963999996</v>
      </c>
      <c r="D752" s="84">
        <v>629.98328344000004</v>
      </c>
      <c r="E752" s="84">
        <v>119.29400124</v>
      </c>
      <c r="F752" s="84">
        <v>119.29400124</v>
      </c>
    </row>
    <row r="753" spans="1:6" ht="12.75" customHeight="1" x14ac:dyDescent="0.2">
      <c r="A753" s="83" t="s">
        <v>173</v>
      </c>
      <c r="B753" s="83">
        <v>1</v>
      </c>
      <c r="C753" s="84">
        <v>785.26761003000001</v>
      </c>
      <c r="D753" s="84">
        <v>684.62495263000005</v>
      </c>
      <c r="E753" s="84">
        <v>129.64097953000001</v>
      </c>
      <c r="F753" s="84">
        <v>129.64097953000001</v>
      </c>
    </row>
    <row r="754" spans="1:6" ht="12.75" customHeight="1" x14ac:dyDescent="0.2">
      <c r="A754" s="83" t="s">
        <v>173</v>
      </c>
      <c r="B754" s="83">
        <v>2</v>
      </c>
      <c r="C754" s="84">
        <v>848.86928503000001</v>
      </c>
      <c r="D754" s="84">
        <v>724.61124663999999</v>
      </c>
      <c r="E754" s="84">
        <v>137.21280743</v>
      </c>
      <c r="F754" s="84">
        <v>137.21280743</v>
      </c>
    </row>
    <row r="755" spans="1:6" ht="12.75" customHeight="1" x14ac:dyDescent="0.2">
      <c r="A755" s="83" t="s">
        <v>173</v>
      </c>
      <c r="B755" s="83">
        <v>3</v>
      </c>
      <c r="C755" s="84">
        <v>872.32004494</v>
      </c>
      <c r="D755" s="84">
        <v>751.26112049999995</v>
      </c>
      <c r="E755" s="84">
        <v>142.25924305999999</v>
      </c>
      <c r="F755" s="84">
        <v>142.25924305999999</v>
      </c>
    </row>
    <row r="756" spans="1:6" ht="12.75" customHeight="1" x14ac:dyDescent="0.2">
      <c r="A756" s="83" t="s">
        <v>173</v>
      </c>
      <c r="B756" s="83">
        <v>4</v>
      </c>
      <c r="C756" s="84">
        <v>889.27709791999996</v>
      </c>
      <c r="D756" s="84">
        <v>763.35176429000001</v>
      </c>
      <c r="E756" s="84">
        <v>144.54873441000001</v>
      </c>
      <c r="F756" s="84">
        <v>144.54873441000001</v>
      </c>
    </row>
    <row r="757" spans="1:6" ht="12.75" customHeight="1" x14ac:dyDescent="0.2">
      <c r="A757" s="83" t="s">
        <v>173</v>
      </c>
      <c r="B757" s="83">
        <v>5</v>
      </c>
      <c r="C757" s="84">
        <v>896.45609306999995</v>
      </c>
      <c r="D757" s="84">
        <v>773.37728698000001</v>
      </c>
      <c r="E757" s="84">
        <v>146.44717322</v>
      </c>
      <c r="F757" s="84">
        <v>146.44717322</v>
      </c>
    </row>
    <row r="758" spans="1:6" ht="12.75" customHeight="1" x14ac:dyDescent="0.2">
      <c r="A758" s="83" t="s">
        <v>173</v>
      </c>
      <c r="B758" s="83">
        <v>6</v>
      </c>
      <c r="C758" s="84">
        <v>884.90946335000001</v>
      </c>
      <c r="D758" s="84">
        <v>762.70713237999996</v>
      </c>
      <c r="E758" s="84">
        <v>144.42666653000001</v>
      </c>
      <c r="F758" s="84">
        <v>144.42666653000001</v>
      </c>
    </row>
    <row r="759" spans="1:6" ht="12.75" customHeight="1" x14ac:dyDescent="0.2">
      <c r="A759" s="83" t="s">
        <v>173</v>
      </c>
      <c r="B759" s="83">
        <v>7</v>
      </c>
      <c r="C759" s="84">
        <v>867.29129565000005</v>
      </c>
      <c r="D759" s="84">
        <v>748.62708955999994</v>
      </c>
      <c r="E759" s="84">
        <v>141.76046142999999</v>
      </c>
      <c r="F759" s="84">
        <v>141.76046142999999</v>
      </c>
    </row>
    <row r="760" spans="1:6" ht="12.75" customHeight="1" x14ac:dyDescent="0.2">
      <c r="A760" s="83" t="s">
        <v>173</v>
      </c>
      <c r="B760" s="83">
        <v>8</v>
      </c>
      <c r="C760" s="84">
        <v>815.41896621000001</v>
      </c>
      <c r="D760" s="84">
        <v>699.63652522999996</v>
      </c>
      <c r="E760" s="84">
        <v>132.48357965</v>
      </c>
      <c r="F760" s="84">
        <v>132.48357965</v>
      </c>
    </row>
    <row r="761" spans="1:6" ht="12.75" customHeight="1" x14ac:dyDescent="0.2">
      <c r="A761" s="83" t="s">
        <v>173</v>
      </c>
      <c r="B761" s="83">
        <v>9</v>
      </c>
      <c r="C761" s="84">
        <v>749.25374141999998</v>
      </c>
      <c r="D761" s="84">
        <v>634.04567615999997</v>
      </c>
      <c r="E761" s="84">
        <v>120.06325828999999</v>
      </c>
      <c r="F761" s="84">
        <v>120.06325828999999</v>
      </c>
    </row>
    <row r="762" spans="1:6" ht="12.75" customHeight="1" x14ac:dyDescent="0.2">
      <c r="A762" s="83" t="s">
        <v>173</v>
      </c>
      <c r="B762" s="83">
        <v>10</v>
      </c>
      <c r="C762" s="84">
        <v>704.75295616999995</v>
      </c>
      <c r="D762" s="84">
        <v>580.39548366999998</v>
      </c>
      <c r="E762" s="84">
        <v>109.90402662</v>
      </c>
      <c r="F762" s="84">
        <v>109.90402662</v>
      </c>
    </row>
    <row r="763" spans="1:6" ht="12.75" customHeight="1" x14ac:dyDescent="0.2">
      <c r="A763" s="83" t="s">
        <v>173</v>
      </c>
      <c r="B763" s="83">
        <v>11</v>
      </c>
      <c r="C763" s="84">
        <v>569.44337551000001</v>
      </c>
      <c r="D763" s="84">
        <v>569.44337551000001</v>
      </c>
      <c r="E763" s="84">
        <v>107.83012904</v>
      </c>
      <c r="F763" s="84">
        <v>107.83012904</v>
      </c>
    </row>
    <row r="764" spans="1:6" ht="12.75" customHeight="1" x14ac:dyDescent="0.2">
      <c r="A764" s="83" t="s">
        <v>173</v>
      </c>
      <c r="B764" s="83">
        <v>12</v>
      </c>
      <c r="C764" s="84">
        <v>565.87283092999996</v>
      </c>
      <c r="D764" s="84">
        <v>565.87283092999996</v>
      </c>
      <c r="E764" s="84">
        <v>107.15400864</v>
      </c>
      <c r="F764" s="84">
        <v>107.15400864</v>
      </c>
    </row>
    <row r="765" spans="1:6" ht="12.75" customHeight="1" x14ac:dyDescent="0.2">
      <c r="A765" s="83" t="s">
        <v>173</v>
      </c>
      <c r="B765" s="83">
        <v>13</v>
      </c>
      <c r="C765" s="84">
        <v>565.77296622999995</v>
      </c>
      <c r="D765" s="84">
        <v>565.77296622999995</v>
      </c>
      <c r="E765" s="84">
        <v>107.1350982</v>
      </c>
      <c r="F765" s="84">
        <v>107.1350982</v>
      </c>
    </row>
    <row r="766" spans="1:6" ht="12.75" customHeight="1" x14ac:dyDescent="0.2">
      <c r="A766" s="83" t="s">
        <v>173</v>
      </c>
      <c r="B766" s="83">
        <v>14</v>
      </c>
      <c r="C766" s="84">
        <v>566.6244064</v>
      </c>
      <c r="D766" s="84">
        <v>566.6244064</v>
      </c>
      <c r="E766" s="84">
        <v>107.29632741</v>
      </c>
      <c r="F766" s="84">
        <v>107.29632741</v>
      </c>
    </row>
    <row r="767" spans="1:6" ht="12.75" customHeight="1" x14ac:dyDescent="0.2">
      <c r="A767" s="83" t="s">
        <v>173</v>
      </c>
      <c r="B767" s="83">
        <v>15</v>
      </c>
      <c r="C767" s="84">
        <v>571.55840062000004</v>
      </c>
      <c r="D767" s="84">
        <v>571.55840062000004</v>
      </c>
      <c r="E767" s="84">
        <v>108.23063143</v>
      </c>
      <c r="F767" s="84">
        <v>108.23063143</v>
      </c>
    </row>
    <row r="768" spans="1:6" ht="12.75" customHeight="1" x14ac:dyDescent="0.2">
      <c r="A768" s="83" t="s">
        <v>173</v>
      </c>
      <c r="B768" s="83">
        <v>16</v>
      </c>
      <c r="C768" s="84">
        <v>577.98271580000005</v>
      </c>
      <c r="D768" s="84">
        <v>577.98271580000005</v>
      </c>
      <c r="E768" s="84">
        <v>109.44714349</v>
      </c>
      <c r="F768" s="84">
        <v>109.44714349</v>
      </c>
    </row>
    <row r="769" spans="1:6" ht="12.75" customHeight="1" x14ac:dyDescent="0.2">
      <c r="A769" s="83" t="s">
        <v>173</v>
      </c>
      <c r="B769" s="83">
        <v>17</v>
      </c>
      <c r="C769" s="84">
        <v>539.53719510999997</v>
      </c>
      <c r="D769" s="84">
        <v>539.53719510999997</v>
      </c>
      <c r="E769" s="84">
        <v>102.16707731</v>
      </c>
      <c r="F769" s="84">
        <v>102.16707731</v>
      </c>
    </row>
    <row r="770" spans="1:6" ht="12.75" customHeight="1" x14ac:dyDescent="0.2">
      <c r="A770" s="83" t="s">
        <v>173</v>
      </c>
      <c r="B770" s="83">
        <v>18</v>
      </c>
      <c r="C770" s="84">
        <v>621.41390287000002</v>
      </c>
      <c r="D770" s="84">
        <v>500.67101631999998</v>
      </c>
      <c r="E770" s="84">
        <v>94.80735507</v>
      </c>
      <c r="F770" s="84">
        <v>94.80735507</v>
      </c>
    </row>
    <row r="771" spans="1:6" ht="12.75" customHeight="1" x14ac:dyDescent="0.2">
      <c r="A771" s="83" t="s">
        <v>173</v>
      </c>
      <c r="B771" s="83">
        <v>19</v>
      </c>
      <c r="C771" s="84">
        <v>591.81262803000004</v>
      </c>
      <c r="D771" s="84">
        <v>493.63709401</v>
      </c>
      <c r="E771" s="84">
        <v>93.475407450000006</v>
      </c>
      <c r="F771" s="84">
        <v>93.475407450000006</v>
      </c>
    </row>
    <row r="772" spans="1:6" ht="12.75" customHeight="1" x14ac:dyDescent="0.2">
      <c r="A772" s="83" t="s">
        <v>173</v>
      </c>
      <c r="B772" s="83">
        <v>20</v>
      </c>
      <c r="C772" s="84">
        <v>583.53681571000004</v>
      </c>
      <c r="D772" s="84">
        <v>489.53233060000002</v>
      </c>
      <c r="E772" s="84">
        <v>92.698127060000004</v>
      </c>
      <c r="F772" s="84">
        <v>92.698127060000004</v>
      </c>
    </row>
    <row r="773" spans="1:6" ht="12.75" customHeight="1" x14ac:dyDescent="0.2">
      <c r="A773" s="83" t="s">
        <v>173</v>
      </c>
      <c r="B773" s="83">
        <v>21</v>
      </c>
      <c r="C773" s="84">
        <v>579.37710790000006</v>
      </c>
      <c r="D773" s="84">
        <v>489.48212425999998</v>
      </c>
      <c r="E773" s="84">
        <v>92.688619959999997</v>
      </c>
      <c r="F773" s="84">
        <v>92.688619959999997</v>
      </c>
    </row>
    <row r="774" spans="1:6" ht="12.75" customHeight="1" x14ac:dyDescent="0.2">
      <c r="A774" s="83" t="s">
        <v>173</v>
      </c>
      <c r="B774" s="83">
        <v>22</v>
      </c>
      <c r="C774" s="84">
        <v>575.27731363999999</v>
      </c>
      <c r="D774" s="84">
        <v>484.08234829000003</v>
      </c>
      <c r="E774" s="84">
        <v>91.666115239999996</v>
      </c>
      <c r="F774" s="84">
        <v>91.666115239999996</v>
      </c>
    </row>
    <row r="775" spans="1:6" ht="12.75" customHeight="1" x14ac:dyDescent="0.2">
      <c r="A775" s="83" t="s">
        <v>173</v>
      </c>
      <c r="B775" s="83">
        <v>23</v>
      </c>
      <c r="C775" s="84">
        <v>594.70320212000001</v>
      </c>
      <c r="D775" s="84">
        <v>502.40782897999998</v>
      </c>
      <c r="E775" s="84">
        <v>95.136238930000005</v>
      </c>
      <c r="F775" s="84">
        <v>95.136238930000005</v>
      </c>
    </row>
    <row r="776" spans="1:6" ht="12.75" customHeight="1" x14ac:dyDescent="0.2">
      <c r="A776" s="83" t="s">
        <v>173</v>
      </c>
      <c r="B776" s="83">
        <v>24</v>
      </c>
      <c r="C776" s="84">
        <v>671.10442126999999</v>
      </c>
      <c r="D776" s="84">
        <v>578.96972590999997</v>
      </c>
      <c r="E776" s="84">
        <v>109.6340443</v>
      </c>
      <c r="F776" s="84">
        <v>109.6340443</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7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4"/>
      </mc:Fallback>
    </mc:AlternateContent>
    <mc:AlternateContent xmlns:mc="http://schemas.openxmlformats.org/markup-compatibility/2006">
      <mc:Choice Requires="x14">
        <oleObject progId="Equation.3" shapeId="117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6"/>
      </mc:Fallback>
    </mc:AlternateContent>
    <mc:AlternateContent xmlns:mc="http://schemas.openxmlformats.org/markup-compatibility/2006">
      <mc:Choice Requires="x14">
        <oleObject progId="Equation.3" shapeId="118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8"/>
      </mc:Fallback>
    </mc:AlternateContent>
    <mc:AlternateContent xmlns:mc="http://schemas.openxmlformats.org/markup-compatibility/2006">
      <mc:Choice Requires="x14">
        <oleObject progId="Equation.3" shapeId="118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10"/>
      </mc:Fallback>
    </mc:AlternateContent>
    <mc:AlternateContent xmlns:mc="http://schemas.openxmlformats.org/markup-compatibility/2006">
      <mc:Choice Requires="x14">
        <oleObject progId="Equation.3" shapeId="1182"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12"/>
      </mc:Fallback>
    </mc:AlternateContent>
    <mc:AlternateContent xmlns:mc="http://schemas.openxmlformats.org/markup-compatibility/2006">
      <mc:Choice Requires="x14">
        <oleObject progId="Equation.3" shapeId="118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14"/>
      </mc:Fallback>
    </mc:AlternateContent>
    <mc:AlternateContent xmlns:mc="http://schemas.openxmlformats.org/markup-compatibility/2006">
      <mc:Choice Requires="x14">
        <oleObject progId="Equation.3" shapeId="118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16"/>
      </mc:Fallback>
    </mc:AlternateContent>
    <mc:AlternateContent xmlns:mc="http://schemas.openxmlformats.org/markup-compatibility/2006">
      <mc:Choice Requires="x14">
        <oleObject progId="Equation.3" shapeId="1185"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18"/>
      </mc:Fallback>
    </mc:AlternateContent>
    <mc:AlternateContent xmlns:mc="http://schemas.openxmlformats.org/markup-compatibility/2006">
      <mc:Choice Requires="x14">
        <oleObject progId="Equation.3" shapeId="1186"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20"/>
      </mc:Fallback>
    </mc:AlternateContent>
    <mc:AlternateContent xmlns:mc="http://schemas.openxmlformats.org/markup-compatibility/2006">
      <mc:Choice Requires="x14">
        <oleObject progId="Equation.3" shapeId="118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22"/>
      </mc:Fallback>
    </mc:AlternateContent>
    <mc:AlternateContent xmlns:mc="http://schemas.openxmlformats.org/markup-compatibility/2006">
      <mc:Choice Requires="x14">
        <oleObject progId="Equation.3" shapeId="118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24"/>
      </mc:Fallback>
    </mc:AlternateContent>
    <mc:AlternateContent xmlns:mc="http://schemas.openxmlformats.org/markup-compatibility/2006">
      <mc:Choice Requires="x14">
        <oleObject progId="Equation.3" shapeId="118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26"/>
      </mc:Fallback>
    </mc:AlternateContent>
    <mc:AlternateContent xmlns:mc="http://schemas.openxmlformats.org/markup-compatibility/2006">
      <mc:Choice Requires="x14">
        <oleObject progId="Equation.3" shapeId="119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28"/>
      </mc:Fallback>
    </mc:AlternateContent>
    <mc:AlternateContent xmlns:mc="http://schemas.openxmlformats.org/markup-compatibility/2006">
      <mc:Choice Requires="x14">
        <oleObject progId="Equation.3" shapeId="119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2019-09-17T12:06:48Z</dcterms:modified>
</cp:coreProperties>
</file>