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8 Август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<sst xmlns="http://schemas.openxmlformats.org/spreadsheetml/2006/main" count="1052" uniqueCount="174">
  <si>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</si>
  <si>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</si>
  <si>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</si>
  <si>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</si>
  <si>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</si>
  <si>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</si>
  <si>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</si>
  <si>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</si>
  <si>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</si>
  <si>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</si>
  <si>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</si>
  <si>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</si>
  <si>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</si>
  <si>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</si>
  <si>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</si>
  <si>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</si>
  <si>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</si>
  <si>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</si>
  <si>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</si>
  <si>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</si>
  <si>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</si>
  <si>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</si>
  <si>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</si>
  <si>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</si>
  <si>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</si>
  <si>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</si>
  <si>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</si>
  <si>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</si>
  <si>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</si>
  <si>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</si>
  <si>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</si>
  <si>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</si>
  <si>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</si>
  <si>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</si>
  <si>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</si>
  <si>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</si>
  <si>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</si>
  <si>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</si>
  <si>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</si>
  <si>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</si>
  <si>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</si>
  <si>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</si>
  <si>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</si>
  <si>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</si>
  <si>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</si>
  <si>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</si>
  <si>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</si>
  <si>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</si>
  <si>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</si>
  <si>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</si>
  <si>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</si>
  <si>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</si>
  <si>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</si>
  <si>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</si>
  <si>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</si>
  <si>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</si>
  <si>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</si>
  <si>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</si>
  <si>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</si>
  <si>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</si>
  <si>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</si>
  <si>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</si>
  <si>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</si>
  <si>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</si>
  <si>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</si>
  <si>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</si>
  <si>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</si>
  <si>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</si>
  <si>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</si>
  <si>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</si>
  <si>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</si>
  <si>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</si>
  <si>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</si>
  <si>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</si>
  <si>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</si>
  <si>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</si>
  <si>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</si>
  <si>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</si>
  <si>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</si>
  <si>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</si>
  <si>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</si>
  <si>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</si>
  <si>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</si>
  <si>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</si>
  <si>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</si>
  <si>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</si>
  <si>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</si>
  <si>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</si>
  <si>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</si>
  <si>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</si>
  <si>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</si>
  <si>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</si>
  <si>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</si>
  <si>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</si>
  <si>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</si>
  <si>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</si>
  <si>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</si>
  <si>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</si>
  <si>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</si>
  <si>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</si>
  <si>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</si>
  <si>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</si>
  <si>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</si>
  <si>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</si>
  <si>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</si>
  <si>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</si>
  <si>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</si>
  <si>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</si>
  <si>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</si>
  <si>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</si>
  <si>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</si>
  <si>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</si>
  <si>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</si>
  <si>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</si>
  <si>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</si>
  <si>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</si>
  <si>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</si>
  <si>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</si>
  <si>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</si>
  <si>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</si>
  <si>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</si>
  <si>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</si>
  <si>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</si>
  <si>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</si>
  <si>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</si>
  <si>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</si>
  <si>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</si>
  <si>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</si>
  <si>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</si>
  <si>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</si>
  <si>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</si>
  <si>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</si>
  <si>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</si>
  <si>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</si>
  <si>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</si>
  <si>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</si>
  <si>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</si>
  <si>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</si>
  <si>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</si>
  <si>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</si>
  <si>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Департамент по тарифам Приморского края. Постановление № 67/1 от 26.12.2019г.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</si>
  <si>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2020 г.</t>
  </si>
  <si>
    <t>август 2020 года</t>
  </si>
  <si>
    <t>01.08.2020</t>
  </si>
  <si>
    <t>02.08.2020</t>
  </si>
  <si>
    <t>03.08.2020</t>
  </si>
  <si>
    <t>04.08.2020</t>
  </si>
  <si>
    <t>05.08.2020</t>
  </si>
  <si>
    <t>06.08.2020</t>
  </si>
  <si>
    <t>07.08.2020</t>
  </si>
  <si>
    <t>08.08.2020</t>
  </si>
  <si>
    <t>09.08.2020</t>
  </si>
  <si>
    <t>10.08.2020</t>
  </si>
  <si>
    <t>11.08.2020</t>
  </si>
  <si>
    <t>12.08.2020</t>
  </si>
  <si>
    <t>13.08.2020</t>
  </si>
  <si>
    <t>14.08.2020</t>
  </si>
  <si>
    <t>15.08.2020</t>
  </si>
  <si>
    <t>16.08.2020</t>
  </si>
  <si>
    <t>17.08.2020</t>
  </si>
  <si>
    <t>18.08.2020</t>
  </si>
  <si>
    <t>19.08.2020</t>
  </si>
  <si>
    <t>20.08.2020</t>
  </si>
  <si>
    <t>21.08.2020</t>
  </si>
  <si>
    <t>22.08.2020</t>
  </si>
  <si>
    <t>23.08.2020</t>
  </si>
  <si>
    <t>24.08.2020</t>
  </si>
  <si>
    <t>25.08.2020</t>
  </si>
  <si>
    <t>26.08.2020</t>
  </si>
  <si>
    <t>27.08.2020</t>
  </si>
  <si>
    <t>28.08.2020</t>
  </si>
  <si>
    <t>29.08.2020</t>
  </si>
  <si>
    <t>30.08.2020</t>
  </si>
  <si>
    <t>31.08.2020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</si>
</sst>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1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40"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76" name="Object 252" hidden="1">
              <a:extLst>
                <a:ext uri="{63B3BB69-23CF-44E3-9099-C40C66FF867C}">
                  <a14:compatExt spid="_x0000_s127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77" name="Object 253" hidden="1">
              <a:extLst>
                <a:ext uri="{63B3BB69-23CF-44E3-9099-C40C66FF867C}">
                  <a14:compatExt spid="_x0000_s127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78" name="Object 254" hidden="1">
              <a:extLst>
                <a:ext uri="{63B3BB69-23CF-44E3-9099-C40C66FF867C}">
                  <a14:compatExt spid="_x0000_s127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79" name="Object 255" hidden="1">
              <a:extLst>
                <a:ext uri="{63B3BB69-23CF-44E3-9099-C40C66FF867C}">
                  <a14:compatExt spid="_x0000_s127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4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5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80" name="Object 256" hidden="1">
              <a:extLst>
                <a:ext uri="{63B3BB69-23CF-44E3-9099-C40C66FF867C}">
                  <a14:compatExt spid="_x0000_s128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81" name="Object 257" hidden="1">
              <a:extLst>
                <a:ext uri="{63B3BB69-23CF-44E3-9099-C40C66FF867C}">
                  <a14:compatExt spid="_x0000_s128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82" name="Object 258" hidden="1">
              <a:extLst>
                <a:ext uri="{63B3BB69-23CF-44E3-9099-C40C66FF867C}">
                  <a14:compatExt spid="_x0000_s128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83" name="Object 259" hidden="1">
              <a:extLst>
                <a:ext uri="{63B3BB69-23CF-44E3-9099-C40C66FF867C}">
                  <a14:compatExt spid="_x0000_s128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84" name="Object 260" hidden="1">
              <a:extLst>
                <a:ext uri="{63B3BB69-23CF-44E3-9099-C40C66FF867C}">
                  <a14:compatExt spid="_x0000_s128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85" name="Object 261" hidden="1">
              <a:extLst>
                <a:ext uri="{63B3BB69-23CF-44E3-9099-C40C66FF867C}">
                  <a14:compatExt spid="_x0000_s12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86" name="Object 262" hidden="1">
              <a:extLst>
                <a:ext uri="{63B3BB69-23CF-44E3-9099-C40C66FF867C}">
                  <a14:compatExt spid="_x0000_s12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87" name="Object 263" hidden="1">
              <a:extLst>
                <a:ext uri="{63B3BB69-23CF-44E3-9099-C40C66FF867C}">
                  <a14:compatExt spid="_x0000_s12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88" name="Object 264" hidden="1">
              <a:extLst>
                <a:ext uri="{63B3BB69-23CF-44E3-9099-C40C66FF867C}">
                  <a14:compatExt spid="_x0000_s12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89" name="Object 265" hidden="1">
              <a:extLst>
                <a:ext uri="{63B3BB69-23CF-44E3-9099-C40C66FF867C}">
                  <a14:compatExt spid="_x0000_s12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55" zoomScaleNormal="55"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99" t="s">
        <v>141</v>
      </c>
      <c r="B1" s="99"/>
      <c r="C1" s="99"/>
      <c r="D1" s="99"/>
      <c r="E1" s="99"/>
      <c r="F1" s="99"/>
    </row>
    <row r="2" spans="1:8" s="1" customFormat="1" ht="21.75" customHeight="1" x14ac:dyDescent="0.25">
      <c r="A2" s="100" t="s">
        <v>30</v>
      </c>
      <c r="B2" s="100"/>
      <c r="C2" s="100"/>
      <c r="D2" s="100"/>
      <c r="E2" s="100"/>
      <c r="F2" s="100"/>
      <c r="G2" s="1" t="s">
        <v>41</v>
      </c>
    </row>
    <row r="3" spans="1:8" ht="18" customHeight="1" x14ac:dyDescent="0.25">
      <c r="A3" s="101" t="s">
        <v>31</v>
      </c>
      <c r="B3" s="101"/>
      <c r="C3" s="101"/>
      <c r="D3" s="101"/>
      <c r="E3" s="101"/>
      <c r="F3" s="101"/>
    </row>
    <row r="4" spans="1:8" ht="34.5" customHeight="1" x14ac:dyDescent="0.25">
      <c r="A4" s="106" t="s">
        <v>45</v>
      </c>
      <c r="B4" s="106"/>
      <c r="C4" s="106"/>
      <c r="D4" s="106"/>
      <c r="E4" s="106"/>
      <c r="F4" s="106"/>
    </row>
    <row r="5" spans="1:8" x14ac:dyDescent="0.25">
      <c r="A5" s="110"/>
      <c r="B5" s="110"/>
      <c r="C5" s="111" t="s">
        <v>29</v>
      </c>
      <c r="D5" s="112"/>
      <c r="E5" s="112"/>
      <c r="F5" s="113"/>
    </row>
    <row r="6" spans="1:8" x14ac:dyDescent="0.25">
      <c r="A6" s="110"/>
      <c r="B6" s="110"/>
      <c r="C6" s="3" t="s">
        <v>0</v>
      </c>
      <c r="D6" s="3" t="s">
        <v>1</v>
      </c>
      <c r="E6" s="3" t="s">
        <v>2</v>
      </c>
      <c r="F6" s="3" t="s">
        <v>3</v>
      </c>
    </row>
    <row r="7" spans="1:8" s="6" customFormat="1" x14ac:dyDescent="0.25">
      <c r="A7" s="107" t="s">
        <v>44</v>
      </c>
      <c r="B7" s="108"/>
      <c r="C7" s="4">
        <f>$F$12+'СЕТ СН'!F5+СВЦЭМ!$D$10+'СЕТ СН'!F8-'СЕТ СН'!F$15</f>
        <v>3186.63759342</v>
      </c>
      <c r="D7" s="4">
        <f>$F$12+'СЕТ СН'!G5+СВЦЭМ!$D$10+'СЕТ СН'!G8-'СЕТ СН'!G$15</f>
        <v>4088.4375934200002</v>
      </c>
      <c r="E7" s="4">
        <f>$F$12+'СЕТ СН'!H5+СВЦЭМ!$D$10+'СЕТ СН'!H8-'СЕТ СН'!H$15</f>
        <v>4325.5575934200006</v>
      </c>
      <c r="F7" s="4">
        <f>$F$12+'СЕТ СН'!I5+СВЦЭМ!$D$10+'СЕТ СН'!I8-'СЕТ СН'!I$15</f>
        <v>4712.7275934200006</v>
      </c>
      <c r="G7" s="5"/>
    </row>
    <row r="8" spans="1:8" x14ac:dyDescent="0.25">
      <c r="F8" s="8"/>
    </row>
    <row r="9" spans="1:8" ht="45.75" customHeight="1" x14ac:dyDescent="0.25">
      <c r="A9" s="114" t="s">
        <v>46</v>
      </c>
      <c r="B9" s="114"/>
      <c r="C9" s="114"/>
      <c r="D9" s="114"/>
      <c r="E9" s="114"/>
      <c r="F9" s="114"/>
    </row>
    <row r="10" spans="1:8" x14ac:dyDescent="0.25">
      <c r="B10" s="2"/>
      <c r="H10" s="2" t="s">
        <v>41</v>
      </c>
    </row>
    <row r="11" spans="1:8" ht="31.5" x14ac:dyDescent="0.25">
      <c r="A11" s="9"/>
      <c r="B11" s="109" t="s">
        <v>5</v>
      </c>
      <c r="C11" s="109"/>
      <c r="D11" s="109"/>
      <c r="E11" s="10" t="s">
        <v>4</v>
      </c>
      <c r="F11" s="11" t="s">
        <v>12</v>
      </c>
      <c r="G11" s="2" t="s">
        <v>41</v>
      </c>
    </row>
    <row r="12" spans="1:8" ht="31.5" x14ac:dyDescent="0.25">
      <c r="A12" s="12">
        <v>1</v>
      </c>
      <c r="B12" s="102" t="s">
        <v>47</v>
      </c>
      <c r="C12" s="102"/>
      <c r="D12" s="102"/>
      <c r="E12" s="13" t="s">
        <v>22</v>
      </c>
      <c r="F12" s="11">
        <f>ROUND(F13+F14*F15,8)+F34</f>
        <v>1579.1040464499999</v>
      </c>
      <c r="H12" s="2" t="s">
        <v>41</v>
      </c>
    </row>
    <row r="13" spans="1:8" ht="31.5" x14ac:dyDescent="0.25">
      <c r="A13" s="12">
        <v>2</v>
      </c>
      <c r="B13" s="102" t="s">
        <v>48</v>
      </c>
      <c r="C13" s="102"/>
      <c r="D13" s="102"/>
      <c r="E13" s="13" t="s">
        <v>22</v>
      </c>
      <c r="F13" s="11">
        <f>СВЦЭМ!$D$11</f>
        <v>769.05700137999997</v>
      </c>
    </row>
    <row r="14" spans="1:8" ht="36" customHeight="1" x14ac:dyDescent="0.25">
      <c r="A14" s="12">
        <v>3</v>
      </c>
      <c r="B14" s="102" t="s">
        <v>49</v>
      </c>
      <c r="C14" s="102"/>
      <c r="D14" s="102"/>
      <c r="E14" s="13" t="s">
        <v>23</v>
      </c>
      <c r="F14" s="11">
        <f>СВЦЭМ!$D$12</f>
        <v>605672.17562254262</v>
      </c>
    </row>
    <row r="15" spans="1:8" ht="30.75" customHeight="1" x14ac:dyDescent="0.25">
      <c r="A15" s="12">
        <v>4</v>
      </c>
      <c r="B15" s="102" t="s">
        <v>50</v>
      </c>
      <c r="C15" s="102" t="s">
        <v>24</v>
      </c>
      <c r="D15" s="102" t="s">
        <v>24</v>
      </c>
      <c r="E15" s="14" t="s">
        <v>51</v>
      </c>
      <c r="F15" s="15">
        <f>ROUND(IF(F25-(F26+F33)&lt;=0,0,MAX(0,(F16-(F17+F24))/(F25-(F26+F33)))),11)</f>
        <v>1.3374348E-3</v>
      </c>
    </row>
    <row r="16" spans="1:8" ht="36" customHeight="1" x14ac:dyDescent="0.25">
      <c r="A16" s="12">
        <v>5</v>
      </c>
      <c r="B16" s="102" t="s">
        <v>52</v>
      </c>
      <c r="C16" s="102" t="s">
        <v>25</v>
      </c>
      <c r="D16" s="102" t="s">
        <v>6</v>
      </c>
      <c r="E16" s="13" t="s">
        <v>6</v>
      </c>
      <c r="F16" s="16">
        <f>СВЦЭМ!$D$21</f>
        <v>0.76300000000000001</v>
      </c>
    </row>
    <row r="17" spans="1:6" ht="33" customHeight="1" x14ac:dyDescent="0.25">
      <c r="A17" s="12">
        <v>6</v>
      </c>
      <c r="B17" s="102" t="s">
        <v>53</v>
      </c>
      <c r="C17" s="102" t="s">
        <v>25</v>
      </c>
      <c r="D17" s="102" t="s">
        <v>6</v>
      </c>
      <c r="E17" s="13" t="s">
        <v>6</v>
      </c>
      <c r="F17" s="16">
        <f>SUM(F19:F23)</f>
        <v>0.73299999999999998</v>
      </c>
    </row>
    <row r="18" spans="1:6" ht="13.5" customHeight="1" x14ac:dyDescent="0.25">
      <c r="A18" s="12"/>
      <c r="B18" s="103" t="s">
        <v>54</v>
      </c>
      <c r="C18" s="104"/>
      <c r="D18" s="104"/>
      <c r="E18" s="104"/>
      <c r="F18" s="105"/>
    </row>
    <row r="19" spans="1:6" x14ac:dyDescent="0.25">
      <c r="A19" s="12">
        <v>6.1</v>
      </c>
      <c r="B19" s="102" t="s">
        <v>55</v>
      </c>
      <c r="C19" s="102"/>
      <c r="D19" s="102"/>
      <c r="E19" s="13" t="s">
        <v>6</v>
      </c>
      <c r="F19" s="16">
        <v>0</v>
      </c>
    </row>
    <row r="20" spans="1:6" x14ac:dyDescent="0.25">
      <c r="A20" s="12">
        <v>6.2</v>
      </c>
      <c r="B20" s="102" t="s">
        <v>56</v>
      </c>
      <c r="C20" s="102"/>
      <c r="D20" s="102"/>
      <c r="E20" s="13" t="s">
        <v>6</v>
      </c>
      <c r="F20" s="16">
        <v>0</v>
      </c>
    </row>
    <row r="21" spans="1:6" x14ac:dyDescent="0.25">
      <c r="A21" s="12">
        <v>6.3</v>
      </c>
      <c r="B21" s="102" t="s">
        <v>57</v>
      </c>
      <c r="C21" s="102"/>
      <c r="D21" s="102"/>
      <c r="E21" s="13" t="s">
        <v>6</v>
      </c>
      <c r="F21" s="16">
        <v>0</v>
      </c>
    </row>
    <row r="22" spans="1:6" x14ac:dyDescent="0.25">
      <c r="A22" s="12">
        <v>6.4</v>
      </c>
      <c r="B22" s="102" t="s">
        <v>58</v>
      </c>
      <c r="C22" s="102"/>
      <c r="D22" s="102"/>
      <c r="E22" s="13" t="s">
        <v>6</v>
      </c>
      <c r="F22" s="16">
        <v>0</v>
      </c>
    </row>
    <row r="23" spans="1:6" x14ac:dyDescent="0.25">
      <c r="A23" s="12">
        <v>6.5</v>
      </c>
      <c r="B23" s="102" t="s">
        <v>59</v>
      </c>
      <c r="C23" s="102"/>
      <c r="D23" s="102"/>
      <c r="E23" s="13" t="s">
        <v>6</v>
      </c>
      <c r="F23" s="86">
        <v>0.73299999999999998</v>
      </c>
    </row>
    <row r="24" spans="1:6" ht="31.5" customHeight="1" x14ac:dyDescent="0.25">
      <c r="A24" s="12">
        <v>7</v>
      </c>
      <c r="B24" s="102" t="s">
        <v>26</v>
      </c>
      <c r="C24" s="102" t="s">
        <v>25</v>
      </c>
      <c r="D24" s="102" t="s">
        <v>6</v>
      </c>
      <c r="E24" s="13" t="s">
        <v>6</v>
      </c>
      <c r="F24" s="16">
        <v>0</v>
      </c>
    </row>
    <row r="25" spans="1:6" ht="30" customHeight="1" x14ac:dyDescent="0.25">
      <c r="A25" s="12">
        <v>8</v>
      </c>
      <c r="B25" s="102" t="s">
        <v>60</v>
      </c>
      <c r="C25" s="102" t="s">
        <v>27</v>
      </c>
      <c r="D25" s="102" t="s">
        <v>28</v>
      </c>
      <c r="E25" s="13" t="s">
        <v>61</v>
      </c>
      <c r="F25" s="16">
        <f>СВЦЭМ!D20</f>
        <v>567.39400000000001</v>
      </c>
    </row>
    <row r="26" spans="1:6" ht="30.75" customHeight="1" x14ac:dyDescent="0.25">
      <c r="A26" s="12">
        <v>9</v>
      </c>
      <c r="B26" s="102" t="s">
        <v>62</v>
      </c>
      <c r="C26" s="102" t="s">
        <v>27</v>
      </c>
      <c r="D26" s="102" t="s">
        <v>28</v>
      </c>
      <c r="E26" s="13" t="s">
        <v>61</v>
      </c>
      <c r="F26" s="16">
        <f>SUM(F28:F32)</f>
        <v>544.96300000000019</v>
      </c>
    </row>
    <row r="27" spans="1:6" x14ac:dyDescent="0.25">
      <c r="A27" s="12"/>
      <c r="B27" s="103" t="s">
        <v>54</v>
      </c>
      <c r="C27" s="104"/>
      <c r="D27" s="104"/>
      <c r="E27" s="104"/>
      <c r="F27" s="105"/>
    </row>
    <row r="28" spans="1:6" x14ac:dyDescent="0.25">
      <c r="A28" s="12">
        <v>9.1</v>
      </c>
      <c r="B28" s="102" t="s">
        <v>55</v>
      </c>
      <c r="C28" s="102"/>
      <c r="D28" s="102"/>
      <c r="E28" s="13" t="s">
        <v>61</v>
      </c>
      <c r="F28" s="16">
        <v>0</v>
      </c>
    </row>
    <row r="29" spans="1:6" x14ac:dyDescent="0.25">
      <c r="A29" s="12">
        <v>9.1999999999999993</v>
      </c>
      <c r="B29" s="102" t="s">
        <v>56</v>
      </c>
      <c r="C29" s="102"/>
      <c r="D29" s="102"/>
      <c r="E29" s="13" t="s">
        <v>61</v>
      </c>
      <c r="F29" s="86">
        <v>0</v>
      </c>
    </row>
    <row r="30" spans="1:6" x14ac:dyDescent="0.25">
      <c r="A30" s="12">
        <v>9.3000000000000007</v>
      </c>
      <c r="B30" s="102" t="s">
        <v>57</v>
      </c>
      <c r="C30" s="102"/>
      <c r="D30" s="102"/>
      <c r="E30" s="13" t="s">
        <v>61</v>
      </c>
      <c r="F30" s="16">
        <v>0</v>
      </c>
    </row>
    <row r="31" spans="1:6" x14ac:dyDescent="0.25">
      <c r="A31" s="12">
        <v>9.4</v>
      </c>
      <c r="B31" s="102" t="s">
        <v>58</v>
      </c>
      <c r="C31" s="102"/>
      <c r="D31" s="102"/>
      <c r="E31" s="13" t="s">
        <v>61</v>
      </c>
      <c r="F31" s="16">
        <v>0</v>
      </c>
    </row>
    <row r="32" spans="1:6" x14ac:dyDescent="0.25">
      <c r="A32" s="12">
        <v>9.5</v>
      </c>
      <c r="B32" s="102" t="s">
        <v>59</v>
      </c>
      <c r="C32" s="102"/>
      <c r="D32" s="102"/>
      <c r="E32" s="13" t="s">
        <v>61</v>
      </c>
      <c r="F32" s="86">
        <v>544.96300000000019</v>
      </c>
    </row>
    <row r="33" spans="1:6" ht="34.5" customHeight="1" x14ac:dyDescent="0.25">
      <c r="A33" s="12">
        <v>10</v>
      </c>
      <c r="B33" s="102" t="s">
        <v>63</v>
      </c>
      <c r="C33" s="102" t="s">
        <v>27</v>
      </c>
      <c r="D33" s="102" t="s">
        <v>28</v>
      </c>
      <c r="E33" s="13" t="s">
        <v>61</v>
      </c>
      <c r="F33" s="16">
        <v>0</v>
      </c>
    </row>
    <row r="34" spans="1:6" ht="42" customHeight="1" x14ac:dyDescent="0.25">
      <c r="A34" s="12">
        <v>11</v>
      </c>
      <c r="B34" s="102" t="s">
        <v>64</v>
      </c>
      <c r="C34" s="102"/>
      <c r="D34" s="102" t="s">
        <v>22</v>
      </c>
      <c r="E34" s="17" t="s">
        <v>22</v>
      </c>
      <c r="F34" s="11">
        <v>0</v>
      </c>
    </row>
    <row r="36" spans="1:6" ht="15.75" customHeight="1" x14ac:dyDescent="0.25">
      <c r="A36" s="115" t="s">
        <v>65</v>
      </c>
      <c r="B36" s="115"/>
      <c r="C36" s="115"/>
      <c r="D36" s="115"/>
      <c r="E36" s="115"/>
      <c r="F36" s="115"/>
    </row>
    <row r="37" spans="1:6" x14ac:dyDescent="0.25">
      <c r="A37" s="115"/>
      <c r="B37" s="115"/>
      <c r="C37" s="115"/>
      <c r="D37" s="115"/>
      <c r="E37" s="115"/>
      <c r="F37" s="115"/>
    </row>
    <row r="38" spans="1:6" x14ac:dyDescent="0.25">
      <c r="A38" s="115"/>
      <c r="B38" s="115"/>
      <c r="C38" s="115"/>
      <c r="D38" s="115"/>
      <c r="E38" s="115"/>
      <c r="F38" s="115"/>
    </row>
    <row r="39" spans="1:6" x14ac:dyDescent="0.25">
      <c r="A39" s="115"/>
      <c r="B39" s="115"/>
      <c r="C39" s="115"/>
      <c r="D39" s="115"/>
      <c r="E39" s="115"/>
      <c r="F39" s="115"/>
    </row>
    <row r="40" spans="1:6" x14ac:dyDescent="0.25">
      <c r="A40" s="115"/>
      <c r="B40" s="115"/>
      <c r="C40" s="115"/>
      <c r="D40" s="115"/>
      <c r="E40" s="115"/>
      <c r="F40" s="115"/>
    </row>
    <row r="41" spans="1:6" x14ac:dyDescent="0.25">
      <c r="A41" s="115"/>
      <c r="B41" s="115"/>
      <c r="C41" s="115"/>
      <c r="D41" s="115"/>
      <c r="E41" s="115"/>
      <c r="F41" s="115"/>
    </row>
  </sheetData>
  <sheetProtection algorithmName="SHA-512" hashValue="xRrIvpRyI5IvoHHhC5L8wR7T5IYBBxUx0Uwvoshwlo6mZPTGHrIyLV6CLfa6E3cLOO69J/A2wDb+B+kAIgxBFw==" saltValue="55wOq0ndrr8t0FTbjr+N0Q=="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2020 г.</v>
      </c>
      <c r="B1" s="116"/>
      <c r="C1" s="116"/>
      <c r="D1" s="116"/>
      <c r="E1" s="116"/>
      <c r="F1" s="18"/>
    </row>
    <row r="2" spans="1:6" x14ac:dyDescent="0.25">
      <c r="A2" s="19"/>
      <c r="B2" s="19"/>
      <c r="C2" s="19"/>
      <c r="D2" s="19"/>
      <c r="E2" s="19"/>
      <c r="F2" s="19"/>
    </row>
    <row r="3" spans="1:6" x14ac:dyDescent="0.25">
      <c r="A3" s="100" t="s">
        <v>13</v>
      </c>
      <c r="B3" s="100"/>
      <c r="C3" s="100"/>
      <c r="D3" s="100"/>
      <c r="E3" s="100"/>
      <c r="F3" s="20"/>
    </row>
    <row r="4" spans="1:6" x14ac:dyDescent="0.25">
      <c r="A4" s="101" t="s">
        <v>14</v>
      </c>
      <c r="B4" s="101"/>
      <c r="C4" s="101"/>
      <c r="D4" s="101"/>
      <c r="E4" s="101"/>
      <c r="F4" s="21"/>
    </row>
    <row r="5" spans="1:6" x14ac:dyDescent="0.25">
      <c r="A5" s="19"/>
      <c r="B5" s="19"/>
      <c r="C5" s="19"/>
      <c r="D5" s="19"/>
      <c r="E5" s="19"/>
      <c r="F5" s="19"/>
    </row>
    <row r="6" spans="1:6" x14ac:dyDescent="0.25">
      <c r="A6" s="22" t="s">
        <v>66</v>
      </c>
      <c r="B6" s="23"/>
    </row>
    <row r="7" spans="1:6" x14ac:dyDescent="0.25">
      <c r="A7" s="119" t="s">
        <v>67</v>
      </c>
      <c r="B7" s="117" t="s">
        <v>29</v>
      </c>
      <c r="C7" s="117"/>
      <c r="D7" s="117"/>
      <c r="E7" s="117"/>
      <c r="F7" s="24"/>
    </row>
    <row r="8" spans="1:6" x14ac:dyDescent="0.25">
      <c r="A8" s="120"/>
      <c r="B8" s="25" t="s">
        <v>0</v>
      </c>
      <c r="C8" s="25" t="s">
        <v>32</v>
      </c>
      <c r="D8" s="25" t="s">
        <v>33</v>
      </c>
      <c r="E8" s="25" t="s">
        <v>3</v>
      </c>
    </row>
    <row r="9" spans="1:6" x14ac:dyDescent="0.25">
      <c r="A9" s="26" t="s">
        <v>34</v>
      </c>
      <c r="B9" s="4">
        <f>СВЦЭМ!$D$14+'СЕТ СН'!F5+СВЦЭМ!$D$10+'СЕТ СН'!F8-'СЕТ СН'!F$16</f>
        <v>2481.65098928</v>
      </c>
      <c r="C9" s="4">
        <f>СВЦЭМ!$D$14+'СЕТ СН'!G5+СВЦЭМ!$D$10+'СЕТ СН'!G8-'СЕТ СН'!G$16</f>
        <v>3383.4509892800002</v>
      </c>
      <c r="D9" s="4">
        <f>СВЦЭМ!$D$14+'СЕТ СН'!H5+СВЦЭМ!$D$10+'СЕТ СН'!H8-'СЕТ СН'!H$16</f>
        <v>3620.57098928</v>
      </c>
      <c r="E9" s="4">
        <f>СВЦЭМ!$D$14+'СЕТ СН'!I5+СВЦЭМ!$D$10+'СЕТ СН'!I8-'СЕТ СН'!I$16</f>
        <v>4007.7409892800001</v>
      </c>
    </row>
    <row r="10" spans="1:6" x14ac:dyDescent="0.25">
      <c r="A10" s="26" t="s">
        <v>35</v>
      </c>
      <c r="B10" s="4">
        <f>СВЦЭМ!$D$15+'СЕТ СН'!F5+СВЦЭМ!$D$10+'СЕТ СН'!F8-'СЕТ СН'!F$16</f>
        <v>3234.40609739</v>
      </c>
      <c r="C10" s="4">
        <f>СВЦЭМ!$D$15+'СЕТ СН'!G5+СВЦЭМ!$D$10+'СЕТ СН'!G8-'СЕТ СН'!G$16</f>
        <v>4136.2060973900007</v>
      </c>
      <c r="D10" s="4">
        <f>СВЦЭМ!$D$15+'СЕТ СН'!H5+СВЦЭМ!$D$10+'СЕТ СН'!H8-'СЕТ СН'!H$16</f>
        <v>4373.3260973900005</v>
      </c>
      <c r="E10" s="4">
        <f>СВЦЭМ!$D$15+'СЕТ СН'!I5+СВЦЭМ!$D$10+'СЕТ СН'!I8-'СЕТ СН'!I$16</f>
        <v>4760.4960973900006</v>
      </c>
    </row>
    <row r="11" spans="1:6" x14ac:dyDescent="0.25">
      <c r="A11" s="26" t="s">
        <v>36</v>
      </c>
      <c r="B11" s="4">
        <f>СВЦЭМ!$D$16+'СЕТ СН'!F5+СВЦЭМ!$D$10+'СЕТ СН'!F8-'СЕТ СН'!F$16</f>
        <v>4236.0239561600001</v>
      </c>
      <c r="C11" s="4">
        <f>СВЦЭМ!$D$16+'СЕТ СН'!G5+СВЦЭМ!$D$10+'СЕТ СН'!G8-'СЕТ СН'!G$16</f>
        <v>5137.8239561600003</v>
      </c>
      <c r="D11" s="4">
        <f>СВЦЭМ!$D$16+'СЕТ СН'!H5+СВЦЭМ!$D$10+'СЕТ СН'!H8-'СЕТ СН'!H$16</f>
        <v>5374.9439561600002</v>
      </c>
      <c r="E11" s="4">
        <f>СВЦЭМ!$D$16+'СЕТ СН'!I5+СВЦЭМ!$D$10+'СЕТ СН'!I8-'СЕТ СН'!I$16</f>
        <v>5762.1139561600003</v>
      </c>
    </row>
    <row r="12" spans="1:6" x14ac:dyDescent="0.25">
      <c r="A12" s="118"/>
      <c r="B12" s="118"/>
      <c r="C12" s="118"/>
      <c r="D12" s="118"/>
      <c r="E12" s="118"/>
    </row>
    <row r="13" spans="1:6" x14ac:dyDescent="0.25">
      <c r="A13" s="27" t="s">
        <v>68</v>
      </c>
      <c r="B13" s="23"/>
    </row>
    <row r="14" spans="1:6" x14ac:dyDescent="0.25">
      <c r="A14" s="119" t="s">
        <v>67</v>
      </c>
      <c r="B14" s="117" t="s">
        <v>29</v>
      </c>
      <c r="C14" s="117"/>
      <c r="D14" s="117"/>
      <c r="E14" s="117"/>
    </row>
    <row r="15" spans="1:6" x14ac:dyDescent="0.25">
      <c r="A15" s="120"/>
      <c r="B15" s="25" t="s">
        <v>0</v>
      </c>
      <c r="C15" s="25" t="s">
        <v>32</v>
      </c>
      <c r="D15" s="25" t="s">
        <v>33</v>
      </c>
      <c r="E15" s="25" t="s">
        <v>3</v>
      </c>
    </row>
    <row r="16" spans="1:6" x14ac:dyDescent="0.25">
      <c r="A16" s="26" t="s">
        <v>34</v>
      </c>
      <c r="B16" s="28">
        <f>СВЦЭМ!$D$14+'СЕТ СН'!F5+СВЦЭМ!$D$10+'СЕТ СН'!F8-'СЕТ СН'!F$16</f>
        <v>2481.65098928</v>
      </c>
      <c r="C16" s="28">
        <f>СВЦЭМ!$D$14+'СЕТ СН'!G5+СВЦЭМ!$D$10+'СЕТ СН'!G8-'СЕТ СН'!G$16</f>
        <v>3383.4509892800002</v>
      </c>
      <c r="D16" s="28">
        <f>СВЦЭМ!$D$14+'СЕТ СН'!H5+СВЦЭМ!$D$10+'СЕТ СН'!H8-'СЕТ СН'!H$16</f>
        <v>3620.57098928</v>
      </c>
      <c r="E16" s="28">
        <f>СВЦЭМ!$D$14+'СЕТ СН'!I5+СВЦЭМ!$D$10+'СЕТ СН'!I8-'СЕТ СН'!I$16</f>
        <v>4007.7409892800001</v>
      </c>
    </row>
    <row r="17" spans="1:5" x14ac:dyDescent="0.25">
      <c r="A17" s="26" t="s">
        <v>37</v>
      </c>
      <c r="B17" s="28">
        <f>СВЦЭМ!$D$17+'СЕТ СН'!F5+СВЦЭМ!$D$10+'СЕТ СН'!F8-'СЕТ СН'!F$16</f>
        <v>3541.4042841799996</v>
      </c>
      <c r="C17" s="28">
        <f>СВЦЭМ!$D$17+'СЕТ СН'!G5+СВЦЭМ!$D$10+'СЕТ СН'!G8-'СЕТ СН'!G$16</f>
        <v>4443.2042841800003</v>
      </c>
      <c r="D17" s="28">
        <f>СВЦЭМ!$D$17+'СЕТ СН'!H5+СВЦЭМ!$D$10+'СЕТ СН'!H8-'СЕТ СН'!H$16</f>
        <v>4680.3242841800002</v>
      </c>
      <c r="E17" s="28">
        <f>СВЦЭМ!$D$17+'СЕТ СН'!I5+СВЦЭМ!$D$10+'СЕТ СН'!I8-'СЕТ СН'!I$16</f>
        <v>5067.4942841800002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2020 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2" t="s">
        <v>38</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15.75" x14ac:dyDescent="0.2">
      <c r="A4" s="122" t="s">
        <v>8</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01.08.2020</v>
      </c>
      <c r="B12" s="36">
        <f>SUMIFS(СВЦЭМ!$C$33:$C$776,СВЦЭМ!$A$33:$A$776,$A12,СВЦЭМ!$B$33:$B$776,B$11)+'СЕТ СН'!$F$9+СВЦЭМ!$D$10+'СЕТ СН'!$F$5-'СЕТ СН'!$F$17</f>
        <v>2482.7561160199998</v>
      </c>
      <c r="C12" s="36">
        <f>SUMIFS(СВЦЭМ!$C$33:$C$776,СВЦЭМ!$A$33:$A$776,$A12,СВЦЭМ!$B$33:$B$776,C$11)+'СЕТ СН'!$F$9+СВЦЭМ!$D$10+'СЕТ СН'!$F$5-'СЕТ СН'!$F$17</f>
        <v>2521.5683647999999</v>
      </c>
      <c r="D12" s="36">
        <f>SUMIFS(СВЦЭМ!$C$33:$C$776,СВЦЭМ!$A$33:$A$776,$A12,СВЦЭМ!$B$33:$B$776,D$11)+'СЕТ СН'!$F$9+СВЦЭМ!$D$10+'СЕТ СН'!$F$5-'СЕТ СН'!$F$17</f>
        <v>2556.0708003499999</v>
      </c>
      <c r="E12" s="36">
        <f>SUMIFS(СВЦЭМ!$C$33:$C$776,СВЦЭМ!$A$33:$A$776,$A12,СВЦЭМ!$B$33:$B$776,E$11)+'СЕТ СН'!$F$9+СВЦЭМ!$D$10+'СЕТ СН'!$F$5-'СЕТ СН'!$F$17</f>
        <v>2556.9677028599999</v>
      </c>
      <c r="F12" s="36">
        <f>SUMIFS(СВЦЭМ!$C$33:$C$776,СВЦЭМ!$A$33:$A$776,$A12,СВЦЭМ!$B$33:$B$776,F$11)+'СЕТ СН'!$F$9+СВЦЭМ!$D$10+'СЕТ СН'!$F$5-'СЕТ СН'!$F$17</f>
        <v>2553.8886602299999</v>
      </c>
      <c r="G12" s="36">
        <f>SUMIFS(СВЦЭМ!$C$33:$C$776,СВЦЭМ!$A$33:$A$776,$A12,СВЦЭМ!$B$33:$B$776,G$11)+'СЕТ СН'!$F$9+СВЦЭМ!$D$10+'СЕТ СН'!$F$5-'СЕТ СН'!$F$17</f>
        <v>2579.0797869600001</v>
      </c>
      <c r="H12" s="36">
        <f>SUMIFS(СВЦЭМ!$C$33:$C$776,СВЦЭМ!$A$33:$A$776,$A12,СВЦЭМ!$B$33:$B$776,H$11)+'СЕТ СН'!$F$9+СВЦЭМ!$D$10+'СЕТ СН'!$F$5-'СЕТ СН'!$F$17</f>
        <v>2558.3976930999997</v>
      </c>
      <c r="I12" s="36">
        <f>SUMIFS(СВЦЭМ!$C$33:$C$776,СВЦЭМ!$A$33:$A$776,$A12,СВЦЭМ!$B$33:$B$776,I$11)+'СЕТ СН'!$F$9+СВЦЭМ!$D$10+'СЕТ СН'!$F$5-'СЕТ СН'!$F$17</f>
        <v>2577.2274418699999</v>
      </c>
      <c r="J12" s="36">
        <f>SUMIFS(СВЦЭМ!$C$33:$C$776,СВЦЭМ!$A$33:$A$776,$A12,СВЦЭМ!$B$33:$B$776,J$11)+'СЕТ СН'!$F$9+СВЦЭМ!$D$10+'СЕТ СН'!$F$5-'СЕТ СН'!$F$17</f>
        <v>2534.3885076799997</v>
      </c>
      <c r="K12" s="36">
        <f>SUMIFS(СВЦЭМ!$C$33:$C$776,СВЦЭМ!$A$33:$A$776,$A12,СВЦЭМ!$B$33:$B$776,K$11)+'СЕТ СН'!$F$9+СВЦЭМ!$D$10+'СЕТ СН'!$F$5-'СЕТ СН'!$F$17</f>
        <v>2493.35912504</v>
      </c>
      <c r="L12" s="36">
        <f>SUMIFS(СВЦЭМ!$C$33:$C$776,СВЦЭМ!$A$33:$A$776,$A12,СВЦЭМ!$B$33:$B$776,L$11)+'СЕТ СН'!$F$9+СВЦЭМ!$D$10+'СЕТ СН'!$F$5-'СЕТ СН'!$F$17</f>
        <v>2459.8196060499999</v>
      </c>
      <c r="M12" s="36">
        <f>SUMIFS(СВЦЭМ!$C$33:$C$776,СВЦЭМ!$A$33:$A$776,$A12,СВЦЭМ!$B$33:$B$776,M$11)+'СЕТ СН'!$F$9+СВЦЭМ!$D$10+'СЕТ СН'!$F$5-'СЕТ СН'!$F$17</f>
        <v>2399.9105359999999</v>
      </c>
      <c r="N12" s="36">
        <f>SUMIFS(СВЦЭМ!$C$33:$C$776,СВЦЭМ!$A$33:$A$776,$A12,СВЦЭМ!$B$33:$B$776,N$11)+'СЕТ СН'!$F$9+СВЦЭМ!$D$10+'СЕТ СН'!$F$5-'СЕТ СН'!$F$17</f>
        <v>2369.1873227599999</v>
      </c>
      <c r="O12" s="36">
        <f>SUMIFS(СВЦЭМ!$C$33:$C$776,СВЦЭМ!$A$33:$A$776,$A12,СВЦЭМ!$B$33:$B$776,O$11)+'СЕТ СН'!$F$9+СВЦЭМ!$D$10+'СЕТ СН'!$F$5-'СЕТ СН'!$F$17</f>
        <v>2319.3853486600001</v>
      </c>
      <c r="P12" s="36">
        <f>SUMIFS(СВЦЭМ!$C$33:$C$776,СВЦЭМ!$A$33:$A$776,$A12,СВЦЭМ!$B$33:$B$776,P$11)+'СЕТ СН'!$F$9+СВЦЭМ!$D$10+'СЕТ СН'!$F$5-'СЕТ СН'!$F$17</f>
        <v>2321.54486103</v>
      </c>
      <c r="Q12" s="36">
        <f>SUMIFS(СВЦЭМ!$C$33:$C$776,СВЦЭМ!$A$33:$A$776,$A12,СВЦЭМ!$B$33:$B$776,Q$11)+'СЕТ СН'!$F$9+СВЦЭМ!$D$10+'СЕТ СН'!$F$5-'СЕТ СН'!$F$17</f>
        <v>2322.8112408900001</v>
      </c>
      <c r="R12" s="36">
        <f>SUMIFS(СВЦЭМ!$C$33:$C$776,СВЦЭМ!$A$33:$A$776,$A12,СВЦЭМ!$B$33:$B$776,R$11)+'СЕТ СН'!$F$9+СВЦЭМ!$D$10+'СЕТ СН'!$F$5-'СЕТ СН'!$F$17</f>
        <v>2323.3723305200001</v>
      </c>
      <c r="S12" s="36">
        <f>SUMIFS(СВЦЭМ!$C$33:$C$776,СВЦЭМ!$A$33:$A$776,$A12,СВЦЭМ!$B$33:$B$776,S$11)+'СЕТ СН'!$F$9+СВЦЭМ!$D$10+'СЕТ СН'!$F$5-'СЕТ СН'!$F$17</f>
        <v>2324.1171063900001</v>
      </c>
      <c r="T12" s="36">
        <f>SUMIFS(СВЦЭМ!$C$33:$C$776,СВЦЭМ!$A$33:$A$776,$A12,СВЦЭМ!$B$33:$B$776,T$11)+'СЕТ СН'!$F$9+СВЦЭМ!$D$10+'СЕТ СН'!$F$5-'СЕТ СН'!$F$17</f>
        <v>2323.7397624</v>
      </c>
      <c r="U12" s="36">
        <f>SUMIFS(СВЦЭМ!$C$33:$C$776,СВЦЭМ!$A$33:$A$776,$A12,СВЦЭМ!$B$33:$B$776,U$11)+'СЕТ СН'!$F$9+СВЦЭМ!$D$10+'СЕТ СН'!$F$5-'СЕТ СН'!$F$17</f>
        <v>2325.8387196899998</v>
      </c>
      <c r="V12" s="36">
        <f>SUMIFS(СВЦЭМ!$C$33:$C$776,СВЦЭМ!$A$33:$A$776,$A12,СВЦЭМ!$B$33:$B$776,V$11)+'СЕТ СН'!$F$9+СВЦЭМ!$D$10+'СЕТ СН'!$F$5-'СЕТ СН'!$F$17</f>
        <v>2311.6043242800001</v>
      </c>
      <c r="W12" s="36">
        <f>SUMIFS(СВЦЭМ!$C$33:$C$776,СВЦЭМ!$A$33:$A$776,$A12,СВЦЭМ!$B$33:$B$776,W$11)+'СЕТ СН'!$F$9+СВЦЭМ!$D$10+'СЕТ СН'!$F$5-'СЕТ СН'!$F$17</f>
        <v>2296.3254475499998</v>
      </c>
      <c r="X12" s="36">
        <f>SUMIFS(СВЦЭМ!$C$33:$C$776,СВЦЭМ!$A$33:$A$776,$A12,СВЦЭМ!$B$33:$B$776,X$11)+'СЕТ СН'!$F$9+СВЦЭМ!$D$10+'СЕТ СН'!$F$5-'СЕТ СН'!$F$17</f>
        <v>2334.2472193499998</v>
      </c>
      <c r="Y12" s="36">
        <f>SUMIFS(СВЦЭМ!$C$33:$C$776,СВЦЭМ!$A$33:$A$776,$A12,СВЦЭМ!$B$33:$B$776,Y$11)+'СЕТ СН'!$F$9+СВЦЭМ!$D$10+'СЕТ СН'!$F$5-'СЕТ СН'!$F$17</f>
        <v>2439.5894277899997</v>
      </c>
      <c r="AA12" s="37"/>
    </row>
    <row r="13" spans="1:27" ht="15.75" x14ac:dyDescent="0.2">
      <c r="A13" s="35">
        <f>A12+1</f>
        <v>44045</v>
      </c>
      <c r="B13" s="36">
        <f>SUMIFS(СВЦЭМ!$C$33:$C$776,СВЦЭМ!$A$33:$A$776,$A13,СВЦЭМ!$B$33:$B$776,B$11)+'СЕТ СН'!$F$9+СВЦЭМ!$D$10+'СЕТ СН'!$F$5-'СЕТ СН'!$F$17</f>
        <v>2467.68526075</v>
      </c>
      <c r="C13" s="36">
        <f>SUMIFS(СВЦЭМ!$C$33:$C$776,СВЦЭМ!$A$33:$A$776,$A13,СВЦЭМ!$B$33:$B$776,C$11)+'СЕТ СН'!$F$9+СВЦЭМ!$D$10+'СЕТ СН'!$F$5-'СЕТ СН'!$F$17</f>
        <v>2507.6780423</v>
      </c>
      <c r="D13" s="36">
        <f>SUMIFS(СВЦЭМ!$C$33:$C$776,СВЦЭМ!$A$33:$A$776,$A13,СВЦЭМ!$B$33:$B$776,D$11)+'СЕТ СН'!$F$9+СВЦЭМ!$D$10+'СЕТ СН'!$F$5-'СЕТ СН'!$F$17</f>
        <v>2537.5944326499998</v>
      </c>
      <c r="E13" s="36">
        <f>SUMIFS(СВЦЭМ!$C$33:$C$776,СВЦЭМ!$A$33:$A$776,$A13,СВЦЭМ!$B$33:$B$776,E$11)+'СЕТ СН'!$F$9+СВЦЭМ!$D$10+'СЕТ СН'!$F$5-'СЕТ СН'!$F$17</f>
        <v>2544.1942926800002</v>
      </c>
      <c r="F13" s="36">
        <f>SUMIFS(СВЦЭМ!$C$33:$C$776,СВЦЭМ!$A$33:$A$776,$A13,СВЦЭМ!$B$33:$B$776,F$11)+'СЕТ СН'!$F$9+СВЦЭМ!$D$10+'СЕТ СН'!$F$5-'СЕТ СН'!$F$17</f>
        <v>2546.0552511999999</v>
      </c>
      <c r="G13" s="36">
        <f>SUMIFS(СВЦЭМ!$C$33:$C$776,СВЦЭМ!$A$33:$A$776,$A13,СВЦЭМ!$B$33:$B$776,G$11)+'СЕТ СН'!$F$9+СВЦЭМ!$D$10+'СЕТ СН'!$F$5-'СЕТ СН'!$F$17</f>
        <v>2542.5437380399999</v>
      </c>
      <c r="H13" s="36">
        <f>SUMIFS(СВЦЭМ!$C$33:$C$776,СВЦЭМ!$A$33:$A$776,$A13,СВЦЭМ!$B$33:$B$776,H$11)+'СЕТ СН'!$F$9+СВЦЭМ!$D$10+'СЕТ СН'!$F$5-'СЕТ СН'!$F$17</f>
        <v>2515.2819378099998</v>
      </c>
      <c r="I13" s="36">
        <f>SUMIFS(СВЦЭМ!$C$33:$C$776,СВЦЭМ!$A$33:$A$776,$A13,СВЦЭМ!$B$33:$B$776,I$11)+'СЕТ СН'!$F$9+СВЦЭМ!$D$10+'СЕТ СН'!$F$5-'СЕТ СН'!$F$17</f>
        <v>2562.2016278999999</v>
      </c>
      <c r="J13" s="36">
        <f>SUMIFS(СВЦЭМ!$C$33:$C$776,СВЦЭМ!$A$33:$A$776,$A13,СВЦЭМ!$B$33:$B$776,J$11)+'СЕТ СН'!$F$9+СВЦЭМ!$D$10+'СЕТ СН'!$F$5-'СЕТ СН'!$F$17</f>
        <v>2513.0024718200002</v>
      </c>
      <c r="K13" s="36">
        <f>SUMIFS(СВЦЭМ!$C$33:$C$776,СВЦЭМ!$A$33:$A$776,$A13,СВЦЭМ!$B$33:$B$776,K$11)+'СЕТ СН'!$F$9+СВЦЭМ!$D$10+'СЕТ СН'!$F$5-'СЕТ СН'!$F$17</f>
        <v>2447.95507692</v>
      </c>
      <c r="L13" s="36">
        <f>SUMIFS(СВЦЭМ!$C$33:$C$776,СВЦЭМ!$A$33:$A$776,$A13,СВЦЭМ!$B$33:$B$776,L$11)+'СЕТ СН'!$F$9+СВЦЭМ!$D$10+'СЕТ СН'!$F$5-'СЕТ СН'!$F$17</f>
        <v>2414.3440633</v>
      </c>
      <c r="M13" s="36">
        <f>SUMIFS(СВЦЭМ!$C$33:$C$776,СВЦЭМ!$A$33:$A$776,$A13,СВЦЭМ!$B$33:$B$776,M$11)+'СЕТ СН'!$F$9+СВЦЭМ!$D$10+'СЕТ СН'!$F$5-'СЕТ СН'!$F$17</f>
        <v>2345.1773204699998</v>
      </c>
      <c r="N13" s="36">
        <f>SUMIFS(СВЦЭМ!$C$33:$C$776,СВЦЭМ!$A$33:$A$776,$A13,СВЦЭМ!$B$33:$B$776,N$11)+'СЕТ СН'!$F$9+СВЦЭМ!$D$10+'СЕТ СН'!$F$5-'СЕТ СН'!$F$17</f>
        <v>2314.1969633799999</v>
      </c>
      <c r="O13" s="36">
        <f>SUMIFS(СВЦЭМ!$C$33:$C$776,СВЦЭМ!$A$33:$A$776,$A13,СВЦЭМ!$B$33:$B$776,O$11)+'СЕТ СН'!$F$9+СВЦЭМ!$D$10+'СЕТ СН'!$F$5-'СЕТ СН'!$F$17</f>
        <v>2297.58580403</v>
      </c>
      <c r="P13" s="36">
        <f>SUMIFS(СВЦЭМ!$C$33:$C$776,СВЦЭМ!$A$33:$A$776,$A13,СВЦЭМ!$B$33:$B$776,P$11)+'СЕТ СН'!$F$9+СВЦЭМ!$D$10+'СЕТ СН'!$F$5-'СЕТ СН'!$F$17</f>
        <v>2308.7686927499999</v>
      </c>
      <c r="Q13" s="36">
        <f>SUMIFS(СВЦЭМ!$C$33:$C$776,СВЦЭМ!$A$33:$A$776,$A13,СВЦЭМ!$B$33:$B$776,Q$11)+'СЕТ СН'!$F$9+СВЦЭМ!$D$10+'СЕТ СН'!$F$5-'СЕТ СН'!$F$17</f>
        <v>2317.5090588100002</v>
      </c>
      <c r="R13" s="36">
        <f>SUMIFS(СВЦЭМ!$C$33:$C$776,СВЦЭМ!$A$33:$A$776,$A13,СВЦЭМ!$B$33:$B$776,R$11)+'СЕТ СН'!$F$9+СВЦЭМ!$D$10+'СЕТ СН'!$F$5-'СЕТ СН'!$F$17</f>
        <v>2311.3544870199999</v>
      </c>
      <c r="S13" s="36">
        <f>SUMIFS(СВЦЭМ!$C$33:$C$776,СВЦЭМ!$A$33:$A$776,$A13,СВЦЭМ!$B$33:$B$776,S$11)+'СЕТ СН'!$F$9+СВЦЭМ!$D$10+'СЕТ СН'!$F$5-'СЕТ СН'!$F$17</f>
        <v>2315.5699343799997</v>
      </c>
      <c r="T13" s="36">
        <f>SUMIFS(СВЦЭМ!$C$33:$C$776,СВЦЭМ!$A$33:$A$776,$A13,СВЦЭМ!$B$33:$B$776,T$11)+'СЕТ СН'!$F$9+СВЦЭМ!$D$10+'СЕТ СН'!$F$5-'СЕТ СН'!$F$17</f>
        <v>2314.24973499</v>
      </c>
      <c r="U13" s="36">
        <f>SUMIFS(СВЦЭМ!$C$33:$C$776,СВЦЭМ!$A$33:$A$776,$A13,СВЦЭМ!$B$33:$B$776,U$11)+'СЕТ СН'!$F$9+СВЦЭМ!$D$10+'СЕТ СН'!$F$5-'СЕТ СН'!$F$17</f>
        <v>2303.3289905299998</v>
      </c>
      <c r="V13" s="36">
        <f>SUMIFS(СВЦЭМ!$C$33:$C$776,СВЦЭМ!$A$33:$A$776,$A13,СВЦЭМ!$B$33:$B$776,V$11)+'СЕТ СН'!$F$9+СВЦЭМ!$D$10+'СЕТ СН'!$F$5-'СЕТ СН'!$F$17</f>
        <v>2275.60871855</v>
      </c>
      <c r="W13" s="36">
        <f>SUMIFS(СВЦЭМ!$C$33:$C$776,СВЦЭМ!$A$33:$A$776,$A13,СВЦЭМ!$B$33:$B$776,W$11)+'СЕТ СН'!$F$9+СВЦЭМ!$D$10+'СЕТ СН'!$F$5-'СЕТ СН'!$F$17</f>
        <v>2274.29081107</v>
      </c>
      <c r="X13" s="36">
        <f>SUMIFS(СВЦЭМ!$C$33:$C$776,СВЦЭМ!$A$33:$A$776,$A13,СВЦЭМ!$B$33:$B$776,X$11)+'СЕТ СН'!$F$9+СВЦЭМ!$D$10+'СЕТ СН'!$F$5-'СЕТ СН'!$F$17</f>
        <v>2303.31449453</v>
      </c>
      <c r="Y13" s="36">
        <f>SUMIFS(СВЦЭМ!$C$33:$C$776,СВЦЭМ!$A$33:$A$776,$A13,СВЦЭМ!$B$33:$B$776,Y$11)+'СЕТ СН'!$F$9+СВЦЭМ!$D$10+'СЕТ СН'!$F$5-'СЕТ СН'!$F$17</f>
        <v>2391.5356809899999</v>
      </c>
    </row>
    <row r="14" spans="1:27" ht="15.75" x14ac:dyDescent="0.2">
      <c r="A14" s="35">
        <f t="shared" ref="A14:A42" si="0">A13+1</f>
        <v>44046</v>
      </c>
      <c r="B14" s="36">
        <f>SUMIFS(СВЦЭМ!$C$33:$C$776,СВЦЭМ!$A$33:$A$776,$A14,СВЦЭМ!$B$33:$B$776,B$11)+'СЕТ СН'!$F$9+СВЦЭМ!$D$10+'СЕТ СН'!$F$5-'СЕТ СН'!$F$17</f>
        <v>2483.6426628700001</v>
      </c>
      <c r="C14" s="36">
        <f>SUMIFS(СВЦЭМ!$C$33:$C$776,СВЦЭМ!$A$33:$A$776,$A14,СВЦЭМ!$B$33:$B$776,C$11)+'СЕТ СН'!$F$9+СВЦЭМ!$D$10+'СЕТ СН'!$F$5-'СЕТ СН'!$F$17</f>
        <v>2476.0077942399998</v>
      </c>
      <c r="D14" s="36">
        <f>SUMIFS(СВЦЭМ!$C$33:$C$776,СВЦЭМ!$A$33:$A$776,$A14,СВЦЭМ!$B$33:$B$776,D$11)+'СЕТ СН'!$F$9+СВЦЭМ!$D$10+'СЕТ СН'!$F$5-'СЕТ СН'!$F$17</f>
        <v>2489.32251984</v>
      </c>
      <c r="E14" s="36">
        <f>SUMIFS(СВЦЭМ!$C$33:$C$776,СВЦЭМ!$A$33:$A$776,$A14,СВЦЭМ!$B$33:$B$776,E$11)+'СЕТ СН'!$F$9+СВЦЭМ!$D$10+'СЕТ СН'!$F$5-'СЕТ СН'!$F$17</f>
        <v>2533.11724306</v>
      </c>
      <c r="F14" s="36">
        <f>SUMIFS(СВЦЭМ!$C$33:$C$776,СВЦЭМ!$A$33:$A$776,$A14,СВЦЭМ!$B$33:$B$776,F$11)+'СЕТ СН'!$F$9+СВЦЭМ!$D$10+'СЕТ СН'!$F$5-'СЕТ СН'!$F$17</f>
        <v>2535.5439078999998</v>
      </c>
      <c r="G14" s="36">
        <f>SUMIFS(СВЦЭМ!$C$33:$C$776,СВЦЭМ!$A$33:$A$776,$A14,СВЦЭМ!$B$33:$B$776,G$11)+'СЕТ СН'!$F$9+СВЦЭМ!$D$10+'СЕТ СН'!$F$5-'СЕТ СН'!$F$17</f>
        <v>2559.4323300999999</v>
      </c>
      <c r="H14" s="36">
        <f>SUMIFS(СВЦЭМ!$C$33:$C$776,СВЦЭМ!$A$33:$A$776,$A14,СВЦЭМ!$B$33:$B$776,H$11)+'СЕТ СН'!$F$9+СВЦЭМ!$D$10+'СЕТ СН'!$F$5-'СЕТ СН'!$F$17</f>
        <v>2547.1385926600001</v>
      </c>
      <c r="I14" s="36">
        <f>SUMIFS(СВЦЭМ!$C$33:$C$776,СВЦЭМ!$A$33:$A$776,$A14,СВЦЭМ!$B$33:$B$776,I$11)+'СЕТ СН'!$F$9+СВЦЭМ!$D$10+'СЕТ СН'!$F$5-'СЕТ СН'!$F$17</f>
        <v>2558.6422004799997</v>
      </c>
      <c r="J14" s="36">
        <f>SUMIFS(СВЦЭМ!$C$33:$C$776,СВЦЭМ!$A$33:$A$776,$A14,СВЦЭМ!$B$33:$B$776,J$11)+'СЕТ СН'!$F$9+СВЦЭМ!$D$10+'СЕТ СН'!$F$5-'СЕТ СН'!$F$17</f>
        <v>2504.6517319099999</v>
      </c>
      <c r="K14" s="36">
        <f>SUMIFS(СВЦЭМ!$C$33:$C$776,СВЦЭМ!$A$33:$A$776,$A14,СВЦЭМ!$B$33:$B$776,K$11)+'СЕТ СН'!$F$9+СВЦЭМ!$D$10+'СЕТ СН'!$F$5-'СЕТ СН'!$F$17</f>
        <v>2453.5633436399999</v>
      </c>
      <c r="L14" s="36">
        <f>SUMIFS(СВЦЭМ!$C$33:$C$776,СВЦЭМ!$A$33:$A$776,$A14,СВЦЭМ!$B$33:$B$776,L$11)+'СЕТ СН'!$F$9+СВЦЭМ!$D$10+'СЕТ СН'!$F$5-'СЕТ СН'!$F$17</f>
        <v>2406.5548298200001</v>
      </c>
      <c r="M14" s="36">
        <f>SUMIFS(СВЦЭМ!$C$33:$C$776,СВЦЭМ!$A$33:$A$776,$A14,СВЦЭМ!$B$33:$B$776,M$11)+'СЕТ СН'!$F$9+СВЦЭМ!$D$10+'СЕТ СН'!$F$5-'СЕТ СН'!$F$17</f>
        <v>2338.0057081999998</v>
      </c>
      <c r="N14" s="36">
        <f>SUMIFS(СВЦЭМ!$C$33:$C$776,СВЦЭМ!$A$33:$A$776,$A14,СВЦЭМ!$B$33:$B$776,N$11)+'СЕТ СН'!$F$9+СВЦЭМ!$D$10+'СЕТ СН'!$F$5-'СЕТ СН'!$F$17</f>
        <v>2300.4257027100002</v>
      </c>
      <c r="O14" s="36">
        <f>SUMIFS(СВЦЭМ!$C$33:$C$776,СВЦЭМ!$A$33:$A$776,$A14,СВЦЭМ!$B$33:$B$776,O$11)+'СЕТ СН'!$F$9+СВЦЭМ!$D$10+'СЕТ СН'!$F$5-'СЕТ СН'!$F$17</f>
        <v>2281.4246192800001</v>
      </c>
      <c r="P14" s="36">
        <f>SUMIFS(СВЦЭМ!$C$33:$C$776,СВЦЭМ!$A$33:$A$776,$A14,СВЦЭМ!$B$33:$B$776,P$11)+'СЕТ СН'!$F$9+СВЦЭМ!$D$10+'СЕТ СН'!$F$5-'СЕТ СН'!$F$17</f>
        <v>2287.20384835</v>
      </c>
      <c r="Q14" s="36">
        <f>SUMIFS(СВЦЭМ!$C$33:$C$776,СВЦЭМ!$A$33:$A$776,$A14,СВЦЭМ!$B$33:$B$776,Q$11)+'СЕТ СН'!$F$9+СВЦЭМ!$D$10+'СЕТ СН'!$F$5-'СЕТ СН'!$F$17</f>
        <v>2289.1446231800001</v>
      </c>
      <c r="R14" s="36">
        <f>SUMIFS(СВЦЭМ!$C$33:$C$776,СВЦЭМ!$A$33:$A$776,$A14,СВЦЭМ!$B$33:$B$776,R$11)+'СЕТ СН'!$F$9+СВЦЭМ!$D$10+'СЕТ СН'!$F$5-'СЕТ СН'!$F$17</f>
        <v>2298.3361793200002</v>
      </c>
      <c r="S14" s="36">
        <f>SUMIFS(СВЦЭМ!$C$33:$C$776,СВЦЭМ!$A$33:$A$776,$A14,СВЦЭМ!$B$33:$B$776,S$11)+'СЕТ СН'!$F$9+СВЦЭМ!$D$10+'СЕТ СН'!$F$5-'СЕТ СН'!$F$17</f>
        <v>2304.6627828700002</v>
      </c>
      <c r="T14" s="36">
        <f>SUMIFS(СВЦЭМ!$C$33:$C$776,СВЦЭМ!$A$33:$A$776,$A14,СВЦЭМ!$B$33:$B$776,T$11)+'СЕТ СН'!$F$9+СВЦЭМ!$D$10+'СЕТ СН'!$F$5-'СЕТ СН'!$F$17</f>
        <v>2310.9431654199998</v>
      </c>
      <c r="U14" s="36">
        <f>SUMIFS(СВЦЭМ!$C$33:$C$776,СВЦЭМ!$A$33:$A$776,$A14,СВЦЭМ!$B$33:$B$776,U$11)+'СЕТ СН'!$F$9+СВЦЭМ!$D$10+'СЕТ СН'!$F$5-'СЕТ СН'!$F$17</f>
        <v>2311.6267816</v>
      </c>
      <c r="V14" s="36">
        <f>SUMIFS(СВЦЭМ!$C$33:$C$776,СВЦЭМ!$A$33:$A$776,$A14,СВЦЭМ!$B$33:$B$776,V$11)+'СЕТ СН'!$F$9+СВЦЭМ!$D$10+'СЕТ СН'!$F$5-'СЕТ СН'!$F$17</f>
        <v>2304.85585575</v>
      </c>
      <c r="W14" s="36">
        <f>SUMIFS(СВЦЭМ!$C$33:$C$776,СВЦЭМ!$A$33:$A$776,$A14,СВЦЭМ!$B$33:$B$776,W$11)+'СЕТ СН'!$F$9+СВЦЭМ!$D$10+'СЕТ СН'!$F$5-'СЕТ СН'!$F$17</f>
        <v>2289.05419992</v>
      </c>
      <c r="X14" s="36">
        <f>SUMIFS(СВЦЭМ!$C$33:$C$776,СВЦЭМ!$A$33:$A$776,$A14,СВЦЭМ!$B$33:$B$776,X$11)+'СЕТ СН'!$F$9+СВЦЭМ!$D$10+'СЕТ СН'!$F$5-'СЕТ СН'!$F$17</f>
        <v>2311.8607450899999</v>
      </c>
      <c r="Y14" s="36">
        <f>SUMIFS(СВЦЭМ!$C$33:$C$776,СВЦЭМ!$A$33:$A$776,$A14,СВЦЭМ!$B$33:$B$776,Y$11)+'СЕТ СН'!$F$9+СВЦЭМ!$D$10+'СЕТ СН'!$F$5-'СЕТ СН'!$F$17</f>
        <v>2396.3674962599998</v>
      </c>
    </row>
    <row r="15" spans="1:27" ht="15.75" x14ac:dyDescent="0.2">
      <c r="A15" s="35">
        <f t="shared" si="0"/>
        <v>44047</v>
      </c>
      <c r="B15" s="36">
        <f>SUMIFS(СВЦЭМ!$C$33:$C$776,СВЦЭМ!$A$33:$A$776,$A15,СВЦЭМ!$B$33:$B$776,B$11)+'СЕТ СН'!$F$9+СВЦЭМ!$D$10+'СЕТ СН'!$F$5-'СЕТ СН'!$F$17</f>
        <v>2463.95251052</v>
      </c>
      <c r="C15" s="36">
        <f>SUMIFS(СВЦЭМ!$C$33:$C$776,СВЦЭМ!$A$33:$A$776,$A15,СВЦЭМ!$B$33:$B$776,C$11)+'СЕТ СН'!$F$9+СВЦЭМ!$D$10+'СЕТ СН'!$F$5-'СЕТ СН'!$F$17</f>
        <v>2510.8469214199999</v>
      </c>
      <c r="D15" s="36">
        <f>SUMIFS(СВЦЭМ!$C$33:$C$776,СВЦЭМ!$A$33:$A$776,$A15,СВЦЭМ!$B$33:$B$776,D$11)+'СЕТ СН'!$F$9+СВЦЭМ!$D$10+'СЕТ СН'!$F$5-'СЕТ СН'!$F$17</f>
        <v>2528.1562355400001</v>
      </c>
      <c r="E15" s="36">
        <f>SUMIFS(СВЦЭМ!$C$33:$C$776,СВЦЭМ!$A$33:$A$776,$A15,СВЦЭМ!$B$33:$B$776,E$11)+'СЕТ СН'!$F$9+СВЦЭМ!$D$10+'СЕТ СН'!$F$5-'СЕТ СН'!$F$17</f>
        <v>2559.5876730999998</v>
      </c>
      <c r="F15" s="36">
        <f>SUMIFS(СВЦЭМ!$C$33:$C$776,СВЦЭМ!$A$33:$A$776,$A15,СВЦЭМ!$B$33:$B$776,F$11)+'СЕТ СН'!$F$9+СВЦЭМ!$D$10+'СЕТ СН'!$F$5-'СЕТ СН'!$F$17</f>
        <v>2569.0895656799999</v>
      </c>
      <c r="G15" s="36">
        <f>SUMIFS(СВЦЭМ!$C$33:$C$776,СВЦЭМ!$A$33:$A$776,$A15,СВЦЭМ!$B$33:$B$776,G$11)+'СЕТ СН'!$F$9+СВЦЭМ!$D$10+'СЕТ СН'!$F$5-'СЕТ СН'!$F$17</f>
        <v>2559.9092711499998</v>
      </c>
      <c r="H15" s="36">
        <f>SUMIFS(СВЦЭМ!$C$33:$C$776,СВЦЭМ!$A$33:$A$776,$A15,СВЦЭМ!$B$33:$B$776,H$11)+'СЕТ СН'!$F$9+СВЦЭМ!$D$10+'СЕТ СН'!$F$5-'СЕТ СН'!$F$17</f>
        <v>2518.1381695300001</v>
      </c>
      <c r="I15" s="36">
        <f>SUMIFS(СВЦЭМ!$C$33:$C$776,СВЦЭМ!$A$33:$A$776,$A15,СВЦЭМ!$B$33:$B$776,I$11)+'СЕТ СН'!$F$9+СВЦЭМ!$D$10+'СЕТ СН'!$F$5-'СЕТ СН'!$F$17</f>
        <v>2514.3048060199999</v>
      </c>
      <c r="J15" s="36">
        <f>SUMIFS(СВЦЭМ!$C$33:$C$776,СВЦЭМ!$A$33:$A$776,$A15,СВЦЭМ!$B$33:$B$776,J$11)+'СЕТ СН'!$F$9+СВЦЭМ!$D$10+'СЕТ СН'!$F$5-'СЕТ СН'!$F$17</f>
        <v>2468.1955218499997</v>
      </c>
      <c r="K15" s="36">
        <f>SUMIFS(СВЦЭМ!$C$33:$C$776,СВЦЭМ!$A$33:$A$776,$A15,СВЦЭМ!$B$33:$B$776,K$11)+'СЕТ СН'!$F$9+СВЦЭМ!$D$10+'СЕТ СН'!$F$5-'СЕТ СН'!$F$17</f>
        <v>2437.8388851899999</v>
      </c>
      <c r="L15" s="36">
        <f>SUMIFS(СВЦЭМ!$C$33:$C$776,СВЦЭМ!$A$33:$A$776,$A15,СВЦЭМ!$B$33:$B$776,L$11)+'СЕТ СН'!$F$9+СВЦЭМ!$D$10+'СЕТ СН'!$F$5-'СЕТ СН'!$F$17</f>
        <v>2435.6226285900002</v>
      </c>
      <c r="M15" s="36">
        <f>SUMIFS(СВЦЭМ!$C$33:$C$776,СВЦЭМ!$A$33:$A$776,$A15,СВЦЭМ!$B$33:$B$776,M$11)+'СЕТ СН'!$F$9+СВЦЭМ!$D$10+'СЕТ СН'!$F$5-'СЕТ СН'!$F$17</f>
        <v>2357.52836329</v>
      </c>
      <c r="N15" s="36">
        <f>SUMIFS(СВЦЭМ!$C$33:$C$776,СВЦЭМ!$A$33:$A$776,$A15,СВЦЭМ!$B$33:$B$776,N$11)+'СЕТ СН'!$F$9+СВЦЭМ!$D$10+'СЕТ СН'!$F$5-'СЕТ СН'!$F$17</f>
        <v>2304.7573978800001</v>
      </c>
      <c r="O15" s="36">
        <f>SUMIFS(СВЦЭМ!$C$33:$C$776,СВЦЭМ!$A$33:$A$776,$A15,СВЦЭМ!$B$33:$B$776,O$11)+'СЕТ СН'!$F$9+СВЦЭМ!$D$10+'СЕТ СН'!$F$5-'СЕТ СН'!$F$17</f>
        <v>2280.3914061699998</v>
      </c>
      <c r="P15" s="36">
        <f>SUMIFS(СВЦЭМ!$C$33:$C$776,СВЦЭМ!$A$33:$A$776,$A15,СВЦЭМ!$B$33:$B$776,P$11)+'СЕТ СН'!$F$9+СВЦЭМ!$D$10+'СЕТ СН'!$F$5-'СЕТ СН'!$F$17</f>
        <v>2276.8365200399999</v>
      </c>
      <c r="Q15" s="36">
        <f>SUMIFS(СВЦЭМ!$C$33:$C$776,СВЦЭМ!$A$33:$A$776,$A15,СВЦЭМ!$B$33:$B$776,Q$11)+'СЕТ СН'!$F$9+СВЦЭМ!$D$10+'СЕТ СН'!$F$5-'СЕТ СН'!$F$17</f>
        <v>2276.2791996999999</v>
      </c>
      <c r="R15" s="36">
        <f>SUMIFS(СВЦЭМ!$C$33:$C$776,СВЦЭМ!$A$33:$A$776,$A15,СВЦЭМ!$B$33:$B$776,R$11)+'СЕТ СН'!$F$9+СВЦЭМ!$D$10+'СЕТ СН'!$F$5-'СЕТ СН'!$F$17</f>
        <v>2275.0649708800001</v>
      </c>
      <c r="S15" s="36">
        <f>SUMIFS(СВЦЭМ!$C$33:$C$776,СВЦЭМ!$A$33:$A$776,$A15,СВЦЭМ!$B$33:$B$776,S$11)+'СЕТ СН'!$F$9+СВЦЭМ!$D$10+'СЕТ СН'!$F$5-'СЕТ СН'!$F$17</f>
        <v>2295.6378130799999</v>
      </c>
      <c r="T15" s="36">
        <f>SUMIFS(СВЦЭМ!$C$33:$C$776,СВЦЭМ!$A$33:$A$776,$A15,СВЦЭМ!$B$33:$B$776,T$11)+'СЕТ СН'!$F$9+СВЦЭМ!$D$10+'СЕТ СН'!$F$5-'СЕТ СН'!$F$17</f>
        <v>2290.6709031099999</v>
      </c>
      <c r="U15" s="36">
        <f>SUMIFS(СВЦЭМ!$C$33:$C$776,СВЦЭМ!$A$33:$A$776,$A15,СВЦЭМ!$B$33:$B$776,U$11)+'СЕТ СН'!$F$9+СВЦЭМ!$D$10+'СЕТ СН'!$F$5-'СЕТ СН'!$F$17</f>
        <v>2293.15333865</v>
      </c>
      <c r="V15" s="36">
        <f>SUMIFS(СВЦЭМ!$C$33:$C$776,СВЦЭМ!$A$33:$A$776,$A15,СВЦЭМ!$B$33:$B$776,V$11)+'СЕТ СН'!$F$9+СВЦЭМ!$D$10+'СЕТ СН'!$F$5-'СЕТ СН'!$F$17</f>
        <v>2288.5367076499997</v>
      </c>
      <c r="W15" s="36">
        <f>SUMIFS(СВЦЭМ!$C$33:$C$776,СВЦЭМ!$A$33:$A$776,$A15,СВЦЭМ!$B$33:$B$776,W$11)+'СЕТ СН'!$F$9+СВЦЭМ!$D$10+'СЕТ СН'!$F$5-'СЕТ СН'!$F$17</f>
        <v>2290.18835648</v>
      </c>
      <c r="X15" s="36">
        <f>SUMIFS(СВЦЭМ!$C$33:$C$776,СВЦЭМ!$A$33:$A$776,$A15,СВЦЭМ!$B$33:$B$776,X$11)+'СЕТ СН'!$F$9+СВЦЭМ!$D$10+'СЕТ СН'!$F$5-'СЕТ СН'!$F$17</f>
        <v>2314.1614971399999</v>
      </c>
      <c r="Y15" s="36">
        <f>SUMIFS(СВЦЭМ!$C$33:$C$776,СВЦЭМ!$A$33:$A$776,$A15,СВЦЭМ!$B$33:$B$776,Y$11)+'СЕТ СН'!$F$9+СВЦЭМ!$D$10+'СЕТ СН'!$F$5-'СЕТ СН'!$F$17</f>
        <v>2395.8646393600002</v>
      </c>
    </row>
    <row r="16" spans="1:27" ht="15.75" x14ac:dyDescent="0.2">
      <c r="A16" s="35">
        <f t="shared" si="0"/>
        <v>44048</v>
      </c>
      <c r="B16" s="36">
        <f>SUMIFS(СВЦЭМ!$C$33:$C$776,СВЦЭМ!$A$33:$A$776,$A16,СВЦЭМ!$B$33:$B$776,B$11)+'СЕТ СН'!$F$9+СВЦЭМ!$D$10+'СЕТ СН'!$F$5-'СЕТ СН'!$F$17</f>
        <v>2465.8905292899999</v>
      </c>
      <c r="C16" s="36">
        <f>SUMIFS(СВЦЭМ!$C$33:$C$776,СВЦЭМ!$A$33:$A$776,$A16,СВЦЭМ!$B$33:$B$776,C$11)+'СЕТ СН'!$F$9+СВЦЭМ!$D$10+'СЕТ СН'!$F$5-'СЕТ СН'!$F$17</f>
        <v>2534.2210384499999</v>
      </c>
      <c r="D16" s="36">
        <f>SUMIFS(СВЦЭМ!$C$33:$C$776,СВЦЭМ!$A$33:$A$776,$A16,СВЦЭМ!$B$33:$B$776,D$11)+'СЕТ СН'!$F$9+СВЦЭМ!$D$10+'СЕТ СН'!$F$5-'СЕТ СН'!$F$17</f>
        <v>2548.5708999399999</v>
      </c>
      <c r="E16" s="36">
        <f>SUMIFS(СВЦЭМ!$C$33:$C$776,СВЦЭМ!$A$33:$A$776,$A16,СВЦЭМ!$B$33:$B$776,E$11)+'СЕТ СН'!$F$9+СВЦЭМ!$D$10+'СЕТ СН'!$F$5-'СЕТ СН'!$F$17</f>
        <v>2560.6775742499999</v>
      </c>
      <c r="F16" s="36">
        <f>SUMIFS(СВЦЭМ!$C$33:$C$776,СВЦЭМ!$A$33:$A$776,$A16,СВЦЭМ!$B$33:$B$776,F$11)+'СЕТ СН'!$F$9+СВЦЭМ!$D$10+'СЕТ СН'!$F$5-'СЕТ СН'!$F$17</f>
        <v>2557.5816585900002</v>
      </c>
      <c r="G16" s="36">
        <f>SUMIFS(СВЦЭМ!$C$33:$C$776,СВЦЭМ!$A$33:$A$776,$A16,СВЦЭМ!$B$33:$B$776,G$11)+'СЕТ СН'!$F$9+СВЦЭМ!$D$10+'СЕТ СН'!$F$5-'СЕТ СН'!$F$17</f>
        <v>2571.8065909799998</v>
      </c>
      <c r="H16" s="36">
        <f>SUMIFS(СВЦЭМ!$C$33:$C$776,СВЦЭМ!$A$33:$A$776,$A16,СВЦЭМ!$B$33:$B$776,H$11)+'СЕТ СН'!$F$9+СВЦЭМ!$D$10+'СЕТ СН'!$F$5-'СЕТ СН'!$F$17</f>
        <v>2550.3473780300001</v>
      </c>
      <c r="I16" s="36">
        <f>SUMIFS(СВЦЭМ!$C$33:$C$776,СВЦЭМ!$A$33:$A$776,$A16,СВЦЭМ!$B$33:$B$776,I$11)+'СЕТ СН'!$F$9+СВЦЭМ!$D$10+'СЕТ СН'!$F$5-'СЕТ СН'!$F$17</f>
        <v>2527.4062131599999</v>
      </c>
      <c r="J16" s="36">
        <f>SUMIFS(СВЦЭМ!$C$33:$C$776,СВЦЭМ!$A$33:$A$776,$A16,СВЦЭМ!$B$33:$B$776,J$11)+'СЕТ СН'!$F$9+СВЦЭМ!$D$10+'СЕТ СН'!$F$5-'СЕТ СН'!$F$17</f>
        <v>2466.2899374099998</v>
      </c>
      <c r="K16" s="36">
        <f>SUMIFS(СВЦЭМ!$C$33:$C$776,СВЦЭМ!$A$33:$A$776,$A16,СВЦЭМ!$B$33:$B$776,K$11)+'СЕТ СН'!$F$9+СВЦЭМ!$D$10+'СЕТ СН'!$F$5-'СЕТ СН'!$F$17</f>
        <v>2478.0445964199998</v>
      </c>
      <c r="L16" s="36">
        <f>SUMIFS(СВЦЭМ!$C$33:$C$776,СВЦЭМ!$A$33:$A$776,$A16,СВЦЭМ!$B$33:$B$776,L$11)+'СЕТ СН'!$F$9+СВЦЭМ!$D$10+'СЕТ СН'!$F$5-'СЕТ СН'!$F$17</f>
        <v>2426.3161064400001</v>
      </c>
      <c r="M16" s="36">
        <f>SUMIFS(СВЦЭМ!$C$33:$C$776,СВЦЭМ!$A$33:$A$776,$A16,СВЦЭМ!$B$33:$B$776,M$11)+'СЕТ СН'!$F$9+СВЦЭМ!$D$10+'СЕТ СН'!$F$5-'СЕТ СН'!$F$17</f>
        <v>2356.3942640999999</v>
      </c>
      <c r="N16" s="36">
        <f>SUMIFS(СВЦЭМ!$C$33:$C$776,СВЦЭМ!$A$33:$A$776,$A16,СВЦЭМ!$B$33:$B$776,N$11)+'СЕТ СН'!$F$9+СВЦЭМ!$D$10+'СЕТ СН'!$F$5-'СЕТ СН'!$F$17</f>
        <v>2309.2372866699998</v>
      </c>
      <c r="O16" s="36">
        <f>SUMIFS(СВЦЭМ!$C$33:$C$776,СВЦЭМ!$A$33:$A$776,$A16,СВЦЭМ!$B$33:$B$776,O$11)+'СЕТ СН'!$F$9+СВЦЭМ!$D$10+'СЕТ СН'!$F$5-'СЕТ СН'!$F$17</f>
        <v>2275.8525807699998</v>
      </c>
      <c r="P16" s="36">
        <f>SUMIFS(СВЦЭМ!$C$33:$C$776,СВЦЭМ!$A$33:$A$776,$A16,СВЦЭМ!$B$33:$B$776,P$11)+'СЕТ СН'!$F$9+СВЦЭМ!$D$10+'СЕТ СН'!$F$5-'СЕТ СН'!$F$17</f>
        <v>2283.2822862399998</v>
      </c>
      <c r="Q16" s="36">
        <f>SUMIFS(СВЦЭМ!$C$33:$C$776,СВЦЭМ!$A$33:$A$776,$A16,СВЦЭМ!$B$33:$B$776,Q$11)+'СЕТ СН'!$F$9+СВЦЭМ!$D$10+'СЕТ СН'!$F$5-'СЕТ СН'!$F$17</f>
        <v>2284.5188962100001</v>
      </c>
      <c r="R16" s="36">
        <f>SUMIFS(СВЦЭМ!$C$33:$C$776,СВЦЭМ!$A$33:$A$776,$A16,СВЦЭМ!$B$33:$B$776,R$11)+'СЕТ СН'!$F$9+СВЦЭМ!$D$10+'СЕТ СН'!$F$5-'СЕТ СН'!$F$17</f>
        <v>2280.6041894599998</v>
      </c>
      <c r="S16" s="36">
        <f>SUMIFS(СВЦЭМ!$C$33:$C$776,СВЦЭМ!$A$33:$A$776,$A16,СВЦЭМ!$B$33:$B$776,S$11)+'СЕТ СН'!$F$9+СВЦЭМ!$D$10+'СЕТ СН'!$F$5-'СЕТ СН'!$F$17</f>
        <v>2281.4553109600001</v>
      </c>
      <c r="T16" s="36">
        <f>SUMIFS(СВЦЭМ!$C$33:$C$776,СВЦЭМ!$A$33:$A$776,$A16,СВЦЭМ!$B$33:$B$776,T$11)+'СЕТ СН'!$F$9+СВЦЭМ!$D$10+'СЕТ СН'!$F$5-'СЕТ СН'!$F$17</f>
        <v>2299.5373573400002</v>
      </c>
      <c r="U16" s="36">
        <f>SUMIFS(СВЦЭМ!$C$33:$C$776,СВЦЭМ!$A$33:$A$776,$A16,СВЦЭМ!$B$33:$B$776,U$11)+'СЕТ СН'!$F$9+СВЦЭМ!$D$10+'СЕТ СН'!$F$5-'СЕТ СН'!$F$17</f>
        <v>2305.7550520899999</v>
      </c>
      <c r="V16" s="36">
        <f>SUMIFS(СВЦЭМ!$C$33:$C$776,СВЦЭМ!$A$33:$A$776,$A16,СВЦЭМ!$B$33:$B$776,V$11)+'СЕТ СН'!$F$9+СВЦЭМ!$D$10+'СЕТ СН'!$F$5-'СЕТ СН'!$F$17</f>
        <v>2286.2144368300001</v>
      </c>
      <c r="W16" s="36">
        <f>SUMIFS(СВЦЭМ!$C$33:$C$776,СВЦЭМ!$A$33:$A$776,$A16,СВЦЭМ!$B$33:$B$776,W$11)+'СЕТ СН'!$F$9+СВЦЭМ!$D$10+'СЕТ СН'!$F$5-'СЕТ СН'!$F$17</f>
        <v>2284.4197371499999</v>
      </c>
      <c r="X16" s="36">
        <f>SUMIFS(СВЦЭМ!$C$33:$C$776,СВЦЭМ!$A$33:$A$776,$A16,СВЦЭМ!$B$33:$B$776,X$11)+'СЕТ СН'!$F$9+СВЦЭМ!$D$10+'СЕТ СН'!$F$5-'СЕТ СН'!$F$17</f>
        <v>2303.7217116299998</v>
      </c>
      <c r="Y16" s="36">
        <f>SUMIFS(СВЦЭМ!$C$33:$C$776,СВЦЭМ!$A$33:$A$776,$A16,СВЦЭМ!$B$33:$B$776,Y$11)+'СЕТ СН'!$F$9+СВЦЭМ!$D$10+'СЕТ СН'!$F$5-'СЕТ СН'!$F$17</f>
        <v>2409.0766455399998</v>
      </c>
    </row>
    <row r="17" spans="1:25" ht="15.75" x14ac:dyDescent="0.2">
      <c r="A17" s="35">
        <f t="shared" si="0"/>
        <v>44049</v>
      </c>
      <c r="B17" s="36">
        <f>SUMIFS(СВЦЭМ!$C$33:$C$776,СВЦЭМ!$A$33:$A$776,$A17,СВЦЭМ!$B$33:$B$776,B$11)+'СЕТ СН'!$F$9+СВЦЭМ!$D$10+'СЕТ СН'!$F$5-'СЕТ СН'!$F$17</f>
        <v>2515.0348309400001</v>
      </c>
      <c r="C17" s="36">
        <f>SUMIFS(СВЦЭМ!$C$33:$C$776,СВЦЭМ!$A$33:$A$776,$A17,СВЦЭМ!$B$33:$B$776,C$11)+'СЕТ СН'!$F$9+СВЦЭМ!$D$10+'СЕТ СН'!$F$5-'СЕТ СН'!$F$17</f>
        <v>2564.4108436799997</v>
      </c>
      <c r="D17" s="36">
        <f>SUMIFS(СВЦЭМ!$C$33:$C$776,СВЦЭМ!$A$33:$A$776,$A17,СВЦЭМ!$B$33:$B$776,D$11)+'СЕТ СН'!$F$9+СВЦЭМ!$D$10+'СЕТ СН'!$F$5-'СЕТ СН'!$F$17</f>
        <v>2586.1184628000001</v>
      </c>
      <c r="E17" s="36">
        <f>SUMIFS(СВЦЭМ!$C$33:$C$776,СВЦЭМ!$A$33:$A$776,$A17,СВЦЭМ!$B$33:$B$776,E$11)+'СЕТ СН'!$F$9+СВЦЭМ!$D$10+'СЕТ СН'!$F$5-'СЕТ СН'!$F$17</f>
        <v>2581.75001217</v>
      </c>
      <c r="F17" s="36">
        <f>SUMIFS(СВЦЭМ!$C$33:$C$776,СВЦЭМ!$A$33:$A$776,$A17,СВЦЭМ!$B$33:$B$776,F$11)+'СЕТ СН'!$F$9+СВЦЭМ!$D$10+'СЕТ СН'!$F$5-'СЕТ СН'!$F$17</f>
        <v>2574.4414324999998</v>
      </c>
      <c r="G17" s="36">
        <f>SUMIFS(СВЦЭМ!$C$33:$C$776,СВЦЭМ!$A$33:$A$776,$A17,СВЦЭМ!$B$33:$B$776,G$11)+'СЕТ СН'!$F$9+СВЦЭМ!$D$10+'СЕТ СН'!$F$5-'СЕТ СН'!$F$17</f>
        <v>2580.5942513299997</v>
      </c>
      <c r="H17" s="36">
        <f>SUMIFS(СВЦЭМ!$C$33:$C$776,СВЦЭМ!$A$33:$A$776,$A17,СВЦЭМ!$B$33:$B$776,H$11)+'СЕТ СН'!$F$9+СВЦЭМ!$D$10+'СЕТ СН'!$F$5-'СЕТ СН'!$F$17</f>
        <v>2579.8227045100002</v>
      </c>
      <c r="I17" s="36">
        <f>SUMIFS(СВЦЭМ!$C$33:$C$776,СВЦЭМ!$A$33:$A$776,$A17,СВЦЭМ!$B$33:$B$776,I$11)+'СЕТ СН'!$F$9+СВЦЭМ!$D$10+'СЕТ СН'!$F$5-'СЕТ СН'!$F$17</f>
        <v>2530.4012604199997</v>
      </c>
      <c r="J17" s="36">
        <f>SUMIFS(СВЦЭМ!$C$33:$C$776,СВЦЭМ!$A$33:$A$776,$A17,СВЦЭМ!$B$33:$B$776,J$11)+'СЕТ СН'!$F$9+СВЦЭМ!$D$10+'СЕТ СН'!$F$5-'СЕТ СН'!$F$17</f>
        <v>2474.0179098999997</v>
      </c>
      <c r="K17" s="36">
        <f>SUMIFS(СВЦЭМ!$C$33:$C$776,СВЦЭМ!$A$33:$A$776,$A17,СВЦЭМ!$B$33:$B$776,K$11)+'СЕТ СН'!$F$9+СВЦЭМ!$D$10+'СЕТ СН'!$F$5-'СЕТ СН'!$F$17</f>
        <v>2436.6540807299998</v>
      </c>
      <c r="L17" s="36">
        <f>SUMIFS(СВЦЭМ!$C$33:$C$776,СВЦЭМ!$A$33:$A$776,$A17,СВЦЭМ!$B$33:$B$776,L$11)+'СЕТ СН'!$F$9+СВЦЭМ!$D$10+'СЕТ СН'!$F$5-'СЕТ СН'!$F$17</f>
        <v>2421.49742995</v>
      </c>
      <c r="M17" s="36">
        <f>SUMIFS(СВЦЭМ!$C$33:$C$776,СВЦЭМ!$A$33:$A$776,$A17,СВЦЭМ!$B$33:$B$776,M$11)+'СЕТ СН'!$F$9+СВЦЭМ!$D$10+'СЕТ СН'!$F$5-'СЕТ СН'!$F$17</f>
        <v>2349.2120935799999</v>
      </c>
      <c r="N17" s="36">
        <f>SUMIFS(СВЦЭМ!$C$33:$C$776,СВЦЭМ!$A$33:$A$776,$A17,СВЦЭМ!$B$33:$B$776,N$11)+'СЕТ СН'!$F$9+СВЦЭМ!$D$10+'СЕТ СН'!$F$5-'СЕТ СН'!$F$17</f>
        <v>2290.5301046499999</v>
      </c>
      <c r="O17" s="36">
        <f>SUMIFS(СВЦЭМ!$C$33:$C$776,СВЦЭМ!$A$33:$A$776,$A17,СВЦЭМ!$B$33:$B$776,O$11)+'СЕТ СН'!$F$9+СВЦЭМ!$D$10+'СЕТ СН'!$F$5-'СЕТ СН'!$F$17</f>
        <v>2260.5101854599998</v>
      </c>
      <c r="P17" s="36">
        <f>SUMIFS(СВЦЭМ!$C$33:$C$776,СВЦЭМ!$A$33:$A$776,$A17,СВЦЭМ!$B$33:$B$776,P$11)+'СЕТ СН'!$F$9+СВЦЭМ!$D$10+'СЕТ СН'!$F$5-'СЕТ СН'!$F$17</f>
        <v>2266.8609155200002</v>
      </c>
      <c r="Q17" s="36">
        <f>SUMIFS(СВЦЭМ!$C$33:$C$776,СВЦЭМ!$A$33:$A$776,$A17,СВЦЭМ!$B$33:$B$776,Q$11)+'СЕТ СН'!$F$9+СВЦЭМ!$D$10+'СЕТ СН'!$F$5-'СЕТ СН'!$F$17</f>
        <v>2268.6566875999997</v>
      </c>
      <c r="R17" s="36">
        <f>SUMIFS(СВЦЭМ!$C$33:$C$776,СВЦЭМ!$A$33:$A$776,$A17,СВЦЭМ!$B$33:$B$776,R$11)+'СЕТ СН'!$F$9+СВЦЭМ!$D$10+'СЕТ СН'!$F$5-'СЕТ СН'!$F$17</f>
        <v>2272.7987983600001</v>
      </c>
      <c r="S17" s="36">
        <f>SUMIFS(СВЦЭМ!$C$33:$C$776,СВЦЭМ!$A$33:$A$776,$A17,СВЦЭМ!$B$33:$B$776,S$11)+'СЕТ СН'!$F$9+СВЦЭМ!$D$10+'СЕТ СН'!$F$5-'СЕТ СН'!$F$17</f>
        <v>2273.7007673600001</v>
      </c>
      <c r="T17" s="36">
        <f>SUMIFS(СВЦЭМ!$C$33:$C$776,СВЦЭМ!$A$33:$A$776,$A17,СВЦЭМ!$B$33:$B$776,T$11)+'СЕТ СН'!$F$9+СВЦЭМ!$D$10+'СЕТ СН'!$F$5-'СЕТ СН'!$F$17</f>
        <v>2269.3091071499998</v>
      </c>
      <c r="U17" s="36">
        <f>SUMIFS(СВЦЭМ!$C$33:$C$776,СВЦЭМ!$A$33:$A$776,$A17,СВЦЭМ!$B$33:$B$776,U$11)+'СЕТ СН'!$F$9+СВЦЭМ!$D$10+'СЕТ СН'!$F$5-'СЕТ СН'!$F$17</f>
        <v>2268.7942855699998</v>
      </c>
      <c r="V17" s="36">
        <f>SUMIFS(СВЦЭМ!$C$33:$C$776,СВЦЭМ!$A$33:$A$776,$A17,СВЦЭМ!$B$33:$B$776,V$11)+'СЕТ СН'!$F$9+СВЦЭМ!$D$10+'СЕТ СН'!$F$5-'СЕТ СН'!$F$17</f>
        <v>2274.3848080299999</v>
      </c>
      <c r="W17" s="36">
        <f>SUMIFS(СВЦЭМ!$C$33:$C$776,СВЦЭМ!$A$33:$A$776,$A17,СВЦЭМ!$B$33:$B$776,W$11)+'СЕТ СН'!$F$9+СВЦЭМ!$D$10+'СЕТ СН'!$F$5-'СЕТ СН'!$F$17</f>
        <v>2263.6134703399998</v>
      </c>
      <c r="X17" s="36">
        <f>SUMIFS(СВЦЭМ!$C$33:$C$776,СВЦЭМ!$A$33:$A$776,$A17,СВЦЭМ!$B$33:$B$776,X$11)+'СЕТ СН'!$F$9+СВЦЭМ!$D$10+'СЕТ СН'!$F$5-'СЕТ СН'!$F$17</f>
        <v>2307.0667660199997</v>
      </c>
      <c r="Y17" s="36">
        <f>SUMIFS(СВЦЭМ!$C$33:$C$776,СВЦЭМ!$A$33:$A$776,$A17,СВЦЭМ!$B$33:$B$776,Y$11)+'СЕТ СН'!$F$9+СВЦЭМ!$D$10+'СЕТ СН'!$F$5-'СЕТ СН'!$F$17</f>
        <v>2410.0827783099999</v>
      </c>
    </row>
    <row r="18" spans="1:25" ht="15.75" x14ac:dyDescent="0.2">
      <c r="A18" s="35">
        <f t="shared" si="0"/>
        <v>44050</v>
      </c>
      <c r="B18" s="36">
        <f>SUMIFS(СВЦЭМ!$C$33:$C$776,СВЦЭМ!$A$33:$A$776,$A18,СВЦЭМ!$B$33:$B$776,B$11)+'СЕТ СН'!$F$9+СВЦЭМ!$D$10+'СЕТ СН'!$F$5-'СЕТ СН'!$F$17</f>
        <v>2457.94683678</v>
      </c>
      <c r="C18" s="36">
        <f>SUMIFS(СВЦЭМ!$C$33:$C$776,СВЦЭМ!$A$33:$A$776,$A18,СВЦЭМ!$B$33:$B$776,C$11)+'СЕТ СН'!$F$9+СВЦЭМ!$D$10+'СЕТ СН'!$F$5-'СЕТ СН'!$F$17</f>
        <v>2508.6489795299999</v>
      </c>
      <c r="D18" s="36">
        <f>SUMIFS(СВЦЭМ!$C$33:$C$776,СВЦЭМ!$A$33:$A$776,$A18,СВЦЭМ!$B$33:$B$776,D$11)+'СЕТ СН'!$F$9+СВЦЭМ!$D$10+'СЕТ СН'!$F$5-'СЕТ СН'!$F$17</f>
        <v>2521.9825275900002</v>
      </c>
      <c r="E18" s="36">
        <f>SUMIFS(СВЦЭМ!$C$33:$C$776,СВЦЭМ!$A$33:$A$776,$A18,СВЦЭМ!$B$33:$B$776,E$11)+'СЕТ СН'!$F$9+СВЦЭМ!$D$10+'СЕТ СН'!$F$5-'СЕТ СН'!$F$17</f>
        <v>2549.1317385299999</v>
      </c>
      <c r="F18" s="36">
        <f>SUMIFS(СВЦЭМ!$C$33:$C$776,СВЦЭМ!$A$33:$A$776,$A18,СВЦЭМ!$B$33:$B$776,F$11)+'СЕТ СН'!$F$9+СВЦЭМ!$D$10+'СЕТ СН'!$F$5-'СЕТ СН'!$F$17</f>
        <v>2555.9490850800003</v>
      </c>
      <c r="G18" s="36">
        <f>SUMIFS(СВЦЭМ!$C$33:$C$776,СВЦЭМ!$A$33:$A$776,$A18,СВЦЭМ!$B$33:$B$776,G$11)+'СЕТ СН'!$F$9+СВЦЭМ!$D$10+'СЕТ СН'!$F$5-'СЕТ СН'!$F$17</f>
        <v>2539.6205374000001</v>
      </c>
      <c r="H18" s="36">
        <f>SUMIFS(СВЦЭМ!$C$33:$C$776,СВЦЭМ!$A$33:$A$776,$A18,СВЦЭМ!$B$33:$B$776,H$11)+'СЕТ СН'!$F$9+СВЦЭМ!$D$10+'СЕТ СН'!$F$5-'СЕТ СН'!$F$17</f>
        <v>2508.8286944399997</v>
      </c>
      <c r="I18" s="36">
        <f>SUMIFS(СВЦЭМ!$C$33:$C$776,СВЦЭМ!$A$33:$A$776,$A18,СВЦЭМ!$B$33:$B$776,I$11)+'СЕТ СН'!$F$9+СВЦЭМ!$D$10+'СЕТ СН'!$F$5-'СЕТ СН'!$F$17</f>
        <v>2484.47689515</v>
      </c>
      <c r="J18" s="36">
        <f>SUMIFS(СВЦЭМ!$C$33:$C$776,СВЦЭМ!$A$33:$A$776,$A18,СВЦЭМ!$B$33:$B$776,J$11)+'СЕТ СН'!$F$9+СВЦЭМ!$D$10+'СЕТ СН'!$F$5-'СЕТ СН'!$F$17</f>
        <v>2459.24436999</v>
      </c>
      <c r="K18" s="36">
        <f>SUMIFS(СВЦЭМ!$C$33:$C$776,СВЦЭМ!$A$33:$A$776,$A18,СВЦЭМ!$B$33:$B$776,K$11)+'СЕТ СН'!$F$9+СВЦЭМ!$D$10+'СЕТ СН'!$F$5-'СЕТ СН'!$F$17</f>
        <v>2453.6642013599999</v>
      </c>
      <c r="L18" s="36">
        <f>SUMIFS(СВЦЭМ!$C$33:$C$776,СВЦЭМ!$A$33:$A$776,$A18,СВЦЭМ!$B$33:$B$776,L$11)+'СЕТ СН'!$F$9+СВЦЭМ!$D$10+'СЕТ СН'!$F$5-'СЕТ СН'!$F$17</f>
        <v>2427.37571174</v>
      </c>
      <c r="M18" s="36">
        <f>SUMIFS(СВЦЭМ!$C$33:$C$776,СВЦЭМ!$A$33:$A$776,$A18,СВЦЭМ!$B$33:$B$776,M$11)+'СЕТ СН'!$F$9+СВЦЭМ!$D$10+'СЕТ СН'!$F$5-'СЕТ СН'!$F$17</f>
        <v>2392.6859140000001</v>
      </c>
      <c r="N18" s="36">
        <f>SUMIFS(СВЦЭМ!$C$33:$C$776,СВЦЭМ!$A$33:$A$776,$A18,СВЦЭМ!$B$33:$B$776,N$11)+'СЕТ СН'!$F$9+СВЦЭМ!$D$10+'СЕТ СН'!$F$5-'СЕТ СН'!$F$17</f>
        <v>2342.9377572799999</v>
      </c>
      <c r="O18" s="36">
        <f>SUMIFS(СВЦЭМ!$C$33:$C$776,СВЦЭМ!$A$33:$A$776,$A18,СВЦЭМ!$B$33:$B$776,O$11)+'СЕТ СН'!$F$9+СВЦЭМ!$D$10+'СЕТ СН'!$F$5-'СЕТ СН'!$F$17</f>
        <v>2310.2143507999999</v>
      </c>
      <c r="P18" s="36">
        <f>SUMIFS(СВЦЭМ!$C$33:$C$776,СВЦЭМ!$A$33:$A$776,$A18,СВЦЭМ!$B$33:$B$776,P$11)+'СЕТ СН'!$F$9+СВЦЭМ!$D$10+'СЕТ СН'!$F$5-'СЕТ СН'!$F$17</f>
        <v>2313.1656643699998</v>
      </c>
      <c r="Q18" s="36">
        <f>SUMIFS(СВЦЭМ!$C$33:$C$776,СВЦЭМ!$A$33:$A$776,$A18,СВЦЭМ!$B$33:$B$776,Q$11)+'СЕТ СН'!$F$9+СВЦЭМ!$D$10+'СЕТ СН'!$F$5-'СЕТ СН'!$F$17</f>
        <v>2313.70066073</v>
      </c>
      <c r="R18" s="36">
        <f>SUMIFS(СВЦЭМ!$C$33:$C$776,СВЦЭМ!$A$33:$A$776,$A18,СВЦЭМ!$B$33:$B$776,R$11)+'СЕТ СН'!$F$9+СВЦЭМ!$D$10+'СЕТ СН'!$F$5-'СЕТ СН'!$F$17</f>
        <v>2324.93979498</v>
      </c>
      <c r="S18" s="36">
        <f>SUMIFS(СВЦЭМ!$C$33:$C$776,СВЦЭМ!$A$33:$A$776,$A18,СВЦЭМ!$B$33:$B$776,S$11)+'СЕТ СН'!$F$9+СВЦЭМ!$D$10+'СЕТ СН'!$F$5-'СЕТ СН'!$F$17</f>
        <v>2329.0795305000001</v>
      </c>
      <c r="T18" s="36">
        <f>SUMIFS(СВЦЭМ!$C$33:$C$776,СВЦЭМ!$A$33:$A$776,$A18,СВЦЭМ!$B$33:$B$776,T$11)+'СЕТ СН'!$F$9+СВЦЭМ!$D$10+'СЕТ СН'!$F$5-'СЕТ СН'!$F$17</f>
        <v>2314.9872840899998</v>
      </c>
      <c r="U18" s="36">
        <f>SUMIFS(СВЦЭМ!$C$33:$C$776,СВЦЭМ!$A$33:$A$776,$A18,СВЦЭМ!$B$33:$B$776,U$11)+'СЕТ СН'!$F$9+СВЦЭМ!$D$10+'СЕТ СН'!$F$5-'СЕТ СН'!$F$17</f>
        <v>2326.5927536099998</v>
      </c>
      <c r="V18" s="36">
        <f>SUMIFS(СВЦЭМ!$C$33:$C$776,СВЦЭМ!$A$33:$A$776,$A18,СВЦЭМ!$B$33:$B$776,V$11)+'СЕТ СН'!$F$9+СВЦЭМ!$D$10+'СЕТ СН'!$F$5-'СЕТ СН'!$F$17</f>
        <v>2342.2621293299999</v>
      </c>
      <c r="W18" s="36">
        <f>SUMIFS(СВЦЭМ!$C$33:$C$776,СВЦЭМ!$A$33:$A$776,$A18,СВЦЭМ!$B$33:$B$776,W$11)+'СЕТ СН'!$F$9+СВЦЭМ!$D$10+'СЕТ СН'!$F$5-'СЕТ СН'!$F$17</f>
        <v>2328.8640727800002</v>
      </c>
      <c r="X18" s="36">
        <f>SUMIFS(СВЦЭМ!$C$33:$C$776,СВЦЭМ!$A$33:$A$776,$A18,СВЦЭМ!$B$33:$B$776,X$11)+'СЕТ СН'!$F$9+СВЦЭМ!$D$10+'СЕТ СН'!$F$5-'СЕТ СН'!$F$17</f>
        <v>2360.49934394</v>
      </c>
      <c r="Y18" s="36">
        <f>SUMIFS(СВЦЭМ!$C$33:$C$776,СВЦЭМ!$A$33:$A$776,$A18,СВЦЭМ!$B$33:$B$776,Y$11)+'СЕТ СН'!$F$9+СВЦЭМ!$D$10+'СЕТ СН'!$F$5-'СЕТ СН'!$F$17</f>
        <v>2445.2217425399999</v>
      </c>
    </row>
    <row r="19" spans="1:25" ht="15.75" x14ac:dyDescent="0.2">
      <c r="A19" s="35">
        <f t="shared" si="0"/>
        <v>44051</v>
      </c>
      <c r="B19" s="36">
        <f>SUMIFS(СВЦЭМ!$C$33:$C$776,СВЦЭМ!$A$33:$A$776,$A19,СВЦЭМ!$B$33:$B$776,B$11)+'СЕТ СН'!$F$9+СВЦЭМ!$D$10+'СЕТ СН'!$F$5-'СЕТ СН'!$F$17</f>
        <v>2523.1784004000001</v>
      </c>
      <c r="C19" s="36">
        <f>SUMIFS(СВЦЭМ!$C$33:$C$776,СВЦЭМ!$A$33:$A$776,$A19,СВЦЭМ!$B$33:$B$776,C$11)+'СЕТ СН'!$F$9+СВЦЭМ!$D$10+'СЕТ СН'!$F$5-'СЕТ СН'!$F$17</f>
        <v>2542.1468569999997</v>
      </c>
      <c r="D19" s="36">
        <f>SUMIFS(СВЦЭМ!$C$33:$C$776,СВЦЭМ!$A$33:$A$776,$A19,СВЦЭМ!$B$33:$B$776,D$11)+'СЕТ СН'!$F$9+СВЦЭМ!$D$10+'СЕТ СН'!$F$5-'СЕТ СН'!$F$17</f>
        <v>2544.8133661500001</v>
      </c>
      <c r="E19" s="36">
        <f>SUMIFS(СВЦЭМ!$C$33:$C$776,СВЦЭМ!$A$33:$A$776,$A19,СВЦЭМ!$B$33:$B$776,E$11)+'СЕТ СН'!$F$9+СВЦЭМ!$D$10+'СЕТ СН'!$F$5-'СЕТ СН'!$F$17</f>
        <v>2565.7932180600001</v>
      </c>
      <c r="F19" s="36">
        <f>SUMIFS(СВЦЭМ!$C$33:$C$776,СВЦЭМ!$A$33:$A$776,$A19,СВЦЭМ!$B$33:$B$776,F$11)+'СЕТ СН'!$F$9+СВЦЭМ!$D$10+'СЕТ СН'!$F$5-'СЕТ СН'!$F$17</f>
        <v>2563.7970186799998</v>
      </c>
      <c r="G19" s="36">
        <f>SUMIFS(СВЦЭМ!$C$33:$C$776,СВЦЭМ!$A$33:$A$776,$A19,СВЦЭМ!$B$33:$B$776,G$11)+'СЕТ СН'!$F$9+СВЦЭМ!$D$10+'СЕТ СН'!$F$5-'СЕТ СН'!$F$17</f>
        <v>2567.1321444300002</v>
      </c>
      <c r="H19" s="36">
        <f>SUMIFS(СВЦЭМ!$C$33:$C$776,СВЦЭМ!$A$33:$A$776,$A19,СВЦЭМ!$B$33:$B$776,H$11)+'СЕТ СН'!$F$9+СВЦЭМ!$D$10+'СЕТ СН'!$F$5-'СЕТ СН'!$F$17</f>
        <v>2552.58379556</v>
      </c>
      <c r="I19" s="36">
        <f>SUMIFS(СВЦЭМ!$C$33:$C$776,СВЦЭМ!$A$33:$A$776,$A19,СВЦЭМ!$B$33:$B$776,I$11)+'СЕТ СН'!$F$9+СВЦЭМ!$D$10+'СЕТ СН'!$F$5-'СЕТ СН'!$F$17</f>
        <v>2525.5824703200001</v>
      </c>
      <c r="J19" s="36">
        <f>SUMIFS(СВЦЭМ!$C$33:$C$776,СВЦЭМ!$A$33:$A$776,$A19,СВЦЭМ!$B$33:$B$776,J$11)+'СЕТ СН'!$F$9+СВЦЭМ!$D$10+'СЕТ СН'!$F$5-'СЕТ СН'!$F$17</f>
        <v>2500.9099810600001</v>
      </c>
      <c r="K19" s="36">
        <f>SUMIFS(СВЦЭМ!$C$33:$C$776,СВЦЭМ!$A$33:$A$776,$A19,СВЦЭМ!$B$33:$B$776,K$11)+'СЕТ СН'!$F$9+СВЦЭМ!$D$10+'СЕТ СН'!$F$5-'СЕТ СН'!$F$17</f>
        <v>2480.6337423</v>
      </c>
      <c r="L19" s="36">
        <f>SUMIFS(СВЦЭМ!$C$33:$C$776,СВЦЭМ!$A$33:$A$776,$A19,СВЦЭМ!$B$33:$B$776,L$11)+'СЕТ СН'!$F$9+СВЦЭМ!$D$10+'СЕТ СН'!$F$5-'СЕТ СН'!$F$17</f>
        <v>2435.7073140799998</v>
      </c>
      <c r="M19" s="36">
        <f>SUMIFS(СВЦЭМ!$C$33:$C$776,СВЦЭМ!$A$33:$A$776,$A19,СВЦЭМ!$B$33:$B$776,M$11)+'СЕТ СН'!$F$9+СВЦЭМ!$D$10+'СЕТ СН'!$F$5-'СЕТ СН'!$F$17</f>
        <v>2342.8042039100001</v>
      </c>
      <c r="N19" s="36">
        <f>SUMIFS(СВЦЭМ!$C$33:$C$776,СВЦЭМ!$A$33:$A$776,$A19,СВЦЭМ!$B$33:$B$776,N$11)+'СЕТ СН'!$F$9+СВЦЭМ!$D$10+'СЕТ СН'!$F$5-'СЕТ СН'!$F$17</f>
        <v>2299.7688741399998</v>
      </c>
      <c r="O19" s="36">
        <f>SUMIFS(СВЦЭМ!$C$33:$C$776,СВЦЭМ!$A$33:$A$776,$A19,СВЦЭМ!$B$33:$B$776,O$11)+'СЕТ СН'!$F$9+СВЦЭМ!$D$10+'СЕТ СН'!$F$5-'СЕТ СН'!$F$17</f>
        <v>2280.7014628699999</v>
      </c>
      <c r="P19" s="36">
        <f>SUMIFS(СВЦЭМ!$C$33:$C$776,СВЦЭМ!$A$33:$A$776,$A19,СВЦЭМ!$B$33:$B$776,P$11)+'СЕТ СН'!$F$9+СВЦЭМ!$D$10+'СЕТ СН'!$F$5-'СЕТ СН'!$F$17</f>
        <v>2280.0661995099999</v>
      </c>
      <c r="Q19" s="36">
        <f>SUMIFS(СВЦЭМ!$C$33:$C$776,СВЦЭМ!$A$33:$A$776,$A19,СВЦЭМ!$B$33:$B$776,Q$11)+'СЕТ СН'!$F$9+СВЦЭМ!$D$10+'СЕТ СН'!$F$5-'СЕТ СН'!$F$17</f>
        <v>2291.3535523800001</v>
      </c>
      <c r="R19" s="36">
        <f>SUMIFS(СВЦЭМ!$C$33:$C$776,СВЦЭМ!$A$33:$A$776,$A19,СВЦЭМ!$B$33:$B$776,R$11)+'СЕТ СН'!$F$9+СВЦЭМ!$D$10+'СЕТ СН'!$F$5-'СЕТ СН'!$F$17</f>
        <v>2275.6180762200001</v>
      </c>
      <c r="S19" s="36">
        <f>SUMIFS(СВЦЭМ!$C$33:$C$776,СВЦЭМ!$A$33:$A$776,$A19,СВЦЭМ!$B$33:$B$776,S$11)+'СЕТ СН'!$F$9+СВЦЭМ!$D$10+'СЕТ СН'!$F$5-'СЕТ СН'!$F$17</f>
        <v>2284.9072948399998</v>
      </c>
      <c r="T19" s="36">
        <f>SUMIFS(СВЦЭМ!$C$33:$C$776,СВЦЭМ!$A$33:$A$776,$A19,СВЦЭМ!$B$33:$B$776,T$11)+'СЕТ СН'!$F$9+СВЦЭМ!$D$10+'СЕТ СН'!$F$5-'СЕТ СН'!$F$17</f>
        <v>2300.7400471999999</v>
      </c>
      <c r="U19" s="36">
        <f>SUMIFS(СВЦЭМ!$C$33:$C$776,СВЦЭМ!$A$33:$A$776,$A19,СВЦЭМ!$B$33:$B$776,U$11)+'СЕТ СН'!$F$9+СВЦЭМ!$D$10+'СЕТ СН'!$F$5-'СЕТ СН'!$F$17</f>
        <v>2308.1971019499997</v>
      </c>
      <c r="V19" s="36">
        <f>SUMIFS(СВЦЭМ!$C$33:$C$776,СВЦЭМ!$A$33:$A$776,$A19,СВЦЭМ!$B$33:$B$776,V$11)+'СЕТ СН'!$F$9+СВЦЭМ!$D$10+'СЕТ СН'!$F$5-'СЕТ СН'!$F$17</f>
        <v>2294.0886434100003</v>
      </c>
      <c r="W19" s="36">
        <f>SUMIFS(СВЦЭМ!$C$33:$C$776,СВЦЭМ!$A$33:$A$776,$A19,СВЦЭМ!$B$33:$B$776,W$11)+'СЕТ СН'!$F$9+СВЦЭМ!$D$10+'СЕТ СН'!$F$5-'СЕТ СН'!$F$17</f>
        <v>2282.45238999</v>
      </c>
      <c r="X19" s="36">
        <f>SUMIFS(СВЦЭМ!$C$33:$C$776,СВЦЭМ!$A$33:$A$776,$A19,СВЦЭМ!$B$33:$B$776,X$11)+'СЕТ СН'!$F$9+СВЦЭМ!$D$10+'СЕТ СН'!$F$5-'СЕТ СН'!$F$17</f>
        <v>2306.82661392</v>
      </c>
      <c r="Y19" s="36">
        <f>SUMIFS(СВЦЭМ!$C$33:$C$776,СВЦЭМ!$A$33:$A$776,$A19,СВЦЭМ!$B$33:$B$776,Y$11)+'СЕТ СН'!$F$9+СВЦЭМ!$D$10+'СЕТ СН'!$F$5-'СЕТ СН'!$F$17</f>
        <v>2403.5808655000001</v>
      </c>
    </row>
    <row r="20" spans="1:25" ht="15.75" x14ac:dyDescent="0.2">
      <c r="A20" s="35">
        <f t="shared" si="0"/>
        <v>44052</v>
      </c>
      <c r="B20" s="36">
        <f>SUMIFS(СВЦЭМ!$C$33:$C$776,СВЦЭМ!$A$33:$A$776,$A20,СВЦЭМ!$B$33:$B$776,B$11)+'СЕТ СН'!$F$9+СВЦЭМ!$D$10+'СЕТ СН'!$F$5-'СЕТ СН'!$F$17</f>
        <v>2494.3558738000002</v>
      </c>
      <c r="C20" s="36">
        <f>SUMIFS(СВЦЭМ!$C$33:$C$776,СВЦЭМ!$A$33:$A$776,$A20,СВЦЭМ!$B$33:$B$776,C$11)+'СЕТ СН'!$F$9+СВЦЭМ!$D$10+'СЕТ СН'!$F$5-'СЕТ СН'!$F$17</f>
        <v>2574.2257151399999</v>
      </c>
      <c r="D20" s="36">
        <f>SUMIFS(СВЦЭМ!$C$33:$C$776,СВЦЭМ!$A$33:$A$776,$A20,СВЦЭМ!$B$33:$B$776,D$11)+'СЕТ СН'!$F$9+СВЦЭМ!$D$10+'СЕТ СН'!$F$5-'СЕТ СН'!$F$17</f>
        <v>2567.4253391399998</v>
      </c>
      <c r="E20" s="36">
        <f>SUMIFS(СВЦЭМ!$C$33:$C$776,СВЦЭМ!$A$33:$A$776,$A20,СВЦЭМ!$B$33:$B$776,E$11)+'СЕТ СН'!$F$9+СВЦЭМ!$D$10+'СЕТ СН'!$F$5-'СЕТ СН'!$F$17</f>
        <v>2562.7208924799997</v>
      </c>
      <c r="F20" s="36">
        <f>SUMIFS(СВЦЭМ!$C$33:$C$776,СВЦЭМ!$A$33:$A$776,$A20,СВЦЭМ!$B$33:$B$776,F$11)+'СЕТ СН'!$F$9+СВЦЭМ!$D$10+'СЕТ СН'!$F$5-'СЕТ СН'!$F$17</f>
        <v>2558.1824089900001</v>
      </c>
      <c r="G20" s="36">
        <f>SUMIFS(СВЦЭМ!$C$33:$C$776,СВЦЭМ!$A$33:$A$776,$A20,СВЦЭМ!$B$33:$B$776,G$11)+'СЕТ СН'!$F$9+СВЦЭМ!$D$10+'СЕТ СН'!$F$5-'СЕТ СН'!$F$17</f>
        <v>2572.40715946</v>
      </c>
      <c r="H20" s="36">
        <f>SUMIFS(СВЦЭМ!$C$33:$C$776,СВЦЭМ!$A$33:$A$776,$A20,СВЦЭМ!$B$33:$B$776,H$11)+'СЕТ СН'!$F$9+СВЦЭМ!$D$10+'СЕТ СН'!$F$5-'СЕТ СН'!$F$17</f>
        <v>2577.47506621</v>
      </c>
      <c r="I20" s="36">
        <f>SUMIFS(СВЦЭМ!$C$33:$C$776,СВЦЭМ!$A$33:$A$776,$A20,СВЦЭМ!$B$33:$B$776,I$11)+'СЕТ СН'!$F$9+СВЦЭМ!$D$10+'СЕТ СН'!$F$5-'СЕТ СН'!$F$17</f>
        <v>2575.7924993199999</v>
      </c>
      <c r="J20" s="36">
        <f>SUMIFS(СВЦЭМ!$C$33:$C$776,СВЦЭМ!$A$33:$A$776,$A20,СВЦЭМ!$B$33:$B$776,J$11)+'СЕТ СН'!$F$9+СВЦЭМ!$D$10+'СЕТ СН'!$F$5-'СЕТ СН'!$F$17</f>
        <v>2523.7301275700001</v>
      </c>
      <c r="K20" s="36">
        <f>SUMIFS(СВЦЭМ!$C$33:$C$776,СВЦЭМ!$A$33:$A$776,$A20,СВЦЭМ!$B$33:$B$776,K$11)+'СЕТ СН'!$F$9+СВЦЭМ!$D$10+'СЕТ СН'!$F$5-'СЕТ СН'!$F$17</f>
        <v>2480.9547828</v>
      </c>
      <c r="L20" s="36">
        <f>SUMIFS(СВЦЭМ!$C$33:$C$776,СВЦЭМ!$A$33:$A$776,$A20,СВЦЭМ!$B$33:$B$776,L$11)+'СЕТ СН'!$F$9+СВЦЭМ!$D$10+'СЕТ СН'!$F$5-'СЕТ СН'!$F$17</f>
        <v>2433.8578504799998</v>
      </c>
      <c r="M20" s="36">
        <f>SUMIFS(СВЦЭМ!$C$33:$C$776,СВЦЭМ!$A$33:$A$776,$A20,СВЦЭМ!$B$33:$B$776,M$11)+'СЕТ СН'!$F$9+СВЦЭМ!$D$10+'СЕТ СН'!$F$5-'СЕТ СН'!$F$17</f>
        <v>2348.7043530000001</v>
      </c>
      <c r="N20" s="36">
        <f>SUMIFS(СВЦЭМ!$C$33:$C$776,СВЦЭМ!$A$33:$A$776,$A20,СВЦЭМ!$B$33:$B$776,N$11)+'СЕТ СН'!$F$9+СВЦЭМ!$D$10+'СЕТ СН'!$F$5-'СЕТ СН'!$F$17</f>
        <v>2297.9813872700001</v>
      </c>
      <c r="O20" s="36">
        <f>SUMIFS(СВЦЭМ!$C$33:$C$776,СВЦЭМ!$A$33:$A$776,$A20,СВЦЭМ!$B$33:$B$776,O$11)+'СЕТ СН'!$F$9+СВЦЭМ!$D$10+'СЕТ СН'!$F$5-'СЕТ СН'!$F$17</f>
        <v>2261.7276459200002</v>
      </c>
      <c r="P20" s="36">
        <f>SUMIFS(СВЦЭМ!$C$33:$C$776,СВЦЭМ!$A$33:$A$776,$A20,СВЦЭМ!$B$33:$B$776,P$11)+'СЕТ СН'!$F$9+СВЦЭМ!$D$10+'СЕТ СН'!$F$5-'СЕТ СН'!$F$17</f>
        <v>2265.1429942700001</v>
      </c>
      <c r="Q20" s="36">
        <f>SUMIFS(СВЦЭМ!$C$33:$C$776,СВЦЭМ!$A$33:$A$776,$A20,СВЦЭМ!$B$33:$B$776,Q$11)+'СЕТ СН'!$F$9+СВЦЭМ!$D$10+'СЕТ СН'!$F$5-'СЕТ СН'!$F$17</f>
        <v>2283.1939708300001</v>
      </c>
      <c r="R20" s="36">
        <f>SUMIFS(СВЦЭМ!$C$33:$C$776,СВЦЭМ!$A$33:$A$776,$A20,СВЦЭМ!$B$33:$B$776,R$11)+'СЕТ СН'!$F$9+СВЦЭМ!$D$10+'СЕТ СН'!$F$5-'СЕТ СН'!$F$17</f>
        <v>2271.4214016999999</v>
      </c>
      <c r="S20" s="36">
        <f>SUMIFS(СВЦЭМ!$C$33:$C$776,СВЦЭМ!$A$33:$A$776,$A20,СВЦЭМ!$B$33:$B$776,S$11)+'СЕТ СН'!$F$9+СВЦЭМ!$D$10+'СЕТ СН'!$F$5-'СЕТ СН'!$F$17</f>
        <v>2273.3718205099999</v>
      </c>
      <c r="T20" s="36">
        <f>SUMIFS(СВЦЭМ!$C$33:$C$776,СВЦЭМ!$A$33:$A$776,$A20,СВЦЭМ!$B$33:$B$776,T$11)+'СЕТ СН'!$F$9+СВЦЭМ!$D$10+'СЕТ СН'!$F$5-'СЕТ СН'!$F$17</f>
        <v>2284.0405259300001</v>
      </c>
      <c r="U20" s="36">
        <f>SUMIFS(СВЦЭМ!$C$33:$C$776,СВЦЭМ!$A$33:$A$776,$A20,СВЦЭМ!$B$33:$B$776,U$11)+'СЕТ СН'!$F$9+СВЦЭМ!$D$10+'СЕТ СН'!$F$5-'СЕТ СН'!$F$17</f>
        <v>2288.8586838699998</v>
      </c>
      <c r="V20" s="36">
        <f>SUMIFS(СВЦЭМ!$C$33:$C$776,СВЦЭМ!$A$33:$A$776,$A20,СВЦЭМ!$B$33:$B$776,V$11)+'СЕТ СН'!$F$9+СВЦЭМ!$D$10+'СЕТ СН'!$F$5-'СЕТ СН'!$F$17</f>
        <v>2288.4892073400001</v>
      </c>
      <c r="W20" s="36">
        <f>SUMIFS(СВЦЭМ!$C$33:$C$776,СВЦЭМ!$A$33:$A$776,$A20,СВЦЭМ!$B$33:$B$776,W$11)+'СЕТ СН'!$F$9+СВЦЭМ!$D$10+'СЕТ СН'!$F$5-'СЕТ СН'!$F$17</f>
        <v>2274.65075209</v>
      </c>
      <c r="X20" s="36">
        <f>SUMIFS(СВЦЭМ!$C$33:$C$776,СВЦЭМ!$A$33:$A$776,$A20,СВЦЭМ!$B$33:$B$776,X$11)+'СЕТ СН'!$F$9+СВЦЭМ!$D$10+'СЕТ СН'!$F$5-'СЕТ СН'!$F$17</f>
        <v>2306.0148996399998</v>
      </c>
      <c r="Y20" s="36">
        <f>SUMIFS(СВЦЭМ!$C$33:$C$776,СВЦЭМ!$A$33:$A$776,$A20,СВЦЭМ!$B$33:$B$776,Y$11)+'СЕТ СН'!$F$9+СВЦЭМ!$D$10+'СЕТ СН'!$F$5-'СЕТ СН'!$F$17</f>
        <v>2408.39440706</v>
      </c>
    </row>
    <row r="21" spans="1:25" ht="15.75" x14ac:dyDescent="0.2">
      <c r="A21" s="35">
        <f t="shared" si="0"/>
        <v>44053</v>
      </c>
      <c r="B21" s="36">
        <f>SUMIFS(СВЦЭМ!$C$33:$C$776,СВЦЭМ!$A$33:$A$776,$A21,СВЦЭМ!$B$33:$B$776,B$11)+'СЕТ СН'!$F$9+СВЦЭМ!$D$10+'СЕТ СН'!$F$5-'СЕТ СН'!$F$17</f>
        <v>2498.0952616899999</v>
      </c>
      <c r="C21" s="36">
        <f>SUMIFS(СВЦЭМ!$C$33:$C$776,СВЦЭМ!$A$33:$A$776,$A21,СВЦЭМ!$B$33:$B$776,C$11)+'СЕТ СН'!$F$9+СВЦЭМ!$D$10+'СЕТ СН'!$F$5-'СЕТ СН'!$F$17</f>
        <v>2548.3502524400001</v>
      </c>
      <c r="D21" s="36">
        <f>SUMIFS(СВЦЭМ!$C$33:$C$776,СВЦЭМ!$A$33:$A$776,$A21,СВЦЭМ!$B$33:$B$776,D$11)+'СЕТ СН'!$F$9+СВЦЭМ!$D$10+'СЕТ СН'!$F$5-'СЕТ СН'!$F$17</f>
        <v>2530.9605368000002</v>
      </c>
      <c r="E21" s="36">
        <f>SUMIFS(СВЦЭМ!$C$33:$C$776,СВЦЭМ!$A$33:$A$776,$A21,СВЦЭМ!$B$33:$B$776,E$11)+'СЕТ СН'!$F$9+СВЦЭМ!$D$10+'СЕТ СН'!$F$5-'СЕТ СН'!$F$17</f>
        <v>2518.4185892699998</v>
      </c>
      <c r="F21" s="36">
        <f>SUMIFS(СВЦЭМ!$C$33:$C$776,СВЦЭМ!$A$33:$A$776,$A21,СВЦЭМ!$B$33:$B$776,F$11)+'СЕТ СН'!$F$9+СВЦЭМ!$D$10+'СЕТ СН'!$F$5-'СЕТ СН'!$F$17</f>
        <v>2513.0264494499997</v>
      </c>
      <c r="G21" s="36">
        <f>SUMIFS(СВЦЭМ!$C$33:$C$776,СВЦЭМ!$A$33:$A$776,$A21,СВЦЭМ!$B$33:$B$776,G$11)+'СЕТ СН'!$F$9+СВЦЭМ!$D$10+'СЕТ СН'!$F$5-'СЕТ СН'!$F$17</f>
        <v>2527.2991885399997</v>
      </c>
      <c r="H21" s="36">
        <f>SUMIFS(СВЦЭМ!$C$33:$C$776,СВЦЭМ!$A$33:$A$776,$A21,СВЦЭМ!$B$33:$B$776,H$11)+'СЕТ СН'!$F$9+СВЦЭМ!$D$10+'СЕТ СН'!$F$5-'СЕТ СН'!$F$17</f>
        <v>2550.4989225499999</v>
      </c>
      <c r="I21" s="36">
        <f>SUMIFS(СВЦЭМ!$C$33:$C$776,СВЦЭМ!$A$33:$A$776,$A21,СВЦЭМ!$B$33:$B$776,I$11)+'СЕТ СН'!$F$9+СВЦЭМ!$D$10+'СЕТ СН'!$F$5-'СЕТ СН'!$F$17</f>
        <v>2545.8368088699999</v>
      </c>
      <c r="J21" s="36">
        <f>SUMIFS(СВЦЭМ!$C$33:$C$776,СВЦЭМ!$A$33:$A$776,$A21,СВЦЭМ!$B$33:$B$776,J$11)+'СЕТ СН'!$F$9+СВЦЭМ!$D$10+'СЕТ СН'!$F$5-'СЕТ СН'!$F$17</f>
        <v>2498.7448904399998</v>
      </c>
      <c r="K21" s="36">
        <f>SUMIFS(СВЦЭМ!$C$33:$C$776,СВЦЭМ!$A$33:$A$776,$A21,СВЦЭМ!$B$33:$B$776,K$11)+'СЕТ СН'!$F$9+СВЦЭМ!$D$10+'СЕТ СН'!$F$5-'СЕТ СН'!$F$17</f>
        <v>2447.3959694099999</v>
      </c>
      <c r="L21" s="36">
        <f>SUMIFS(СВЦЭМ!$C$33:$C$776,СВЦЭМ!$A$33:$A$776,$A21,СВЦЭМ!$B$33:$B$776,L$11)+'СЕТ СН'!$F$9+СВЦЭМ!$D$10+'СЕТ СН'!$F$5-'СЕТ СН'!$F$17</f>
        <v>2436.2193882199999</v>
      </c>
      <c r="M21" s="36">
        <f>SUMIFS(СВЦЭМ!$C$33:$C$776,СВЦЭМ!$A$33:$A$776,$A21,СВЦЭМ!$B$33:$B$776,M$11)+'СЕТ СН'!$F$9+СВЦЭМ!$D$10+'СЕТ СН'!$F$5-'СЕТ СН'!$F$17</f>
        <v>2382.2822982600001</v>
      </c>
      <c r="N21" s="36">
        <f>SUMIFS(СВЦЭМ!$C$33:$C$776,СВЦЭМ!$A$33:$A$776,$A21,СВЦЭМ!$B$33:$B$776,N$11)+'СЕТ СН'!$F$9+СВЦЭМ!$D$10+'СЕТ СН'!$F$5-'СЕТ СН'!$F$17</f>
        <v>2319.9825285799998</v>
      </c>
      <c r="O21" s="36">
        <f>SUMIFS(СВЦЭМ!$C$33:$C$776,СВЦЭМ!$A$33:$A$776,$A21,СВЦЭМ!$B$33:$B$776,O$11)+'СЕТ СН'!$F$9+СВЦЭМ!$D$10+'СЕТ СН'!$F$5-'СЕТ СН'!$F$17</f>
        <v>2284.93399709</v>
      </c>
      <c r="P21" s="36">
        <f>SUMIFS(СВЦЭМ!$C$33:$C$776,СВЦЭМ!$A$33:$A$776,$A21,СВЦЭМ!$B$33:$B$776,P$11)+'СЕТ СН'!$F$9+СВЦЭМ!$D$10+'СЕТ СН'!$F$5-'СЕТ СН'!$F$17</f>
        <v>2257.4369631</v>
      </c>
      <c r="Q21" s="36">
        <f>SUMIFS(СВЦЭМ!$C$33:$C$776,СВЦЭМ!$A$33:$A$776,$A21,СВЦЭМ!$B$33:$B$776,Q$11)+'СЕТ СН'!$F$9+СВЦЭМ!$D$10+'СЕТ СН'!$F$5-'СЕТ СН'!$F$17</f>
        <v>2263.7766333999998</v>
      </c>
      <c r="R21" s="36">
        <f>SUMIFS(СВЦЭМ!$C$33:$C$776,СВЦЭМ!$A$33:$A$776,$A21,СВЦЭМ!$B$33:$B$776,R$11)+'СЕТ СН'!$F$9+СВЦЭМ!$D$10+'СЕТ СН'!$F$5-'СЕТ СН'!$F$17</f>
        <v>2269.5059876999999</v>
      </c>
      <c r="S21" s="36">
        <f>SUMIFS(СВЦЭМ!$C$33:$C$776,СВЦЭМ!$A$33:$A$776,$A21,СВЦЭМ!$B$33:$B$776,S$11)+'СЕТ СН'!$F$9+СВЦЭМ!$D$10+'СЕТ СН'!$F$5-'СЕТ СН'!$F$17</f>
        <v>2269.6277570900002</v>
      </c>
      <c r="T21" s="36">
        <f>SUMIFS(СВЦЭМ!$C$33:$C$776,СВЦЭМ!$A$33:$A$776,$A21,СВЦЭМ!$B$33:$B$776,T$11)+'СЕТ СН'!$F$9+СВЦЭМ!$D$10+'СЕТ СН'!$F$5-'СЕТ СН'!$F$17</f>
        <v>2278.8757099200002</v>
      </c>
      <c r="U21" s="36">
        <f>SUMIFS(СВЦЭМ!$C$33:$C$776,СВЦЭМ!$A$33:$A$776,$A21,СВЦЭМ!$B$33:$B$776,U$11)+'СЕТ СН'!$F$9+СВЦЭМ!$D$10+'СЕТ СН'!$F$5-'СЕТ СН'!$F$17</f>
        <v>2280.5039482699999</v>
      </c>
      <c r="V21" s="36">
        <f>SUMIFS(СВЦЭМ!$C$33:$C$776,СВЦЭМ!$A$33:$A$776,$A21,СВЦЭМ!$B$33:$B$776,V$11)+'СЕТ СН'!$F$9+СВЦЭМ!$D$10+'СЕТ СН'!$F$5-'СЕТ СН'!$F$17</f>
        <v>2270.4438396199998</v>
      </c>
      <c r="W21" s="36">
        <f>SUMIFS(СВЦЭМ!$C$33:$C$776,СВЦЭМ!$A$33:$A$776,$A21,СВЦЭМ!$B$33:$B$776,W$11)+'СЕТ СН'!$F$9+СВЦЭМ!$D$10+'СЕТ СН'!$F$5-'СЕТ СН'!$F$17</f>
        <v>2253.93691068</v>
      </c>
      <c r="X21" s="36">
        <f>SUMIFS(СВЦЭМ!$C$33:$C$776,СВЦЭМ!$A$33:$A$776,$A21,СВЦЭМ!$B$33:$B$776,X$11)+'СЕТ СН'!$F$9+СВЦЭМ!$D$10+'СЕТ СН'!$F$5-'СЕТ СН'!$F$17</f>
        <v>2286.3437890999999</v>
      </c>
      <c r="Y21" s="36">
        <f>SUMIFS(СВЦЭМ!$C$33:$C$776,СВЦЭМ!$A$33:$A$776,$A21,СВЦЭМ!$B$33:$B$776,Y$11)+'СЕТ СН'!$F$9+СВЦЭМ!$D$10+'СЕТ СН'!$F$5-'СЕТ СН'!$F$17</f>
        <v>2364.9269906499999</v>
      </c>
    </row>
    <row r="22" spans="1:25" ht="15.75" x14ac:dyDescent="0.2">
      <c r="A22" s="35">
        <f t="shared" si="0"/>
        <v>44054</v>
      </c>
      <c r="B22" s="36">
        <f>SUMIFS(СВЦЭМ!$C$33:$C$776,СВЦЭМ!$A$33:$A$776,$A22,СВЦЭМ!$B$33:$B$776,B$11)+'СЕТ СН'!$F$9+СВЦЭМ!$D$10+'СЕТ СН'!$F$5-'СЕТ СН'!$F$17</f>
        <v>2457.9907577700001</v>
      </c>
      <c r="C22" s="36">
        <f>SUMIFS(СВЦЭМ!$C$33:$C$776,СВЦЭМ!$A$33:$A$776,$A22,СВЦЭМ!$B$33:$B$776,C$11)+'СЕТ СН'!$F$9+СВЦЭМ!$D$10+'СЕТ СН'!$F$5-'СЕТ СН'!$F$17</f>
        <v>2498.9371031299997</v>
      </c>
      <c r="D22" s="36">
        <f>SUMIFS(СВЦЭМ!$C$33:$C$776,СВЦЭМ!$A$33:$A$776,$A22,СВЦЭМ!$B$33:$B$776,D$11)+'СЕТ СН'!$F$9+СВЦЭМ!$D$10+'СЕТ СН'!$F$5-'СЕТ СН'!$F$17</f>
        <v>2492.8880579199999</v>
      </c>
      <c r="E22" s="36">
        <f>SUMIFS(СВЦЭМ!$C$33:$C$776,СВЦЭМ!$A$33:$A$776,$A22,СВЦЭМ!$B$33:$B$776,E$11)+'СЕТ СН'!$F$9+СВЦЭМ!$D$10+'СЕТ СН'!$F$5-'СЕТ СН'!$F$17</f>
        <v>2479.4685057500001</v>
      </c>
      <c r="F22" s="36">
        <f>SUMIFS(СВЦЭМ!$C$33:$C$776,СВЦЭМ!$A$33:$A$776,$A22,СВЦЭМ!$B$33:$B$776,F$11)+'СЕТ СН'!$F$9+СВЦЭМ!$D$10+'СЕТ СН'!$F$5-'СЕТ СН'!$F$17</f>
        <v>2466.1999758100001</v>
      </c>
      <c r="G22" s="36">
        <f>SUMIFS(СВЦЭМ!$C$33:$C$776,СВЦЭМ!$A$33:$A$776,$A22,СВЦЭМ!$B$33:$B$776,G$11)+'СЕТ СН'!$F$9+СВЦЭМ!$D$10+'СЕТ СН'!$F$5-'СЕТ СН'!$F$17</f>
        <v>2479.3806560100002</v>
      </c>
      <c r="H22" s="36">
        <f>SUMIFS(СВЦЭМ!$C$33:$C$776,СВЦЭМ!$A$33:$A$776,$A22,СВЦЭМ!$B$33:$B$776,H$11)+'СЕТ СН'!$F$9+СВЦЭМ!$D$10+'СЕТ СН'!$F$5-'СЕТ СН'!$F$17</f>
        <v>2451.76078547</v>
      </c>
      <c r="I22" s="36">
        <f>SUMIFS(СВЦЭМ!$C$33:$C$776,СВЦЭМ!$A$33:$A$776,$A22,СВЦЭМ!$B$33:$B$776,I$11)+'СЕТ СН'!$F$9+СВЦЭМ!$D$10+'СЕТ СН'!$F$5-'СЕТ СН'!$F$17</f>
        <v>2434.2310678399999</v>
      </c>
      <c r="J22" s="36">
        <f>SUMIFS(СВЦЭМ!$C$33:$C$776,СВЦЭМ!$A$33:$A$776,$A22,СВЦЭМ!$B$33:$B$776,J$11)+'СЕТ СН'!$F$9+СВЦЭМ!$D$10+'СЕТ СН'!$F$5-'СЕТ СН'!$F$17</f>
        <v>2407.8145996799999</v>
      </c>
      <c r="K22" s="36">
        <f>SUMIFS(СВЦЭМ!$C$33:$C$776,СВЦЭМ!$A$33:$A$776,$A22,СВЦЭМ!$B$33:$B$776,K$11)+'СЕТ СН'!$F$9+СВЦЭМ!$D$10+'СЕТ СН'!$F$5-'СЕТ СН'!$F$17</f>
        <v>2385.2262054000003</v>
      </c>
      <c r="L22" s="36">
        <f>SUMIFS(СВЦЭМ!$C$33:$C$776,СВЦЭМ!$A$33:$A$776,$A22,СВЦЭМ!$B$33:$B$776,L$11)+'СЕТ СН'!$F$9+СВЦЭМ!$D$10+'СЕТ СН'!$F$5-'СЕТ СН'!$F$17</f>
        <v>2375.7362335799999</v>
      </c>
      <c r="M22" s="36">
        <f>SUMIFS(СВЦЭМ!$C$33:$C$776,СВЦЭМ!$A$33:$A$776,$A22,СВЦЭМ!$B$33:$B$776,M$11)+'СЕТ СН'!$F$9+СВЦЭМ!$D$10+'СЕТ СН'!$F$5-'СЕТ СН'!$F$17</f>
        <v>2329.97737732</v>
      </c>
      <c r="N22" s="36">
        <f>SUMIFS(СВЦЭМ!$C$33:$C$776,СВЦЭМ!$A$33:$A$776,$A22,СВЦЭМ!$B$33:$B$776,N$11)+'СЕТ СН'!$F$9+СВЦЭМ!$D$10+'СЕТ СН'!$F$5-'СЕТ СН'!$F$17</f>
        <v>2348.6991813499999</v>
      </c>
      <c r="O22" s="36">
        <f>SUMIFS(СВЦЭМ!$C$33:$C$776,СВЦЭМ!$A$33:$A$776,$A22,СВЦЭМ!$B$33:$B$776,O$11)+'СЕТ СН'!$F$9+СВЦЭМ!$D$10+'СЕТ СН'!$F$5-'СЕТ СН'!$F$17</f>
        <v>2319.8730789299998</v>
      </c>
      <c r="P22" s="36">
        <f>SUMIFS(СВЦЭМ!$C$33:$C$776,СВЦЭМ!$A$33:$A$776,$A22,СВЦЭМ!$B$33:$B$776,P$11)+'СЕТ СН'!$F$9+СВЦЭМ!$D$10+'СЕТ СН'!$F$5-'СЕТ СН'!$F$17</f>
        <v>2318.0596734199999</v>
      </c>
      <c r="Q22" s="36">
        <f>SUMIFS(СВЦЭМ!$C$33:$C$776,СВЦЭМ!$A$33:$A$776,$A22,СВЦЭМ!$B$33:$B$776,Q$11)+'СЕТ СН'!$F$9+СВЦЭМ!$D$10+'СЕТ СН'!$F$5-'СЕТ СН'!$F$17</f>
        <v>2318.1697089899999</v>
      </c>
      <c r="R22" s="36">
        <f>SUMIFS(СВЦЭМ!$C$33:$C$776,СВЦЭМ!$A$33:$A$776,$A22,СВЦЭМ!$B$33:$B$776,R$11)+'СЕТ СН'!$F$9+СВЦЭМ!$D$10+'СЕТ СН'!$F$5-'СЕТ СН'!$F$17</f>
        <v>2319.3737194</v>
      </c>
      <c r="S22" s="36">
        <f>SUMIFS(СВЦЭМ!$C$33:$C$776,СВЦЭМ!$A$33:$A$776,$A22,СВЦЭМ!$B$33:$B$776,S$11)+'СЕТ СН'!$F$9+СВЦЭМ!$D$10+'СЕТ СН'!$F$5-'СЕТ СН'!$F$17</f>
        <v>2324.1486058099999</v>
      </c>
      <c r="T22" s="36">
        <f>SUMIFS(СВЦЭМ!$C$33:$C$776,СВЦЭМ!$A$33:$A$776,$A22,СВЦЭМ!$B$33:$B$776,T$11)+'СЕТ СН'!$F$9+СВЦЭМ!$D$10+'СЕТ СН'!$F$5-'СЕТ СН'!$F$17</f>
        <v>2317.1201438399999</v>
      </c>
      <c r="U22" s="36">
        <f>SUMIFS(СВЦЭМ!$C$33:$C$776,СВЦЭМ!$A$33:$A$776,$A22,СВЦЭМ!$B$33:$B$776,U$11)+'СЕТ СН'!$F$9+СВЦЭМ!$D$10+'СЕТ СН'!$F$5-'СЕТ СН'!$F$17</f>
        <v>2311.8656406800001</v>
      </c>
      <c r="V22" s="36">
        <f>SUMIFS(СВЦЭМ!$C$33:$C$776,СВЦЭМ!$A$33:$A$776,$A22,СВЦЭМ!$B$33:$B$776,V$11)+'СЕТ СН'!$F$9+СВЦЭМ!$D$10+'СЕТ СН'!$F$5-'СЕТ СН'!$F$17</f>
        <v>2304.4473629899999</v>
      </c>
      <c r="W22" s="36">
        <f>SUMIFS(СВЦЭМ!$C$33:$C$776,СВЦЭМ!$A$33:$A$776,$A22,СВЦЭМ!$B$33:$B$776,W$11)+'СЕТ СН'!$F$9+СВЦЭМ!$D$10+'СЕТ СН'!$F$5-'СЕТ СН'!$F$17</f>
        <v>2313.3432573999999</v>
      </c>
      <c r="X22" s="36">
        <f>SUMIFS(СВЦЭМ!$C$33:$C$776,СВЦЭМ!$A$33:$A$776,$A22,СВЦЭМ!$B$33:$B$776,X$11)+'СЕТ СН'!$F$9+СВЦЭМ!$D$10+'СЕТ СН'!$F$5-'СЕТ СН'!$F$17</f>
        <v>2313.9751489299997</v>
      </c>
      <c r="Y22" s="36">
        <f>SUMIFS(СВЦЭМ!$C$33:$C$776,СВЦЭМ!$A$33:$A$776,$A22,СВЦЭМ!$B$33:$B$776,Y$11)+'СЕТ СН'!$F$9+СВЦЭМ!$D$10+'СЕТ СН'!$F$5-'СЕТ СН'!$F$17</f>
        <v>2354.60857072</v>
      </c>
    </row>
    <row r="23" spans="1:25" ht="15.75" x14ac:dyDescent="0.2">
      <c r="A23" s="35">
        <f t="shared" si="0"/>
        <v>44055</v>
      </c>
      <c r="B23" s="36">
        <f>SUMIFS(СВЦЭМ!$C$33:$C$776,СВЦЭМ!$A$33:$A$776,$A23,СВЦЭМ!$B$33:$B$776,B$11)+'СЕТ СН'!$F$9+СВЦЭМ!$D$10+'СЕТ СН'!$F$5-'СЕТ СН'!$F$17</f>
        <v>2457.2584278700001</v>
      </c>
      <c r="C23" s="36">
        <f>SUMIFS(СВЦЭМ!$C$33:$C$776,СВЦЭМ!$A$33:$A$776,$A23,СВЦЭМ!$B$33:$B$776,C$11)+'СЕТ СН'!$F$9+СВЦЭМ!$D$10+'СЕТ СН'!$F$5-'СЕТ СН'!$F$17</f>
        <v>2491.8701771999999</v>
      </c>
      <c r="D23" s="36">
        <f>SUMIFS(СВЦЭМ!$C$33:$C$776,СВЦЭМ!$A$33:$A$776,$A23,СВЦЭМ!$B$33:$B$776,D$11)+'СЕТ СН'!$F$9+СВЦЭМ!$D$10+'СЕТ СН'!$F$5-'СЕТ СН'!$F$17</f>
        <v>2493.0004595400001</v>
      </c>
      <c r="E23" s="36">
        <f>SUMIFS(СВЦЭМ!$C$33:$C$776,СВЦЭМ!$A$33:$A$776,$A23,СВЦЭМ!$B$33:$B$776,E$11)+'СЕТ СН'!$F$9+СВЦЭМ!$D$10+'СЕТ СН'!$F$5-'СЕТ СН'!$F$17</f>
        <v>2496.6300848400001</v>
      </c>
      <c r="F23" s="36">
        <f>SUMIFS(СВЦЭМ!$C$33:$C$776,СВЦЭМ!$A$33:$A$776,$A23,СВЦЭМ!$B$33:$B$776,F$11)+'СЕТ СН'!$F$9+СВЦЭМ!$D$10+'СЕТ СН'!$F$5-'СЕТ СН'!$F$17</f>
        <v>2498.1241680100002</v>
      </c>
      <c r="G23" s="36">
        <f>SUMIFS(СВЦЭМ!$C$33:$C$776,СВЦЭМ!$A$33:$A$776,$A23,СВЦЭМ!$B$33:$B$776,G$11)+'СЕТ СН'!$F$9+СВЦЭМ!$D$10+'СЕТ СН'!$F$5-'СЕТ СН'!$F$17</f>
        <v>2494.2228793099998</v>
      </c>
      <c r="H23" s="36">
        <f>SUMIFS(СВЦЭМ!$C$33:$C$776,СВЦЭМ!$A$33:$A$776,$A23,СВЦЭМ!$B$33:$B$776,H$11)+'СЕТ СН'!$F$9+СВЦЭМ!$D$10+'СЕТ СН'!$F$5-'СЕТ СН'!$F$17</f>
        <v>2483.3738726699999</v>
      </c>
      <c r="I23" s="36">
        <f>SUMIFS(СВЦЭМ!$C$33:$C$776,СВЦЭМ!$A$33:$A$776,$A23,СВЦЭМ!$B$33:$B$776,I$11)+'СЕТ СН'!$F$9+СВЦЭМ!$D$10+'СЕТ СН'!$F$5-'СЕТ СН'!$F$17</f>
        <v>2469.9112241600001</v>
      </c>
      <c r="J23" s="36">
        <f>SUMIFS(СВЦЭМ!$C$33:$C$776,СВЦЭМ!$A$33:$A$776,$A23,СВЦЭМ!$B$33:$B$776,J$11)+'СЕТ СН'!$F$9+СВЦЭМ!$D$10+'СЕТ СН'!$F$5-'СЕТ СН'!$F$17</f>
        <v>2416.6456025299999</v>
      </c>
      <c r="K23" s="36">
        <f>SUMIFS(СВЦЭМ!$C$33:$C$776,СВЦЭМ!$A$33:$A$776,$A23,СВЦЭМ!$B$33:$B$776,K$11)+'СЕТ СН'!$F$9+СВЦЭМ!$D$10+'СЕТ СН'!$F$5-'СЕТ СН'!$F$17</f>
        <v>2392.0624570599998</v>
      </c>
      <c r="L23" s="36">
        <f>SUMIFS(СВЦЭМ!$C$33:$C$776,СВЦЭМ!$A$33:$A$776,$A23,СВЦЭМ!$B$33:$B$776,L$11)+'СЕТ СН'!$F$9+СВЦЭМ!$D$10+'СЕТ СН'!$F$5-'СЕТ СН'!$F$17</f>
        <v>2370.6016857700001</v>
      </c>
      <c r="M23" s="36">
        <f>SUMIFS(СВЦЭМ!$C$33:$C$776,СВЦЭМ!$A$33:$A$776,$A23,СВЦЭМ!$B$33:$B$776,M$11)+'СЕТ СН'!$F$9+СВЦЭМ!$D$10+'СЕТ СН'!$F$5-'СЕТ СН'!$F$17</f>
        <v>2283.1808391</v>
      </c>
      <c r="N23" s="36">
        <f>SUMIFS(СВЦЭМ!$C$33:$C$776,СВЦЭМ!$A$33:$A$776,$A23,СВЦЭМ!$B$33:$B$776,N$11)+'СЕТ СН'!$F$9+СВЦЭМ!$D$10+'СЕТ СН'!$F$5-'СЕТ СН'!$F$17</f>
        <v>2254.8643812999999</v>
      </c>
      <c r="O23" s="36">
        <f>SUMIFS(СВЦЭМ!$C$33:$C$776,СВЦЭМ!$A$33:$A$776,$A23,СВЦЭМ!$B$33:$B$776,O$11)+'СЕТ СН'!$F$9+СВЦЭМ!$D$10+'СЕТ СН'!$F$5-'СЕТ СН'!$F$17</f>
        <v>2239.4468919999999</v>
      </c>
      <c r="P23" s="36">
        <f>SUMIFS(СВЦЭМ!$C$33:$C$776,СВЦЭМ!$A$33:$A$776,$A23,СВЦЭМ!$B$33:$B$776,P$11)+'СЕТ СН'!$F$9+СВЦЭМ!$D$10+'СЕТ СН'!$F$5-'СЕТ СН'!$F$17</f>
        <v>2288.4826062100001</v>
      </c>
      <c r="Q23" s="36">
        <f>SUMIFS(СВЦЭМ!$C$33:$C$776,СВЦЭМ!$A$33:$A$776,$A23,СВЦЭМ!$B$33:$B$776,Q$11)+'СЕТ СН'!$F$9+СВЦЭМ!$D$10+'СЕТ СН'!$F$5-'СЕТ СН'!$F$17</f>
        <v>2294.32334378</v>
      </c>
      <c r="R23" s="36">
        <f>SUMIFS(СВЦЭМ!$C$33:$C$776,СВЦЭМ!$A$33:$A$776,$A23,СВЦЭМ!$B$33:$B$776,R$11)+'СЕТ СН'!$F$9+СВЦЭМ!$D$10+'СЕТ СН'!$F$5-'СЕТ СН'!$F$17</f>
        <v>2300.42969511</v>
      </c>
      <c r="S23" s="36">
        <f>SUMIFS(СВЦЭМ!$C$33:$C$776,СВЦЭМ!$A$33:$A$776,$A23,СВЦЭМ!$B$33:$B$776,S$11)+'СЕТ СН'!$F$9+СВЦЭМ!$D$10+'СЕТ СН'!$F$5-'СЕТ СН'!$F$17</f>
        <v>2296.1105434000001</v>
      </c>
      <c r="T23" s="36">
        <f>SUMIFS(СВЦЭМ!$C$33:$C$776,СВЦЭМ!$A$33:$A$776,$A23,СВЦЭМ!$B$33:$B$776,T$11)+'СЕТ СН'!$F$9+СВЦЭМ!$D$10+'СЕТ СН'!$F$5-'СЕТ СН'!$F$17</f>
        <v>2295.09666728</v>
      </c>
      <c r="U23" s="36">
        <f>SUMIFS(СВЦЭМ!$C$33:$C$776,СВЦЭМ!$A$33:$A$776,$A23,СВЦЭМ!$B$33:$B$776,U$11)+'СЕТ СН'!$F$9+СВЦЭМ!$D$10+'СЕТ СН'!$F$5-'СЕТ СН'!$F$17</f>
        <v>2274.8443772999999</v>
      </c>
      <c r="V23" s="36">
        <f>SUMIFS(СВЦЭМ!$C$33:$C$776,СВЦЭМ!$A$33:$A$776,$A23,СВЦЭМ!$B$33:$B$776,V$11)+'СЕТ СН'!$F$9+СВЦЭМ!$D$10+'СЕТ СН'!$F$5-'СЕТ СН'!$F$17</f>
        <v>2274.5164725</v>
      </c>
      <c r="W23" s="36">
        <f>SUMIFS(СВЦЭМ!$C$33:$C$776,СВЦЭМ!$A$33:$A$776,$A23,СВЦЭМ!$B$33:$B$776,W$11)+'СЕТ СН'!$F$9+СВЦЭМ!$D$10+'СЕТ СН'!$F$5-'СЕТ СН'!$F$17</f>
        <v>2276.8335396499997</v>
      </c>
      <c r="X23" s="36">
        <f>SUMIFS(СВЦЭМ!$C$33:$C$776,СВЦЭМ!$A$33:$A$776,$A23,СВЦЭМ!$B$33:$B$776,X$11)+'СЕТ СН'!$F$9+СВЦЭМ!$D$10+'СЕТ СН'!$F$5-'СЕТ СН'!$F$17</f>
        <v>2292.7609061100002</v>
      </c>
      <c r="Y23" s="36">
        <f>SUMIFS(СВЦЭМ!$C$33:$C$776,СВЦЭМ!$A$33:$A$776,$A23,СВЦЭМ!$B$33:$B$776,Y$11)+'СЕТ СН'!$F$9+СВЦЭМ!$D$10+'СЕТ СН'!$F$5-'СЕТ СН'!$F$17</f>
        <v>2378.86297694</v>
      </c>
    </row>
    <row r="24" spans="1:25" ht="15.75" x14ac:dyDescent="0.2">
      <c r="A24" s="35">
        <f t="shared" si="0"/>
        <v>44056</v>
      </c>
      <c r="B24" s="36">
        <f>SUMIFS(СВЦЭМ!$C$33:$C$776,СВЦЭМ!$A$33:$A$776,$A24,СВЦЭМ!$B$33:$B$776,B$11)+'СЕТ СН'!$F$9+СВЦЭМ!$D$10+'СЕТ СН'!$F$5-'СЕТ СН'!$F$17</f>
        <v>2465.8259781299998</v>
      </c>
      <c r="C24" s="36">
        <f>SUMIFS(СВЦЭМ!$C$33:$C$776,СВЦЭМ!$A$33:$A$776,$A24,СВЦЭМ!$B$33:$B$776,C$11)+'СЕТ СН'!$F$9+СВЦЭМ!$D$10+'СЕТ СН'!$F$5-'СЕТ СН'!$F$17</f>
        <v>2499.9281590700002</v>
      </c>
      <c r="D24" s="36">
        <f>SUMIFS(СВЦЭМ!$C$33:$C$776,СВЦЭМ!$A$33:$A$776,$A24,СВЦЭМ!$B$33:$B$776,D$11)+'СЕТ СН'!$F$9+СВЦЭМ!$D$10+'СЕТ СН'!$F$5-'СЕТ СН'!$F$17</f>
        <v>2527.0878644300001</v>
      </c>
      <c r="E24" s="36">
        <f>SUMIFS(СВЦЭМ!$C$33:$C$776,СВЦЭМ!$A$33:$A$776,$A24,СВЦЭМ!$B$33:$B$776,E$11)+'СЕТ СН'!$F$9+СВЦЭМ!$D$10+'СЕТ СН'!$F$5-'СЕТ СН'!$F$17</f>
        <v>2541.7790844699998</v>
      </c>
      <c r="F24" s="36">
        <f>SUMIFS(СВЦЭМ!$C$33:$C$776,СВЦЭМ!$A$33:$A$776,$A24,СВЦЭМ!$B$33:$B$776,F$11)+'СЕТ СН'!$F$9+СВЦЭМ!$D$10+'СЕТ СН'!$F$5-'СЕТ СН'!$F$17</f>
        <v>2538.9105879700001</v>
      </c>
      <c r="G24" s="36">
        <f>SUMIFS(СВЦЭМ!$C$33:$C$776,СВЦЭМ!$A$33:$A$776,$A24,СВЦЭМ!$B$33:$B$776,G$11)+'СЕТ СН'!$F$9+СВЦЭМ!$D$10+'СЕТ СН'!$F$5-'СЕТ СН'!$F$17</f>
        <v>2516.7333781299999</v>
      </c>
      <c r="H24" s="36">
        <f>SUMIFS(СВЦЭМ!$C$33:$C$776,СВЦЭМ!$A$33:$A$776,$A24,СВЦЭМ!$B$33:$B$776,H$11)+'СЕТ СН'!$F$9+СВЦЭМ!$D$10+'СЕТ СН'!$F$5-'СЕТ СН'!$F$17</f>
        <v>2474.95630949</v>
      </c>
      <c r="I24" s="36">
        <f>SUMIFS(СВЦЭМ!$C$33:$C$776,СВЦЭМ!$A$33:$A$776,$A24,СВЦЭМ!$B$33:$B$776,I$11)+'СЕТ СН'!$F$9+СВЦЭМ!$D$10+'СЕТ СН'!$F$5-'СЕТ СН'!$F$17</f>
        <v>2417.8130292599999</v>
      </c>
      <c r="J24" s="36">
        <f>SUMIFS(СВЦЭМ!$C$33:$C$776,СВЦЭМ!$A$33:$A$776,$A24,СВЦЭМ!$B$33:$B$776,J$11)+'СЕТ СН'!$F$9+СВЦЭМ!$D$10+'СЕТ СН'!$F$5-'СЕТ СН'!$F$17</f>
        <v>2361.1060879299998</v>
      </c>
      <c r="K24" s="36">
        <f>SUMIFS(СВЦЭМ!$C$33:$C$776,СВЦЭМ!$A$33:$A$776,$A24,СВЦЭМ!$B$33:$B$776,K$11)+'СЕТ СН'!$F$9+СВЦЭМ!$D$10+'СЕТ СН'!$F$5-'СЕТ СН'!$F$17</f>
        <v>2335.69164331</v>
      </c>
      <c r="L24" s="36">
        <f>SUMIFS(СВЦЭМ!$C$33:$C$776,СВЦЭМ!$A$33:$A$776,$A24,СВЦЭМ!$B$33:$B$776,L$11)+'СЕТ СН'!$F$9+СВЦЭМ!$D$10+'СЕТ СН'!$F$5-'СЕТ СН'!$F$17</f>
        <v>2338.2051778999999</v>
      </c>
      <c r="M24" s="36">
        <f>SUMIFS(СВЦЭМ!$C$33:$C$776,СВЦЭМ!$A$33:$A$776,$A24,СВЦЭМ!$B$33:$B$776,M$11)+'СЕТ СН'!$F$9+СВЦЭМ!$D$10+'СЕТ СН'!$F$5-'СЕТ СН'!$F$17</f>
        <v>2296.1155797900001</v>
      </c>
      <c r="N24" s="36">
        <f>SUMIFS(СВЦЭМ!$C$33:$C$776,СВЦЭМ!$A$33:$A$776,$A24,СВЦЭМ!$B$33:$B$776,N$11)+'СЕТ СН'!$F$9+СВЦЭМ!$D$10+'СЕТ СН'!$F$5-'СЕТ СН'!$F$17</f>
        <v>2303.6638911800001</v>
      </c>
      <c r="O24" s="36">
        <f>SUMIFS(СВЦЭМ!$C$33:$C$776,СВЦЭМ!$A$33:$A$776,$A24,СВЦЭМ!$B$33:$B$776,O$11)+'СЕТ СН'!$F$9+СВЦЭМ!$D$10+'СЕТ СН'!$F$5-'СЕТ СН'!$F$17</f>
        <v>2305.71897571</v>
      </c>
      <c r="P24" s="36">
        <f>SUMIFS(СВЦЭМ!$C$33:$C$776,СВЦЭМ!$A$33:$A$776,$A24,СВЦЭМ!$B$33:$B$776,P$11)+'СЕТ СН'!$F$9+СВЦЭМ!$D$10+'СЕТ СН'!$F$5-'СЕТ СН'!$F$17</f>
        <v>2309.9460383699998</v>
      </c>
      <c r="Q24" s="36">
        <f>SUMIFS(СВЦЭМ!$C$33:$C$776,СВЦЭМ!$A$33:$A$776,$A24,СВЦЭМ!$B$33:$B$776,Q$11)+'СЕТ СН'!$F$9+СВЦЭМ!$D$10+'СЕТ СН'!$F$5-'СЕТ СН'!$F$17</f>
        <v>2320.4518416199999</v>
      </c>
      <c r="R24" s="36">
        <f>SUMIFS(СВЦЭМ!$C$33:$C$776,СВЦЭМ!$A$33:$A$776,$A24,СВЦЭМ!$B$33:$B$776,R$11)+'СЕТ СН'!$F$9+СВЦЭМ!$D$10+'СЕТ СН'!$F$5-'СЕТ СН'!$F$17</f>
        <v>2310.3819646800002</v>
      </c>
      <c r="S24" s="36">
        <f>SUMIFS(СВЦЭМ!$C$33:$C$776,СВЦЭМ!$A$33:$A$776,$A24,СВЦЭМ!$B$33:$B$776,S$11)+'СЕТ СН'!$F$9+СВЦЭМ!$D$10+'СЕТ СН'!$F$5-'СЕТ СН'!$F$17</f>
        <v>2318.4496781799999</v>
      </c>
      <c r="T24" s="36">
        <f>SUMIFS(СВЦЭМ!$C$33:$C$776,СВЦЭМ!$A$33:$A$776,$A24,СВЦЭМ!$B$33:$B$776,T$11)+'СЕТ СН'!$F$9+СВЦЭМ!$D$10+'СЕТ СН'!$F$5-'СЕТ СН'!$F$17</f>
        <v>2257.5304739799999</v>
      </c>
      <c r="U24" s="36">
        <f>SUMIFS(СВЦЭМ!$C$33:$C$776,СВЦЭМ!$A$33:$A$776,$A24,СВЦЭМ!$B$33:$B$776,U$11)+'СЕТ СН'!$F$9+СВЦЭМ!$D$10+'СЕТ СН'!$F$5-'СЕТ СН'!$F$17</f>
        <v>2196.2370909199999</v>
      </c>
      <c r="V24" s="36">
        <f>SUMIFS(СВЦЭМ!$C$33:$C$776,СВЦЭМ!$A$33:$A$776,$A24,СВЦЭМ!$B$33:$B$776,V$11)+'СЕТ СН'!$F$9+СВЦЭМ!$D$10+'СЕТ СН'!$F$5-'СЕТ СН'!$F$17</f>
        <v>2198.8089539699999</v>
      </c>
      <c r="W24" s="36">
        <f>SUMIFS(СВЦЭМ!$C$33:$C$776,СВЦЭМ!$A$33:$A$776,$A24,СВЦЭМ!$B$33:$B$776,W$11)+'СЕТ СН'!$F$9+СВЦЭМ!$D$10+'СЕТ СН'!$F$5-'СЕТ СН'!$F$17</f>
        <v>2211.6982637599999</v>
      </c>
      <c r="X24" s="36">
        <f>SUMIFS(СВЦЭМ!$C$33:$C$776,СВЦЭМ!$A$33:$A$776,$A24,СВЦЭМ!$B$33:$B$776,X$11)+'СЕТ СН'!$F$9+СВЦЭМ!$D$10+'СЕТ СН'!$F$5-'СЕТ СН'!$F$17</f>
        <v>2217.62776515</v>
      </c>
      <c r="Y24" s="36">
        <f>SUMIFS(СВЦЭМ!$C$33:$C$776,СВЦЭМ!$A$33:$A$776,$A24,СВЦЭМ!$B$33:$B$776,Y$11)+'СЕТ СН'!$F$9+СВЦЭМ!$D$10+'СЕТ СН'!$F$5-'СЕТ СН'!$F$17</f>
        <v>2280.1319060999999</v>
      </c>
    </row>
    <row r="25" spans="1:25" ht="15.75" x14ac:dyDescent="0.2">
      <c r="A25" s="35">
        <f t="shared" si="0"/>
        <v>44057</v>
      </c>
      <c r="B25" s="36">
        <f>SUMIFS(СВЦЭМ!$C$33:$C$776,СВЦЭМ!$A$33:$A$776,$A25,СВЦЭМ!$B$33:$B$776,B$11)+'СЕТ СН'!$F$9+СВЦЭМ!$D$10+'СЕТ СН'!$F$5-'СЕТ СН'!$F$17</f>
        <v>2434.7840225199998</v>
      </c>
      <c r="C25" s="36">
        <f>SUMIFS(СВЦЭМ!$C$33:$C$776,СВЦЭМ!$A$33:$A$776,$A25,СВЦЭМ!$B$33:$B$776,C$11)+'СЕТ СН'!$F$9+СВЦЭМ!$D$10+'СЕТ СН'!$F$5-'СЕТ СН'!$F$17</f>
        <v>2451.1110127100001</v>
      </c>
      <c r="D25" s="36">
        <f>SUMIFS(СВЦЭМ!$C$33:$C$776,СВЦЭМ!$A$33:$A$776,$A25,СВЦЭМ!$B$33:$B$776,D$11)+'СЕТ СН'!$F$9+СВЦЭМ!$D$10+'СЕТ СН'!$F$5-'СЕТ СН'!$F$17</f>
        <v>2478.5528463000001</v>
      </c>
      <c r="E25" s="36">
        <f>SUMIFS(СВЦЭМ!$C$33:$C$776,СВЦЭМ!$A$33:$A$776,$A25,СВЦЭМ!$B$33:$B$776,E$11)+'СЕТ СН'!$F$9+СВЦЭМ!$D$10+'СЕТ СН'!$F$5-'СЕТ СН'!$F$17</f>
        <v>2480.29691568</v>
      </c>
      <c r="F25" s="36">
        <f>SUMIFS(СВЦЭМ!$C$33:$C$776,СВЦЭМ!$A$33:$A$776,$A25,СВЦЭМ!$B$33:$B$776,F$11)+'СЕТ СН'!$F$9+СВЦЭМ!$D$10+'СЕТ СН'!$F$5-'СЕТ СН'!$F$17</f>
        <v>2474.0724296999997</v>
      </c>
      <c r="G25" s="36">
        <f>SUMIFS(СВЦЭМ!$C$33:$C$776,СВЦЭМ!$A$33:$A$776,$A25,СВЦЭМ!$B$33:$B$776,G$11)+'СЕТ СН'!$F$9+СВЦЭМ!$D$10+'СЕТ СН'!$F$5-'СЕТ СН'!$F$17</f>
        <v>2462.4083518799998</v>
      </c>
      <c r="H25" s="36">
        <f>SUMIFS(СВЦЭМ!$C$33:$C$776,СВЦЭМ!$A$33:$A$776,$A25,СВЦЭМ!$B$33:$B$776,H$11)+'СЕТ СН'!$F$9+СВЦЭМ!$D$10+'СЕТ СН'!$F$5-'СЕТ СН'!$F$17</f>
        <v>2443.5406275199998</v>
      </c>
      <c r="I25" s="36">
        <f>SUMIFS(СВЦЭМ!$C$33:$C$776,СВЦЭМ!$A$33:$A$776,$A25,СВЦЭМ!$B$33:$B$776,I$11)+'СЕТ СН'!$F$9+СВЦЭМ!$D$10+'СЕТ СН'!$F$5-'СЕТ СН'!$F$17</f>
        <v>2452.2633131499997</v>
      </c>
      <c r="J25" s="36">
        <f>SUMIFS(СВЦЭМ!$C$33:$C$776,СВЦЭМ!$A$33:$A$776,$A25,СВЦЭМ!$B$33:$B$776,J$11)+'СЕТ СН'!$F$9+СВЦЭМ!$D$10+'СЕТ СН'!$F$5-'СЕТ СН'!$F$17</f>
        <v>2404.9338031699999</v>
      </c>
      <c r="K25" s="36">
        <f>SUMIFS(СВЦЭМ!$C$33:$C$776,СВЦЭМ!$A$33:$A$776,$A25,СВЦЭМ!$B$33:$B$776,K$11)+'СЕТ СН'!$F$9+СВЦЭМ!$D$10+'СЕТ СН'!$F$5-'СЕТ СН'!$F$17</f>
        <v>2373.2005978100001</v>
      </c>
      <c r="L25" s="36">
        <f>SUMIFS(СВЦЭМ!$C$33:$C$776,СВЦЭМ!$A$33:$A$776,$A25,СВЦЭМ!$B$33:$B$776,L$11)+'СЕТ СН'!$F$9+СВЦЭМ!$D$10+'СЕТ СН'!$F$5-'СЕТ СН'!$F$17</f>
        <v>2354.1505136599999</v>
      </c>
      <c r="M25" s="36">
        <f>SUMIFS(СВЦЭМ!$C$33:$C$776,СВЦЭМ!$A$33:$A$776,$A25,СВЦЭМ!$B$33:$B$776,M$11)+'СЕТ СН'!$F$9+СВЦЭМ!$D$10+'СЕТ СН'!$F$5-'СЕТ СН'!$F$17</f>
        <v>2317.1818085999998</v>
      </c>
      <c r="N25" s="36">
        <f>SUMIFS(СВЦЭМ!$C$33:$C$776,СВЦЭМ!$A$33:$A$776,$A25,СВЦЭМ!$B$33:$B$776,N$11)+'СЕТ СН'!$F$9+СВЦЭМ!$D$10+'СЕТ СН'!$F$5-'СЕТ СН'!$F$17</f>
        <v>2245.9880506</v>
      </c>
      <c r="O25" s="36">
        <f>SUMIFS(СВЦЭМ!$C$33:$C$776,СВЦЭМ!$A$33:$A$776,$A25,СВЦЭМ!$B$33:$B$776,O$11)+'СЕТ СН'!$F$9+СВЦЭМ!$D$10+'СЕТ СН'!$F$5-'СЕТ СН'!$F$17</f>
        <v>2221.44330012</v>
      </c>
      <c r="P25" s="36">
        <f>SUMIFS(СВЦЭМ!$C$33:$C$776,СВЦЭМ!$A$33:$A$776,$A25,СВЦЭМ!$B$33:$B$776,P$11)+'СЕТ СН'!$F$9+СВЦЭМ!$D$10+'СЕТ СН'!$F$5-'СЕТ СН'!$F$17</f>
        <v>2231.1496810999997</v>
      </c>
      <c r="Q25" s="36">
        <f>SUMIFS(СВЦЭМ!$C$33:$C$776,СВЦЭМ!$A$33:$A$776,$A25,СВЦЭМ!$B$33:$B$776,Q$11)+'СЕТ СН'!$F$9+СВЦЭМ!$D$10+'СЕТ СН'!$F$5-'СЕТ СН'!$F$17</f>
        <v>2245.7808340699999</v>
      </c>
      <c r="R25" s="36">
        <f>SUMIFS(СВЦЭМ!$C$33:$C$776,СВЦЭМ!$A$33:$A$776,$A25,СВЦЭМ!$B$33:$B$776,R$11)+'СЕТ СН'!$F$9+СВЦЭМ!$D$10+'СЕТ СН'!$F$5-'СЕТ СН'!$F$17</f>
        <v>2242.6476989000003</v>
      </c>
      <c r="S25" s="36">
        <f>SUMIFS(СВЦЭМ!$C$33:$C$776,СВЦЭМ!$A$33:$A$776,$A25,СВЦЭМ!$B$33:$B$776,S$11)+'СЕТ СН'!$F$9+СВЦЭМ!$D$10+'СЕТ СН'!$F$5-'СЕТ СН'!$F$17</f>
        <v>2252.1229632599998</v>
      </c>
      <c r="T25" s="36">
        <f>SUMIFS(СВЦЭМ!$C$33:$C$776,СВЦЭМ!$A$33:$A$776,$A25,СВЦЭМ!$B$33:$B$776,T$11)+'СЕТ СН'!$F$9+СВЦЭМ!$D$10+'СЕТ СН'!$F$5-'СЕТ СН'!$F$17</f>
        <v>2250.2481080399998</v>
      </c>
      <c r="U25" s="36">
        <f>SUMIFS(СВЦЭМ!$C$33:$C$776,СВЦЭМ!$A$33:$A$776,$A25,СВЦЭМ!$B$33:$B$776,U$11)+'СЕТ СН'!$F$9+СВЦЭМ!$D$10+'СЕТ СН'!$F$5-'СЕТ СН'!$F$17</f>
        <v>2261.8716476099999</v>
      </c>
      <c r="V25" s="36">
        <f>SUMIFS(СВЦЭМ!$C$33:$C$776,СВЦЭМ!$A$33:$A$776,$A25,СВЦЭМ!$B$33:$B$776,V$11)+'СЕТ СН'!$F$9+СВЦЭМ!$D$10+'СЕТ СН'!$F$5-'СЕТ СН'!$F$17</f>
        <v>2248.4227181400001</v>
      </c>
      <c r="W25" s="36">
        <f>SUMIFS(СВЦЭМ!$C$33:$C$776,СВЦЭМ!$A$33:$A$776,$A25,СВЦЭМ!$B$33:$B$776,W$11)+'СЕТ СН'!$F$9+СВЦЭМ!$D$10+'СЕТ СН'!$F$5-'СЕТ СН'!$F$17</f>
        <v>2252.1491549799998</v>
      </c>
      <c r="X25" s="36">
        <f>SUMIFS(СВЦЭМ!$C$33:$C$776,СВЦЭМ!$A$33:$A$776,$A25,СВЦЭМ!$B$33:$B$776,X$11)+'СЕТ СН'!$F$9+СВЦЭМ!$D$10+'СЕТ СН'!$F$5-'СЕТ СН'!$F$17</f>
        <v>2271.88260459</v>
      </c>
      <c r="Y25" s="36">
        <f>SUMIFS(СВЦЭМ!$C$33:$C$776,СВЦЭМ!$A$33:$A$776,$A25,СВЦЭМ!$B$33:$B$776,Y$11)+'СЕТ СН'!$F$9+СВЦЭМ!$D$10+'СЕТ СН'!$F$5-'СЕТ СН'!$F$17</f>
        <v>2344.9511072999999</v>
      </c>
    </row>
    <row r="26" spans="1:25" ht="15.75" x14ac:dyDescent="0.2">
      <c r="A26" s="35">
        <f t="shared" si="0"/>
        <v>44058</v>
      </c>
      <c r="B26" s="36">
        <f>SUMIFS(СВЦЭМ!$C$33:$C$776,СВЦЭМ!$A$33:$A$776,$A26,СВЦЭМ!$B$33:$B$776,B$11)+'СЕТ СН'!$F$9+СВЦЭМ!$D$10+'СЕТ СН'!$F$5-'СЕТ СН'!$F$17</f>
        <v>2376.5064976100002</v>
      </c>
      <c r="C26" s="36">
        <f>SUMIFS(СВЦЭМ!$C$33:$C$776,СВЦЭМ!$A$33:$A$776,$A26,СВЦЭМ!$B$33:$B$776,C$11)+'СЕТ СН'!$F$9+СВЦЭМ!$D$10+'СЕТ СН'!$F$5-'СЕТ СН'!$F$17</f>
        <v>2411.7936371999999</v>
      </c>
      <c r="D26" s="36">
        <f>SUMIFS(СВЦЭМ!$C$33:$C$776,СВЦЭМ!$A$33:$A$776,$A26,СВЦЭМ!$B$33:$B$776,D$11)+'СЕТ СН'!$F$9+СВЦЭМ!$D$10+'СЕТ СН'!$F$5-'СЕТ СН'!$F$17</f>
        <v>2402.4016243000001</v>
      </c>
      <c r="E26" s="36">
        <f>SUMIFS(СВЦЭМ!$C$33:$C$776,СВЦЭМ!$A$33:$A$776,$A26,СВЦЭМ!$B$33:$B$776,E$11)+'СЕТ СН'!$F$9+СВЦЭМ!$D$10+'СЕТ СН'!$F$5-'СЕТ СН'!$F$17</f>
        <v>2400.5008887499998</v>
      </c>
      <c r="F26" s="36">
        <f>SUMIFS(СВЦЭМ!$C$33:$C$776,СВЦЭМ!$A$33:$A$776,$A26,СВЦЭМ!$B$33:$B$776,F$11)+'СЕТ СН'!$F$9+СВЦЭМ!$D$10+'СЕТ СН'!$F$5-'СЕТ СН'!$F$17</f>
        <v>2405.4967194400001</v>
      </c>
      <c r="G26" s="36">
        <f>SUMIFS(СВЦЭМ!$C$33:$C$776,СВЦЭМ!$A$33:$A$776,$A26,СВЦЭМ!$B$33:$B$776,G$11)+'СЕТ СН'!$F$9+СВЦЭМ!$D$10+'СЕТ СН'!$F$5-'СЕТ СН'!$F$17</f>
        <v>2405.1649294899998</v>
      </c>
      <c r="H26" s="36">
        <f>SUMIFS(СВЦЭМ!$C$33:$C$776,СВЦЭМ!$A$33:$A$776,$A26,СВЦЭМ!$B$33:$B$776,H$11)+'СЕТ СН'!$F$9+СВЦЭМ!$D$10+'СЕТ СН'!$F$5-'СЕТ СН'!$F$17</f>
        <v>2393.77877545</v>
      </c>
      <c r="I26" s="36">
        <f>SUMIFS(СВЦЭМ!$C$33:$C$776,СВЦЭМ!$A$33:$A$776,$A26,СВЦЭМ!$B$33:$B$776,I$11)+'СЕТ СН'!$F$9+СВЦЭМ!$D$10+'СЕТ СН'!$F$5-'СЕТ СН'!$F$17</f>
        <v>2389.1935967099998</v>
      </c>
      <c r="J26" s="36">
        <f>SUMIFS(СВЦЭМ!$C$33:$C$776,СВЦЭМ!$A$33:$A$776,$A26,СВЦЭМ!$B$33:$B$776,J$11)+'СЕТ СН'!$F$9+СВЦЭМ!$D$10+'СЕТ СН'!$F$5-'СЕТ СН'!$F$17</f>
        <v>2349.4642952499999</v>
      </c>
      <c r="K26" s="36">
        <f>SUMIFS(СВЦЭМ!$C$33:$C$776,СВЦЭМ!$A$33:$A$776,$A26,СВЦЭМ!$B$33:$B$776,K$11)+'СЕТ СН'!$F$9+СВЦЭМ!$D$10+'СЕТ СН'!$F$5-'СЕТ СН'!$F$17</f>
        <v>2313.2598560299998</v>
      </c>
      <c r="L26" s="36">
        <f>SUMIFS(СВЦЭМ!$C$33:$C$776,СВЦЭМ!$A$33:$A$776,$A26,СВЦЭМ!$B$33:$B$776,L$11)+'СЕТ СН'!$F$9+СВЦЭМ!$D$10+'СЕТ СН'!$F$5-'СЕТ СН'!$F$17</f>
        <v>2309.28554442</v>
      </c>
      <c r="M26" s="36">
        <f>SUMIFS(СВЦЭМ!$C$33:$C$776,СВЦЭМ!$A$33:$A$776,$A26,СВЦЭМ!$B$33:$B$776,M$11)+'СЕТ СН'!$F$9+СВЦЭМ!$D$10+'СЕТ СН'!$F$5-'СЕТ СН'!$F$17</f>
        <v>2318.4474016899999</v>
      </c>
      <c r="N26" s="36">
        <f>SUMIFS(СВЦЭМ!$C$33:$C$776,СВЦЭМ!$A$33:$A$776,$A26,СВЦЭМ!$B$33:$B$776,N$11)+'СЕТ СН'!$F$9+СВЦЭМ!$D$10+'СЕТ СН'!$F$5-'СЕТ СН'!$F$17</f>
        <v>2318.1279468799999</v>
      </c>
      <c r="O26" s="36">
        <f>SUMIFS(СВЦЭМ!$C$33:$C$776,СВЦЭМ!$A$33:$A$776,$A26,СВЦЭМ!$B$33:$B$776,O$11)+'СЕТ СН'!$F$9+СВЦЭМ!$D$10+'СЕТ СН'!$F$5-'СЕТ СН'!$F$17</f>
        <v>2291.8997540299997</v>
      </c>
      <c r="P26" s="36">
        <f>SUMIFS(СВЦЭМ!$C$33:$C$776,СВЦЭМ!$A$33:$A$776,$A26,СВЦЭМ!$B$33:$B$776,P$11)+'СЕТ СН'!$F$9+СВЦЭМ!$D$10+'СЕТ СН'!$F$5-'СЕТ СН'!$F$17</f>
        <v>2291.84712825</v>
      </c>
      <c r="Q26" s="36">
        <f>SUMIFS(СВЦЭМ!$C$33:$C$776,СВЦЭМ!$A$33:$A$776,$A26,СВЦЭМ!$B$33:$B$776,Q$11)+'СЕТ СН'!$F$9+СВЦЭМ!$D$10+'СЕТ СН'!$F$5-'СЕТ СН'!$F$17</f>
        <v>2298.5449973200002</v>
      </c>
      <c r="R26" s="36">
        <f>SUMIFS(СВЦЭМ!$C$33:$C$776,СВЦЭМ!$A$33:$A$776,$A26,СВЦЭМ!$B$33:$B$776,R$11)+'СЕТ СН'!$F$9+СВЦЭМ!$D$10+'СЕТ СН'!$F$5-'СЕТ СН'!$F$17</f>
        <v>2302.7919807799999</v>
      </c>
      <c r="S26" s="36">
        <f>SUMIFS(СВЦЭМ!$C$33:$C$776,СВЦЭМ!$A$33:$A$776,$A26,СВЦЭМ!$B$33:$B$776,S$11)+'СЕТ СН'!$F$9+СВЦЭМ!$D$10+'СЕТ СН'!$F$5-'СЕТ СН'!$F$17</f>
        <v>2310.3821372399998</v>
      </c>
      <c r="T26" s="36">
        <f>SUMIFS(СВЦЭМ!$C$33:$C$776,СВЦЭМ!$A$33:$A$776,$A26,СВЦЭМ!$B$33:$B$776,T$11)+'СЕТ СН'!$F$9+СВЦЭМ!$D$10+'СЕТ СН'!$F$5-'СЕТ СН'!$F$17</f>
        <v>2301.5886308999998</v>
      </c>
      <c r="U26" s="36">
        <f>SUMIFS(СВЦЭМ!$C$33:$C$776,СВЦЭМ!$A$33:$A$776,$A26,СВЦЭМ!$B$33:$B$776,U$11)+'СЕТ СН'!$F$9+СВЦЭМ!$D$10+'СЕТ СН'!$F$5-'СЕТ СН'!$F$17</f>
        <v>2306.3133086399998</v>
      </c>
      <c r="V26" s="36">
        <f>SUMIFS(СВЦЭМ!$C$33:$C$776,СВЦЭМ!$A$33:$A$776,$A26,СВЦЭМ!$B$33:$B$776,V$11)+'СЕТ СН'!$F$9+СВЦЭМ!$D$10+'СЕТ СН'!$F$5-'СЕТ СН'!$F$17</f>
        <v>2294.2612963699999</v>
      </c>
      <c r="W26" s="36">
        <f>SUMIFS(СВЦЭМ!$C$33:$C$776,СВЦЭМ!$A$33:$A$776,$A26,СВЦЭМ!$B$33:$B$776,W$11)+'СЕТ СН'!$F$9+СВЦЭМ!$D$10+'СЕТ СН'!$F$5-'СЕТ СН'!$F$17</f>
        <v>2288.0441600200002</v>
      </c>
      <c r="X26" s="36">
        <f>SUMIFS(СВЦЭМ!$C$33:$C$776,СВЦЭМ!$A$33:$A$776,$A26,СВЦЭМ!$B$33:$B$776,X$11)+'СЕТ СН'!$F$9+СВЦЭМ!$D$10+'СЕТ СН'!$F$5-'СЕТ СН'!$F$17</f>
        <v>2306.08215449</v>
      </c>
      <c r="Y26" s="36">
        <f>SUMIFS(СВЦЭМ!$C$33:$C$776,СВЦЭМ!$A$33:$A$776,$A26,СВЦЭМ!$B$33:$B$776,Y$11)+'СЕТ СН'!$F$9+СВЦЭМ!$D$10+'СЕТ СН'!$F$5-'СЕТ СН'!$F$17</f>
        <v>2320.2184140099998</v>
      </c>
    </row>
    <row r="27" spans="1:25" ht="15.75" x14ac:dyDescent="0.2">
      <c r="A27" s="35">
        <f t="shared" si="0"/>
        <v>44059</v>
      </c>
      <c r="B27" s="36">
        <f>SUMIFS(СВЦЭМ!$C$33:$C$776,СВЦЭМ!$A$33:$A$776,$A27,СВЦЭМ!$B$33:$B$776,B$11)+'СЕТ СН'!$F$9+СВЦЭМ!$D$10+'СЕТ СН'!$F$5-'СЕТ СН'!$F$17</f>
        <v>2395.5111888599999</v>
      </c>
      <c r="C27" s="36">
        <f>SUMIFS(СВЦЭМ!$C$33:$C$776,СВЦЭМ!$A$33:$A$776,$A27,СВЦЭМ!$B$33:$B$776,C$11)+'СЕТ СН'!$F$9+СВЦЭМ!$D$10+'СЕТ СН'!$F$5-'СЕТ СН'!$F$17</f>
        <v>2412.0619103099998</v>
      </c>
      <c r="D27" s="36">
        <f>SUMIFS(СВЦЭМ!$C$33:$C$776,СВЦЭМ!$A$33:$A$776,$A27,СВЦЭМ!$B$33:$B$776,D$11)+'СЕТ СН'!$F$9+СВЦЭМ!$D$10+'СЕТ СН'!$F$5-'СЕТ СН'!$F$17</f>
        <v>2424.6135108399999</v>
      </c>
      <c r="E27" s="36">
        <f>SUMIFS(СВЦЭМ!$C$33:$C$776,СВЦЭМ!$A$33:$A$776,$A27,СВЦЭМ!$B$33:$B$776,E$11)+'СЕТ СН'!$F$9+СВЦЭМ!$D$10+'СЕТ СН'!$F$5-'СЕТ СН'!$F$17</f>
        <v>2432.9966023500001</v>
      </c>
      <c r="F27" s="36">
        <f>SUMIFS(СВЦЭМ!$C$33:$C$776,СВЦЭМ!$A$33:$A$776,$A27,СВЦЭМ!$B$33:$B$776,F$11)+'СЕТ СН'!$F$9+СВЦЭМ!$D$10+'СЕТ СН'!$F$5-'СЕТ СН'!$F$17</f>
        <v>2428.47467904</v>
      </c>
      <c r="G27" s="36">
        <f>SUMIFS(СВЦЭМ!$C$33:$C$776,СВЦЭМ!$A$33:$A$776,$A27,СВЦЭМ!$B$33:$B$776,G$11)+'СЕТ СН'!$F$9+СВЦЭМ!$D$10+'СЕТ СН'!$F$5-'СЕТ СН'!$F$17</f>
        <v>2426.8249319299998</v>
      </c>
      <c r="H27" s="36">
        <f>SUMIFS(СВЦЭМ!$C$33:$C$776,СВЦЭМ!$A$33:$A$776,$A27,СВЦЭМ!$B$33:$B$776,H$11)+'СЕТ СН'!$F$9+СВЦЭМ!$D$10+'СЕТ СН'!$F$5-'СЕТ СН'!$F$17</f>
        <v>2410.09110108</v>
      </c>
      <c r="I27" s="36">
        <f>SUMIFS(СВЦЭМ!$C$33:$C$776,СВЦЭМ!$A$33:$A$776,$A27,СВЦЭМ!$B$33:$B$776,I$11)+'СЕТ СН'!$F$9+СВЦЭМ!$D$10+'СЕТ СН'!$F$5-'СЕТ СН'!$F$17</f>
        <v>2365.7693976199998</v>
      </c>
      <c r="J27" s="36">
        <f>SUMIFS(СВЦЭМ!$C$33:$C$776,СВЦЭМ!$A$33:$A$776,$A27,СВЦЭМ!$B$33:$B$776,J$11)+'СЕТ СН'!$F$9+СВЦЭМ!$D$10+'СЕТ СН'!$F$5-'СЕТ СН'!$F$17</f>
        <v>2340.2112217899999</v>
      </c>
      <c r="K27" s="36">
        <f>SUMIFS(СВЦЭМ!$C$33:$C$776,СВЦЭМ!$A$33:$A$776,$A27,СВЦЭМ!$B$33:$B$776,K$11)+'СЕТ СН'!$F$9+СВЦЭМ!$D$10+'СЕТ СН'!$F$5-'СЕТ СН'!$F$17</f>
        <v>2310.1981863299998</v>
      </c>
      <c r="L27" s="36">
        <f>SUMIFS(СВЦЭМ!$C$33:$C$776,СВЦЭМ!$A$33:$A$776,$A27,СВЦЭМ!$B$33:$B$776,L$11)+'СЕТ СН'!$F$9+СВЦЭМ!$D$10+'СЕТ СН'!$F$5-'СЕТ СН'!$F$17</f>
        <v>2301.2926461299999</v>
      </c>
      <c r="M27" s="36">
        <f>SUMIFS(СВЦЭМ!$C$33:$C$776,СВЦЭМ!$A$33:$A$776,$A27,СВЦЭМ!$B$33:$B$776,M$11)+'СЕТ СН'!$F$9+СВЦЭМ!$D$10+'СЕТ СН'!$F$5-'СЕТ СН'!$F$17</f>
        <v>2278.72360871</v>
      </c>
      <c r="N27" s="36">
        <f>SUMIFS(СВЦЭМ!$C$33:$C$776,СВЦЭМ!$A$33:$A$776,$A27,СВЦЭМ!$B$33:$B$776,N$11)+'СЕТ СН'!$F$9+СВЦЭМ!$D$10+'СЕТ СН'!$F$5-'СЕТ СН'!$F$17</f>
        <v>2267.6457485400001</v>
      </c>
      <c r="O27" s="36">
        <f>SUMIFS(СВЦЭМ!$C$33:$C$776,СВЦЭМ!$A$33:$A$776,$A27,СВЦЭМ!$B$33:$B$776,O$11)+'СЕТ СН'!$F$9+СВЦЭМ!$D$10+'СЕТ СН'!$F$5-'СЕТ СН'!$F$17</f>
        <v>2252.4525582300002</v>
      </c>
      <c r="P27" s="36">
        <f>SUMIFS(СВЦЭМ!$C$33:$C$776,СВЦЭМ!$A$33:$A$776,$A27,СВЦЭМ!$B$33:$B$776,P$11)+'СЕТ СН'!$F$9+СВЦЭМ!$D$10+'СЕТ СН'!$F$5-'СЕТ СН'!$F$17</f>
        <v>2248.6828877299999</v>
      </c>
      <c r="Q27" s="36">
        <f>SUMIFS(СВЦЭМ!$C$33:$C$776,СВЦЭМ!$A$33:$A$776,$A27,СВЦЭМ!$B$33:$B$776,Q$11)+'СЕТ СН'!$F$9+СВЦЭМ!$D$10+'СЕТ СН'!$F$5-'СЕТ СН'!$F$17</f>
        <v>2265.99304007</v>
      </c>
      <c r="R27" s="36">
        <f>SUMIFS(СВЦЭМ!$C$33:$C$776,СВЦЭМ!$A$33:$A$776,$A27,СВЦЭМ!$B$33:$B$776,R$11)+'СЕТ СН'!$F$9+СВЦЭМ!$D$10+'СЕТ СН'!$F$5-'СЕТ СН'!$F$17</f>
        <v>2281.8708013300002</v>
      </c>
      <c r="S27" s="36">
        <f>SUMIFS(СВЦЭМ!$C$33:$C$776,СВЦЭМ!$A$33:$A$776,$A27,СВЦЭМ!$B$33:$B$776,S$11)+'СЕТ СН'!$F$9+СВЦЭМ!$D$10+'СЕТ СН'!$F$5-'СЕТ СН'!$F$17</f>
        <v>2290.8877011300001</v>
      </c>
      <c r="T27" s="36">
        <f>SUMIFS(СВЦЭМ!$C$33:$C$776,СВЦЭМ!$A$33:$A$776,$A27,СВЦЭМ!$B$33:$B$776,T$11)+'СЕТ СН'!$F$9+СВЦЭМ!$D$10+'СЕТ СН'!$F$5-'СЕТ СН'!$F$17</f>
        <v>2293.8407888299998</v>
      </c>
      <c r="U27" s="36">
        <f>SUMIFS(СВЦЭМ!$C$33:$C$776,СВЦЭМ!$A$33:$A$776,$A27,СВЦЭМ!$B$33:$B$776,U$11)+'СЕТ СН'!$F$9+СВЦЭМ!$D$10+'СЕТ СН'!$F$5-'СЕТ СН'!$F$17</f>
        <v>2304.43942866</v>
      </c>
      <c r="V27" s="36">
        <f>SUMIFS(СВЦЭМ!$C$33:$C$776,СВЦЭМ!$A$33:$A$776,$A27,СВЦЭМ!$B$33:$B$776,V$11)+'СЕТ СН'!$F$9+СВЦЭМ!$D$10+'СЕТ СН'!$F$5-'СЕТ СН'!$F$17</f>
        <v>2290.9185483900001</v>
      </c>
      <c r="W27" s="36">
        <f>SUMIFS(СВЦЭМ!$C$33:$C$776,СВЦЭМ!$A$33:$A$776,$A27,СВЦЭМ!$B$33:$B$776,W$11)+'СЕТ СН'!$F$9+СВЦЭМ!$D$10+'СЕТ СН'!$F$5-'СЕТ СН'!$F$17</f>
        <v>2285.68233564</v>
      </c>
      <c r="X27" s="36">
        <f>SUMIFS(СВЦЭМ!$C$33:$C$776,СВЦЭМ!$A$33:$A$776,$A27,СВЦЭМ!$B$33:$B$776,X$11)+'СЕТ СН'!$F$9+СВЦЭМ!$D$10+'СЕТ СН'!$F$5-'СЕТ СН'!$F$17</f>
        <v>2302.33442152</v>
      </c>
      <c r="Y27" s="36">
        <f>SUMIFS(СВЦЭМ!$C$33:$C$776,СВЦЭМ!$A$33:$A$776,$A27,СВЦЭМ!$B$33:$B$776,Y$11)+'СЕТ СН'!$F$9+СВЦЭМ!$D$10+'СЕТ СН'!$F$5-'СЕТ СН'!$F$17</f>
        <v>2306.3760766699997</v>
      </c>
    </row>
    <row r="28" spans="1:25" ht="15.75" x14ac:dyDescent="0.2">
      <c r="A28" s="35">
        <f t="shared" si="0"/>
        <v>44060</v>
      </c>
      <c r="B28" s="36">
        <f>SUMIFS(СВЦЭМ!$C$33:$C$776,СВЦЭМ!$A$33:$A$776,$A28,СВЦЭМ!$B$33:$B$776,B$11)+'СЕТ СН'!$F$9+СВЦЭМ!$D$10+'СЕТ СН'!$F$5-'СЕТ СН'!$F$17</f>
        <v>2411.38253545</v>
      </c>
      <c r="C28" s="36">
        <f>SUMIFS(СВЦЭМ!$C$33:$C$776,СВЦЭМ!$A$33:$A$776,$A28,СВЦЭМ!$B$33:$B$776,C$11)+'СЕТ СН'!$F$9+СВЦЭМ!$D$10+'СЕТ СН'!$F$5-'СЕТ СН'!$F$17</f>
        <v>2434.6202146800001</v>
      </c>
      <c r="D28" s="36">
        <f>SUMIFS(СВЦЭМ!$C$33:$C$776,СВЦЭМ!$A$33:$A$776,$A28,СВЦЭМ!$B$33:$B$776,D$11)+'СЕТ СН'!$F$9+СВЦЭМ!$D$10+'СЕТ СН'!$F$5-'СЕТ СН'!$F$17</f>
        <v>2448.4349294899998</v>
      </c>
      <c r="E28" s="36">
        <f>SUMIFS(СВЦЭМ!$C$33:$C$776,СВЦЭМ!$A$33:$A$776,$A28,СВЦЭМ!$B$33:$B$776,E$11)+'СЕТ СН'!$F$9+СВЦЭМ!$D$10+'СЕТ СН'!$F$5-'СЕТ СН'!$F$17</f>
        <v>2457.4906204399999</v>
      </c>
      <c r="F28" s="36">
        <f>SUMIFS(СВЦЭМ!$C$33:$C$776,СВЦЭМ!$A$33:$A$776,$A28,СВЦЭМ!$B$33:$B$776,F$11)+'СЕТ СН'!$F$9+СВЦЭМ!$D$10+'СЕТ СН'!$F$5-'СЕТ СН'!$F$17</f>
        <v>2454.08800978</v>
      </c>
      <c r="G28" s="36">
        <f>SUMIFS(СВЦЭМ!$C$33:$C$776,СВЦЭМ!$A$33:$A$776,$A28,СВЦЭМ!$B$33:$B$776,G$11)+'СЕТ СН'!$F$9+СВЦЭМ!$D$10+'СЕТ СН'!$F$5-'СЕТ СН'!$F$17</f>
        <v>2456.8828189800001</v>
      </c>
      <c r="H28" s="36">
        <f>SUMIFS(СВЦЭМ!$C$33:$C$776,СВЦЭМ!$A$33:$A$776,$A28,СВЦЭМ!$B$33:$B$776,H$11)+'СЕТ СН'!$F$9+СВЦЭМ!$D$10+'СЕТ СН'!$F$5-'СЕТ СН'!$F$17</f>
        <v>2472.2561088000002</v>
      </c>
      <c r="I28" s="36">
        <f>SUMIFS(СВЦЭМ!$C$33:$C$776,СВЦЭМ!$A$33:$A$776,$A28,СВЦЭМ!$B$33:$B$776,I$11)+'СЕТ СН'!$F$9+СВЦЭМ!$D$10+'СЕТ СН'!$F$5-'СЕТ СН'!$F$17</f>
        <v>2519.7035944899999</v>
      </c>
      <c r="J28" s="36">
        <f>SUMIFS(СВЦЭМ!$C$33:$C$776,СВЦЭМ!$A$33:$A$776,$A28,СВЦЭМ!$B$33:$B$776,J$11)+'СЕТ СН'!$F$9+СВЦЭМ!$D$10+'СЕТ СН'!$F$5-'СЕТ СН'!$F$17</f>
        <v>2472.6294509999998</v>
      </c>
      <c r="K28" s="36">
        <f>SUMIFS(СВЦЭМ!$C$33:$C$776,СВЦЭМ!$A$33:$A$776,$A28,СВЦЭМ!$B$33:$B$776,K$11)+'СЕТ СН'!$F$9+СВЦЭМ!$D$10+'СЕТ СН'!$F$5-'СЕТ СН'!$F$17</f>
        <v>2440.9269116599999</v>
      </c>
      <c r="L28" s="36">
        <f>SUMIFS(СВЦЭМ!$C$33:$C$776,СВЦЭМ!$A$33:$A$776,$A28,СВЦЭМ!$B$33:$B$776,L$11)+'СЕТ СН'!$F$9+СВЦЭМ!$D$10+'СЕТ СН'!$F$5-'СЕТ СН'!$F$17</f>
        <v>2426.9542045500002</v>
      </c>
      <c r="M28" s="36">
        <f>SUMIFS(СВЦЭМ!$C$33:$C$776,СВЦЭМ!$A$33:$A$776,$A28,СВЦЭМ!$B$33:$B$776,M$11)+'СЕТ СН'!$F$9+СВЦЭМ!$D$10+'СЕТ СН'!$F$5-'СЕТ СН'!$F$17</f>
        <v>2368.0595233100003</v>
      </c>
      <c r="N28" s="36">
        <f>SUMIFS(СВЦЭМ!$C$33:$C$776,СВЦЭМ!$A$33:$A$776,$A28,СВЦЭМ!$B$33:$B$776,N$11)+'СЕТ СН'!$F$9+СВЦЭМ!$D$10+'СЕТ СН'!$F$5-'СЕТ СН'!$F$17</f>
        <v>2302.67099448</v>
      </c>
      <c r="O28" s="36">
        <f>SUMIFS(СВЦЭМ!$C$33:$C$776,СВЦЭМ!$A$33:$A$776,$A28,СВЦЭМ!$B$33:$B$776,O$11)+'СЕТ СН'!$F$9+СВЦЭМ!$D$10+'СЕТ СН'!$F$5-'СЕТ СН'!$F$17</f>
        <v>2264.3026417400001</v>
      </c>
      <c r="P28" s="36">
        <f>SUMIFS(СВЦЭМ!$C$33:$C$776,СВЦЭМ!$A$33:$A$776,$A28,СВЦЭМ!$B$33:$B$776,P$11)+'СЕТ СН'!$F$9+СВЦЭМ!$D$10+'СЕТ СН'!$F$5-'СЕТ СН'!$F$17</f>
        <v>2264.7563586599999</v>
      </c>
      <c r="Q28" s="36">
        <f>SUMIFS(СВЦЭМ!$C$33:$C$776,СВЦЭМ!$A$33:$A$776,$A28,СВЦЭМ!$B$33:$B$776,Q$11)+'СЕТ СН'!$F$9+СВЦЭМ!$D$10+'СЕТ СН'!$F$5-'СЕТ СН'!$F$17</f>
        <v>2270.98880194</v>
      </c>
      <c r="R28" s="36">
        <f>SUMIFS(СВЦЭМ!$C$33:$C$776,СВЦЭМ!$A$33:$A$776,$A28,СВЦЭМ!$B$33:$B$776,R$11)+'СЕТ СН'!$F$9+СВЦЭМ!$D$10+'СЕТ СН'!$F$5-'СЕТ СН'!$F$17</f>
        <v>2269.75575338</v>
      </c>
      <c r="S28" s="36">
        <f>SUMIFS(СВЦЭМ!$C$33:$C$776,СВЦЭМ!$A$33:$A$776,$A28,СВЦЭМ!$B$33:$B$776,S$11)+'СЕТ СН'!$F$9+СВЦЭМ!$D$10+'СЕТ СН'!$F$5-'СЕТ СН'!$F$17</f>
        <v>2273.3805908099998</v>
      </c>
      <c r="T28" s="36">
        <f>SUMIFS(СВЦЭМ!$C$33:$C$776,СВЦЭМ!$A$33:$A$776,$A28,СВЦЭМ!$B$33:$B$776,T$11)+'СЕТ СН'!$F$9+СВЦЭМ!$D$10+'СЕТ СН'!$F$5-'СЕТ СН'!$F$17</f>
        <v>2269.6666071600002</v>
      </c>
      <c r="U28" s="36">
        <f>SUMIFS(СВЦЭМ!$C$33:$C$776,СВЦЭМ!$A$33:$A$776,$A28,СВЦЭМ!$B$33:$B$776,U$11)+'СЕТ СН'!$F$9+СВЦЭМ!$D$10+'СЕТ СН'!$F$5-'СЕТ СН'!$F$17</f>
        <v>2279.1444268599998</v>
      </c>
      <c r="V28" s="36">
        <f>SUMIFS(СВЦЭМ!$C$33:$C$776,СВЦЭМ!$A$33:$A$776,$A28,СВЦЭМ!$B$33:$B$776,V$11)+'СЕТ СН'!$F$9+СВЦЭМ!$D$10+'СЕТ СН'!$F$5-'СЕТ СН'!$F$17</f>
        <v>2270.4548564799998</v>
      </c>
      <c r="W28" s="36">
        <f>SUMIFS(СВЦЭМ!$C$33:$C$776,СВЦЭМ!$A$33:$A$776,$A28,СВЦЭМ!$B$33:$B$776,W$11)+'СЕТ СН'!$F$9+СВЦЭМ!$D$10+'СЕТ СН'!$F$5-'СЕТ СН'!$F$17</f>
        <v>2268.2879096199999</v>
      </c>
      <c r="X28" s="36">
        <f>SUMIFS(СВЦЭМ!$C$33:$C$776,СВЦЭМ!$A$33:$A$776,$A28,СВЦЭМ!$B$33:$B$776,X$11)+'СЕТ СН'!$F$9+СВЦЭМ!$D$10+'СЕТ СН'!$F$5-'СЕТ СН'!$F$17</f>
        <v>2270.6930143899999</v>
      </c>
      <c r="Y28" s="36">
        <f>SUMIFS(СВЦЭМ!$C$33:$C$776,СВЦЭМ!$A$33:$A$776,$A28,СВЦЭМ!$B$33:$B$776,Y$11)+'СЕТ СН'!$F$9+СВЦЭМ!$D$10+'СЕТ СН'!$F$5-'СЕТ СН'!$F$17</f>
        <v>2332.2093432699999</v>
      </c>
    </row>
    <row r="29" spans="1:25" ht="15.75" x14ac:dyDescent="0.2">
      <c r="A29" s="35">
        <f t="shared" si="0"/>
        <v>44061</v>
      </c>
      <c r="B29" s="36">
        <f>SUMIFS(СВЦЭМ!$C$33:$C$776,СВЦЭМ!$A$33:$A$776,$A29,СВЦЭМ!$B$33:$B$776,B$11)+'СЕТ СН'!$F$9+СВЦЭМ!$D$10+'СЕТ СН'!$F$5-'СЕТ СН'!$F$17</f>
        <v>2414.0013589599998</v>
      </c>
      <c r="C29" s="36">
        <f>SUMIFS(СВЦЭМ!$C$33:$C$776,СВЦЭМ!$A$33:$A$776,$A29,СВЦЭМ!$B$33:$B$776,C$11)+'СЕТ СН'!$F$9+СВЦЭМ!$D$10+'СЕТ СН'!$F$5-'СЕТ СН'!$F$17</f>
        <v>2450.7755332500001</v>
      </c>
      <c r="D29" s="36">
        <f>SUMIFS(СВЦЭМ!$C$33:$C$776,СВЦЭМ!$A$33:$A$776,$A29,СВЦЭМ!$B$33:$B$776,D$11)+'СЕТ СН'!$F$9+СВЦЭМ!$D$10+'СЕТ СН'!$F$5-'СЕТ СН'!$F$17</f>
        <v>2466.8516940600002</v>
      </c>
      <c r="E29" s="36">
        <f>SUMIFS(СВЦЭМ!$C$33:$C$776,СВЦЭМ!$A$33:$A$776,$A29,СВЦЭМ!$B$33:$B$776,E$11)+'СЕТ СН'!$F$9+СВЦЭМ!$D$10+'СЕТ СН'!$F$5-'СЕТ СН'!$F$17</f>
        <v>2465.4829260299998</v>
      </c>
      <c r="F29" s="36">
        <f>SUMIFS(СВЦЭМ!$C$33:$C$776,СВЦЭМ!$A$33:$A$776,$A29,СВЦЭМ!$B$33:$B$776,F$11)+'СЕТ СН'!$F$9+СВЦЭМ!$D$10+'СЕТ СН'!$F$5-'СЕТ СН'!$F$17</f>
        <v>2478.2799883899997</v>
      </c>
      <c r="G29" s="36">
        <f>SUMIFS(СВЦЭМ!$C$33:$C$776,СВЦЭМ!$A$33:$A$776,$A29,СВЦЭМ!$B$33:$B$776,G$11)+'СЕТ СН'!$F$9+СВЦЭМ!$D$10+'СЕТ СН'!$F$5-'СЕТ СН'!$F$17</f>
        <v>2471.6110870699999</v>
      </c>
      <c r="H29" s="36">
        <f>SUMIFS(СВЦЭМ!$C$33:$C$776,СВЦЭМ!$A$33:$A$776,$A29,СВЦЭМ!$B$33:$B$776,H$11)+'СЕТ СН'!$F$9+СВЦЭМ!$D$10+'СЕТ СН'!$F$5-'СЕТ СН'!$F$17</f>
        <v>2474.9261534899997</v>
      </c>
      <c r="I29" s="36">
        <f>SUMIFS(СВЦЭМ!$C$33:$C$776,СВЦЭМ!$A$33:$A$776,$A29,СВЦЭМ!$B$33:$B$776,I$11)+'СЕТ СН'!$F$9+СВЦЭМ!$D$10+'СЕТ СН'!$F$5-'СЕТ СН'!$F$17</f>
        <v>2479.1559987299997</v>
      </c>
      <c r="J29" s="36">
        <f>SUMIFS(СВЦЭМ!$C$33:$C$776,СВЦЭМ!$A$33:$A$776,$A29,СВЦЭМ!$B$33:$B$776,J$11)+'СЕТ СН'!$F$9+СВЦЭМ!$D$10+'СЕТ СН'!$F$5-'СЕТ СН'!$F$17</f>
        <v>2427.1931117700001</v>
      </c>
      <c r="K29" s="36">
        <f>SUMIFS(СВЦЭМ!$C$33:$C$776,СВЦЭМ!$A$33:$A$776,$A29,СВЦЭМ!$B$33:$B$776,K$11)+'СЕТ СН'!$F$9+СВЦЭМ!$D$10+'СЕТ СН'!$F$5-'СЕТ СН'!$F$17</f>
        <v>2409.2728617299999</v>
      </c>
      <c r="L29" s="36">
        <f>SUMIFS(СВЦЭМ!$C$33:$C$776,СВЦЭМ!$A$33:$A$776,$A29,СВЦЭМ!$B$33:$B$776,L$11)+'СЕТ СН'!$F$9+СВЦЭМ!$D$10+'СЕТ СН'!$F$5-'СЕТ СН'!$F$17</f>
        <v>2407.4432442699999</v>
      </c>
      <c r="M29" s="36">
        <f>SUMIFS(СВЦЭМ!$C$33:$C$776,СВЦЭМ!$A$33:$A$776,$A29,СВЦЭМ!$B$33:$B$776,M$11)+'СЕТ СН'!$F$9+СВЦЭМ!$D$10+'СЕТ СН'!$F$5-'СЕТ СН'!$F$17</f>
        <v>2362.1027375599997</v>
      </c>
      <c r="N29" s="36">
        <f>SUMIFS(СВЦЭМ!$C$33:$C$776,СВЦЭМ!$A$33:$A$776,$A29,СВЦЭМ!$B$33:$B$776,N$11)+'СЕТ СН'!$F$9+СВЦЭМ!$D$10+'СЕТ СН'!$F$5-'СЕТ СН'!$F$17</f>
        <v>2288.23309088</v>
      </c>
      <c r="O29" s="36">
        <f>SUMIFS(СВЦЭМ!$C$33:$C$776,СВЦЭМ!$A$33:$A$776,$A29,СВЦЭМ!$B$33:$B$776,O$11)+'СЕТ СН'!$F$9+СВЦЭМ!$D$10+'СЕТ СН'!$F$5-'СЕТ СН'!$F$17</f>
        <v>2265.1231498799998</v>
      </c>
      <c r="P29" s="36">
        <f>SUMIFS(СВЦЭМ!$C$33:$C$776,СВЦЭМ!$A$33:$A$776,$A29,СВЦЭМ!$B$33:$B$776,P$11)+'СЕТ СН'!$F$9+СВЦЭМ!$D$10+'СЕТ СН'!$F$5-'СЕТ СН'!$F$17</f>
        <v>2264.8997862599999</v>
      </c>
      <c r="Q29" s="36">
        <f>SUMIFS(СВЦЭМ!$C$33:$C$776,СВЦЭМ!$A$33:$A$776,$A29,СВЦЭМ!$B$33:$B$776,Q$11)+'СЕТ СН'!$F$9+СВЦЭМ!$D$10+'СЕТ СН'!$F$5-'СЕТ СН'!$F$17</f>
        <v>2268.57168086</v>
      </c>
      <c r="R29" s="36">
        <f>SUMIFS(СВЦЭМ!$C$33:$C$776,СВЦЭМ!$A$33:$A$776,$A29,СВЦЭМ!$B$33:$B$776,R$11)+'СЕТ СН'!$F$9+СВЦЭМ!$D$10+'СЕТ СН'!$F$5-'СЕТ СН'!$F$17</f>
        <v>2256.5911543500001</v>
      </c>
      <c r="S29" s="36">
        <f>SUMIFS(СВЦЭМ!$C$33:$C$776,СВЦЭМ!$A$33:$A$776,$A29,СВЦЭМ!$B$33:$B$776,S$11)+'СЕТ СН'!$F$9+СВЦЭМ!$D$10+'СЕТ СН'!$F$5-'СЕТ СН'!$F$17</f>
        <v>2258.9876536500001</v>
      </c>
      <c r="T29" s="36">
        <f>SUMIFS(СВЦЭМ!$C$33:$C$776,СВЦЭМ!$A$33:$A$776,$A29,СВЦЭМ!$B$33:$B$776,T$11)+'СЕТ СН'!$F$9+СВЦЭМ!$D$10+'СЕТ СН'!$F$5-'СЕТ СН'!$F$17</f>
        <v>2259.2940250399997</v>
      </c>
      <c r="U29" s="36">
        <f>SUMIFS(СВЦЭМ!$C$33:$C$776,СВЦЭМ!$A$33:$A$776,$A29,СВЦЭМ!$B$33:$B$776,U$11)+'СЕТ СН'!$F$9+СВЦЭМ!$D$10+'СЕТ СН'!$F$5-'СЕТ СН'!$F$17</f>
        <v>2264.8330086599999</v>
      </c>
      <c r="V29" s="36">
        <f>SUMIFS(СВЦЭМ!$C$33:$C$776,СВЦЭМ!$A$33:$A$776,$A29,СВЦЭМ!$B$33:$B$776,V$11)+'СЕТ СН'!$F$9+СВЦЭМ!$D$10+'СЕТ СН'!$F$5-'СЕТ СН'!$F$17</f>
        <v>2253.1066824300001</v>
      </c>
      <c r="W29" s="36">
        <f>SUMIFS(СВЦЭМ!$C$33:$C$776,СВЦЭМ!$A$33:$A$776,$A29,СВЦЭМ!$B$33:$B$776,W$11)+'СЕТ СН'!$F$9+СВЦЭМ!$D$10+'СЕТ СН'!$F$5-'СЕТ СН'!$F$17</f>
        <v>2269.4793436999998</v>
      </c>
      <c r="X29" s="36">
        <f>SUMIFS(СВЦЭМ!$C$33:$C$776,СВЦЭМ!$A$33:$A$776,$A29,СВЦЭМ!$B$33:$B$776,X$11)+'СЕТ СН'!$F$9+СВЦЭМ!$D$10+'СЕТ СН'!$F$5-'СЕТ СН'!$F$17</f>
        <v>2271.1573159999998</v>
      </c>
      <c r="Y29" s="36">
        <f>SUMIFS(СВЦЭМ!$C$33:$C$776,СВЦЭМ!$A$33:$A$776,$A29,СВЦЭМ!$B$33:$B$776,Y$11)+'СЕТ СН'!$F$9+СВЦЭМ!$D$10+'СЕТ СН'!$F$5-'СЕТ СН'!$F$17</f>
        <v>2341.2908821000001</v>
      </c>
    </row>
    <row r="30" spans="1:25" ht="15.75" x14ac:dyDescent="0.2">
      <c r="A30" s="35">
        <f t="shared" si="0"/>
        <v>44062</v>
      </c>
      <c r="B30" s="36">
        <f>SUMIFS(СВЦЭМ!$C$33:$C$776,СВЦЭМ!$A$33:$A$776,$A30,СВЦЭМ!$B$33:$B$776,B$11)+'СЕТ СН'!$F$9+СВЦЭМ!$D$10+'СЕТ СН'!$F$5-'СЕТ СН'!$F$17</f>
        <v>2352.6272127399998</v>
      </c>
      <c r="C30" s="36">
        <f>SUMIFS(СВЦЭМ!$C$33:$C$776,СВЦЭМ!$A$33:$A$776,$A30,СВЦЭМ!$B$33:$B$776,C$11)+'СЕТ СН'!$F$9+СВЦЭМ!$D$10+'СЕТ СН'!$F$5-'СЕТ СН'!$F$17</f>
        <v>2389.7334626500001</v>
      </c>
      <c r="D30" s="36">
        <f>SUMIFS(СВЦЭМ!$C$33:$C$776,СВЦЭМ!$A$33:$A$776,$A30,СВЦЭМ!$B$33:$B$776,D$11)+'СЕТ СН'!$F$9+СВЦЭМ!$D$10+'СЕТ СН'!$F$5-'СЕТ СН'!$F$17</f>
        <v>2397.0942255999998</v>
      </c>
      <c r="E30" s="36">
        <f>SUMIFS(СВЦЭМ!$C$33:$C$776,СВЦЭМ!$A$33:$A$776,$A30,СВЦЭМ!$B$33:$B$776,E$11)+'СЕТ СН'!$F$9+СВЦЭМ!$D$10+'СЕТ СН'!$F$5-'СЕТ СН'!$F$17</f>
        <v>2412.6854572399998</v>
      </c>
      <c r="F30" s="36">
        <f>SUMIFS(СВЦЭМ!$C$33:$C$776,СВЦЭМ!$A$33:$A$776,$A30,СВЦЭМ!$B$33:$B$776,F$11)+'СЕТ СН'!$F$9+СВЦЭМ!$D$10+'СЕТ СН'!$F$5-'СЕТ СН'!$F$17</f>
        <v>2421.7481649699998</v>
      </c>
      <c r="G30" s="36">
        <f>SUMIFS(СВЦЭМ!$C$33:$C$776,СВЦЭМ!$A$33:$A$776,$A30,СВЦЭМ!$B$33:$B$776,G$11)+'СЕТ СН'!$F$9+СВЦЭМ!$D$10+'СЕТ СН'!$F$5-'СЕТ СН'!$F$17</f>
        <v>2406.0855129500001</v>
      </c>
      <c r="H30" s="36">
        <f>SUMIFS(СВЦЭМ!$C$33:$C$776,СВЦЭМ!$A$33:$A$776,$A30,СВЦЭМ!$B$33:$B$776,H$11)+'СЕТ СН'!$F$9+СВЦЭМ!$D$10+'СЕТ СН'!$F$5-'СЕТ СН'!$F$17</f>
        <v>2411.5167119399998</v>
      </c>
      <c r="I30" s="36">
        <f>SUMIFS(СВЦЭМ!$C$33:$C$776,СВЦЭМ!$A$33:$A$776,$A30,СВЦЭМ!$B$33:$B$776,I$11)+'СЕТ СН'!$F$9+СВЦЭМ!$D$10+'СЕТ СН'!$F$5-'СЕТ СН'!$F$17</f>
        <v>2435.7446493699999</v>
      </c>
      <c r="J30" s="36">
        <f>SUMIFS(СВЦЭМ!$C$33:$C$776,СВЦЭМ!$A$33:$A$776,$A30,СВЦЭМ!$B$33:$B$776,J$11)+'СЕТ СН'!$F$9+СВЦЭМ!$D$10+'СЕТ СН'!$F$5-'СЕТ СН'!$F$17</f>
        <v>2413.8620572300001</v>
      </c>
      <c r="K30" s="36">
        <f>SUMIFS(СВЦЭМ!$C$33:$C$776,СВЦЭМ!$A$33:$A$776,$A30,СВЦЭМ!$B$33:$B$776,K$11)+'СЕТ СН'!$F$9+СВЦЭМ!$D$10+'СЕТ СН'!$F$5-'СЕТ СН'!$F$17</f>
        <v>2373.3847790600003</v>
      </c>
      <c r="L30" s="36">
        <f>SUMIFS(СВЦЭМ!$C$33:$C$776,СВЦЭМ!$A$33:$A$776,$A30,СВЦЭМ!$B$33:$B$776,L$11)+'СЕТ СН'!$F$9+СВЦЭМ!$D$10+'СЕТ СН'!$F$5-'СЕТ СН'!$F$17</f>
        <v>2335.53676064</v>
      </c>
      <c r="M30" s="36">
        <f>SUMIFS(СВЦЭМ!$C$33:$C$776,СВЦЭМ!$A$33:$A$776,$A30,СВЦЭМ!$B$33:$B$776,M$11)+'СЕТ СН'!$F$9+СВЦЭМ!$D$10+'СЕТ СН'!$F$5-'СЕТ СН'!$F$17</f>
        <v>2294.1498263600001</v>
      </c>
      <c r="N30" s="36">
        <f>SUMIFS(СВЦЭМ!$C$33:$C$776,СВЦЭМ!$A$33:$A$776,$A30,СВЦЭМ!$B$33:$B$776,N$11)+'СЕТ СН'!$F$9+СВЦЭМ!$D$10+'СЕТ СН'!$F$5-'СЕТ СН'!$F$17</f>
        <v>2258.10003848</v>
      </c>
      <c r="O30" s="36">
        <f>SUMIFS(СВЦЭМ!$C$33:$C$776,СВЦЭМ!$A$33:$A$776,$A30,СВЦЭМ!$B$33:$B$776,O$11)+'СЕТ СН'!$F$9+СВЦЭМ!$D$10+'СЕТ СН'!$F$5-'СЕТ СН'!$F$17</f>
        <v>2243.1448212199998</v>
      </c>
      <c r="P30" s="36">
        <f>SUMIFS(СВЦЭМ!$C$33:$C$776,СВЦЭМ!$A$33:$A$776,$A30,СВЦЭМ!$B$33:$B$776,P$11)+'СЕТ СН'!$F$9+СВЦЭМ!$D$10+'СЕТ СН'!$F$5-'СЕТ СН'!$F$17</f>
        <v>2242.7569407299998</v>
      </c>
      <c r="Q30" s="36">
        <f>SUMIFS(СВЦЭМ!$C$33:$C$776,СВЦЭМ!$A$33:$A$776,$A30,СВЦЭМ!$B$33:$B$776,Q$11)+'СЕТ СН'!$F$9+СВЦЭМ!$D$10+'СЕТ СН'!$F$5-'СЕТ СН'!$F$17</f>
        <v>2243.31417225</v>
      </c>
      <c r="R30" s="36">
        <f>SUMIFS(СВЦЭМ!$C$33:$C$776,СВЦЭМ!$A$33:$A$776,$A30,СВЦЭМ!$B$33:$B$776,R$11)+'СЕТ СН'!$F$9+СВЦЭМ!$D$10+'СЕТ СН'!$F$5-'СЕТ СН'!$F$17</f>
        <v>2240.8835853700002</v>
      </c>
      <c r="S30" s="36">
        <f>SUMIFS(СВЦЭМ!$C$33:$C$776,СВЦЭМ!$A$33:$A$776,$A30,СВЦЭМ!$B$33:$B$776,S$11)+'СЕТ СН'!$F$9+СВЦЭМ!$D$10+'СЕТ СН'!$F$5-'СЕТ СН'!$F$17</f>
        <v>2242.25323428</v>
      </c>
      <c r="T30" s="36">
        <f>SUMIFS(СВЦЭМ!$C$33:$C$776,СВЦЭМ!$A$33:$A$776,$A30,СВЦЭМ!$B$33:$B$776,T$11)+'СЕТ СН'!$F$9+СВЦЭМ!$D$10+'СЕТ СН'!$F$5-'СЕТ СН'!$F$17</f>
        <v>2237.3075115000001</v>
      </c>
      <c r="U30" s="36">
        <f>SUMIFS(СВЦЭМ!$C$33:$C$776,СВЦЭМ!$A$33:$A$776,$A30,СВЦЭМ!$B$33:$B$776,U$11)+'СЕТ СН'!$F$9+СВЦЭМ!$D$10+'СЕТ СН'!$F$5-'СЕТ СН'!$F$17</f>
        <v>2233.2356225399999</v>
      </c>
      <c r="V30" s="36">
        <f>SUMIFS(СВЦЭМ!$C$33:$C$776,СВЦЭМ!$A$33:$A$776,$A30,СВЦЭМ!$B$33:$B$776,V$11)+'СЕТ СН'!$F$9+СВЦЭМ!$D$10+'СЕТ СН'!$F$5-'СЕТ СН'!$F$17</f>
        <v>2224.9500409900002</v>
      </c>
      <c r="W30" s="36">
        <f>SUMIFS(СВЦЭМ!$C$33:$C$776,СВЦЭМ!$A$33:$A$776,$A30,СВЦЭМ!$B$33:$B$776,W$11)+'СЕТ СН'!$F$9+СВЦЭМ!$D$10+'СЕТ СН'!$F$5-'СЕТ СН'!$F$17</f>
        <v>2228.7598704399998</v>
      </c>
      <c r="X30" s="36">
        <f>SUMIFS(СВЦЭМ!$C$33:$C$776,СВЦЭМ!$A$33:$A$776,$A30,СВЦЭМ!$B$33:$B$776,X$11)+'СЕТ СН'!$F$9+СВЦЭМ!$D$10+'СЕТ СН'!$F$5-'СЕТ СН'!$F$17</f>
        <v>2239.8254837099998</v>
      </c>
      <c r="Y30" s="36">
        <f>SUMIFS(СВЦЭМ!$C$33:$C$776,СВЦЭМ!$A$33:$A$776,$A30,СВЦЭМ!$B$33:$B$776,Y$11)+'СЕТ СН'!$F$9+СВЦЭМ!$D$10+'СЕТ СН'!$F$5-'СЕТ СН'!$F$17</f>
        <v>2348.1455872000001</v>
      </c>
    </row>
    <row r="31" spans="1:25" ht="15.75" x14ac:dyDescent="0.2">
      <c r="A31" s="35">
        <f t="shared" si="0"/>
        <v>44063</v>
      </c>
      <c r="B31" s="36">
        <f>SUMIFS(СВЦЭМ!$C$33:$C$776,СВЦЭМ!$A$33:$A$776,$A31,СВЦЭМ!$B$33:$B$776,B$11)+'СЕТ СН'!$F$9+СВЦЭМ!$D$10+'СЕТ СН'!$F$5-'СЕТ СН'!$F$17</f>
        <v>2413.12211467</v>
      </c>
      <c r="C31" s="36">
        <f>SUMIFS(СВЦЭМ!$C$33:$C$776,СВЦЭМ!$A$33:$A$776,$A31,СВЦЭМ!$B$33:$B$776,C$11)+'СЕТ СН'!$F$9+СВЦЭМ!$D$10+'СЕТ СН'!$F$5-'СЕТ СН'!$F$17</f>
        <v>2451.81227494</v>
      </c>
      <c r="D31" s="36">
        <f>SUMIFS(СВЦЭМ!$C$33:$C$776,СВЦЭМ!$A$33:$A$776,$A31,СВЦЭМ!$B$33:$B$776,D$11)+'СЕТ СН'!$F$9+СВЦЭМ!$D$10+'СЕТ СН'!$F$5-'СЕТ СН'!$F$17</f>
        <v>2479.4805021100001</v>
      </c>
      <c r="E31" s="36">
        <f>SUMIFS(СВЦЭМ!$C$33:$C$776,СВЦЭМ!$A$33:$A$776,$A31,СВЦЭМ!$B$33:$B$776,E$11)+'СЕТ СН'!$F$9+СВЦЭМ!$D$10+'СЕТ СН'!$F$5-'СЕТ СН'!$F$17</f>
        <v>2493.8486154799998</v>
      </c>
      <c r="F31" s="36">
        <f>SUMIFS(СВЦЭМ!$C$33:$C$776,СВЦЭМ!$A$33:$A$776,$A31,СВЦЭМ!$B$33:$B$776,F$11)+'СЕТ СН'!$F$9+СВЦЭМ!$D$10+'СЕТ СН'!$F$5-'СЕТ СН'!$F$17</f>
        <v>2495.7126044199999</v>
      </c>
      <c r="G31" s="36">
        <f>SUMIFS(СВЦЭМ!$C$33:$C$776,СВЦЭМ!$A$33:$A$776,$A31,СВЦЭМ!$B$33:$B$776,G$11)+'СЕТ СН'!$F$9+СВЦЭМ!$D$10+'СЕТ СН'!$F$5-'СЕТ СН'!$F$17</f>
        <v>2475.0758350900001</v>
      </c>
      <c r="H31" s="36">
        <f>SUMIFS(СВЦЭМ!$C$33:$C$776,СВЦЭМ!$A$33:$A$776,$A31,СВЦЭМ!$B$33:$B$776,H$11)+'СЕТ СН'!$F$9+СВЦЭМ!$D$10+'СЕТ СН'!$F$5-'СЕТ СН'!$F$17</f>
        <v>2449.6127951200001</v>
      </c>
      <c r="I31" s="36">
        <f>SUMIFS(СВЦЭМ!$C$33:$C$776,СВЦЭМ!$A$33:$A$776,$A31,СВЦЭМ!$B$33:$B$776,I$11)+'СЕТ СН'!$F$9+СВЦЭМ!$D$10+'СЕТ СН'!$F$5-'СЕТ СН'!$F$17</f>
        <v>2489.6889232200001</v>
      </c>
      <c r="J31" s="36">
        <f>SUMIFS(СВЦЭМ!$C$33:$C$776,СВЦЭМ!$A$33:$A$776,$A31,СВЦЭМ!$B$33:$B$776,J$11)+'СЕТ СН'!$F$9+СВЦЭМ!$D$10+'СЕТ СН'!$F$5-'СЕТ СН'!$F$17</f>
        <v>2456.5312802500002</v>
      </c>
      <c r="K31" s="36">
        <f>SUMIFS(СВЦЭМ!$C$33:$C$776,СВЦЭМ!$A$33:$A$776,$A31,СВЦЭМ!$B$33:$B$776,K$11)+'СЕТ СН'!$F$9+СВЦЭМ!$D$10+'СЕТ СН'!$F$5-'СЕТ СН'!$F$17</f>
        <v>2414.2934059999998</v>
      </c>
      <c r="L31" s="36">
        <f>SUMIFS(СВЦЭМ!$C$33:$C$776,СВЦЭМ!$A$33:$A$776,$A31,СВЦЭМ!$B$33:$B$776,L$11)+'СЕТ СН'!$F$9+СВЦЭМ!$D$10+'СЕТ СН'!$F$5-'СЕТ СН'!$F$17</f>
        <v>2375.4797844899999</v>
      </c>
      <c r="M31" s="36">
        <f>SUMIFS(СВЦЭМ!$C$33:$C$776,СВЦЭМ!$A$33:$A$776,$A31,СВЦЭМ!$B$33:$B$776,M$11)+'СЕТ СН'!$F$9+СВЦЭМ!$D$10+'СЕТ СН'!$F$5-'СЕТ СН'!$F$17</f>
        <v>2323.0209049099999</v>
      </c>
      <c r="N31" s="36">
        <f>SUMIFS(СВЦЭМ!$C$33:$C$776,СВЦЭМ!$A$33:$A$776,$A31,СВЦЭМ!$B$33:$B$776,N$11)+'СЕТ СН'!$F$9+СВЦЭМ!$D$10+'СЕТ СН'!$F$5-'СЕТ СН'!$F$17</f>
        <v>2271.3304259799997</v>
      </c>
      <c r="O31" s="36">
        <f>SUMIFS(СВЦЭМ!$C$33:$C$776,СВЦЭМ!$A$33:$A$776,$A31,СВЦЭМ!$B$33:$B$776,O$11)+'СЕТ СН'!$F$9+СВЦЭМ!$D$10+'СЕТ СН'!$F$5-'СЕТ СН'!$F$17</f>
        <v>2243.2238724600002</v>
      </c>
      <c r="P31" s="36">
        <f>SUMIFS(СВЦЭМ!$C$33:$C$776,СВЦЭМ!$A$33:$A$776,$A31,СВЦЭМ!$B$33:$B$776,P$11)+'СЕТ СН'!$F$9+СВЦЭМ!$D$10+'СЕТ СН'!$F$5-'СЕТ СН'!$F$17</f>
        <v>2242.61284101</v>
      </c>
      <c r="Q31" s="36">
        <f>SUMIFS(СВЦЭМ!$C$33:$C$776,СВЦЭМ!$A$33:$A$776,$A31,СВЦЭМ!$B$33:$B$776,Q$11)+'СЕТ СН'!$F$9+СВЦЭМ!$D$10+'СЕТ СН'!$F$5-'СЕТ СН'!$F$17</f>
        <v>2244.4838136799999</v>
      </c>
      <c r="R31" s="36">
        <f>SUMIFS(СВЦЭМ!$C$33:$C$776,СВЦЭМ!$A$33:$A$776,$A31,СВЦЭМ!$B$33:$B$776,R$11)+'СЕТ СН'!$F$9+СВЦЭМ!$D$10+'СЕТ СН'!$F$5-'СЕТ СН'!$F$17</f>
        <v>2249.6753838499999</v>
      </c>
      <c r="S31" s="36">
        <f>SUMIFS(СВЦЭМ!$C$33:$C$776,СВЦЭМ!$A$33:$A$776,$A31,СВЦЭМ!$B$33:$B$776,S$11)+'СЕТ СН'!$F$9+СВЦЭМ!$D$10+'СЕТ СН'!$F$5-'СЕТ СН'!$F$17</f>
        <v>2254.2845486400001</v>
      </c>
      <c r="T31" s="36">
        <f>SUMIFS(СВЦЭМ!$C$33:$C$776,СВЦЭМ!$A$33:$A$776,$A31,СВЦЭМ!$B$33:$B$776,T$11)+'СЕТ СН'!$F$9+СВЦЭМ!$D$10+'СЕТ СН'!$F$5-'СЕТ СН'!$F$17</f>
        <v>2255.1013553399998</v>
      </c>
      <c r="U31" s="36">
        <f>SUMIFS(СВЦЭМ!$C$33:$C$776,СВЦЭМ!$A$33:$A$776,$A31,СВЦЭМ!$B$33:$B$776,U$11)+'СЕТ СН'!$F$9+СВЦЭМ!$D$10+'СЕТ СН'!$F$5-'СЕТ СН'!$F$17</f>
        <v>2254.5290601900001</v>
      </c>
      <c r="V31" s="36">
        <f>SUMIFS(СВЦЭМ!$C$33:$C$776,СВЦЭМ!$A$33:$A$776,$A31,СВЦЭМ!$B$33:$B$776,V$11)+'СЕТ СН'!$F$9+СВЦЭМ!$D$10+'СЕТ СН'!$F$5-'СЕТ СН'!$F$17</f>
        <v>2256.3750571800001</v>
      </c>
      <c r="W31" s="36">
        <f>SUMIFS(СВЦЭМ!$C$33:$C$776,СВЦЭМ!$A$33:$A$776,$A31,СВЦЭМ!$B$33:$B$776,W$11)+'СЕТ СН'!$F$9+СВЦЭМ!$D$10+'СЕТ СН'!$F$5-'СЕТ СН'!$F$17</f>
        <v>2252.1292739599999</v>
      </c>
      <c r="X31" s="36">
        <f>SUMIFS(СВЦЭМ!$C$33:$C$776,СВЦЭМ!$A$33:$A$776,$A31,СВЦЭМ!$B$33:$B$776,X$11)+'СЕТ СН'!$F$9+СВЦЭМ!$D$10+'СЕТ СН'!$F$5-'СЕТ СН'!$F$17</f>
        <v>2257.2952666400001</v>
      </c>
      <c r="Y31" s="36">
        <f>SUMIFS(СВЦЭМ!$C$33:$C$776,СВЦЭМ!$A$33:$A$776,$A31,СВЦЭМ!$B$33:$B$776,Y$11)+'СЕТ СН'!$F$9+СВЦЭМ!$D$10+'СЕТ СН'!$F$5-'СЕТ СН'!$F$17</f>
        <v>2368.5253063599998</v>
      </c>
    </row>
    <row r="32" spans="1:25" ht="15.75" x14ac:dyDescent="0.2">
      <c r="A32" s="35">
        <f t="shared" si="0"/>
        <v>44064</v>
      </c>
      <c r="B32" s="36">
        <f>SUMIFS(СВЦЭМ!$C$33:$C$776,СВЦЭМ!$A$33:$A$776,$A32,СВЦЭМ!$B$33:$B$776,B$11)+'СЕТ СН'!$F$9+СВЦЭМ!$D$10+'СЕТ СН'!$F$5-'СЕТ СН'!$F$17</f>
        <v>2428.6697612899998</v>
      </c>
      <c r="C32" s="36">
        <f>SUMIFS(СВЦЭМ!$C$33:$C$776,СВЦЭМ!$A$33:$A$776,$A32,СВЦЭМ!$B$33:$B$776,C$11)+'СЕТ СН'!$F$9+СВЦЭМ!$D$10+'СЕТ СН'!$F$5-'СЕТ СН'!$F$17</f>
        <v>2442.9338148699999</v>
      </c>
      <c r="D32" s="36">
        <f>SUMIFS(СВЦЭМ!$C$33:$C$776,СВЦЭМ!$A$33:$A$776,$A32,СВЦЭМ!$B$33:$B$776,D$11)+'СЕТ СН'!$F$9+СВЦЭМ!$D$10+'СЕТ СН'!$F$5-'СЕТ СН'!$F$17</f>
        <v>2479.3879540099997</v>
      </c>
      <c r="E32" s="36">
        <f>SUMIFS(СВЦЭМ!$C$33:$C$776,СВЦЭМ!$A$33:$A$776,$A32,СВЦЭМ!$B$33:$B$776,E$11)+'СЕТ СН'!$F$9+СВЦЭМ!$D$10+'СЕТ СН'!$F$5-'СЕТ СН'!$F$17</f>
        <v>2474.5138722500001</v>
      </c>
      <c r="F32" s="36">
        <f>SUMIFS(СВЦЭМ!$C$33:$C$776,СВЦЭМ!$A$33:$A$776,$A32,СВЦЭМ!$B$33:$B$776,F$11)+'СЕТ СН'!$F$9+СВЦЭМ!$D$10+'СЕТ СН'!$F$5-'СЕТ СН'!$F$17</f>
        <v>2479.0609153699997</v>
      </c>
      <c r="G32" s="36">
        <f>SUMIFS(СВЦЭМ!$C$33:$C$776,СВЦЭМ!$A$33:$A$776,$A32,СВЦЭМ!$B$33:$B$776,G$11)+'СЕТ СН'!$F$9+СВЦЭМ!$D$10+'СЕТ СН'!$F$5-'СЕТ СН'!$F$17</f>
        <v>2492.0648959099999</v>
      </c>
      <c r="H32" s="36">
        <f>SUMIFS(СВЦЭМ!$C$33:$C$776,СВЦЭМ!$A$33:$A$776,$A32,СВЦЭМ!$B$33:$B$776,H$11)+'СЕТ СН'!$F$9+СВЦЭМ!$D$10+'СЕТ СН'!$F$5-'СЕТ СН'!$F$17</f>
        <v>2483.52939092</v>
      </c>
      <c r="I32" s="36">
        <f>SUMIFS(СВЦЭМ!$C$33:$C$776,СВЦЭМ!$A$33:$A$776,$A32,СВЦЭМ!$B$33:$B$776,I$11)+'СЕТ СН'!$F$9+СВЦЭМ!$D$10+'СЕТ СН'!$F$5-'СЕТ СН'!$F$17</f>
        <v>2521.83278918</v>
      </c>
      <c r="J32" s="36">
        <f>SUMIFS(СВЦЭМ!$C$33:$C$776,СВЦЭМ!$A$33:$A$776,$A32,СВЦЭМ!$B$33:$B$776,J$11)+'СЕТ СН'!$F$9+СВЦЭМ!$D$10+'СЕТ СН'!$F$5-'СЕТ СН'!$F$17</f>
        <v>2488.8530393299998</v>
      </c>
      <c r="K32" s="36">
        <f>SUMIFS(СВЦЭМ!$C$33:$C$776,СВЦЭМ!$A$33:$A$776,$A32,СВЦЭМ!$B$33:$B$776,K$11)+'СЕТ СН'!$F$9+СВЦЭМ!$D$10+'СЕТ СН'!$F$5-'СЕТ СН'!$F$17</f>
        <v>2433.31044496</v>
      </c>
      <c r="L32" s="36">
        <f>SUMIFS(СВЦЭМ!$C$33:$C$776,СВЦЭМ!$A$33:$A$776,$A32,СВЦЭМ!$B$33:$B$776,L$11)+'СЕТ СН'!$F$9+СВЦЭМ!$D$10+'СЕТ СН'!$F$5-'СЕТ СН'!$F$17</f>
        <v>2395.2565657499999</v>
      </c>
      <c r="M32" s="36">
        <f>SUMIFS(СВЦЭМ!$C$33:$C$776,СВЦЭМ!$A$33:$A$776,$A32,СВЦЭМ!$B$33:$B$776,M$11)+'СЕТ СН'!$F$9+СВЦЭМ!$D$10+'СЕТ СН'!$F$5-'СЕТ СН'!$F$17</f>
        <v>2349.3203902800001</v>
      </c>
      <c r="N32" s="36">
        <f>SUMIFS(СВЦЭМ!$C$33:$C$776,СВЦЭМ!$A$33:$A$776,$A32,СВЦЭМ!$B$33:$B$776,N$11)+'СЕТ СН'!$F$9+СВЦЭМ!$D$10+'СЕТ СН'!$F$5-'СЕТ СН'!$F$17</f>
        <v>2291.42604463</v>
      </c>
      <c r="O32" s="36">
        <f>SUMIFS(СВЦЭМ!$C$33:$C$776,СВЦЭМ!$A$33:$A$776,$A32,СВЦЭМ!$B$33:$B$776,O$11)+'СЕТ СН'!$F$9+СВЦЭМ!$D$10+'СЕТ СН'!$F$5-'СЕТ СН'!$F$17</f>
        <v>2274.3990018899999</v>
      </c>
      <c r="P32" s="36">
        <f>SUMIFS(СВЦЭМ!$C$33:$C$776,СВЦЭМ!$A$33:$A$776,$A32,СВЦЭМ!$B$33:$B$776,P$11)+'СЕТ СН'!$F$9+СВЦЭМ!$D$10+'СЕТ СН'!$F$5-'СЕТ СН'!$F$17</f>
        <v>2270.6044153900002</v>
      </c>
      <c r="Q32" s="36">
        <f>SUMIFS(СВЦЭМ!$C$33:$C$776,СВЦЭМ!$A$33:$A$776,$A32,СВЦЭМ!$B$33:$B$776,Q$11)+'СЕТ СН'!$F$9+СВЦЭМ!$D$10+'СЕТ СН'!$F$5-'СЕТ СН'!$F$17</f>
        <v>2269.9585357199999</v>
      </c>
      <c r="R32" s="36">
        <f>SUMIFS(СВЦЭМ!$C$33:$C$776,СВЦЭМ!$A$33:$A$776,$A32,СВЦЭМ!$B$33:$B$776,R$11)+'СЕТ СН'!$F$9+СВЦЭМ!$D$10+'СЕТ СН'!$F$5-'СЕТ СН'!$F$17</f>
        <v>2263.6457177299999</v>
      </c>
      <c r="S32" s="36">
        <f>SUMIFS(СВЦЭМ!$C$33:$C$776,СВЦЭМ!$A$33:$A$776,$A32,СВЦЭМ!$B$33:$B$776,S$11)+'СЕТ СН'!$F$9+СВЦЭМ!$D$10+'СЕТ СН'!$F$5-'СЕТ СН'!$F$17</f>
        <v>2264.86070402</v>
      </c>
      <c r="T32" s="36">
        <f>SUMIFS(СВЦЭМ!$C$33:$C$776,СВЦЭМ!$A$33:$A$776,$A32,СВЦЭМ!$B$33:$B$776,T$11)+'СЕТ СН'!$F$9+СВЦЭМ!$D$10+'СЕТ СН'!$F$5-'СЕТ СН'!$F$17</f>
        <v>2265.08749653</v>
      </c>
      <c r="U32" s="36">
        <f>SUMIFS(СВЦЭМ!$C$33:$C$776,СВЦЭМ!$A$33:$A$776,$A32,СВЦЭМ!$B$33:$B$776,U$11)+'СЕТ СН'!$F$9+СВЦЭМ!$D$10+'СЕТ СН'!$F$5-'СЕТ СН'!$F$17</f>
        <v>2274.4089887800001</v>
      </c>
      <c r="V32" s="36">
        <f>SUMIFS(СВЦЭМ!$C$33:$C$776,СВЦЭМ!$A$33:$A$776,$A32,СВЦЭМ!$B$33:$B$776,V$11)+'СЕТ СН'!$F$9+СВЦЭМ!$D$10+'СЕТ СН'!$F$5-'СЕТ СН'!$F$17</f>
        <v>2276.2218276899998</v>
      </c>
      <c r="W32" s="36">
        <f>SUMIFS(СВЦЭМ!$C$33:$C$776,СВЦЭМ!$A$33:$A$776,$A32,СВЦЭМ!$B$33:$B$776,W$11)+'СЕТ СН'!$F$9+СВЦЭМ!$D$10+'СЕТ СН'!$F$5-'СЕТ СН'!$F$17</f>
        <v>2274.0820978800002</v>
      </c>
      <c r="X32" s="36">
        <f>SUMIFS(СВЦЭМ!$C$33:$C$776,СВЦЭМ!$A$33:$A$776,$A32,СВЦЭМ!$B$33:$B$776,X$11)+'СЕТ СН'!$F$9+СВЦЭМ!$D$10+'СЕТ СН'!$F$5-'СЕТ СН'!$F$17</f>
        <v>2287.5119606500002</v>
      </c>
      <c r="Y32" s="36">
        <f>SUMIFS(СВЦЭМ!$C$33:$C$776,СВЦЭМ!$A$33:$A$776,$A32,СВЦЭМ!$B$33:$B$776,Y$11)+'СЕТ СН'!$F$9+СВЦЭМ!$D$10+'СЕТ СН'!$F$5-'СЕТ СН'!$F$17</f>
        <v>2380.0128343900001</v>
      </c>
    </row>
    <row r="33" spans="1:25" ht="15.75" x14ac:dyDescent="0.2">
      <c r="A33" s="35">
        <f t="shared" si="0"/>
        <v>44065</v>
      </c>
      <c r="B33" s="36">
        <f>SUMIFS(СВЦЭМ!$C$33:$C$776,СВЦЭМ!$A$33:$A$776,$A33,СВЦЭМ!$B$33:$B$776,B$11)+'СЕТ СН'!$F$9+СВЦЭМ!$D$10+'СЕТ СН'!$F$5-'СЕТ СН'!$F$17</f>
        <v>2416.9684631599998</v>
      </c>
      <c r="C33" s="36">
        <f>SUMIFS(СВЦЭМ!$C$33:$C$776,СВЦЭМ!$A$33:$A$776,$A33,СВЦЭМ!$B$33:$B$776,C$11)+'СЕТ СН'!$F$9+СВЦЭМ!$D$10+'СЕТ СН'!$F$5-'СЕТ СН'!$F$17</f>
        <v>2461.72201937</v>
      </c>
      <c r="D33" s="36">
        <f>SUMIFS(СВЦЭМ!$C$33:$C$776,СВЦЭМ!$A$33:$A$776,$A33,СВЦЭМ!$B$33:$B$776,D$11)+'СЕТ СН'!$F$9+СВЦЭМ!$D$10+'СЕТ СН'!$F$5-'СЕТ СН'!$F$17</f>
        <v>2483.1902094299999</v>
      </c>
      <c r="E33" s="36">
        <f>SUMIFS(СВЦЭМ!$C$33:$C$776,СВЦЭМ!$A$33:$A$776,$A33,СВЦЭМ!$B$33:$B$776,E$11)+'СЕТ СН'!$F$9+СВЦЭМ!$D$10+'СЕТ СН'!$F$5-'СЕТ СН'!$F$17</f>
        <v>2492.3040688299998</v>
      </c>
      <c r="F33" s="36">
        <f>SUMIFS(СВЦЭМ!$C$33:$C$776,СВЦЭМ!$A$33:$A$776,$A33,СВЦЭМ!$B$33:$B$776,F$11)+'СЕТ СН'!$F$9+СВЦЭМ!$D$10+'СЕТ СН'!$F$5-'СЕТ СН'!$F$17</f>
        <v>2502.13712674</v>
      </c>
      <c r="G33" s="36">
        <f>SUMIFS(СВЦЭМ!$C$33:$C$776,СВЦЭМ!$A$33:$A$776,$A33,СВЦЭМ!$B$33:$B$776,G$11)+'СЕТ СН'!$F$9+СВЦЭМ!$D$10+'СЕТ СН'!$F$5-'СЕТ СН'!$F$17</f>
        <v>2488.6997877499998</v>
      </c>
      <c r="H33" s="36">
        <f>SUMIFS(СВЦЭМ!$C$33:$C$776,СВЦЭМ!$A$33:$A$776,$A33,СВЦЭМ!$B$33:$B$776,H$11)+'СЕТ СН'!$F$9+СВЦЭМ!$D$10+'СЕТ СН'!$F$5-'СЕТ СН'!$F$17</f>
        <v>2462.7489125000002</v>
      </c>
      <c r="I33" s="36">
        <f>SUMIFS(СВЦЭМ!$C$33:$C$776,СВЦЭМ!$A$33:$A$776,$A33,СВЦЭМ!$B$33:$B$776,I$11)+'СЕТ СН'!$F$9+СВЦЭМ!$D$10+'СЕТ СН'!$F$5-'СЕТ СН'!$F$17</f>
        <v>2476.3030829899999</v>
      </c>
      <c r="J33" s="36">
        <f>SUMIFS(СВЦЭМ!$C$33:$C$776,СВЦЭМ!$A$33:$A$776,$A33,СВЦЭМ!$B$33:$B$776,J$11)+'СЕТ СН'!$F$9+СВЦЭМ!$D$10+'СЕТ СН'!$F$5-'СЕТ СН'!$F$17</f>
        <v>2439.0300477000001</v>
      </c>
      <c r="K33" s="36">
        <f>SUMIFS(СВЦЭМ!$C$33:$C$776,СВЦЭМ!$A$33:$A$776,$A33,СВЦЭМ!$B$33:$B$776,K$11)+'СЕТ СН'!$F$9+СВЦЭМ!$D$10+'СЕТ СН'!$F$5-'СЕТ СН'!$F$17</f>
        <v>2404.3215378</v>
      </c>
      <c r="L33" s="36">
        <f>SUMIFS(СВЦЭМ!$C$33:$C$776,СВЦЭМ!$A$33:$A$776,$A33,СВЦЭМ!$B$33:$B$776,L$11)+'СЕТ СН'!$F$9+СВЦЭМ!$D$10+'СЕТ СН'!$F$5-'СЕТ СН'!$F$17</f>
        <v>2369.2001564100001</v>
      </c>
      <c r="M33" s="36">
        <f>SUMIFS(СВЦЭМ!$C$33:$C$776,СВЦЭМ!$A$33:$A$776,$A33,СВЦЭМ!$B$33:$B$776,M$11)+'СЕТ СН'!$F$9+СВЦЭМ!$D$10+'СЕТ СН'!$F$5-'СЕТ СН'!$F$17</f>
        <v>2327.5757297499999</v>
      </c>
      <c r="N33" s="36">
        <f>SUMIFS(СВЦЭМ!$C$33:$C$776,СВЦЭМ!$A$33:$A$776,$A33,СВЦЭМ!$B$33:$B$776,N$11)+'СЕТ СН'!$F$9+СВЦЭМ!$D$10+'СЕТ СН'!$F$5-'СЕТ СН'!$F$17</f>
        <v>2289.9235882799999</v>
      </c>
      <c r="O33" s="36">
        <f>SUMIFS(СВЦЭМ!$C$33:$C$776,СВЦЭМ!$A$33:$A$776,$A33,СВЦЭМ!$B$33:$B$776,O$11)+'СЕТ СН'!$F$9+СВЦЭМ!$D$10+'СЕТ СН'!$F$5-'СЕТ СН'!$F$17</f>
        <v>2260.13497968</v>
      </c>
      <c r="P33" s="36">
        <f>SUMIFS(СВЦЭМ!$C$33:$C$776,СВЦЭМ!$A$33:$A$776,$A33,СВЦЭМ!$B$33:$B$776,P$11)+'СЕТ СН'!$F$9+СВЦЭМ!$D$10+'СЕТ СН'!$F$5-'СЕТ СН'!$F$17</f>
        <v>2263.2530419899999</v>
      </c>
      <c r="Q33" s="36">
        <f>SUMIFS(СВЦЭМ!$C$33:$C$776,СВЦЭМ!$A$33:$A$776,$A33,СВЦЭМ!$B$33:$B$776,Q$11)+'СЕТ СН'!$F$9+СВЦЭМ!$D$10+'СЕТ СН'!$F$5-'СЕТ СН'!$F$17</f>
        <v>2267.1937064499998</v>
      </c>
      <c r="R33" s="36">
        <f>SUMIFS(СВЦЭМ!$C$33:$C$776,СВЦЭМ!$A$33:$A$776,$A33,СВЦЭМ!$B$33:$B$776,R$11)+'СЕТ СН'!$F$9+СВЦЭМ!$D$10+'СЕТ СН'!$F$5-'СЕТ СН'!$F$17</f>
        <v>2270.23798081</v>
      </c>
      <c r="S33" s="36">
        <f>SUMIFS(СВЦЭМ!$C$33:$C$776,СВЦЭМ!$A$33:$A$776,$A33,СВЦЭМ!$B$33:$B$776,S$11)+'СЕТ СН'!$F$9+СВЦЭМ!$D$10+'СЕТ СН'!$F$5-'СЕТ СН'!$F$17</f>
        <v>2270.1238681300001</v>
      </c>
      <c r="T33" s="36">
        <f>SUMIFS(СВЦЭМ!$C$33:$C$776,СВЦЭМ!$A$33:$A$776,$A33,СВЦЭМ!$B$33:$B$776,T$11)+'СЕТ СН'!$F$9+СВЦЭМ!$D$10+'СЕТ СН'!$F$5-'СЕТ СН'!$F$17</f>
        <v>2259.03162922</v>
      </c>
      <c r="U33" s="36">
        <f>SUMIFS(СВЦЭМ!$C$33:$C$776,СВЦЭМ!$A$33:$A$776,$A33,СВЦЭМ!$B$33:$B$776,U$11)+'СЕТ СН'!$F$9+СВЦЭМ!$D$10+'СЕТ СН'!$F$5-'СЕТ СН'!$F$17</f>
        <v>2253.79816678</v>
      </c>
      <c r="V33" s="36">
        <f>SUMIFS(СВЦЭМ!$C$33:$C$776,СВЦЭМ!$A$33:$A$776,$A33,СВЦЭМ!$B$33:$B$776,V$11)+'СЕТ СН'!$F$9+СВЦЭМ!$D$10+'СЕТ СН'!$F$5-'СЕТ СН'!$F$17</f>
        <v>2248.7001414300003</v>
      </c>
      <c r="W33" s="36">
        <f>SUMIFS(СВЦЭМ!$C$33:$C$776,СВЦЭМ!$A$33:$A$776,$A33,СВЦЭМ!$B$33:$B$776,W$11)+'СЕТ СН'!$F$9+СВЦЭМ!$D$10+'СЕТ СН'!$F$5-'СЕТ СН'!$F$17</f>
        <v>2252.0829959900002</v>
      </c>
      <c r="X33" s="36">
        <f>SUMIFS(СВЦЭМ!$C$33:$C$776,СВЦЭМ!$A$33:$A$776,$A33,СВЦЭМ!$B$33:$B$776,X$11)+'СЕТ СН'!$F$9+СВЦЭМ!$D$10+'СЕТ СН'!$F$5-'СЕТ СН'!$F$17</f>
        <v>2267.6555402100003</v>
      </c>
      <c r="Y33" s="36">
        <f>SUMIFS(СВЦЭМ!$C$33:$C$776,СВЦЭМ!$A$33:$A$776,$A33,СВЦЭМ!$B$33:$B$776,Y$11)+'СЕТ СН'!$F$9+СВЦЭМ!$D$10+'СЕТ СН'!$F$5-'СЕТ СН'!$F$17</f>
        <v>2369.9051978699999</v>
      </c>
    </row>
    <row r="34" spans="1:25" ht="15.75" x14ac:dyDescent="0.2">
      <c r="A34" s="35">
        <f t="shared" si="0"/>
        <v>44066</v>
      </c>
      <c r="B34" s="36">
        <f>SUMIFS(СВЦЭМ!$C$33:$C$776,СВЦЭМ!$A$33:$A$776,$A34,СВЦЭМ!$B$33:$B$776,B$11)+'СЕТ СН'!$F$9+СВЦЭМ!$D$10+'СЕТ СН'!$F$5-'СЕТ СН'!$F$17</f>
        <v>2427.2852762699999</v>
      </c>
      <c r="C34" s="36">
        <f>SUMIFS(СВЦЭМ!$C$33:$C$776,СВЦЭМ!$A$33:$A$776,$A34,СВЦЭМ!$B$33:$B$776,C$11)+'СЕТ СН'!$F$9+СВЦЭМ!$D$10+'СЕТ СН'!$F$5-'СЕТ СН'!$F$17</f>
        <v>2449.3793485000001</v>
      </c>
      <c r="D34" s="36">
        <f>SUMIFS(СВЦЭМ!$C$33:$C$776,СВЦЭМ!$A$33:$A$776,$A34,СВЦЭМ!$B$33:$B$776,D$11)+'СЕТ СН'!$F$9+СВЦЭМ!$D$10+'СЕТ СН'!$F$5-'СЕТ СН'!$F$17</f>
        <v>2474.31636248</v>
      </c>
      <c r="E34" s="36">
        <f>SUMIFS(СВЦЭМ!$C$33:$C$776,СВЦЭМ!$A$33:$A$776,$A34,СВЦЭМ!$B$33:$B$776,E$11)+'СЕТ СН'!$F$9+СВЦЭМ!$D$10+'СЕТ СН'!$F$5-'СЕТ СН'!$F$17</f>
        <v>2491.7790582899997</v>
      </c>
      <c r="F34" s="36">
        <f>SUMIFS(СВЦЭМ!$C$33:$C$776,СВЦЭМ!$A$33:$A$776,$A34,СВЦЭМ!$B$33:$B$776,F$11)+'СЕТ СН'!$F$9+СВЦЭМ!$D$10+'СЕТ СН'!$F$5-'СЕТ СН'!$F$17</f>
        <v>2493.4901221</v>
      </c>
      <c r="G34" s="36">
        <f>SUMIFS(СВЦЭМ!$C$33:$C$776,СВЦЭМ!$A$33:$A$776,$A34,СВЦЭМ!$B$33:$B$776,G$11)+'СЕТ СН'!$F$9+СВЦЭМ!$D$10+'СЕТ СН'!$F$5-'СЕТ СН'!$F$17</f>
        <v>2496.3150663500001</v>
      </c>
      <c r="H34" s="36">
        <f>SUMIFS(СВЦЭМ!$C$33:$C$776,СВЦЭМ!$A$33:$A$776,$A34,СВЦЭМ!$B$33:$B$776,H$11)+'СЕТ СН'!$F$9+СВЦЭМ!$D$10+'СЕТ СН'!$F$5-'СЕТ СН'!$F$17</f>
        <v>2485.3298450100001</v>
      </c>
      <c r="I34" s="36">
        <f>SUMIFS(СВЦЭМ!$C$33:$C$776,СВЦЭМ!$A$33:$A$776,$A34,СВЦЭМ!$B$33:$B$776,I$11)+'СЕТ СН'!$F$9+СВЦЭМ!$D$10+'СЕТ СН'!$F$5-'СЕТ СН'!$F$17</f>
        <v>2466.2557075</v>
      </c>
      <c r="J34" s="36">
        <f>SUMIFS(СВЦЭМ!$C$33:$C$776,СВЦЭМ!$A$33:$A$776,$A34,СВЦЭМ!$B$33:$B$776,J$11)+'СЕТ СН'!$F$9+СВЦЭМ!$D$10+'СЕТ СН'!$F$5-'СЕТ СН'!$F$17</f>
        <v>2446.3915937800002</v>
      </c>
      <c r="K34" s="36">
        <f>SUMIFS(СВЦЭМ!$C$33:$C$776,СВЦЭМ!$A$33:$A$776,$A34,СВЦЭМ!$B$33:$B$776,K$11)+'СЕТ СН'!$F$9+СВЦЭМ!$D$10+'СЕТ СН'!$F$5-'СЕТ СН'!$F$17</f>
        <v>2423.3369320500001</v>
      </c>
      <c r="L34" s="36">
        <f>SUMIFS(СВЦЭМ!$C$33:$C$776,СВЦЭМ!$A$33:$A$776,$A34,СВЦЭМ!$B$33:$B$776,L$11)+'СЕТ СН'!$F$9+СВЦЭМ!$D$10+'СЕТ СН'!$F$5-'СЕТ СН'!$F$17</f>
        <v>2382.30151884</v>
      </c>
      <c r="M34" s="36">
        <f>SUMIFS(СВЦЭМ!$C$33:$C$776,СВЦЭМ!$A$33:$A$776,$A34,СВЦЭМ!$B$33:$B$776,M$11)+'СЕТ СН'!$F$9+СВЦЭМ!$D$10+'СЕТ СН'!$F$5-'СЕТ СН'!$F$17</f>
        <v>2319.24506531</v>
      </c>
      <c r="N34" s="36">
        <f>SUMIFS(СВЦЭМ!$C$33:$C$776,СВЦЭМ!$A$33:$A$776,$A34,СВЦЭМ!$B$33:$B$776,N$11)+'СЕТ СН'!$F$9+СВЦЭМ!$D$10+'СЕТ СН'!$F$5-'СЕТ СН'!$F$17</f>
        <v>2269.2743544800001</v>
      </c>
      <c r="O34" s="36">
        <f>SUMIFS(СВЦЭМ!$C$33:$C$776,СВЦЭМ!$A$33:$A$776,$A34,СВЦЭМ!$B$33:$B$776,O$11)+'СЕТ СН'!$F$9+СВЦЭМ!$D$10+'СЕТ СН'!$F$5-'СЕТ СН'!$F$17</f>
        <v>2243.1570656200001</v>
      </c>
      <c r="P34" s="36">
        <f>SUMIFS(СВЦЭМ!$C$33:$C$776,СВЦЭМ!$A$33:$A$776,$A34,СВЦЭМ!$B$33:$B$776,P$11)+'СЕТ СН'!$F$9+СВЦЭМ!$D$10+'СЕТ СН'!$F$5-'СЕТ СН'!$F$17</f>
        <v>2250.3310621800001</v>
      </c>
      <c r="Q34" s="36">
        <f>SUMIFS(СВЦЭМ!$C$33:$C$776,СВЦЭМ!$A$33:$A$776,$A34,СВЦЭМ!$B$33:$B$776,Q$11)+'СЕТ СН'!$F$9+СВЦЭМ!$D$10+'СЕТ СН'!$F$5-'СЕТ СН'!$F$17</f>
        <v>2251.1382245999998</v>
      </c>
      <c r="R34" s="36">
        <f>SUMIFS(СВЦЭМ!$C$33:$C$776,СВЦЭМ!$A$33:$A$776,$A34,СВЦЭМ!$B$33:$B$776,R$11)+'СЕТ СН'!$F$9+СВЦЭМ!$D$10+'СЕТ СН'!$F$5-'СЕТ СН'!$F$17</f>
        <v>2247.51346225</v>
      </c>
      <c r="S34" s="36">
        <f>SUMIFS(СВЦЭМ!$C$33:$C$776,СВЦЭМ!$A$33:$A$776,$A34,СВЦЭМ!$B$33:$B$776,S$11)+'СЕТ СН'!$F$9+СВЦЭМ!$D$10+'СЕТ СН'!$F$5-'СЕТ СН'!$F$17</f>
        <v>2251.8891302900001</v>
      </c>
      <c r="T34" s="36">
        <f>SUMIFS(СВЦЭМ!$C$33:$C$776,СВЦЭМ!$A$33:$A$776,$A34,СВЦЭМ!$B$33:$B$776,T$11)+'СЕТ СН'!$F$9+СВЦЭМ!$D$10+'СЕТ СН'!$F$5-'СЕТ СН'!$F$17</f>
        <v>2254.7933110899999</v>
      </c>
      <c r="U34" s="36">
        <f>SUMIFS(СВЦЭМ!$C$33:$C$776,СВЦЭМ!$A$33:$A$776,$A34,СВЦЭМ!$B$33:$B$776,U$11)+'СЕТ СН'!$F$9+СВЦЭМ!$D$10+'СЕТ СН'!$F$5-'СЕТ СН'!$F$17</f>
        <v>2240.1092369899998</v>
      </c>
      <c r="V34" s="36">
        <f>SUMIFS(СВЦЭМ!$C$33:$C$776,СВЦЭМ!$A$33:$A$776,$A34,СВЦЭМ!$B$33:$B$776,V$11)+'СЕТ СН'!$F$9+СВЦЭМ!$D$10+'СЕТ СН'!$F$5-'СЕТ СН'!$F$17</f>
        <v>2231.0504725000001</v>
      </c>
      <c r="W34" s="36">
        <f>SUMIFS(СВЦЭМ!$C$33:$C$776,СВЦЭМ!$A$33:$A$776,$A34,СВЦЭМ!$B$33:$B$776,W$11)+'СЕТ СН'!$F$9+СВЦЭМ!$D$10+'СЕТ СН'!$F$5-'СЕТ СН'!$F$17</f>
        <v>2235.7630159599998</v>
      </c>
      <c r="X34" s="36">
        <f>SUMIFS(СВЦЭМ!$C$33:$C$776,СВЦЭМ!$A$33:$A$776,$A34,СВЦЭМ!$B$33:$B$776,X$11)+'СЕТ СН'!$F$9+СВЦЭМ!$D$10+'СЕТ СН'!$F$5-'СЕТ СН'!$F$17</f>
        <v>2263.6905151400001</v>
      </c>
      <c r="Y34" s="36">
        <f>SUMIFS(СВЦЭМ!$C$33:$C$776,СВЦЭМ!$A$33:$A$776,$A34,СВЦЭМ!$B$33:$B$776,Y$11)+'СЕТ СН'!$F$9+СВЦЭМ!$D$10+'СЕТ СН'!$F$5-'СЕТ СН'!$F$17</f>
        <v>2356.0201790599999</v>
      </c>
    </row>
    <row r="35" spans="1:25" ht="15.75" x14ac:dyDescent="0.2">
      <c r="A35" s="35">
        <f t="shared" si="0"/>
        <v>44067</v>
      </c>
      <c r="B35" s="36">
        <f>SUMIFS(СВЦЭМ!$C$33:$C$776,СВЦЭМ!$A$33:$A$776,$A35,СВЦЭМ!$B$33:$B$776,B$11)+'СЕТ СН'!$F$9+СВЦЭМ!$D$10+'СЕТ СН'!$F$5-'СЕТ СН'!$F$17</f>
        <v>2390.0891489599999</v>
      </c>
      <c r="C35" s="36">
        <f>SUMIFS(СВЦЭМ!$C$33:$C$776,СВЦЭМ!$A$33:$A$776,$A35,СВЦЭМ!$B$33:$B$776,C$11)+'СЕТ СН'!$F$9+СВЦЭМ!$D$10+'СЕТ СН'!$F$5-'СЕТ СН'!$F$17</f>
        <v>2425.12814149</v>
      </c>
      <c r="D35" s="36">
        <f>SUMIFS(СВЦЭМ!$C$33:$C$776,СВЦЭМ!$A$33:$A$776,$A35,СВЦЭМ!$B$33:$B$776,D$11)+'СЕТ СН'!$F$9+СВЦЭМ!$D$10+'СЕТ СН'!$F$5-'СЕТ СН'!$F$17</f>
        <v>2441.0632184999999</v>
      </c>
      <c r="E35" s="36">
        <f>SUMIFS(СВЦЭМ!$C$33:$C$776,СВЦЭМ!$A$33:$A$776,$A35,СВЦЭМ!$B$33:$B$776,E$11)+'СЕТ СН'!$F$9+СВЦЭМ!$D$10+'СЕТ СН'!$F$5-'СЕТ СН'!$F$17</f>
        <v>2447.3750157200002</v>
      </c>
      <c r="F35" s="36">
        <f>SUMIFS(СВЦЭМ!$C$33:$C$776,СВЦЭМ!$A$33:$A$776,$A35,СВЦЭМ!$B$33:$B$776,F$11)+'СЕТ СН'!$F$9+СВЦЭМ!$D$10+'СЕТ СН'!$F$5-'СЕТ СН'!$F$17</f>
        <v>2455.8531722799999</v>
      </c>
      <c r="G35" s="36">
        <f>SUMIFS(СВЦЭМ!$C$33:$C$776,СВЦЭМ!$A$33:$A$776,$A35,СВЦЭМ!$B$33:$B$776,G$11)+'СЕТ СН'!$F$9+СВЦЭМ!$D$10+'СЕТ СН'!$F$5-'СЕТ СН'!$F$17</f>
        <v>2449.2657219600001</v>
      </c>
      <c r="H35" s="36">
        <f>SUMIFS(СВЦЭМ!$C$33:$C$776,СВЦЭМ!$A$33:$A$776,$A35,СВЦЭМ!$B$33:$B$776,H$11)+'СЕТ СН'!$F$9+СВЦЭМ!$D$10+'СЕТ СН'!$F$5-'СЕТ СН'!$F$17</f>
        <v>2439.3626437900002</v>
      </c>
      <c r="I35" s="36">
        <f>SUMIFS(СВЦЭМ!$C$33:$C$776,СВЦЭМ!$A$33:$A$776,$A35,СВЦЭМ!$B$33:$B$776,I$11)+'СЕТ СН'!$F$9+СВЦЭМ!$D$10+'СЕТ СН'!$F$5-'СЕТ СН'!$F$17</f>
        <v>2519.0811125800001</v>
      </c>
      <c r="J35" s="36">
        <f>SUMIFS(СВЦЭМ!$C$33:$C$776,СВЦЭМ!$A$33:$A$776,$A35,СВЦЭМ!$B$33:$B$776,J$11)+'СЕТ СН'!$F$9+СВЦЭМ!$D$10+'СЕТ СН'!$F$5-'СЕТ СН'!$F$17</f>
        <v>2467.6127932600002</v>
      </c>
      <c r="K35" s="36">
        <f>SUMIFS(СВЦЭМ!$C$33:$C$776,СВЦЭМ!$A$33:$A$776,$A35,СВЦЭМ!$B$33:$B$776,K$11)+'СЕТ СН'!$F$9+СВЦЭМ!$D$10+'СЕТ СН'!$F$5-'СЕТ СН'!$F$17</f>
        <v>2434.39542007</v>
      </c>
      <c r="L35" s="36">
        <f>SUMIFS(СВЦЭМ!$C$33:$C$776,СВЦЭМ!$A$33:$A$776,$A35,СВЦЭМ!$B$33:$B$776,L$11)+'СЕТ СН'!$F$9+СВЦЭМ!$D$10+'СЕТ СН'!$F$5-'СЕТ СН'!$F$17</f>
        <v>2409.2036963599999</v>
      </c>
      <c r="M35" s="36">
        <f>SUMIFS(СВЦЭМ!$C$33:$C$776,СВЦЭМ!$A$33:$A$776,$A35,СВЦЭМ!$B$33:$B$776,M$11)+'СЕТ СН'!$F$9+СВЦЭМ!$D$10+'СЕТ СН'!$F$5-'СЕТ СН'!$F$17</f>
        <v>2356.9290724900002</v>
      </c>
      <c r="N35" s="36">
        <f>SUMIFS(СВЦЭМ!$C$33:$C$776,СВЦЭМ!$A$33:$A$776,$A35,СВЦЭМ!$B$33:$B$776,N$11)+'СЕТ СН'!$F$9+СВЦЭМ!$D$10+'СЕТ СН'!$F$5-'СЕТ СН'!$F$17</f>
        <v>2315.76859999</v>
      </c>
      <c r="O35" s="36">
        <f>SUMIFS(СВЦЭМ!$C$33:$C$776,СВЦЭМ!$A$33:$A$776,$A35,СВЦЭМ!$B$33:$B$776,O$11)+'СЕТ СН'!$F$9+СВЦЭМ!$D$10+'СЕТ СН'!$F$5-'СЕТ СН'!$F$17</f>
        <v>2285.66808649</v>
      </c>
      <c r="P35" s="36">
        <f>SUMIFS(СВЦЭМ!$C$33:$C$776,СВЦЭМ!$A$33:$A$776,$A35,СВЦЭМ!$B$33:$B$776,P$11)+'СЕТ СН'!$F$9+СВЦЭМ!$D$10+'СЕТ СН'!$F$5-'СЕТ СН'!$F$17</f>
        <v>2290.7221159400001</v>
      </c>
      <c r="Q35" s="36">
        <f>SUMIFS(СВЦЭМ!$C$33:$C$776,СВЦЭМ!$A$33:$A$776,$A35,СВЦЭМ!$B$33:$B$776,Q$11)+'СЕТ СН'!$F$9+СВЦЭМ!$D$10+'СЕТ СН'!$F$5-'СЕТ СН'!$F$17</f>
        <v>2285.1094881199997</v>
      </c>
      <c r="R35" s="36">
        <f>SUMIFS(СВЦЭМ!$C$33:$C$776,СВЦЭМ!$A$33:$A$776,$A35,СВЦЭМ!$B$33:$B$776,R$11)+'СЕТ СН'!$F$9+СВЦЭМ!$D$10+'СЕТ СН'!$F$5-'СЕТ СН'!$F$17</f>
        <v>2287.13138024</v>
      </c>
      <c r="S35" s="36">
        <f>SUMIFS(СВЦЭМ!$C$33:$C$776,СВЦЭМ!$A$33:$A$776,$A35,СВЦЭМ!$B$33:$B$776,S$11)+'СЕТ СН'!$F$9+СВЦЭМ!$D$10+'СЕТ СН'!$F$5-'СЕТ СН'!$F$17</f>
        <v>2288.4306116600001</v>
      </c>
      <c r="T35" s="36">
        <f>SUMIFS(СВЦЭМ!$C$33:$C$776,СВЦЭМ!$A$33:$A$776,$A35,СВЦЭМ!$B$33:$B$776,T$11)+'СЕТ СН'!$F$9+СВЦЭМ!$D$10+'СЕТ СН'!$F$5-'СЕТ СН'!$F$17</f>
        <v>2292.92596598</v>
      </c>
      <c r="U35" s="36">
        <f>SUMIFS(СВЦЭМ!$C$33:$C$776,СВЦЭМ!$A$33:$A$776,$A35,СВЦЭМ!$B$33:$B$776,U$11)+'СЕТ СН'!$F$9+СВЦЭМ!$D$10+'СЕТ СН'!$F$5-'СЕТ СН'!$F$17</f>
        <v>2293.2490388400001</v>
      </c>
      <c r="V35" s="36">
        <f>SUMIFS(СВЦЭМ!$C$33:$C$776,СВЦЭМ!$A$33:$A$776,$A35,СВЦЭМ!$B$33:$B$776,V$11)+'СЕТ СН'!$F$9+СВЦЭМ!$D$10+'СЕТ СН'!$F$5-'СЕТ СН'!$F$17</f>
        <v>2283.1156405900001</v>
      </c>
      <c r="W35" s="36">
        <f>SUMIFS(СВЦЭМ!$C$33:$C$776,СВЦЭМ!$A$33:$A$776,$A35,СВЦЭМ!$B$33:$B$776,W$11)+'СЕТ СН'!$F$9+СВЦЭМ!$D$10+'СЕТ СН'!$F$5-'СЕТ СН'!$F$17</f>
        <v>2275.2609381699999</v>
      </c>
      <c r="X35" s="36">
        <f>SUMIFS(СВЦЭМ!$C$33:$C$776,СВЦЭМ!$A$33:$A$776,$A35,СВЦЭМ!$B$33:$B$776,X$11)+'СЕТ СН'!$F$9+СВЦЭМ!$D$10+'СЕТ СН'!$F$5-'СЕТ СН'!$F$17</f>
        <v>2304.22488716</v>
      </c>
      <c r="Y35" s="36">
        <f>SUMIFS(СВЦЭМ!$C$33:$C$776,СВЦЭМ!$A$33:$A$776,$A35,СВЦЭМ!$B$33:$B$776,Y$11)+'СЕТ СН'!$F$9+СВЦЭМ!$D$10+'СЕТ СН'!$F$5-'СЕТ СН'!$F$17</f>
        <v>2409.88355727</v>
      </c>
    </row>
    <row r="36" spans="1:25" ht="15.75" x14ac:dyDescent="0.2">
      <c r="A36" s="35">
        <f t="shared" si="0"/>
        <v>44068</v>
      </c>
      <c r="B36" s="36">
        <f>SUMIFS(СВЦЭМ!$C$33:$C$776,СВЦЭМ!$A$33:$A$776,$A36,СВЦЭМ!$B$33:$B$776,B$11)+'СЕТ СН'!$F$9+СВЦЭМ!$D$10+'СЕТ СН'!$F$5-'СЕТ СН'!$F$17</f>
        <v>2396.6223245900001</v>
      </c>
      <c r="C36" s="36">
        <f>SUMIFS(СВЦЭМ!$C$33:$C$776,СВЦЭМ!$A$33:$A$776,$A36,СВЦЭМ!$B$33:$B$776,C$11)+'СЕТ СН'!$F$9+СВЦЭМ!$D$10+'СЕТ СН'!$F$5-'СЕТ СН'!$F$17</f>
        <v>2427.9781436600001</v>
      </c>
      <c r="D36" s="36">
        <f>SUMIFS(СВЦЭМ!$C$33:$C$776,СВЦЭМ!$A$33:$A$776,$A36,СВЦЭМ!$B$33:$B$776,D$11)+'СЕТ СН'!$F$9+СВЦЭМ!$D$10+'СЕТ СН'!$F$5-'СЕТ СН'!$F$17</f>
        <v>2462.4927851699999</v>
      </c>
      <c r="E36" s="36">
        <f>SUMIFS(СВЦЭМ!$C$33:$C$776,СВЦЭМ!$A$33:$A$776,$A36,СВЦЭМ!$B$33:$B$776,E$11)+'СЕТ СН'!$F$9+СВЦЭМ!$D$10+'СЕТ СН'!$F$5-'СЕТ СН'!$F$17</f>
        <v>2454.7353297099999</v>
      </c>
      <c r="F36" s="36">
        <f>SUMIFS(СВЦЭМ!$C$33:$C$776,СВЦЭМ!$A$33:$A$776,$A36,СВЦЭМ!$B$33:$B$776,F$11)+'СЕТ СН'!$F$9+СВЦЭМ!$D$10+'СЕТ СН'!$F$5-'СЕТ СН'!$F$17</f>
        <v>2457.2723648699998</v>
      </c>
      <c r="G36" s="36">
        <f>SUMIFS(СВЦЭМ!$C$33:$C$776,СВЦЭМ!$A$33:$A$776,$A36,СВЦЭМ!$B$33:$B$776,G$11)+'СЕТ СН'!$F$9+СВЦЭМ!$D$10+'СЕТ СН'!$F$5-'СЕТ СН'!$F$17</f>
        <v>2448.6851040299998</v>
      </c>
      <c r="H36" s="36">
        <f>SUMIFS(СВЦЭМ!$C$33:$C$776,СВЦЭМ!$A$33:$A$776,$A36,СВЦЭМ!$B$33:$B$776,H$11)+'СЕТ СН'!$F$9+СВЦЭМ!$D$10+'СЕТ СН'!$F$5-'СЕТ СН'!$F$17</f>
        <v>2462.7976066900001</v>
      </c>
      <c r="I36" s="36">
        <f>SUMIFS(СВЦЭМ!$C$33:$C$776,СВЦЭМ!$A$33:$A$776,$A36,СВЦЭМ!$B$33:$B$776,I$11)+'СЕТ СН'!$F$9+СВЦЭМ!$D$10+'СЕТ СН'!$F$5-'СЕТ СН'!$F$17</f>
        <v>2493.0041750800001</v>
      </c>
      <c r="J36" s="36">
        <f>SUMIFS(СВЦЭМ!$C$33:$C$776,СВЦЭМ!$A$33:$A$776,$A36,СВЦЭМ!$B$33:$B$776,J$11)+'СЕТ СН'!$F$9+СВЦЭМ!$D$10+'СЕТ СН'!$F$5-'СЕТ СН'!$F$17</f>
        <v>2483.18451383</v>
      </c>
      <c r="K36" s="36">
        <f>SUMIFS(СВЦЭМ!$C$33:$C$776,СВЦЭМ!$A$33:$A$776,$A36,СВЦЭМ!$B$33:$B$776,K$11)+'СЕТ СН'!$F$9+СВЦЭМ!$D$10+'СЕТ СН'!$F$5-'СЕТ СН'!$F$17</f>
        <v>2451.1610773000002</v>
      </c>
      <c r="L36" s="36">
        <f>SUMIFS(СВЦЭМ!$C$33:$C$776,СВЦЭМ!$A$33:$A$776,$A36,СВЦЭМ!$B$33:$B$776,L$11)+'СЕТ СН'!$F$9+СВЦЭМ!$D$10+'СЕТ СН'!$F$5-'СЕТ СН'!$F$17</f>
        <v>2431.1796429699998</v>
      </c>
      <c r="M36" s="36">
        <f>SUMIFS(СВЦЭМ!$C$33:$C$776,СВЦЭМ!$A$33:$A$776,$A36,СВЦЭМ!$B$33:$B$776,M$11)+'СЕТ СН'!$F$9+СВЦЭМ!$D$10+'СЕТ СН'!$F$5-'СЕТ СН'!$F$17</f>
        <v>2364.1232530699999</v>
      </c>
      <c r="N36" s="36">
        <f>SUMIFS(СВЦЭМ!$C$33:$C$776,СВЦЭМ!$A$33:$A$776,$A36,СВЦЭМ!$B$33:$B$776,N$11)+'СЕТ СН'!$F$9+СВЦЭМ!$D$10+'СЕТ СН'!$F$5-'СЕТ СН'!$F$17</f>
        <v>2311.0836110199998</v>
      </c>
      <c r="O36" s="36">
        <f>SUMIFS(СВЦЭМ!$C$33:$C$776,СВЦЭМ!$A$33:$A$776,$A36,СВЦЭМ!$B$33:$B$776,O$11)+'СЕТ СН'!$F$9+СВЦЭМ!$D$10+'СЕТ СН'!$F$5-'СЕТ СН'!$F$17</f>
        <v>2281.2671164200001</v>
      </c>
      <c r="P36" s="36">
        <f>SUMIFS(СВЦЭМ!$C$33:$C$776,СВЦЭМ!$A$33:$A$776,$A36,СВЦЭМ!$B$33:$B$776,P$11)+'СЕТ СН'!$F$9+СВЦЭМ!$D$10+'СЕТ СН'!$F$5-'СЕТ СН'!$F$17</f>
        <v>2290.0904019099999</v>
      </c>
      <c r="Q36" s="36">
        <f>SUMIFS(СВЦЭМ!$C$33:$C$776,СВЦЭМ!$A$33:$A$776,$A36,СВЦЭМ!$B$33:$B$776,Q$11)+'СЕТ СН'!$F$9+СВЦЭМ!$D$10+'СЕТ СН'!$F$5-'СЕТ СН'!$F$17</f>
        <v>2287.1849255400002</v>
      </c>
      <c r="R36" s="36">
        <f>SUMIFS(СВЦЭМ!$C$33:$C$776,СВЦЭМ!$A$33:$A$776,$A36,СВЦЭМ!$B$33:$B$776,R$11)+'СЕТ СН'!$F$9+СВЦЭМ!$D$10+'СЕТ СН'!$F$5-'СЕТ СН'!$F$17</f>
        <v>2284.5338047800001</v>
      </c>
      <c r="S36" s="36">
        <f>SUMIFS(СВЦЭМ!$C$33:$C$776,СВЦЭМ!$A$33:$A$776,$A36,СВЦЭМ!$B$33:$B$776,S$11)+'СЕТ СН'!$F$9+СВЦЭМ!$D$10+'СЕТ СН'!$F$5-'СЕТ СН'!$F$17</f>
        <v>2288.5045467</v>
      </c>
      <c r="T36" s="36">
        <f>SUMIFS(СВЦЭМ!$C$33:$C$776,СВЦЭМ!$A$33:$A$776,$A36,СВЦЭМ!$B$33:$B$776,T$11)+'СЕТ СН'!$F$9+СВЦЭМ!$D$10+'СЕТ СН'!$F$5-'СЕТ СН'!$F$17</f>
        <v>2290.1702494299998</v>
      </c>
      <c r="U36" s="36">
        <f>SUMIFS(СВЦЭМ!$C$33:$C$776,СВЦЭМ!$A$33:$A$776,$A36,СВЦЭМ!$B$33:$B$776,U$11)+'СЕТ СН'!$F$9+СВЦЭМ!$D$10+'СЕТ СН'!$F$5-'СЕТ СН'!$F$17</f>
        <v>2291.1451149099998</v>
      </c>
      <c r="V36" s="36">
        <f>SUMIFS(СВЦЭМ!$C$33:$C$776,СВЦЭМ!$A$33:$A$776,$A36,СВЦЭМ!$B$33:$B$776,V$11)+'СЕТ СН'!$F$9+СВЦЭМ!$D$10+'СЕТ СН'!$F$5-'СЕТ СН'!$F$17</f>
        <v>2262.6952875400002</v>
      </c>
      <c r="W36" s="36">
        <f>SUMIFS(СВЦЭМ!$C$33:$C$776,СВЦЭМ!$A$33:$A$776,$A36,СВЦЭМ!$B$33:$B$776,W$11)+'СЕТ СН'!$F$9+СВЦЭМ!$D$10+'СЕТ СН'!$F$5-'СЕТ СН'!$F$17</f>
        <v>2242.7711180000001</v>
      </c>
      <c r="X36" s="36">
        <f>SUMIFS(СВЦЭМ!$C$33:$C$776,СВЦЭМ!$A$33:$A$776,$A36,СВЦЭМ!$B$33:$B$776,X$11)+'СЕТ СН'!$F$9+СВЦЭМ!$D$10+'СЕТ СН'!$F$5-'СЕТ СН'!$F$17</f>
        <v>2266.2581657400001</v>
      </c>
      <c r="Y36" s="36">
        <f>SUMIFS(СВЦЭМ!$C$33:$C$776,СВЦЭМ!$A$33:$A$776,$A36,СВЦЭМ!$B$33:$B$776,Y$11)+'СЕТ СН'!$F$9+СВЦЭМ!$D$10+'СЕТ СН'!$F$5-'СЕТ СН'!$F$17</f>
        <v>2364.6286424099999</v>
      </c>
    </row>
    <row r="37" spans="1:25" ht="15.75" x14ac:dyDescent="0.2">
      <c r="A37" s="35">
        <f t="shared" si="0"/>
        <v>44069</v>
      </c>
      <c r="B37" s="36">
        <f>SUMIFS(СВЦЭМ!$C$33:$C$776,СВЦЭМ!$A$33:$A$776,$A37,СВЦЭМ!$B$33:$B$776,B$11)+'СЕТ СН'!$F$9+СВЦЭМ!$D$10+'СЕТ СН'!$F$5-'СЕТ СН'!$F$17</f>
        <v>2407.4934147700001</v>
      </c>
      <c r="C37" s="36">
        <f>SUMIFS(СВЦЭМ!$C$33:$C$776,СВЦЭМ!$A$33:$A$776,$A37,СВЦЭМ!$B$33:$B$776,C$11)+'СЕТ СН'!$F$9+СВЦЭМ!$D$10+'СЕТ СН'!$F$5-'СЕТ СН'!$F$17</f>
        <v>2445.1965638800002</v>
      </c>
      <c r="D37" s="36">
        <f>SUMIFS(СВЦЭМ!$C$33:$C$776,СВЦЭМ!$A$33:$A$776,$A37,СВЦЭМ!$B$33:$B$776,D$11)+'СЕТ СН'!$F$9+СВЦЭМ!$D$10+'СЕТ СН'!$F$5-'СЕТ СН'!$F$17</f>
        <v>2461.5185751600002</v>
      </c>
      <c r="E37" s="36">
        <f>SUMIFS(СВЦЭМ!$C$33:$C$776,СВЦЭМ!$A$33:$A$776,$A37,СВЦЭМ!$B$33:$B$776,E$11)+'СЕТ СН'!$F$9+СВЦЭМ!$D$10+'СЕТ СН'!$F$5-'СЕТ СН'!$F$17</f>
        <v>2463.4970256500001</v>
      </c>
      <c r="F37" s="36">
        <f>SUMIFS(СВЦЭМ!$C$33:$C$776,СВЦЭМ!$A$33:$A$776,$A37,СВЦЭМ!$B$33:$B$776,F$11)+'СЕТ СН'!$F$9+СВЦЭМ!$D$10+'СЕТ СН'!$F$5-'СЕТ СН'!$F$17</f>
        <v>2466.7879646399997</v>
      </c>
      <c r="G37" s="36">
        <f>SUMIFS(СВЦЭМ!$C$33:$C$776,СВЦЭМ!$A$33:$A$776,$A37,СВЦЭМ!$B$33:$B$776,G$11)+'СЕТ СН'!$F$9+СВЦЭМ!$D$10+'СЕТ СН'!$F$5-'СЕТ СН'!$F$17</f>
        <v>2464.79157192</v>
      </c>
      <c r="H37" s="36">
        <f>SUMIFS(СВЦЭМ!$C$33:$C$776,СВЦЭМ!$A$33:$A$776,$A37,СВЦЭМ!$B$33:$B$776,H$11)+'СЕТ СН'!$F$9+СВЦЭМ!$D$10+'СЕТ СН'!$F$5-'СЕТ СН'!$F$17</f>
        <v>2480.2173774299999</v>
      </c>
      <c r="I37" s="36">
        <f>SUMIFS(СВЦЭМ!$C$33:$C$776,СВЦЭМ!$A$33:$A$776,$A37,СВЦЭМ!$B$33:$B$776,I$11)+'СЕТ СН'!$F$9+СВЦЭМ!$D$10+'СЕТ СН'!$F$5-'СЕТ СН'!$F$17</f>
        <v>2502.90608694</v>
      </c>
      <c r="J37" s="36">
        <f>SUMIFS(СВЦЭМ!$C$33:$C$776,СВЦЭМ!$A$33:$A$776,$A37,СВЦЭМ!$B$33:$B$776,J$11)+'СЕТ СН'!$F$9+СВЦЭМ!$D$10+'СЕТ СН'!$F$5-'СЕТ СН'!$F$17</f>
        <v>2483.1863831999999</v>
      </c>
      <c r="K37" s="36">
        <f>SUMIFS(СВЦЭМ!$C$33:$C$776,СВЦЭМ!$A$33:$A$776,$A37,СВЦЭМ!$B$33:$B$776,K$11)+'СЕТ СН'!$F$9+СВЦЭМ!$D$10+'СЕТ СН'!$F$5-'СЕТ СН'!$F$17</f>
        <v>2392.4923107</v>
      </c>
      <c r="L37" s="36">
        <f>SUMIFS(СВЦЭМ!$C$33:$C$776,СВЦЭМ!$A$33:$A$776,$A37,СВЦЭМ!$B$33:$B$776,L$11)+'СЕТ СН'!$F$9+СВЦЭМ!$D$10+'СЕТ СН'!$F$5-'СЕТ СН'!$F$17</f>
        <v>2371.2473603999997</v>
      </c>
      <c r="M37" s="36">
        <f>SUMIFS(СВЦЭМ!$C$33:$C$776,СВЦЭМ!$A$33:$A$776,$A37,СВЦЭМ!$B$33:$B$776,M$11)+'СЕТ СН'!$F$9+СВЦЭМ!$D$10+'СЕТ СН'!$F$5-'СЕТ СН'!$F$17</f>
        <v>2308.7609257399999</v>
      </c>
      <c r="N37" s="36">
        <f>SUMIFS(СВЦЭМ!$C$33:$C$776,СВЦЭМ!$A$33:$A$776,$A37,СВЦЭМ!$B$33:$B$776,N$11)+'СЕТ СН'!$F$9+СВЦЭМ!$D$10+'СЕТ СН'!$F$5-'СЕТ СН'!$F$17</f>
        <v>2264.1071728900001</v>
      </c>
      <c r="O37" s="36">
        <f>SUMIFS(СВЦЭМ!$C$33:$C$776,СВЦЭМ!$A$33:$A$776,$A37,СВЦЭМ!$B$33:$B$776,O$11)+'СЕТ СН'!$F$9+СВЦЭМ!$D$10+'СЕТ СН'!$F$5-'СЕТ СН'!$F$17</f>
        <v>2239.6731558199999</v>
      </c>
      <c r="P37" s="36">
        <f>SUMIFS(СВЦЭМ!$C$33:$C$776,СВЦЭМ!$A$33:$A$776,$A37,СВЦЭМ!$B$33:$B$776,P$11)+'СЕТ СН'!$F$9+СВЦЭМ!$D$10+'СЕТ СН'!$F$5-'СЕТ СН'!$F$17</f>
        <v>2240.8334516200002</v>
      </c>
      <c r="Q37" s="36">
        <f>SUMIFS(СВЦЭМ!$C$33:$C$776,СВЦЭМ!$A$33:$A$776,$A37,СВЦЭМ!$B$33:$B$776,Q$11)+'СЕТ СН'!$F$9+СВЦЭМ!$D$10+'СЕТ СН'!$F$5-'СЕТ СН'!$F$17</f>
        <v>2240.5704790600003</v>
      </c>
      <c r="R37" s="36">
        <f>SUMIFS(СВЦЭМ!$C$33:$C$776,СВЦЭМ!$A$33:$A$776,$A37,СВЦЭМ!$B$33:$B$776,R$11)+'СЕТ СН'!$F$9+СВЦЭМ!$D$10+'СЕТ СН'!$F$5-'СЕТ СН'!$F$17</f>
        <v>2250.1335764099999</v>
      </c>
      <c r="S37" s="36">
        <f>SUMIFS(СВЦЭМ!$C$33:$C$776,СВЦЭМ!$A$33:$A$776,$A37,СВЦЭМ!$B$33:$B$776,S$11)+'СЕТ СН'!$F$9+СВЦЭМ!$D$10+'СЕТ СН'!$F$5-'СЕТ СН'!$F$17</f>
        <v>2244.38955313</v>
      </c>
      <c r="T37" s="36">
        <f>SUMIFS(СВЦЭМ!$C$33:$C$776,СВЦЭМ!$A$33:$A$776,$A37,СВЦЭМ!$B$33:$B$776,T$11)+'СЕТ СН'!$F$9+СВЦЭМ!$D$10+'СЕТ СН'!$F$5-'СЕТ СН'!$F$17</f>
        <v>2236.7513680800002</v>
      </c>
      <c r="U37" s="36">
        <f>SUMIFS(СВЦЭМ!$C$33:$C$776,СВЦЭМ!$A$33:$A$776,$A37,СВЦЭМ!$B$33:$B$776,U$11)+'СЕТ СН'!$F$9+СВЦЭМ!$D$10+'СЕТ СН'!$F$5-'СЕТ СН'!$F$17</f>
        <v>2247.2411413899999</v>
      </c>
      <c r="V37" s="36">
        <f>SUMIFS(СВЦЭМ!$C$33:$C$776,СВЦЭМ!$A$33:$A$776,$A37,СВЦЭМ!$B$33:$B$776,V$11)+'СЕТ СН'!$F$9+СВЦЭМ!$D$10+'СЕТ СН'!$F$5-'СЕТ СН'!$F$17</f>
        <v>2250.0598311899998</v>
      </c>
      <c r="W37" s="36">
        <f>SUMIFS(СВЦЭМ!$C$33:$C$776,СВЦЭМ!$A$33:$A$776,$A37,СВЦЭМ!$B$33:$B$776,W$11)+'СЕТ СН'!$F$9+СВЦЭМ!$D$10+'СЕТ СН'!$F$5-'СЕТ СН'!$F$17</f>
        <v>2255.0098748299997</v>
      </c>
      <c r="X37" s="36">
        <f>SUMIFS(СВЦЭМ!$C$33:$C$776,СВЦЭМ!$A$33:$A$776,$A37,СВЦЭМ!$B$33:$B$776,X$11)+'СЕТ СН'!$F$9+СВЦЭМ!$D$10+'СЕТ СН'!$F$5-'СЕТ СН'!$F$17</f>
        <v>2276.6735481300002</v>
      </c>
      <c r="Y37" s="36">
        <f>SUMIFS(СВЦЭМ!$C$33:$C$776,СВЦЭМ!$A$33:$A$776,$A37,СВЦЭМ!$B$33:$B$776,Y$11)+'СЕТ СН'!$F$9+СВЦЭМ!$D$10+'СЕТ СН'!$F$5-'СЕТ СН'!$F$17</f>
        <v>2368.85913093</v>
      </c>
    </row>
    <row r="38" spans="1:25" ht="15.75" x14ac:dyDescent="0.2">
      <c r="A38" s="35">
        <f t="shared" si="0"/>
        <v>44070</v>
      </c>
      <c r="B38" s="36">
        <f>SUMIFS(СВЦЭМ!$C$33:$C$776,СВЦЭМ!$A$33:$A$776,$A38,СВЦЭМ!$B$33:$B$776,B$11)+'СЕТ СН'!$F$9+СВЦЭМ!$D$10+'СЕТ СН'!$F$5-'СЕТ СН'!$F$17</f>
        <v>2300.1895124600001</v>
      </c>
      <c r="C38" s="36">
        <f>SUMIFS(СВЦЭМ!$C$33:$C$776,СВЦЭМ!$A$33:$A$776,$A38,СВЦЭМ!$B$33:$B$776,C$11)+'СЕТ СН'!$F$9+СВЦЭМ!$D$10+'СЕТ СН'!$F$5-'СЕТ СН'!$F$17</f>
        <v>2406.5177911700002</v>
      </c>
      <c r="D38" s="36">
        <f>SUMIFS(СВЦЭМ!$C$33:$C$776,СВЦЭМ!$A$33:$A$776,$A38,СВЦЭМ!$B$33:$B$776,D$11)+'СЕТ СН'!$F$9+СВЦЭМ!$D$10+'СЕТ СН'!$F$5-'СЕТ СН'!$F$17</f>
        <v>2493.9852782299999</v>
      </c>
      <c r="E38" s="36">
        <f>SUMIFS(СВЦЭМ!$C$33:$C$776,СВЦЭМ!$A$33:$A$776,$A38,СВЦЭМ!$B$33:$B$776,E$11)+'СЕТ СН'!$F$9+СВЦЭМ!$D$10+'СЕТ СН'!$F$5-'СЕТ СН'!$F$17</f>
        <v>2512.7057240200002</v>
      </c>
      <c r="F38" s="36">
        <f>SUMIFS(СВЦЭМ!$C$33:$C$776,СВЦЭМ!$A$33:$A$776,$A38,СВЦЭМ!$B$33:$B$776,F$11)+'СЕТ СН'!$F$9+СВЦЭМ!$D$10+'СЕТ СН'!$F$5-'СЕТ СН'!$F$17</f>
        <v>2531.9607861300001</v>
      </c>
      <c r="G38" s="36">
        <f>SUMIFS(СВЦЭМ!$C$33:$C$776,СВЦЭМ!$A$33:$A$776,$A38,СВЦЭМ!$B$33:$B$776,G$11)+'СЕТ СН'!$F$9+СВЦЭМ!$D$10+'СЕТ СН'!$F$5-'СЕТ СН'!$F$17</f>
        <v>2516.9240880899997</v>
      </c>
      <c r="H38" s="36">
        <f>SUMIFS(СВЦЭМ!$C$33:$C$776,СВЦЭМ!$A$33:$A$776,$A38,СВЦЭМ!$B$33:$B$776,H$11)+'СЕТ СН'!$F$9+СВЦЭМ!$D$10+'СЕТ СН'!$F$5-'СЕТ СН'!$F$17</f>
        <v>2474.5806965699999</v>
      </c>
      <c r="I38" s="36">
        <f>SUMIFS(СВЦЭМ!$C$33:$C$776,СВЦЭМ!$A$33:$A$776,$A38,СВЦЭМ!$B$33:$B$776,I$11)+'СЕТ СН'!$F$9+СВЦЭМ!$D$10+'СЕТ СН'!$F$5-'СЕТ СН'!$F$17</f>
        <v>2397.71258493</v>
      </c>
      <c r="J38" s="36">
        <f>SUMIFS(СВЦЭМ!$C$33:$C$776,СВЦЭМ!$A$33:$A$776,$A38,СВЦЭМ!$B$33:$B$776,J$11)+'СЕТ СН'!$F$9+СВЦЭМ!$D$10+'СЕТ СН'!$F$5-'СЕТ СН'!$F$17</f>
        <v>2357.0334131499999</v>
      </c>
      <c r="K38" s="36">
        <f>SUMIFS(СВЦЭМ!$C$33:$C$776,СВЦЭМ!$A$33:$A$776,$A38,СВЦЭМ!$B$33:$B$776,K$11)+'СЕТ СН'!$F$9+СВЦЭМ!$D$10+'СЕТ СН'!$F$5-'СЕТ СН'!$F$17</f>
        <v>2325.2168232899999</v>
      </c>
      <c r="L38" s="36">
        <f>SUMIFS(СВЦЭМ!$C$33:$C$776,СВЦЭМ!$A$33:$A$776,$A38,СВЦЭМ!$B$33:$B$776,L$11)+'СЕТ СН'!$F$9+СВЦЭМ!$D$10+'СЕТ СН'!$F$5-'СЕТ СН'!$F$17</f>
        <v>2320.95593396</v>
      </c>
      <c r="M38" s="36">
        <f>SUMIFS(СВЦЭМ!$C$33:$C$776,СВЦЭМ!$A$33:$A$776,$A38,СВЦЭМ!$B$33:$B$776,M$11)+'СЕТ СН'!$F$9+СВЦЭМ!$D$10+'СЕТ СН'!$F$5-'СЕТ СН'!$F$17</f>
        <v>2324.69347543</v>
      </c>
      <c r="N38" s="36">
        <f>SUMIFS(СВЦЭМ!$C$33:$C$776,СВЦЭМ!$A$33:$A$776,$A38,СВЦЭМ!$B$33:$B$776,N$11)+'СЕТ СН'!$F$9+СВЦЭМ!$D$10+'СЕТ СН'!$F$5-'СЕТ СН'!$F$17</f>
        <v>2308.4265223900002</v>
      </c>
      <c r="O38" s="36">
        <f>SUMIFS(СВЦЭМ!$C$33:$C$776,СВЦЭМ!$A$33:$A$776,$A38,СВЦЭМ!$B$33:$B$776,O$11)+'СЕТ СН'!$F$9+СВЦЭМ!$D$10+'СЕТ СН'!$F$5-'СЕТ СН'!$F$17</f>
        <v>2307.8297229300001</v>
      </c>
      <c r="P38" s="36">
        <f>SUMIFS(СВЦЭМ!$C$33:$C$776,СВЦЭМ!$A$33:$A$776,$A38,СВЦЭМ!$B$33:$B$776,P$11)+'СЕТ СН'!$F$9+СВЦЭМ!$D$10+'СЕТ СН'!$F$5-'СЕТ СН'!$F$17</f>
        <v>2317.8488448200001</v>
      </c>
      <c r="Q38" s="36">
        <f>SUMIFS(СВЦЭМ!$C$33:$C$776,СВЦЭМ!$A$33:$A$776,$A38,СВЦЭМ!$B$33:$B$776,Q$11)+'СЕТ СН'!$F$9+СВЦЭМ!$D$10+'СЕТ СН'!$F$5-'СЕТ СН'!$F$17</f>
        <v>2318.2272196899999</v>
      </c>
      <c r="R38" s="36">
        <f>SUMIFS(СВЦЭМ!$C$33:$C$776,СВЦЭМ!$A$33:$A$776,$A38,СВЦЭМ!$B$33:$B$776,R$11)+'СЕТ СН'!$F$9+СВЦЭМ!$D$10+'СЕТ СН'!$F$5-'СЕТ СН'!$F$17</f>
        <v>2311.4358305999999</v>
      </c>
      <c r="S38" s="36">
        <f>SUMIFS(СВЦЭМ!$C$33:$C$776,СВЦЭМ!$A$33:$A$776,$A38,СВЦЭМ!$B$33:$B$776,S$11)+'СЕТ СН'!$F$9+СВЦЭМ!$D$10+'СЕТ СН'!$F$5-'СЕТ СН'!$F$17</f>
        <v>2310.6181333599998</v>
      </c>
      <c r="T38" s="36">
        <f>SUMIFS(СВЦЭМ!$C$33:$C$776,СВЦЭМ!$A$33:$A$776,$A38,СВЦЭМ!$B$33:$B$776,T$11)+'СЕТ СН'!$F$9+СВЦЭМ!$D$10+'СЕТ СН'!$F$5-'СЕТ СН'!$F$17</f>
        <v>2307.22391952</v>
      </c>
      <c r="U38" s="36">
        <f>SUMIFS(СВЦЭМ!$C$33:$C$776,СВЦЭМ!$A$33:$A$776,$A38,СВЦЭМ!$B$33:$B$776,U$11)+'СЕТ СН'!$F$9+СВЦЭМ!$D$10+'СЕТ СН'!$F$5-'СЕТ СН'!$F$17</f>
        <v>2313.6328750799998</v>
      </c>
      <c r="V38" s="36">
        <f>SUMIFS(СВЦЭМ!$C$33:$C$776,СВЦЭМ!$A$33:$A$776,$A38,СВЦЭМ!$B$33:$B$776,V$11)+'СЕТ СН'!$F$9+СВЦЭМ!$D$10+'СЕТ СН'!$F$5-'СЕТ СН'!$F$17</f>
        <v>2323.0754876599999</v>
      </c>
      <c r="W38" s="36">
        <f>SUMIFS(СВЦЭМ!$C$33:$C$776,СВЦЭМ!$A$33:$A$776,$A38,СВЦЭМ!$B$33:$B$776,W$11)+'СЕТ СН'!$F$9+СВЦЭМ!$D$10+'СЕТ СН'!$F$5-'СЕТ СН'!$F$17</f>
        <v>2322.2647952899997</v>
      </c>
      <c r="X38" s="36">
        <f>SUMIFS(СВЦЭМ!$C$33:$C$776,СВЦЭМ!$A$33:$A$776,$A38,СВЦЭМ!$B$33:$B$776,X$11)+'СЕТ СН'!$F$9+СВЦЭМ!$D$10+'СЕТ СН'!$F$5-'СЕТ СН'!$F$17</f>
        <v>2296.25862349</v>
      </c>
      <c r="Y38" s="36">
        <f>SUMIFS(СВЦЭМ!$C$33:$C$776,СВЦЭМ!$A$33:$A$776,$A38,СВЦЭМ!$B$33:$B$776,Y$11)+'СЕТ СН'!$F$9+СВЦЭМ!$D$10+'СЕТ СН'!$F$5-'СЕТ СН'!$F$17</f>
        <v>2327.3404373399999</v>
      </c>
    </row>
    <row r="39" spans="1:25" ht="15.75" x14ac:dyDescent="0.2">
      <c r="A39" s="35">
        <f t="shared" si="0"/>
        <v>44071</v>
      </c>
      <c r="B39" s="36">
        <f>SUMIFS(СВЦЭМ!$C$33:$C$776,СВЦЭМ!$A$33:$A$776,$A39,СВЦЭМ!$B$33:$B$776,B$11)+'СЕТ СН'!$F$9+СВЦЭМ!$D$10+'СЕТ СН'!$F$5-'СЕТ СН'!$F$17</f>
        <v>2454.19739931</v>
      </c>
      <c r="C39" s="36">
        <f>SUMIFS(СВЦЭМ!$C$33:$C$776,СВЦЭМ!$A$33:$A$776,$A39,СВЦЭМ!$B$33:$B$776,C$11)+'СЕТ СН'!$F$9+СВЦЭМ!$D$10+'СЕТ СН'!$F$5-'СЕТ СН'!$F$17</f>
        <v>2468.9855972099999</v>
      </c>
      <c r="D39" s="36">
        <f>SUMIFS(СВЦЭМ!$C$33:$C$776,СВЦЭМ!$A$33:$A$776,$A39,СВЦЭМ!$B$33:$B$776,D$11)+'СЕТ СН'!$F$9+СВЦЭМ!$D$10+'СЕТ СН'!$F$5-'СЕТ СН'!$F$17</f>
        <v>2498.8295883299998</v>
      </c>
      <c r="E39" s="36">
        <f>SUMIFS(СВЦЭМ!$C$33:$C$776,СВЦЭМ!$A$33:$A$776,$A39,СВЦЭМ!$B$33:$B$776,E$11)+'СЕТ СН'!$F$9+СВЦЭМ!$D$10+'СЕТ СН'!$F$5-'СЕТ СН'!$F$17</f>
        <v>2515.2301295699999</v>
      </c>
      <c r="F39" s="36">
        <f>SUMIFS(СВЦЭМ!$C$33:$C$776,СВЦЭМ!$A$33:$A$776,$A39,СВЦЭМ!$B$33:$B$776,F$11)+'СЕТ СН'!$F$9+СВЦЭМ!$D$10+'СЕТ СН'!$F$5-'СЕТ СН'!$F$17</f>
        <v>2525.1960531300001</v>
      </c>
      <c r="G39" s="36">
        <f>SUMIFS(СВЦЭМ!$C$33:$C$776,СВЦЭМ!$A$33:$A$776,$A39,СВЦЭМ!$B$33:$B$776,G$11)+'СЕТ СН'!$F$9+СВЦЭМ!$D$10+'СЕТ СН'!$F$5-'СЕТ СН'!$F$17</f>
        <v>2503.0576925599999</v>
      </c>
      <c r="H39" s="36">
        <f>SUMIFS(СВЦЭМ!$C$33:$C$776,СВЦЭМ!$A$33:$A$776,$A39,СВЦЭМ!$B$33:$B$776,H$11)+'СЕТ СН'!$F$9+СВЦЭМ!$D$10+'СЕТ СН'!$F$5-'СЕТ СН'!$F$17</f>
        <v>2471.32326689</v>
      </c>
      <c r="I39" s="36">
        <f>SUMIFS(СВЦЭМ!$C$33:$C$776,СВЦЭМ!$A$33:$A$776,$A39,СВЦЭМ!$B$33:$B$776,I$11)+'СЕТ СН'!$F$9+СВЦЭМ!$D$10+'СЕТ СН'!$F$5-'СЕТ СН'!$F$17</f>
        <v>2422.5299570500001</v>
      </c>
      <c r="J39" s="36">
        <f>SUMIFS(СВЦЭМ!$C$33:$C$776,СВЦЭМ!$A$33:$A$776,$A39,СВЦЭМ!$B$33:$B$776,J$11)+'СЕТ СН'!$F$9+СВЦЭМ!$D$10+'СЕТ СН'!$F$5-'СЕТ СН'!$F$17</f>
        <v>2352.20622482</v>
      </c>
      <c r="K39" s="36">
        <f>SUMIFS(СВЦЭМ!$C$33:$C$776,СВЦЭМ!$A$33:$A$776,$A39,СВЦЭМ!$B$33:$B$776,K$11)+'СЕТ СН'!$F$9+СВЦЭМ!$D$10+'СЕТ СН'!$F$5-'СЕТ СН'!$F$17</f>
        <v>2323.0475777900001</v>
      </c>
      <c r="L39" s="36">
        <f>SUMIFS(СВЦЭМ!$C$33:$C$776,СВЦЭМ!$A$33:$A$776,$A39,СВЦЭМ!$B$33:$B$776,L$11)+'СЕТ СН'!$F$9+СВЦЭМ!$D$10+'СЕТ СН'!$F$5-'СЕТ СН'!$F$17</f>
        <v>2315.2885233400002</v>
      </c>
      <c r="M39" s="36">
        <f>SUMIFS(СВЦЭМ!$C$33:$C$776,СВЦЭМ!$A$33:$A$776,$A39,СВЦЭМ!$B$33:$B$776,M$11)+'СЕТ СН'!$F$9+СВЦЭМ!$D$10+'СЕТ СН'!$F$5-'СЕТ СН'!$F$17</f>
        <v>2318.6468536699999</v>
      </c>
      <c r="N39" s="36">
        <f>SUMIFS(СВЦЭМ!$C$33:$C$776,СВЦЭМ!$A$33:$A$776,$A39,СВЦЭМ!$B$33:$B$776,N$11)+'СЕТ СН'!$F$9+СВЦЭМ!$D$10+'СЕТ СН'!$F$5-'СЕТ СН'!$F$17</f>
        <v>2326.8950764699998</v>
      </c>
      <c r="O39" s="36">
        <f>SUMIFS(СВЦЭМ!$C$33:$C$776,СВЦЭМ!$A$33:$A$776,$A39,СВЦЭМ!$B$33:$B$776,O$11)+'СЕТ СН'!$F$9+СВЦЭМ!$D$10+'СЕТ СН'!$F$5-'СЕТ СН'!$F$17</f>
        <v>2313.3889702400002</v>
      </c>
      <c r="P39" s="36">
        <f>SUMIFS(СВЦЭМ!$C$33:$C$776,СВЦЭМ!$A$33:$A$776,$A39,СВЦЭМ!$B$33:$B$776,P$11)+'СЕТ СН'!$F$9+СВЦЭМ!$D$10+'СЕТ СН'!$F$5-'СЕТ СН'!$F$17</f>
        <v>2314.6589919899998</v>
      </c>
      <c r="Q39" s="36">
        <f>SUMIFS(СВЦЭМ!$C$33:$C$776,СВЦЭМ!$A$33:$A$776,$A39,СВЦЭМ!$B$33:$B$776,Q$11)+'СЕТ СН'!$F$9+СВЦЭМ!$D$10+'СЕТ СН'!$F$5-'СЕТ СН'!$F$17</f>
        <v>2327.1943618699997</v>
      </c>
      <c r="R39" s="36">
        <f>SUMIFS(СВЦЭМ!$C$33:$C$776,СВЦЭМ!$A$33:$A$776,$A39,СВЦЭМ!$B$33:$B$776,R$11)+'СЕТ СН'!$F$9+СВЦЭМ!$D$10+'СЕТ СН'!$F$5-'СЕТ СН'!$F$17</f>
        <v>2326.0247923500001</v>
      </c>
      <c r="S39" s="36">
        <f>SUMIFS(СВЦЭМ!$C$33:$C$776,СВЦЭМ!$A$33:$A$776,$A39,СВЦЭМ!$B$33:$B$776,S$11)+'СЕТ СН'!$F$9+СВЦЭМ!$D$10+'СЕТ СН'!$F$5-'СЕТ СН'!$F$17</f>
        <v>2326.7726878899998</v>
      </c>
      <c r="T39" s="36">
        <f>SUMIFS(СВЦЭМ!$C$33:$C$776,СВЦЭМ!$A$33:$A$776,$A39,СВЦЭМ!$B$33:$B$776,T$11)+'СЕТ СН'!$F$9+СВЦЭМ!$D$10+'СЕТ СН'!$F$5-'СЕТ СН'!$F$17</f>
        <v>2323.50701093</v>
      </c>
      <c r="U39" s="36">
        <f>SUMIFS(СВЦЭМ!$C$33:$C$776,СВЦЭМ!$A$33:$A$776,$A39,СВЦЭМ!$B$33:$B$776,U$11)+'СЕТ СН'!$F$9+СВЦЭМ!$D$10+'СЕТ СН'!$F$5-'СЕТ СН'!$F$17</f>
        <v>2317.7605179800003</v>
      </c>
      <c r="V39" s="36">
        <f>SUMIFS(СВЦЭМ!$C$33:$C$776,СВЦЭМ!$A$33:$A$776,$A39,СВЦЭМ!$B$33:$B$776,V$11)+'СЕТ СН'!$F$9+СВЦЭМ!$D$10+'СЕТ СН'!$F$5-'СЕТ СН'!$F$17</f>
        <v>2295.0424625300002</v>
      </c>
      <c r="W39" s="36">
        <f>SUMIFS(СВЦЭМ!$C$33:$C$776,СВЦЭМ!$A$33:$A$776,$A39,СВЦЭМ!$B$33:$B$776,W$11)+'СЕТ СН'!$F$9+СВЦЭМ!$D$10+'СЕТ СН'!$F$5-'СЕТ СН'!$F$17</f>
        <v>2292.5197041800002</v>
      </c>
      <c r="X39" s="36">
        <f>SUMIFS(СВЦЭМ!$C$33:$C$776,СВЦЭМ!$A$33:$A$776,$A39,СВЦЭМ!$B$33:$B$776,X$11)+'СЕТ СН'!$F$9+СВЦЭМ!$D$10+'СЕТ СН'!$F$5-'СЕТ СН'!$F$17</f>
        <v>2339.38934578</v>
      </c>
      <c r="Y39" s="36">
        <f>SUMIFS(СВЦЭМ!$C$33:$C$776,СВЦЭМ!$A$33:$A$776,$A39,СВЦЭМ!$B$33:$B$776,Y$11)+'СЕТ СН'!$F$9+СВЦЭМ!$D$10+'СЕТ СН'!$F$5-'СЕТ СН'!$F$17</f>
        <v>2387.2787064499998</v>
      </c>
    </row>
    <row r="40" spans="1:25" ht="15.75" x14ac:dyDescent="0.2">
      <c r="A40" s="35">
        <f t="shared" si="0"/>
        <v>44072</v>
      </c>
      <c r="B40" s="36">
        <f>SUMIFS(СВЦЭМ!$C$33:$C$776,СВЦЭМ!$A$33:$A$776,$A40,СВЦЭМ!$B$33:$B$776,B$11)+'СЕТ СН'!$F$9+СВЦЭМ!$D$10+'СЕТ СН'!$F$5-'СЕТ СН'!$F$17</f>
        <v>2452.8007467100001</v>
      </c>
      <c r="C40" s="36">
        <f>SUMIFS(СВЦЭМ!$C$33:$C$776,СВЦЭМ!$A$33:$A$776,$A40,СВЦЭМ!$B$33:$B$776,C$11)+'СЕТ СН'!$F$9+СВЦЭМ!$D$10+'СЕТ СН'!$F$5-'СЕТ СН'!$F$17</f>
        <v>2497.1412004200001</v>
      </c>
      <c r="D40" s="36">
        <f>SUMIFS(СВЦЭМ!$C$33:$C$776,СВЦЭМ!$A$33:$A$776,$A40,СВЦЭМ!$B$33:$B$776,D$11)+'СЕТ СН'!$F$9+СВЦЭМ!$D$10+'СЕТ СН'!$F$5-'СЕТ СН'!$F$17</f>
        <v>2532.7711903999998</v>
      </c>
      <c r="E40" s="36">
        <f>SUMIFS(СВЦЭМ!$C$33:$C$776,СВЦЭМ!$A$33:$A$776,$A40,СВЦЭМ!$B$33:$B$776,E$11)+'СЕТ СН'!$F$9+СВЦЭМ!$D$10+'СЕТ СН'!$F$5-'СЕТ СН'!$F$17</f>
        <v>2548.2514052699999</v>
      </c>
      <c r="F40" s="36">
        <f>SUMIFS(СВЦЭМ!$C$33:$C$776,СВЦЭМ!$A$33:$A$776,$A40,СВЦЭМ!$B$33:$B$776,F$11)+'СЕТ СН'!$F$9+СВЦЭМ!$D$10+'СЕТ СН'!$F$5-'СЕТ СН'!$F$17</f>
        <v>2560.7244835699998</v>
      </c>
      <c r="G40" s="36">
        <f>SUMIFS(СВЦЭМ!$C$33:$C$776,СВЦЭМ!$A$33:$A$776,$A40,СВЦЭМ!$B$33:$B$776,G$11)+'СЕТ СН'!$F$9+СВЦЭМ!$D$10+'СЕТ СН'!$F$5-'СЕТ СН'!$F$17</f>
        <v>2542.7208035599997</v>
      </c>
      <c r="H40" s="36">
        <f>SUMIFS(СВЦЭМ!$C$33:$C$776,СВЦЭМ!$A$33:$A$776,$A40,СВЦЭМ!$B$33:$B$776,H$11)+'СЕТ СН'!$F$9+СВЦЭМ!$D$10+'СЕТ СН'!$F$5-'СЕТ СН'!$F$17</f>
        <v>2517.0180957100001</v>
      </c>
      <c r="I40" s="36">
        <f>SUMIFS(СВЦЭМ!$C$33:$C$776,СВЦЭМ!$A$33:$A$776,$A40,СВЦЭМ!$B$33:$B$776,I$11)+'СЕТ СН'!$F$9+СВЦЭМ!$D$10+'СЕТ СН'!$F$5-'СЕТ СН'!$F$17</f>
        <v>2472.9745120600001</v>
      </c>
      <c r="J40" s="36">
        <f>SUMIFS(СВЦЭМ!$C$33:$C$776,СВЦЭМ!$A$33:$A$776,$A40,СВЦЭМ!$B$33:$B$776,J$11)+'СЕТ СН'!$F$9+СВЦЭМ!$D$10+'СЕТ СН'!$F$5-'СЕТ СН'!$F$17</f>
        <v>2399.5544480200001</v>
      </c>
      <c r="K40" s="36">
        <f>SUMIFS(СВЦЭМ!$C$33:$C$776,СВЦЭМ!$A$33:$A$776,$A40,СВЦЭМ!$B$33:$B$776,K$11)+'СЕТ СН'!$F$9+СВЦЭМ!$D$10+'СЕТ СН'!$F$5-'СЕТ СН'!$F$17</f>
        <v>2338.1464201499998</v>
      </c>
      <c r="L40" s="36">
        <f>SUMIFS(СВЦЭМ!$C$33:$C$776,СВЦЭМ!$A$33:$A$776,$A40,СВЦЭМ!$B$33:$B$776,L$11)+'СЕТ СН'!$F$9+СВЦЭМ!$D$10+'СЕТ СН'!$F$5-'СЕТ СН'!$F$17</f>
        <v>2320.31846933</v>
      </c>
      <c r="M40" s="36">
        <f>SUMIFS(СВЦЭМ!$C$33:$C$776,СВЦЭМ!$A$33:$A$776,$A40,СВЦЭМ!$B$33:$B$776,M$11)+'СЕТ СН'!$F$9+СВЦЭМ!$D$10+'СЕТ СН'!$F$5-'СЕТ СН'!$F$17</f>
        <v>2321.0315464300002</v>
      </c>
      <c r="N40" s="36">
        <f>SUMIFS(СВЦЭМ!$C$33:$C$776,СВЦЭМ!$A$33:$A$776,$A40,СВЦЭМ!$B$33:$B$776,N$11)+'СЕТ СН'!$F$9+СВЦЭМ!$D$10+'СЕТ СН'!$F$5-'СЕТ СН'!$F$17</f>
        <v>2336.9926471700001</v>
      </c>
      <c r="O40" s="36">
        <f>SUMIFS(СВЦЭМ!$C$33:$C$776,СВЦЭМ!$A$33:$A$776,$A40,СВЦЭМ!$B$33:$B$776,O$11)+'СЕТ СН'!$F$9+СВЦЭМ!$D$10+'СЕТ СН'!$F$5-'СЕТ СН'!$F$17</f>
        <v>2327.3823010300002</v>
      </c>
      <c r="P40" s="36">
        <f>SUMIFS(СВЦЭМ!$C$33:$C$776,СВЦЭМ!$A$33:$A$776,$A40,СВЦЭМ!$B$33:$B$776,P$11)+'СЕТ СН'!$F$9+СВЦЭМ!$D$10+'СЕТ СН'!$F$5-'СЕТ СН'!$F$17</f>
        <v>2335.5805332199998</v>
      </c>
      <c r="Q40" s="36">
        <f>SUMIFS(СВЦЭМ!$C$33:$C$776,СВЦЭМ!$A$33:$A$776,$A40,СВЦЭМ!$B$33:$B$776,Q$11)+'СЕТ СН'!$F$9+СВЦЭМ!$D$10+'СЕТ СН'!$F$5-'СЕТ СН'!$F$17</f>
        <v>2347.9779235599999</v>
      </c>
      <c r="R40" s="36">
        <f>SUMIFS(СВЦЭМ!$C$33:$C$776,СВЦЭМ!$A$33:$A$776,$A40,СВЦЭМ!$B$33:$B$776,R$11)+'СЕТ СН'!$F$9+СВЦЭМ!$D$10+'СЕТ СН'!$F$5-'СЕТ СН'!$F$17</f>
        <v>2359.1510385199999</v>
      </c>
      <c r="S40" s="36">
        <f>SUMIFS(СВЦЭМ!$C$33:$C$776,СВЦЭМ!$A$33:$A$776,$A40,СВЦЭМ!$B$33:$B$776,S$11)+'СЕТ СН'!$F$9+СВЦЭМ!$D$10+'СЕТ СН'!$F$5-'СЕТ СН'!$F$17</f>
        <v>2350.0976576600001</v>
      </c>
      <c r="T40" s="36">
        <f>SUMIFS(СВЦЭМ!$C$33:$C$776,СВЦЭМ!$A$33:$A$776,$A40,СВЦЭМ!$B$33:$B$776,T$11)+'СЕТ СН'!$F$9+СВЦЭМ!$D$10+'СЕТ СН'!$F$5-'СЕТ СН'!$F$17</f>
        <v>2347.99077502</v>
      </c>
      <c r="U40" s="36">
        <f>SUMIFS(СВЦЭМ!$C$33:$C$776,СВЦЭМ!$A$33:$A$776,$A40,СВЦЭМ!$B$33:$B$776,U$11)+'СЕТ СН'!$F$9+СВЦЭМ!$D$10+'СЕТ СН'!$F$5-'СЕТ СН'!$F$17</f>
        <v>2350.2212181099999</v>
      </c>
      <c r="V40" s="36">
        <f>SUMIFS(СВЦЭМ!$C$33:$C$776,СВЦЭМ!$A$33:$A$776,$A40,СВЦЭМ!$B$33:$B$776,V$11)+'СЕТ СН'!$F$9+СВЦЭМ!$D$10+'СЕТ СН'!$F$5-'СЕТ СН'!$F$17</f>
        <v>2327.2672052099997</v>
      </c>
      <c r="W40" s="36">
        <f>SUMIFS(СВЦЭМ!$C$33:$C$776,СВЦЭМ!$A$33:$A$776,$A40,СВЦЭМ!$B$33:$B$776,W$11)+'СЕТ СН'!$F$9+СВЦЭМ!$D$10+'СЕТ СН'!$F$5-'СЕТ СН'!$F$17</f>
        <v>2316.17073983</v>
      </c>
      <c r="X40" s="36">
        <f>SUMIFS(СВЦЭМ!$C$33:$C$776,СВЦЭМ!$A$33:$A$776,$A40,СВЦЭМ!$B$33:$B$776,X$11)+'СЕТ СН'!$F$9+СВЦЭМ!$D$10+'СЕТ СН'!$F$5-'СЕТ СН'!$F$17</f>
        <v>2357.7807413999999</v>
      </c>
      <c r="Y40" s="36">
        <f>SUMIFS(СВЦЭМ!$C$33:$C$776,СВЦЭМ!$A$33:$A$776,$A40,СВЦЭМ!$B$33:$B$776,Y$11)+'СЕТ СН'!$F$9+СВЦЭМ!$D$10+'СЕТ СН'!$F$5-'СЕТ СН'!$F$17</f>
        <v>2398.7333509599998</v>
      </c>
    </row>
    <row r="41" spans="1:25" ht="15.75" x14ac:dyDescent="0.2">
      <c r="A41" s="35">
        <f t="shared" si="0"/>
        <v>44073</v>
      </c>
      <c r="B41" s="36">
        <f>SUMIFS(СВЦЭМ!$C$33:$C$776,СВЦЭМ!$A$33:$A$776,$A41,СВЦЭМ!$B$33:$B$776,B$11)+'СЕТ СН'!$F$9+СВЦЭМ!$D$10+'СЕТ СН'!$F$5-'СЕТ СН'!$F$17</f>
        <v>2432.28623806</v>
      </c>
      <c r="C41" s="36">
        <f>SUMIFS(СВЦЭМ!$C$33:$C$776,СВЦЭМ!$A$33:$A$776,$A41,СВЦЭМ!$B$33:$B$776,C$11)+'СЕТ СН'!$F$9+СВЦЭМ!$D$10+'СЕТ СН'!$F$5-'СЕТ СН'!$F$17</f>
        <v>2490.4803859899998</v>
      </c>
      <c r="D41" s="36">
        <f>SUMIFS(СВЦЭМ!$C$33:$C$776,СВЦЭМ!$A$33:$A$776,$A41,СВЦЭМ!$B$33:$B$776,D$11)+'СЕТ СН'!$F$9+СВЦЭМ!$D$10+'СЕТ СН'!$F$5-'СЕТ СН'!$F$17</f>
        <v>2532.53873544</v>
      </c>
      <c r="E41" s="36">
        <f>SUMIFS(СВЦЭМ!$C$33:$C$776,СВЦЭМ!$A$33:$A$776,$A41,СВЦЭМ!$B$33:$B$776,E$11)+'СЕТ СН'!$F$9+СВЦЭМ!$D$10+'СЕТ СН'!$F$5-'СЕТ СН'!$F$17</f>
        <v>2533.7781599499999</v>
      </c>
      <c r="F41" s="36">
        <f>SUMIFS(СВЦЭМ!$C$33:$C$776,СВЦЭМ!$A$33:$A$776,$A41,СВЦЭМ!$B$33:$B$776,F$11)+'СЕТ СН'!$F$9+СВЦЭМ!$D$10+'СЕТ СН'!$F$5-'СЕТ СН'!$F$17</f>
        <v>2535.8902450800001</v>
      </c>
      <c r="G41" s="36">
        <f>SUMIFS(СВЦЭМ!$C$33:$C$776,СВЦЭМ!$A$33:$A$776,$A41,СВЦЭМ!$B$33:$B$776,G$11)+'СЕТ СН'!$F$9+СВЦЭМ!$D$10+'СЕТ СН'!$F$5-'СЕТ СН'!$F$17</f>
        <v>2525.5039338799997</v>
      </c>
      <c r="H41" s="36">
        <f>SUMIFS(СВЦЭМ!$C$33:$C$776,СВЦЭМ!$A$33:$A$776,$A41,СВЦЭМ!$B$33:$B$776,H$11)+'СЕТ СН'!$F$9+СВЦЭМ!$D$10+'СЕТ СН'!$F$5-'СЕТ СН'!$F$17</f>
        <v>2515.88265254</v>
      </c>
      <c r="I41" s="36">
        <f>SUMIFS(СВЦЭМ!$C$33:$C$776,СВЦЭМ!$A$33:$A$776,$A41,СВЦЭМ!$B$33:$B$776,I$11)+'СЕТ СН'!$F$9+СВЦЭМ!$D$10+'СЕТ СН'!$F$5-'СЕТ СН'!$F$17</f>
        <v>2487.3524999800002</v>
      </c>
      <c r="J41" s="36">
        <f>SUMIFS(СВЦЭМ!$C$33:$C$776,СВЦЭМ!$A$33:$A$776,$A41,СВЦЭМ!$B$33:$B$776,J$11)+'СЕТ СН'!$F$9+СВЦЭМ!$D$10+'СЕТ СН'!$F$5-'СЕТ СН'!$F$17</f>
        <v>2417.0174966</v>
      </c>
      <c r="K41" s="36">
        <f>SUMIFS(СВЦЭМ!$C$33:$C$776,СВЦЭМ!$A$33:$A$776,$A41,СВЦЭМ!$B$33:$B$776,K$11)+'СЕТ СН'!$F$9+СВЦЭМ!$D$10+'СЕТ СН'!$F$5-'СЕТ СН'!$F$17</f>
        <v>2345.7223521000001</v>
      </c>
      <c r="L41" s="36">
        <f>SUMIFS(СВЦЭМ!$C$33:$C$776,СВЦЭМ!$A$33:$A$776,$A41,СВЦЭМ!$B$33:$B$776,L$11)+'СЕТ СН'!$F$9+СВЦЭМ!$D$10+'СЕТ СН'!$F$5-'СЕТ СН'!$F$17</f>
        <v>2311.8735313500001</v>
      </c>
      <c r="M41" s="36">
        <f>SUMIFS(СВЦЭМ!$C$33:$C$776,СВЦЭМ!$A$33:$A$776,$A41,СВЦЭМ!$B$33:$B$776,M$11)+'СЕТ СН'!$F$9+СВЦЭМ!$D$10+'СЕТ СН'!$F$5-'СЕТ СН'!$F$17</f>
        <v>2306.5505797300002</v>
      </c>
      <c r="N41" s="36">
        <f>SUMIFS(СВЦЭМ!$C$33:$C$776,СВЦЭМ!$A$33:$A$776,$A41,СВЦЭМ!$B$33:$B$776,N$11)+'СЕТ СН'!$F$9+СВЦЭМ!$D$10+'СЕТ СН'!$F$5-'СЕТ СН'!$F$17</f>
        <v>2325.4836869700002</v>
      </c>
      <c r="O41" s="36">
        <f>SUMIFS(СВЦЭМ!$C$33:$C$776,СВЦЭМ!$A$33:$A$776,$A41,СВЦЭМ!$B$33:$B$776,O$11)+'СЕТ СН'!$F$9+СВЦЭМ!$D$10+'СЕТ СН'!$F$5-'СЕТ СН'!$F$17</f>
        <v>2308.26399434</v>
      </c>
      <c r="P41" s="36">
        <f>SUMIFS(СВЦЭМ!$C$33:$C$776,СВЦЭМ!$A$33:$A$776,$A41,СВЦЭМ!$B$33:$B$776,P$11)+'СЕТ СН'!$F$9+СВЦЭМ!$D$10+'СЕТ СН'!$F$5-'СЕТ СН'!$F$17</f>
        <v>2311.6212629399997</v>
      </c>
      <c r="Q41" s="36">
        <f>SUMIFS(СВЦЭМ!$C$33:$C$776,СВЦЭМ!$A$33:$A$776,$A41,СВЦЭМ!$B$33:$B$776,Q$11)+'СЕТ СН'!$F$9+СВЦЭМ!$D$10+'СЕТ СН'!$F$5-'СЕТ СН'!$F$17</f>
        <v>2325.30392489</v>
      </c>
      <c r="R41" s="36">
        <f>SUMIFS(СВЦЭМ!$C$33:$C$776,СВЦЭМ!$A$33:$A$776,$A41,СВЦЭМ!$B$33:$B$776,R$11)+'СЕТ СН'!$F$9+СВЦЭМ!$D$10+'СЕТ СН'!$F$5-'СЕТ СН'!$F$17</f>
        <v>2331.0989281900002</v>
      </c>
      <c r="S41" s="36">
        <f>SUMIFS(СВЦЭМ!$C$33:$C$776,СВЦЭМ!$A$33:$A$776,$A41,СВЦЭМ!$B$33:$B$776,S$11)+'СЕТ СН'!$F$9+СВЦЭМ!$D$10+'СЕТ СН'!$F$5-'СЕТ СН'!$F$17</f>
        <v>2316.51519448</v>
      </c>
      <c r="T41" s="36">
        <f>SUMIFS(СВЦЭМ!$C$33:$C$776,СВЦЭМ!$A$33:$A$776,$A41,СВЦЭМ!$B$33:$B$776,T$11)+'СЕТ СН'!$F$9+СВЦЭМ!$D$10+'СЕТ СН'!$F$5-'СЕТ СН'!$F$17</f>
        <v>2307.0074298</v>
      </c>
      <c r="U41" s="36">
        <f>SUMIFS(СВЦЭМ!$C$33:$C$776,СВЦЭМ!$A$33:$A$776,$A41,СВЦЭМ!$B$33:$B$776,U$11)+'СЕТ СН'!$F$9+СВЦЭМ!$D$10+'СЕТ СН'!$F$5-'СЕТ СН'!$F$17</f>
        <v>2302.0576393599999</v>
      </c>
      <c r="V41" s="36">
        <f>SUMIFS(СВЦЭМ!$C$33:$C$776,СВЦЭМ!$A$33:$A$776,$A41,СВЦЭМ!$B$33:$B$776,V$11)+'СЕТ СН'!$F$9+СВЦЭМ!$D$10+'СЕТ СН'!$F$5-'СЕТ СН'!$F$17</f>
        <v>2273.3889608300001</v>
      </c>
      <c r="W41" s="36">
        <f>SUMIFS(СВЦЭМ!$C$33:$C$776,СВЦЭМ!$A$33:$A$776,$A41,СВЦЭМ!$B$33:$B$776,W$11)+'СЕТ СН'!$F$9+СВЦЭМ!$D$10+'СЕТ СН'!$F$5-'СЕТ СН'!$F$17</f>
        <v>2255.3308568499997</v>
      </c>
      <c r="X41" s="36">
        <f>SUMIFS(СВЦЭМ!$C$33:$C$776,СВЦЭМ!$A$33:$A$776,$A41,СВЦЭМ!$B$33:$B$776,X$11)+'СЕТ СН'!$F$9+СВЦЭМ!$D$10+'СЕТ СН'!$F$5-'СЕТ СН'!$F$17</f>
        <v>2298.5411711900001</v>
      </c>
      <c r="Y41" s="36">
        <f>SUMIFS(СВЦЭМ!$C$33:$C$776,СВЦЭМ!$A$33:$A$776,$A41,СВЦЭМ!$B$33:$B$776,Y$11)+'СЕТ СН'!$F$9+СВЦЭМ!$D$10+'СЕТ СН'!$F$5-'СЕТ СН'!$F$17</f>
        <v>2348.9741661600001</v>
      </c>
    </row>
    <row r="42" spans="1:25" ht="15.75" x14ac:dyDescent="0.2">
      <c r="A42" s="35">
        <f t="shared" si="0"/>
        <v>44074</v>
      </c>
      <c r="B42" s="36">
        <f>SUMIFS(СВЦЭМ!$C$33:$C$776,СВЦЭМ!$A$33:$A$776,$A42,СВЦЭМ!$B$33:$B$776,B$11)+'СЕТ СН'!$F$9+СВЦЭМ!$D$10+'СЕТ СН'!$F$5-'СЕТ СН'!$F$17</f>
        <v>2399.9668724600001</v>
      </c>
      <c r="C42" s="36">
        <f>SUMIFS(СВЦЭМ!$C$33:$C$776,СВЦЭМ!$A$33:$A$776,$A42,СВЦЭМ!$B$33:$B$776,C$11)+'СЕТ СН'!$F$9+СВЦЭМ!$D$10+'СЕТ СН'!$F$5-'СЕТ СН'!$F$17</f>
        <v>2450.8713910000001</v>
      </c>
      <c r="D42" s="36">
        <f>SUMIFS(СВЦЭМ!$C$33:$C$776,СВЦЭМ!$A$33:$A$776,$A42,СВЦЭМ!$B$33:$B$776,D$11)+'СЕТ СН'!$F$9+СВЦЭМ!$D$10+'СЕТ СН'!$F$5-'СЕТ СН'!$F$17</f>
        <v>2506.8237967200002</v>
      </c>
      <c r="E42" s="36">
        <f>SUMIFS(СВЦЭМ!$C$33:$C$776,СВЦЭМ!$A$33:$A$776,$A42,СВЦЭМ!$B$33:$B$776,E$11)+'СЕТ СН'!$F$9+СВЦЭМ!$D$10+'СЕТ СН'!$F$5-'СЕТ СН'!$F$17</f>
        <v>2519.1498454299999</v>
      </c>
      <c r="F42" s="36">
        <f>SUMIFS(СВЦЭМ!$C$33:$C$776,СВЦЭМ!$A$33:$A$776,$A42,СВЦЭМ!$B$33:$B$776,F$11)+'СЕТ СН'!$F$9+СВЦЭМ!$D$10+'СЕТ СН'!$F$5-'СЕТ СН'!$F$17</f>
        <v>2532.02050594</v>
      </c>
      <c r="G42" s="36">
        <f>SUMIFS(СВЦЭМ!$C$33:$C$776,СВЦЭМ!$A$33:$A$776,$A42,СВЦЭМ!$B$33:$B$776,G$11)+'СЕТ СН'!$F$9+СВЦЭМ!$D$10+'СЕТ СН'!$F$5-'СЕТ СН'!$F$17</f>
        <v>2519.4626070200002</v>
      </c>
      <c r="H42" s="36">
        <f>SUMIFS(СВЦЭМ!$C$33:$C$776,СВЦЭМ!$A$33:$A$776,$A42,СВЦЭМ!$B$33:$B$776,H$11)+'СЕТ СН'!$F$9+СВЦЭМ!$D$10+'СЕТ СН'!$F$5-'СЕТ СН'!$F$17</f>
        <v>2467.3345564199999</v>
      </c>
      <c r="I42" s="36">
        <f>SUMIFS(СВЦЭМ!$C$33:$C$776,СВЦЭМ!$A$33:$A$776,$A42,СВЦЭМ!$B$33:$B$776,I$11)+'СЕТ СН'!$F$9+СВЦЭМ!$D$10+'СЕТ СН'!$F$5-'СЕТ СН'!$F$17</f>
        <v>2407.1787364299998</v>
      </c>
      <c r="J42" s="36">
        <f>SUMIFS(СВЦЭМ!$C$33:$C$776,СВЦЭМ!$A$33:$A$776,$A42,СВЦЭМ!$B$33:$B$776,J$11)+'СЕТ СН'!$F$9+СВЦЭМ!$D$10+'СЕТ СН'!$F$5-'СЕТ СН'!$F$17</f>
        <v>2358.3501439900001</v>
      </c>
      <c r="K42" s="36">
        <f>SUMIFS(СВЦЭМ!$C$33:$C$776,СВЦЭМ!$A$33:$A$776,$A42,СВЦЭМ!$B$33:$B$776,K$11)+'СЕТ СН'!$F$9+СВЦЭМ!$D$10+'СЕТ СН'!$F$5-'СЕТ СН'!$F$17</f>
        <v>2309.5135664199997</v>
      </c>
      <c r="L42" s="36">
        <f>SUMIFS(СВЦЭМ!$C$33:$C$776,СВЦЭМ!$A$33:$A$776,$A42,СВЦЭМ!$B$33:$B$776,L$11)+'СЕТ СН'!$F$9+СВЦЭМ!$D$10+'СЕТ СН'!$F$5-'СЕТ СН'!$F$17</f>
        <v>2324.9129445200001</v>
      </c>
      <c r="M42" s="36">
        <f>SUMIFS(СВЦЭМ!$C$33:$C$776,СВЦЭМ!$A$33:$A$776,$A42,СВЦЭМ!$B$33:$B$776,M$11)+'СЕТ СН'!$F$9+СВЦЭМ!$D$10+'СЕТ СН'!$F$5-'СЕТ СН'!$F$17</f>
        <v>2323.9927631599999</v>
      </c>
      <c r="N42" s="36">
        <f>SUMIFS(СВЦЭМ!$C$33:$C$776,СВЦЭМ!$A$33:$A$776,$A42,СВЦЭМ!$B$33:$B$776,N$11)+'СЕТ СН'!$F$9+СВЦЭМ!$D$10+'СЕТ СН'!$F$5-'СЕТ СН'!$F$17</f>
        <v>2323.1315233599998</v>
      </c>
      <c r="O42" s="36">
        <f>SUMIFS(СВЦЭМ!$C$33:$C$776,СВЦЭМ!$A$33:$A$776,$A42,СВЦЭМ!$B$33:$B$776,O$11)+'СЕТ СН'!$F$9+СВЦЭМ!$D$10+'СЕТ СН'!$F$5-'СЕТ СН'!$F$17</f>
        <v>2316.3485869900001</v>
      </c>
      <c r="P42" s="36">
        <f>SUMIFS(СВЦЭМ!$C$33:$C$776,СВЦЭМ!$A$33:$A$776,$A42,СВЦЭМ!$B$33:$B$776,P$11)+'СЕТ СН'!$F$9+СВЦЭМ!$D$10+'СЕТ СН'!$F$5-'СЕТ СН'!$F$17</f>
        <v>2318.7791135299999</v>
      </c>
      <c r="Q42" s="36">
        <f>SUMIFS(СВЦЭМ!$C$33:$C$776,СВЦЭМ!$A$33:$A$776,$A42,СВЦЭМ!$B$33:$B$776,Q$11)+'СЕТ СН'!$F$9+СВЦЭМ!$D$10+'СЕТ СН'!$F$5-'СЕТ СН'!$F$17</f>
        <v>2318.5360203099999</v>
      </c>
      <c r="R42" s="36">
        <f>SUMIFS(СВЦЭМ!$C$33:$C$776,СВЦЭМ!$A$33:$A$776,$A42,СВЦЭМ!$B$33:$B$776,R$11)+'СЕТ СН'!$F$9+СВЦЭМ!$D$10+'СЕТ СН'!$F$5-'СЕТ СН'!$F$17</f>
        <v>2315.8378670000002</v>
      </c>
      <c r="S42" s="36">
        <f>SUMIFS(СВЦЭМ!$C$33:$C$776,СВЦЭМ!$A$33:$A$776,$A42,СВЦЭМ!$B$33:$B$776,S$11)+'СЕТ СН'!$F$9+СВЦЭМ!$D$10+'СЕТ СН'!$F$5-'СЕТ СН'!$F$17</f>
        <v>2319.4363139900001</v>
      </c>
      <c r="T42" s="36">
        <f>SUMIFS(СВЦЭМ!$C$33:$C$776,СВЦЭМ!$A$33:$A$776,$A42,СВЦЭМ!$B$33:$B$776,T$11)+'СЕТ СН'!$F$9+СВЦЭМ!$D$10+'СЕТ СН'!$F$5-'СЕТ СН'!$F$17</f>
        <v>2318.1292294099999</v>
      </c>
      <c r="U42" s="36">
        <f>SUMIFS(СВЦЭМ!$C$33:$C$776,СВЦЭМ!$A$33:$A$776,$A42,СВЦЭМ!$B$33:$B$776,U$11)+'СЕТ СН'!$F$9+СВЦЭМ!$D$10+'СЕТ СН'!$F$5-'СЕТ СН'!$F$17</f>
        <v>2311.47935246</v>
      </c>
      <c r="V42" s="36">
        <f>SUMIFS(СВЦЭМ!$C$33:$C$776,СВЦЭМ!$A$33:$A$776,$A42,СВЦЭМ!$B$33:$B$776,V$11)+'СЕТ СН'!$F$9+СВЦЭМ!$D$10+'СЕТ СН'!$F$5-'СЕТ СН'!$F$17</f>
        <v>2313.3684515</v>
      </c>
      <c r="W42" s="36">
        <f>SUMIFS(СВЦЭМ!$C$33:$C$776,СВЦЭМ!$A$33:$A$776,$A42,СВЦЭМ!$B$33:$B$776,W$11)+'СЕТ СН'!$F$9+СВЦЭМ!$D$10+'СЕТ СН'!$F$5-'СЕТ СН'!$F$17</f>
        <v>2308.2165520399999</v>
      </c>
      <c r="X42" s="36">
        <f>SUMIFS(СВЦЭМ!$C$33:$C$776,СВЦЭМ!$A$33:$A$776,$A42,СВЦЭМ!$B$33:$B$776,X$11)+'СЕТ СН'!$F$9+СВЦЭМ!$D$10+'СЕТ СН'!$F$5-'СЕТ СН'!$F$17</f>
        <v>2316.4807250100002</v>
      </c>
      <c r="Y42" s="36">
        <f>SUMIFS(СВЦЭМ!$C$33:$C$776,СВЦЭМ!$A$33:$A$776,$A42,СВЦЭМ!$B$33:$B$776,Y$11)+'СЕТ СН'!$F$9+СВЦЭМ!$D$10+'СЕТ СН'!$F$5-'СЕТ СН'!$F$17</f>
        <v>2368.21471165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01.08.2020</v>
      </c>
      <c r="B48" s="36">
        <f>SUMIFS(СВЦЭМ!$C$33:$C$776,СВЦЭМ!$A$33:$A$776,$A48,СВЦЭМ!$B$33:$B$776,B$47)+'СЕТ СН'!$G$9+СВЦЭМ!$D$10+'СЕТ СН'!$G$5-'СЕТ СН'!$G$17</f>
        <v>3384.55611602</v>
      </c>
      <c r="C48" s="36">
        <f>SUMIFS(СВЦЭМ!$C$33:$C$776,СВЦЭМ!$A$33:$A$776,$A48,СВЦЭМ!$B$33:$B$776,C$47)+'СЕТ СН'!$G$9+СВЦЭМ!$D$10+'СЕТ СН'!$G$5-'СЕТ СН'!$G$17</f>
        <v>3423.3683648000001</v>
      </c>
      <c r="D48" s="36">
        <f>SUMIFS(СВЦЭМ!$C$33:$C$776,СВЦЭМ!$A$33:$A$776,$A48,СВЦЭМ!$B$33:$B$776,D$47)+'СЕТ СН'!$G$9+СВЦЭМ!$D$10+'СЕТ СН'!$G$5-'СЕТ СН'!$G$17</f>
        <v>3457.8708003500001</v>
      </c>
      <c r="E48" s="36">
        <f>SUMIFS(СВЦЭМ!$C$33:$C$776,СВЦЭМ!$A$33:$A$776,$A48,СВЦЭМ!$B$33:$B$776,E$47)+'СЕТ СН'!$G$9+СВЦЭМ!$D$10+'СЕТ СН'!$G$5-'СЕТ СН'!$G$17</f>
        <v>3458.7677028600001</v>
      </c>
      <c r="F48" s="36">
        <f>SUMIFS(СВЦЭМ!$C$33:$C$776,СВЦЭМ!$A$33:$A$776,$A48,СВЦЭМ!$B$33:$B$776,F$47)+'СЕТ СН'!$G$9+СВЦЭМ!$D$10+'СЕТ СН'!$G$5-'СЕТ СН'!$G$17</f>
        <v>3455.6886602300001</v>
      </c>
      <c r="G48" s="36">
        <f>SUMIFS(СВЦЭМ!$C$33:$C$776,СВЦЭМ!$A$33:$A$776,$A48,СВЦЭМ!$B$33:$B$776,G$47)+'СЕТ СН'!$G$9+СВЦЭМ!$D$10+'СЕТ СН'!$G$5-'СЕТ СН'!$G$17</f>
        <v>3480.8797869600003</v>
      </c>
      <c r="H48" s="36">
        <f>SUMIFS(СВЦЭМ!$C$33:$C$776,СВЦЭМ!$A$33:$A$776,$A48,СВЦЭМ!$B$33:$B$776,H$47)+'СЕТ СН'!$G$9+СВЦЭМ!$D$10+'СЕТ СН'!$G$5-'СЕТ СН'!$G$17</f>
        <v>3460.1976930999999</v>
      </c>
      <c r="I48" s="36">
        <f>SUMIFS(СВЦЭМ!$C$33:$C$776,СВЦЭМ!$A$33:$A$776,$A48,СВЦЭМ!$B$33:$B$776,I$47)+'СЕТ СН'!$G$9+СВЦЭМ!$D$10+'СЕТ СН'!$G$5-'СЕТ СН'!$G$17</f>
        <v>3479.0274418700001</v>
      </c>
      <c r="J48" s="36">
        <f>SUMIFS(СВЦЭМ!$C$33:$C$776,СВЦЭМ!$A$33:$A$776,$A48,СВЦЭМ!$B$33:$B$776,J$47)+'СЕТ СН'!$G$9+СВЦЭМ!$D$10+'СЕТ СН'!$G$5-'СЕТ СН'!$G$17</f>
        <v>3436.1885076799999</v>
      </c>
      <c r="K48" s="36">
        <f>SUMIFS(СВЦЭМ!$C$33:$C$776,СВЦЭМ!$A$33:$A$776,$A48,СВЦЭМ!$B$33:$B$776,K$47)+'СЕТ СН'!$G$9+СВЦЭМ!$D$10+'СЕТ СН'!$G$5-'СЕТ СН'!$G$17</f>
        <v>3395.1591250400002</v>
      </c>
      <c r="L48" s="36">
        <f>SUMIFS(СВЦЭМ!$C$33:$C$776,СВЦЭМ!$A$33:$A$776,$A48,СВЦЭМ!$B$33:$B$776,L$47)+'СЕТ СН'!$G$9+СВЦЭМ!$D$10+'СЕТ СН'!$G$5-'СЕТ СН'!$G$17</f>
        <v>3361.6196060500001</v>
      </c>
      <c r="M48" s="36">
        <f>SUMIFS(СВЦЭМ!$C$33:$C$776,СВЦЭМ!$A$33:$A$776,$A48,СВЦЭМ!$B$33:$B$776,M$47)+'СЕТ СН'!$G$9+СВЦЭМ!$D$10+'СЕТ СН'!$G$5-'СЕТ СН'!$G$17</f>
        <v>3301.710536</v>
      </c>
      <c r="N48" s="36">
        <f>SUMIFS(СВЦЭМ!$C$33:$C$776,СВЦЭМ!$A$33:$A$776,$A48,СВЦЭМ!$B$33:$B$776,N$47)+'СЕТ СН'!$G$9+СВЦЭМ!$D$10+'СЕТ СН'!$G$5-'СЕТ СН'!$G$17</f>
        <v>3270.9873227600001</v>
      </c>
      <c r="O48" s="36">
        <f>SUMIFS(СВЦЭМ!$C$33:$C$776,СВЦЭМ!$A$33:$A$776,$A48,СВЦЭМ!$B$33:$B$776,O$47)+'СЕТ СН'!$G$9+СВЦЭМ!$D$10+'СЕТ СН'!$G$5-'СЕТ СН'!$G$17</f>
        <v>3221.1853486600003</v>
      </c>
      <c r="P48" s="36">
        <f>SUMIFS(СВЦЭМ!$C$33:$C$776,СВЦЭМ!$A$33:$A$776,$A48,СВЦЭМ!$B$33:$B$776,P$47)+'СЕТ СН'!$G$9+СВЦЭМ!$D$10+'СЕТ СН'!$G$5-'СЕТ СН'!$G$17</f>
        <v>3223.3448610300002</v>
      </c>
      <c r="Q48" s="36">
        <f>SUMIFS(СВЦЭМ!$C$33:$C$776,СВЦЭМ!$A$33:$A$776,$A48,СВЦЭМ!$B$33:$B$776,Q$47)+'СЕТ СН'!$G$9+СВЦЭМ!$D$10+'СЕТ СН'!$G$5-'СЕТ СН'!$G$17</f>
        <v>3224.6112408900003</v>
      </c>
      <c r="R48" s="36">
        <f>SUMIFS(СВЦЭМ!$C$33:$C$776,СВЦЭМ!$A$33:$A$776,$A48,СВЦЭМ!$B$33:$B$776,R$47)+'СЕТ СН'!$G$9+СВЦЭМ!$D$10+'СЕТ СН'!$G$5-'СЕТ СН'!$G$17</f>
        <v>3225.1723305200003</v>
      </c>
      <c r="S48" s="36">
        <f>SUMIFS(СВЦЭМ!$C$33:$C$776,СВЦЭМ!$A$33:$A$776,$A48,СВЦЭМ!$B$33:$B$776,S$47)+'СЕТ СН'!$G$9+СВЦЭМ!$D$10+'СЕТ СН'!$G$5-'СЕТ СН'!$G$17</f>
        <v>3225.9171063900003</v>
      </c>
      <c r="T48" s="36">
        <f>SUMIFS(СВЦЭМ!$C$33:$C$776,СВЦЭМ!$A$33:$A$776,$A48,СВЦЭМ!$B$33:$B$776,T$47)+'СЕТ СН'!$G$9+СВЦЭМ!$D$10+'СЕТ СН'!$G$5-'СЕТ СН'!$G$17</f>
        <v>3225.5397624000002</v>
      </c>
      <c r="U48" s="36">
        <f>SUMIFS(СВЦЭМ!$C$33:$C$776,СВЦЭМ!$A$33:$A$776,$A48,СВЦЭМ!$B$33:$B$776,U$47)+'СЕТ СН'!$G$9+СВЦЭМ!$D$10+'СЕТ СН'!$G$5-'СЕТ СН'!$G$17</f>
        <v>3227.63871969</v>
      </c>
      <c r="V48" s="36">
        <f>SUMIFS(СВЦЭМ!$C$33:$C$776,СВЦЭМ!$A$33:$A$776,$A48,СВЦЭМ!$B$33:$B$776,V$47)+'СЕТ СН'!$G$9+СВЦЭМ!$D$10+'СЕТ СН'!$G$5-'СЕТ СН'!$G$17</f>
        <v>3213.4043242800003</v>
      </c>
      <c r="W48" s="36">
        <f>SUMIFS(СВЦЭМ!$C$33:$C$776,СВЦЭМ!$A$33:$A$776,$A48,СВЦЭМ!$B$33:$B$776,W$47)+'СЕТ СН'!$G$9+СВЦЭМ!$D$10+'СЕТ СН'!$G$5-'СЕТ СН'!$G$17</f>
        <v>3198.12544755</v>
      </c>
      <c r="X48" s="36">
        <f>SUMIFS(СВЦЭМ!$C$33:$C$776,СВЦЭМ!$A$33:$A$776,$A48,СВЦЭМ!$B$33:$B$776,X$47)+'СЕТ СН'!$G$9+СВЦЭМ!$D$10+'СЕТ СН'!$G$5-'СЕТ СН'!$G$17</f>
        <v>3236.04721935</v>
      </c>
      <c r="Y48" s="36">
        <f>SUMIFS(СВЦЭМ!$C$33:$C$776,СВЦЭМ!$A$33:$A$776,$A48,СВЦЭМ!$B$33:$B$776,Y$47)+'СЕТ СН'!$G$9+СВЦЭМ!$D$10+'СЕТ СН'!$G$5-'СЕТ СН'!$G$17</f>
        <v>3341.3894277899999</v>
      </c>
    </row>
    <row r="49" spans="1:25" ht="15.75" x14ac:dyDescent="0.2">
      <c r="A49" s="35">
        <f>A48+1</f>
        <v>44045</v>
      </c>
      <c r="B49" s="36">
        <f>SUMIFS(СВЦЭМ!$C$33:$C$776,СВЦЭМ!$A$33:$A$776,$A49,СВЦЭМ!$B$33:$B$776,B$47)+'СЕТ СН'!$G$9+СВЦЭМ!$D$10+'СЕТ СН'!$G$5-'СЕТ СН'!$G$17</f>
        <v>3369.4852607500002</v>
      </c>
      <c r="C49" s="36">
        <f>SUMIFS(СВЦЭМ!$C$33:$C$776,СВЦЭМ!$A$33:$A$776,$A49,СВЦЭМ!$B$33:$B$776,C$47)+'СЕТ СН'!$G$9+СВЦЭМ!$D$10+'СЕТ СН'!$G$5-'СЕТ СН'!$G$17</f>
        <v>3409.4780423000002</v>
      </c>
      <c r="D49" s="36">
        <f>SUMIFS(СВЦЭМ!$C$33:$C$776,СВЦЭМ!$A$33:$A$776,$A49,СВЦЭМ!$B$33:$B$776,D$47)+'СЕТ СН'!$G$9+СВЦЭМ!$D$10+'СЕТ СН'!$G$5-'СЕТ СН'!$G$17</f>
        <v>3439.39443265</v>
      </c>
      <c r="E49" s="36">
        <f>SUMIFS(СВЦЭМ!$C$33:$C$776,СВЦЭМ!$A$33:$A$776,$A49,СВЦЭМ!$B$33:$B$776,E$47)+'СЕТ СН'!$G$9+СВЦЭМ!$D$10+'СЕТ СН'!$G$5-'СЕТ СН'!$G$17</f>
        <v>3445.9942926800004</v>
      </c>
      <c r="F49" s="36">
        <f>SUMIFS(СВЦЭМ!$C$33:$C$776,СВЦЭМ!$A$33:$A$776,$A49,СВЦЭМ!$B$33:$B$776,F$47)+'СЕТ СН'!$G$9+СВЦЭМ!$D$10+'СЕТ СН'!$G$5-'СЕТ СН'!$G$17</f>
        <v>3447.8552512000001</v>
      </c>
      <c r="G49" s="36">
        <f>SUMIFS(СВЦЭМ!$C$33:$C$776,СВЦЭМ!$A$33:$A$776,$A49,СВЦЭМ!$B$33:$B$776,G$47)+'СЕТ СН'!$G$9+СВЦЭМ!$D$10+'СЕТ СН'!$G$5-'СЕТ СН'!$G$17</f>
        <v>3444.3437380400001</v>
      </c>
      <c r="H49" s="36">
        <f>SUMIFS(СВЦЭМ!$C$33:$C$776,СВЦЭМ!$A$33:$A$776,$A49,СВЦЭМ!$B$33:$B$776,H$47)+'СЕТ СН'!$G$9+СВЦЭМ!$D$10+'СЕТ СН'!$G$5-'СЕТ СН'!$G$17</f>
        <v>3417.08193781</v>
      </c>
      <c r="I49" s="36">
        <f>SUMIFS(СВЦЭМ!$C$33:$C$776,СВЦЭМ!$A$33:$A$776,$A49,СВЦЭМ!$B$33:$B$776,I$47)+'СЕТ СН'!$G$9+СВЦЭМ!$D$10+'СЕТ СН'!$G$5-'СЕТ СН'!$G$17</f>
        <v>3464.0016279000001</v>
      </c>
      <c r="J49" s="36">
        <f>SUMIFS(СВЦЭМ!$C$33:$C$776,СВЦЭМ!$A$33:$A$776,$A49,СВЦЭМ!$B$33:$B$776,J$47)+'СЕТ СН'!$G$9+СВЦЭМ!$D$10+'СЕТ СН'!$G$5-'СЕТ СН'!$G$17</f>
        <v>3414.8024718200004</v>
      </c>
      <c r="K49" s="36">
        <f>SUMIFS(СВЦЭМ!$C$33:$C$776,СВЦЭМ!$A$33:$A$776,$A49,СВЦЭМ!$B$33:$B$776,K$47)+'СЕТ СН'!$G$9+СВЦЭМ!$D$10+'СЕТ СН'!$G$5-'СЕТ СН'!$G$17</f>
        <v>3349.7550769200002</v>
      </c>
      <c r="L49" s="36">
        <f>SUMIFS(СВЦЭМ!$C$33:$C$776,СВЦЭМ!$A$33:$A$776,$A49,СВЦЭМ!$B$33:$B$776,L$47)+'СЕТ СН'!$G$9+СВЦЭМ!$D$10+'СЕТ СН'!$G$5-'СЕТ СН'!$G$17</f>
        <v>3316.1440633000002</v>
      </c>
      <c r="M49" s="36">
        <f>SUMIFS(СВЦЭМ!$C$33:$C$776,СВЦЭМ!$A$33:$A$776,$A49,СВЦЭМ!$B$33:$B$776,M$47)+'СЕТ СН'!$G$9+СВЦЭМ!$D$10+'СЕТ СН'!$G$5-'СЕТ СН'!$G$17</f>
        <v>3246.97732047</v>
      </c>
      <c r="N49" s="36">
        <f>SUMIFS(СВЦЭМ!$C$33:$C$776,СВЦЭМ!$A$33:$A$776,$A49,СВЦЭМ!$B$33:$B$776,N$47)+'СЕТ СН'!$G$9+СВЦЭМ!$D$10+'СЕТ СН'!$G$5-'СЕТ СН'!$G$17</f>
        <v>3215.9969633800001</v>
      </c>
      <c r="O49" s="36">
        <f>SUMIFS(СВЦЭМ!$C$33:$C$776,СВЦЭМ!$A$33:$A$776,$A49,СВЦЭМ!$B$33:$B$776,O$47)+'СЕТ СН'!$G$9+СВЦЭМ!$D$10+'СЕТ СН'!$G$5-'СЕТ СН'!$G$17</f>
        <v>3199.3858040300001</v>
      </c>
      <c r="P49" s="36">
        <f>SUMIFS(СВЦЭМ!$C$33:$C$776,СВЦЭМ!$A$33:$A$776,$A49,СВЦЭМ!$B$33:$B$776,P$47)+'СЕТ СН'!$G$9+СВЦЭМ!$D$10+'СЕТ СН'!$G$5-'СЕТ СН'!$G$17</f>
        <v>3210.5686927500001</v>
      </c>
      <c r="Q49" s="36">
        <f>SUMIFS(СВЦЭМ!$C$33:$C$776,СВЦЭМ!$A$33:$A$776,$A49,СВЦЭМ!$B$33:$B$776,Q$47)+'СЕТ СН'!$G$9+СВЦЭМ!$D$10+'СЕТ СН'!$G$5-'СЕТ СН'!$G$17</f>
        <v>3219.3090588100004</v>
      </c>
      <c r="R49" s="36">
        <f>SUMIFS(СВЦЭМ!$C$33:$C$776,СВЦЭМ!$A$33:$A$776,$A49,СВЦЭМ!$B$33:$B$776,R$47)+'СЕТ СН'!$G$9+СВЦЭМ!$D$10+'СЕТ СН'!$G$5-'СЕТ СН'!$G$17</f>
        <v>3213.15448702</v>
      </c>
      <c r="S49" s="36">
        <f>SUMIFS(СВЦЭМ!$C$33:$C$776,СВЦЭМ!$A$33:$A$776,$A49,СВЦЭМ!$B$33:$B$776,S$47)+'СЕТ СН'!$G$9+СВЦЭМ!$D$10+'СЕТ СН'!$G$5-'СЕТ СН'!$G$17</f>
        <v>3217.3699343799999</v>
      </c>
      <c r="T49" s="36">
        <f>SUMIFS(СВЦЭМ!$C$33:$C$776,СВЦЭМ!$A$33:$A$776,$A49,СВЦЭМ!$B$33:$B$776,T$47)+'СЕТ СН'!$G$9+СВЦЭМ!$D$10+'СЕТ СН'!$G$5-'СЕТ СН'!$G$17</f>
        <v>3216.0497349900002</v>
      </c>
      <c r="U49" s="36">
        <f>SUMIFS(СВЦЭМ!$C$33:$C$776,СВЦЭМ!$A$33:$A$776,$A49,СВЦЭМ!$B$33:$B$776,U$47)+'СЕТ СН'!$G$9+СВЦЭМ!$D$10+'СЕТ СН'!$G$5-'СЕТ СН'!$G$17</f>
        <v>3205.12899053</v>
      </c>
      <c r="V49" s="36">
        <f>SUMIFS(СВЦЭМ!$C$33:$C$776,СВЦЭМ!$A$33:$A$776,$A49,СВЦЭМ!$B$33:$B$776,V$47)+'СЕТ СН'!$G$9+СВЦЭМ!$D$10+'СЕТ СН'!$G$5-'СЕТ СН'!$G$17</f>
        <v>3177.4087185500002</v>
      </c>
      <c r="W49" s="36">
        <f>SUMIFS(СВЦЭМ!$C$33:$C$776,СВЦЭМ!$A$33:$A$776,$A49,СВЦЭМ!$B$33:$B$776,W$47)+'СЕТ СН'!$G$9+СВЦЭМ!$D$10+'СЕТ СН'!$G$5-'СЕТ СН'!$G$17</f>
        <v>3176.0908110700002</v>
      </c>
      <c r="X49" s="36">
        <f>SUMIFS(СВЦЭМ!$C$33:$C$776,СВЦЭМ!$A$33:$A$776,$A49,СВЦЭМ!$B$33:$B$776,X$47)+'СЕТ СН'!$G$9+СВЦЭМ!$D$10+'СЕТ СН'!$G$5-'СЕТ СН'!$G$17</f>
        <v>3205.1144945300002</v>
      </c>
      <c r="Y49" s="36">
        <f>SUMIFS(СВЦЭМ!$C$33:$C$776,СВЦЭМ!$A$33:$A$776,$A49,СВЦЭМ!$B$33:$B$776,Y$47)+'СЕТ СН'!$G$9+СВЦЭМ!$D$10+'СЕТ СН'!$G$5-'СЕТ СН'!$G$17</f>
        <v>3293.3356809900001</v>
      </c>
    </row>
    <row r="50" spans="1:25" ht="15.75" x14ac:dyDescent="0.2">
      <c r="A50" s="35">
        <f t="shared" ref="A50:A78" si="1">A49+1</f>
        <v>44046</v>
      </c>
      <c r="B50" s="36">
        <f>SUMIFS(СВЦЭМ!$C$33:$C$776,СВЦЭМ!$A$33:$A$776,$A50,СВЦЭМ!$B$33:$B$776,B$47)+'СЕТ СН'!$G$9+СВЦЭМ!$D$10+'СЕТ СН'!$G$5-'СЕТ СН'!$G$17</f>
        <v>3385.4426628700003</v>
      </c>
      <c r="C50" s="36">
        <f>SUMIFS(СВЦЭМ!$C$33:$C$776,СВЦЭМ!$A$33:$A$776,$A50,СВЦЭМ!$B$33:$B$776,C$47)+'СЕТ СН'!$G$9+СВЦЭМ!$D$10+'СЕТ СН'!$G$5-'СЕТ СН'!$G$17</f>
        <v>3377.80779424</v>
      </c>
      <c r="D50" s="36">
        <f>SUMIFS(СВЦЭМ!$C$33:$C$776,СВЦЭМ!$A$33:$A$776,$A50,СВЦЭМ!$B$33:$B$776,D$47)+'СЕТ СН'!$G$9+СВЦЭМ!$D$10+'СЕТ СН'!$G$5-'СЕТ СН'!$G$17</f>
        <v>3391.1225198400002</v>
      </c>
      <c r="E50" s="36">
        <f>SUMIFS(СВЦЭМ!$C$33:$C$776,СВЦЭМ!$A$33:$A$776,$A50,СВЦЭМ!$B$33:$B$776,E$47)+'СЕТ СН'!$G$9+СВЦЭМ!$D$10+'СЕТ СН'!$G$5-'СЕТ СН'!$G$17</f>
        <v>3434.9172430600001</v>
      </c>
      <c r="F50" s="36">
        <f>SUMIFS(СВЦЭМ!$C$33:$C$776,СВЦЭМ!$A$33:$A$776,$A50,СВЦЭМ!$B$33:$B$776,F$47)+'СЕТ СН'!$G$9+СВЦЭМ!$D$10+'СЕТ СН'!$G$5-'СЕТ СН'!$G$17</f>
        <v>3437.3439079</v>
      </c>
      <c r="G50" s="36">
        <f>SUMIFS(СВЦЭМ!$C$33:$C$776,СВЦЭМ!$A$33:$A$776,$A50,СВЦЭМ!$B$33:$B$776,G$47)+'СЕТ СН'!$G$9+СВЦЭМ!$D$10+'СЕТ СН'!$G$5-'СЕТ СН'!$G$17</f>
        <v>3461.2323301000001</v>
      </c>
      <c r="H50" s="36">
        <f>SUMIFS(СВЦЭМ!$C$33:$C$776,СВЦЭМ!$A$33:$A$776,$A50,СВЦЭМ!$B$33:$B$776,H$47)+'СЕТ СН'!$G$9+СВЦЭМ!$D$10+'СЕТ СН'!$G$5-'СЕТ СН'!$G$17</f>
        <v>3448.9385926600003</v>
      </c>
      <c r="I50" s="36">
        <f>SUMIFS(СВЦЭМ!$C$33:$C$776,СВЦЭМ!$A$33:$A$776,$A50,СВЦЭМ!$B$33:$B$776,I$47)+'СЕТ СН'!$G$9+СВЦЭМ!$D$10+'СЕТ СН'!$G$5-'СЕТ СН'!$G$17</f>
        <v>3460.4422004799999</v>
      </c>
      <c r="J50" s="36">
        <f>SUMIFS(СВЦЭМ!$C$33:$C$776,СВЦЭМ!$A$33:$A$776,$A50,СВЦЭМ!$B$33:$B$776,J$47)+'СЕТ СН'!$G$9+СВЦЭМ!$D$10+'СЕТ СН'!$G$5-'СЕТ СН'!$G$17</f>
        <v>3406.45173191</v>
      </c>
      <c r="K50" s="36">
        <f>SUMIFS(СВЦЭМ!$C$33:$C$776,СВЦЭМ!$A$33:$A$776,$A50,СВЦЭМ!$B$33:$B$776,K$47)+'СЕТ СН'!$G$9+СВЦЭМ!$D$10+'СЕТ СН'!$G$5-'СЕТ СН'!$G$17</f>
        <v>3355.36334364</v>
      </c>
      <c r="L50" s="36">
        <f>SUMIFS(СВЦЭМ!$C$33:$C$776,СВЦЭМ!$A$33:$A$776,$A50,СВЦЭМ!$B$33:$B$776,L$47)+'СЕТ СН'!$G$9+СВЦЭМ!$D$10+'СЕТ СН'!$G$5-'СЕТ СН'!$G$17</f>
        <v>3308.3548298200003</v>
      </c>
      <c r="M50" s="36">
        <f>SUMIFS(СВЦЭМ!$C$33:$C$776,СВЦЭМ!$A$33:$A$776,$A50,СВЦЭМ!$B$33:$B$776,M$47)+'СЕТ СН'!$G$9+СВЦЭМ!$D$10+'СЕТ СН'!$G$5-'СЕТ СН'!$G$17</f>
        <v>3239.8057082</v>
      </c>
      <c r="N50" s="36">
        <f>SUMIFS(СВЦЭМ!$C$33:$C$776,СВЦЭМ!$A$33:$A$776,$A50,СВЦЭМ!$B$33:$B$776,N$47)+'СЕТ СН'!$G$9+СВЦЭМ!$D$10+'СЕТ СН'!$G$5-'СЕТ СН'!$G$17</f>
        <v>3202.2257027100004</v>
      </c>
      <c r="O50" s="36">
        <f>SUMIFS(СВЦЭМ!$C$33:$C$776,СВЦЭМ!$A$33:$A$776,$A50,СВЦЭМ!$B$33:$B$776,O$47)+'СЕТ СН'!$G$9+СВЦЭМ!$D$10+'СЕТ СН'!$G$5-'СЕТ СН'!$G$17</f>
        <v>3183.2246192800003</v>
      </c>
      <c r="P50" s="36">
        <f>SUMIFS(СВЦЭМ!$C$33:$C$776,СВЦЭМ!$A$33:$A$776,$A50,СВЦЭМ!$B$33:$B$776,P$47)+'СЕТ СН'!$G$9+СВЦЭМ!$D$10+'СЕТ СН'!$G$5-'СЕТ СН'!$G$17</f>
        <v>3189.0038483500002</v>
      </c>
      <c r="Q50" s="36">
        <f>SUMIFS(СВЦЭМ!$C$33:$C$776,СВЦЭМ!$A$33:$A$776,$A50,СВЦЭМ!$B$33:$B$776,Q$47)+'СЕТ СН'!$G$9+СВЦЭМ!$D$10+'СЕТ СН'!$G$5-'СЕТ СН'!$G$17</f>
        <v>3190.9446231800002</v>
      </c>
      <c r="R50" s="36">
        <f>SUMIFS(СВЦЭМ!$C$33:$C$776,СВЦЭМ!$A$33:$A$776,$A50,СВЦЭМ!$B$33:$B$776,R$47)+'СЕТ СН'!$G$9+СВЦЭМ!$D$10+'СЕТ СН'!$G$5-'СЕТ СН'!$G$17</f>
        <v>3200.1361793200003</v>
      </c>
      <c r="S50" s="36">
        <f>SUMIFS(СВЦЭМ!$C$33:$C$776,СВЦЭМ!$A$33:$A$776,$A50,СВЦЭМ!$B$33:$B$776,S$47)+'СЕТ СН'!$G$9+СВЦЭМ!$D$10+'СЕТ СН'!$G$5-'СЕТ СН'!$G$17</f>
        <v>3206.4627828700004</v>
      </c>
      <c r="T50" s="36">
        <f>SUMIFS(СВЦЭМ!$C$33:$C$776,СВЦЭМ!$A$33:$A$776,$A50,СВЦЭМ!$B$33:$B$776,T$47)+'СЕТ СН'!$G$9+СВЦЭМ!$D$10+'СЕТ СН'!$G$5-'СЕТ СН'!$G$17</f>
        <v>3212.74316542</v>
      </c>
      <c r="U50" s="36">
        <f>SUMIFS(СВЦЭМ!$C$33:$C$776,СВЦЭМ!$A$33:$A$776,$A50,СВЦЭМ!$B$33:$B$776,U$47)+'СЕТ СН'!$G$9+СВЦЭМ!$D$10+'СЕТ СН'!$G$5-'СЕТ СН'!$G$17</f>
        <v>3213.4267816000001</v>
      </c>
      <c r="V50" s="36">
        <f>SUMIFS(СВЦЭМ!$C$33:$C$776,СВЦЭМ!$A$33:$A$776,$A50,СВЦЭМ!$B$33:$B$776,V$47)+'СЕТ СН'!$G$9+СВЦЭМ!$D$10+'СЕТ СН'!$G$5-'СЕТ СН'!$G$17</f>
        <v>3206.6558557500002</v>
      </c>
      <c r="W50" s="36">
        <f>SUMIFS(СВЦЭМ!$C$33:$C$776,СВЦЭМ!$A$33:$A$776,$A50,СВЦЭМ!$B$33:$B$776,W$47)+'СЕТ СН'!$G$9+СВЦЭМ!$D$10+'СЕТ СН'!$G$5-'СЕТ СН'!$G$17</f>
        <v>3190.8541999200002</v>
      </c>
      <c r="X50" s="36">
        <f>SUMIFS(СВЦЭМ!$C$33:$C$776,СВЦЭМ!$A$33:$A$776,$A50,СВЦЭМ!$B$33:$B$776,X$47)+'СЕТ СН'!$G$9+СВЦЭМ!$D$10+'СЕТ СН'!$G$5-'СЕТ СН'!$G$17</f>
        <v>3213.6607450900001</v>
      </c>
      <c r="Y50" s="36">
        <f>SUMIFS(СВЦЭМ!$C$33:$C$776,СВЦЭМ!$A$33:$A$776,$A50,СВЦЭМ!$B$33:$B$776,Y$47)+'СЕТ СН'!$G$9+СВЦЭМ!$D$10+'СЕТ СН'!$G$5-'СЕТ СН'!$G$17</f>
        <v>3298.16749626</v>
      </c>
    </row>
    <row r="51" spans="1:25" ht="15.75" x14ac:dyDescent="0.2">
      <c r="A51" s="35">
        <f t="shared" si="1"/>
        <v>44047</v>
      </c>
      <c r="B51" s="36">
        <f>SUMIFS(СВЦЭМ!$C$33:$C$776,СВЦЭМ!$A$33:$A$776,$A51,СВЦЭМ!$B$33:$B$776,B$47)+'СЕТ СН'!$G$9+СВЦЭМ!$D$10+'СЕТ СН'!$G$5-'СЕТ СН'!$G$17</f>
        <v>3365.7525105200002</v>
      </c>
      <c r="C51" s="36">
        <f>SUMIFS(СВЦЭМ!$C$33:$C$776,СВЦЭМ!$A$33:$A$776,$A51,СВЦЭМ!$B$33:$B$776,C$47)+'СЕТ СН'!$G$9+СВЦЭМ!$D$10+'СЕТ СН'!$G$5-'СЕТ СН'!$G$17</f>
        <v>3412.6469214200001</v>
      </c>
      <c r="D51" s="36">
        <f>SUMIFS(СВЦЭМ!$C$33:$C$776,СВЦЭМ!$A$33:$A$776,$A51,СВЦЭМ!$B$33:$B$776,D$47)+'СЕТ СН'!$G$9+СВЦЭМ!$D$10+'СЕТ СН'!$G$5-'СЕТ СН'!$G$17</f>
        <v>3429.9562355400003</v>
      </c>
      <c r="E51" s="36">
        <f>SUMIFS(СВЦЭМ!$C$33:$C$776,СВЦЭМ!$A$33:$A$776,$A51,СВЦЭМ!$B$33:$B$776,E$47)+'СЕТ СН'!$G$9+СВЦЭМ!$D$10+'СЕТ СН'!$G$5-'СЕТ СН'!$G$17</f>
        <v>3461.3876731</v>
      </c>
      <c r="F51" s="36">
        <f>SUMIFS(СВЦЭМ!$C$33:$C$776,СВЦЭМ!$A$33:$A$776,$A51,СВЦЭМ!$B$33:$B$776,F$47)+'СЕТ СН'!$G$9+СВЦЭМ!$D$10+'СЕТ СН'!$G$5-'СЕТ СН'!$G$17</f>
        <v>3470.88956568</v>
      </c>
      <c r="G51" s="36">
        <f>SUMIFS(СВЦЭМ!$C$33:$C$776,СВЦЭМ!$A$33:$A$776,$A51,СВЦЭМ!$B$33:$B$776,G$47)+'СЕТ СН'!$G$9+СВЦЭМ!$D$10+'СЕТ СН'!$G$5-'СЕТ СН'!$G$17</f>
        <v>3461.7092711499999</v>
      </c>
      <c r="H51" s="36">
        <f>SUMIFS(СВЦЭМ!$C$33:$C$776,СВЦЭМ!$A$33:$A$776,$A51,СВЦЭМ!$B$33:$B$776,H$47)+'СЕТ СН'!$G$9+СВЦЭМ!$D$10+'СЕТ СН'!$G$5-'СЕТ СН'!$G$17</f>
        <v>3419.9381695300003</v>
      </c>
      <c r="I51" s="36">
        <f>SUMIFS(СВЦЭМ!$C$33:$C$776,СВЦЭМ!$A$33:$A$776,$A51,СВЦЭМ!$B$33:$B$776,I$47)+'СЕТ СН'!$G$9+СВЦЭМ!$D$10+'СЕТ СН'!$G$5-'СЕТ СН'!$G$17</f>
        <v>3416.1048060200001</v>
      </c>
      <c r="J51" s="36">
        <f>SUMIFS(СВЦЭМ!$C$33:$C$776,СВЦЭМ!$A$33:$A$776,$A51,СВЦЭМ!$B$33:$B$776,J$47)+'СЕТ СН'!$G$9+СВЦЭМ!$D$10+'СЕТ СН'!$G$5-'СЕТ СН'!$G$17</f>
        <v>3369.9955218499999</v>
      </c>
      <c r="K51" s="36">
        <f>SUMIFS(СВЦЭМ!$C$33:$C$776,СВЦЭМ!$A$33:$A$776,$A51,СВЦЭМ!$B$33:$B$776,K$47)+'СЕТ СН'!$G$9+СВЦЭМ!$D$10+'СЕТ СН'!$G$5-'СЕТ СН'!$G$17</f>
        <v>3339.6388851900001</v>
      </c>
      <c r="L51" s="36">
        <f>SUMIFS(СВЦЭМ!$C$33:$C$776,СВЦЭМ!$A$33:$A$776,$A51,СВЦЭМ!$B$33:$B$776,L$47)+'СЕТ СН'!$G$9+СВЦЭМ!$D$10+'СЕТ СН'!$G$5-'СЕТ СН'!$G$17</f>
        <v>3337.4226285900004</v>
      </c>
      <c r="M51" s="36">
        <f>SUMIFS(СВЦЭМ!$C$33:$C$776,СВЦЭМ!$A$33:$A$776,$A51,СВЦЭМ!$B$33:$B$776,M$47)+'СЕТ СН'!$G$9+СВЦЭМ!$D$10+'СЕТ СН'!$G$5-'СЕТ СН'!$G$17</f>
        <v>3259.3283632900002</v>
      </c>
      <c r="N51" s="36">
        <f>SUMIFS(СВЦЭМ!$C$33:$C$776,СВЦЭМ!$A$33:$A$776,$A51,СВЦЭМ!$B$33:$B$776,N$47)+'СЕТ СН'!$G$9+СВЦЭМ!$D$10+'СЕТ СН'!$G$5-'СЕТ СН'!$G$17</f>
        <v>3206.5573978800003</v>
      </c>
      <c r="O51" s="36">
        <f>SUMIFS(СВЦЭМ!$C$33:$C$776,СВЦЭМ!$A$33:$A$776,$A51,СВЦЭМ!$B$33:$B$776,O$47)+'СЕТ СН'!$G$9+СВЦЭМ!$D$10+'СЕТ СН'!$G$5-'СЕТ СН'!$G$17</f>
        <v>3182.1914061699999</v>
      </c>
      <c r="P51" s="36">
        <f>SUMIFS(СВЦЭМ!$C$33:$C$776,СВЦЭМ!$A$33:$A$776,$A51,СВЦЭМ!$B$33:$B$776,P$47)+'СЕТ СН'!$G$9+СВЦЭМ!$D$10+'СЕТ СН'!$G$5-'СЕТ СН'!$G$17</f>
        <v>3178.6365200400001</v>
      </c>
      <c r="Q51" s="36">
        <f>SUMIFS(СВЦЭМ!$C$33:$C$776,СВЦЭМ!$A$33:$A$776,$A51,СВЦЭМ!$B$33:$B$776,Q$47)+'СЕТ СН'!$G$9+СВЦЭМ!$D$10+'СЕТ СН'!$G$5-'СЕТ СН'!$G$17</f>
        <v>3178.0791997000001</v>
      </c>
      <c r="R51" s="36">
        <f>SUMIFS(СВЦЭМ!$C$33:$C$776,СВЦЭМ!$A$33:$A$776,$A51,СВЦЭМ!$B$33:$B$776,R$47)+'СЕТ СН'!$G$9+СВЦЭМ!$D$10+'СЕТ СН'!$G$5-'СЕТ СН'!$G$17</f>
        <v>3176.8649708800003</v>
      </c>
      <c r="S51" s="36">
        <f>SUMIFS(СВЦЭМ!$C$33:$C$776,СВЦЭМ!$A$33:$A$776,$A51,СВЦЭМ!$B$33:$B$776,S$47)+'СЕТ СН'!$G$9+СВЦЭМ!$D$10+'СЕТ СН'!$G$5-'СЕТ СН'!$G$17</f>
        <v>3197.4378130800001</v>
      </c>
      <c r="T51" s="36">
        <f>SUMIFS(СВЦЭМ!$C$33:$C$776,СВЦЭМ!$A$33:$A$776,$A51,СВЦЭМ!$B$33:$B$776,T$47)+'СЕТ СН'!$G$9+СВЦЭМ!$D$10+'СЕТ СН'!$G$5-'СЕТ СН'!$G$17</f>
        <v>3192.4709031100001</v>
      </c>
      <c r="U51" s="36">
        <f>SUMIFS(СВЦЭМ!$C$33:$C$776,СВЦЭМ!$A$33:$A$776,$A51,СВЦЭМ!$B$33:$B$776,U$47)+'СЕТ СН'!$G$9+СВЦЭМ!$D$10+'СЕТ СН'!$G$5-'СЕТ СН'!$G$17</f>
        <v>3194.9533386500002</v>
      </c>
      <c r="V51" s="36">
        <f>SUMIFS(СВЦЭМ!$C$33:$C$776,СВЦЭМ!$A$33:$A$776,$A51,СВЦЭМ!$B$33:$B$776,V$47)+'СЕТ СН'!$G$9+СВЦЭМ!$D$10+'СЕТ СН'!$G$5-'СЕТ СН'!$G$17</f>
        <v>3190.3367076499999</v>
      </c>
      <c r="W51" s="36">
        <f>SUMIFS(СВЦЭМ!$C$33:$C$776,СВЦЭМ!$A$33:$A$776,$A51,СВЦЭМ!$B$33:$B$776,W$47)+'СЕТ СН'!$G$9+СВЦЭМ!$D$10+'СЕТ СН'!$G$5-'СЕТ СН'!$G$17</f>
        <v>3191.9883564800002</v>
      </c>
      <c r="X51" s="36">
        <f>SUMIFS(СВЦЭМ!$C$33:$C$776,СВЦЭМ!$A$33:$A$776,$A51,СВЦЭМ!$B$33:$B$776,X$47)+'СЕТ СН'!$G$9+СВЦЭМ!$D$10+'СЕТ СН'!$G$5-'СЕТ СН'!$G$17</f>
        <v>3215.9614971400001</v>
      </c>
      <c r="Y51" s="36">
        <f>SUMIFS(СВЦЭМ!$C$33:$C$776,СВЦЭМ!$A$33:$A$776,$A51,СВЦЭМ!$B$33:$B$776,Y$47)+'СЕТ СН'!$G$9+СВЦЭМ!$D$10+'СЕТ СН'!$G$5-'СЕТ СН'!$G$17</f>
        <v>3297.6646393600004</v>
      </c>
    </row>
    <row r="52" spans="1:25" ht="15.75" x14ac:dyDescent="0.2">
      <c r="A52" s="35">
        <f t="shared" si="1"/>
        <v>44048</v>
      </c>
      <c r="B52" s="36">
        <f>SUMIFS(СВЦЭМ!$C$33:$C$776,СВЦЭМ!$A$33:$A$776,$A52,СВЦЭМ!$B$33:$B$776,B$47)+'СЕТ СН'!$G$9+СВЦЭМ!$D$10+'СЕТ СН'!$G$5-'СЕТ СН'!$G$17</f>
        <v>3367.6905292900001</v>
      </c>
      <c r="C52" s="36">
        <f>SUMIFS(СВЦЭМ!$C$33:$C$776,СВЦЭМ!$A$33:$A$776,$A52,СВЦЭМ!$B$33:$B$776,C$47)+'СЕТ СН'!$G$9+СВЦЭМ!$D$10+'СЕТ СН'!$G$5-'СЕТ СН'!$G$17</f>
        <v>3436.0210384500001</v>
      </c>
      <c r="D52" s="36">
        <f>SUMIFS(СВЦЭМ!$C$33:$C$776,СВЦЭМ!$A$33:$A$776,$A52,СВЦЭМ!$B$33:$B$776,D$47)+'СЕТ СН'!$G$9+СВЦЭМ!$D$10+'СЕТ СН'!$G$5-'СЕТ СН'!$G$17</f>
        <v>3450.3708999400001</v>
      </c>
      <c r="E52" s="36">
        <f>SUMIFS(СВЦЭМ!$C$33:$C$776,СВЦЭМ!$A$33:$A$776,$A52,СВЦЭМ!$B$33:$B$776,E$47)+'СЕТ СН'!$G$9+СВЦЭМ!$D$10+'СЕТ СН'!$G$5-'СЕТ СН'!$G$17</f>
        <v>3462.4775742500001</v>
      </c>
      <c r="F52" s="36">
        <f>SUMIFS(СВЦЭМ!$C$33:$C$776,СВЦЭМ!$A$33:$A$776,$A52,СВЦЭМ!$B$33:$B$776,F$47)+'СЕТ СН'!$G$9+СВЦЭМ!$D$10+'СЕТ СН'!$G$5-'СЕТ СН'!$G$17</f>
        <v>3459.3816585900004</v>
      </c>
      <c r="G52" s="36">
        <f>SUMIFS(СВЦЭМ!$C$33:$C$776,СВЦЭМ!$A$33:$A$776,$A52,СВЦЭМ!$B$33:$B$776,G$47)+'СЕТ СН'!$G$9+СВЦЭМ!$D$10+'СЕТ СН'!$G$5-'СЕТ СН'!$G$17</f>
        <v>3473.60659098</v>
      </c>
      <c r="H52" s="36">
        <f>SUMIFS(СВЦЭМ!$C$33:$C$776,СВЦЭМ!$A$33:$A$776,$A52,СВЦЭМ!$B$33:$B$776,H$47)+'СЕТ СН'!$G$9+СВЦЭМ!$D$10+'СЕТ СН'!$G$5-'СЕТ СН'!$G$17</f>
        <v>3452.1473780300003</v>
      </c>
      <c r="I52" s="36">
        <f>SUMIFS(СВЦЭМ!$C$33:$C$776,СВЦЭМ!$A$33:$A$776,$A52,СВЦЭМ!$B$33:$B$776,I$47)+'СЕТ СН'!$G$9+СВЦЭМ!$D$10+'СЕТ СН'!$G$5-'СЕТ СН'!$G$17</f>
        <v>3429.2062131600001</v>
      </c>
      <c r="J52" s="36">
        <f>SUMIFS(СВЦЭМ!$C$33:$C$776,СВЦЭМ!$A$33:$A$776,$A52,СВЦЭМ!$B$33:$B$776,J$47)+'СЕТ СН'!$G$9+СВЦЭМ!$D$10+'СЕТ СН'!$G$5-'СЕТ СН'!$G$17</f>
        <v>3368.0899374099999</v>
      </c>
      <c r="K52" s="36">
        <f>SUMIFS(СВЦЭМ!$C$33:$C$776,СВЦЭМ!$A$33:$A$776,$A52,СВЦЭМ!$B$33:$B$776,K$47)+'СЕТ СН'!$G$9+СВЦЭМ!$D$10+'СЕТ СН'!$G$5-'СЕТ СН'!$G$17</f>
        <v>3379.84459642</v>
      </c>
      <c r="L52" s="36">
        <f>SUMIFS(СВЦЭМ!$C$33:$C$776,СВЦЭМ!$A$33:$A$776,$A52,СВЦЭМ!$B$33:$B$776,L$47)+'СЕТ СН'!$G$9+СВЦЭМ!$D$10+'СЕТ СН'!$G$5-'СЕТ СН'!$G$17</f>
        <v>3328.1161064400003</v>
      </c>
      <c r="M52" s="36">
        <f>SUMIFS(СВЦЭМ!$C$33:$C$776,СВЦЭМ!$A$33:$A$776,$A52,СВЦЭМ!$B$33:$B$776,M$47)+'СЕТ СН'!$G$9+СВЦЭМ!$D$10+'СЕТ СН'!$G$5-'СЕТ СН'!$G$17</f>
        <v>3258.1942641000001</v>
      </c>
      <c r="N52" s="36">
        <f>SUMIFS(СВЦЭМ!$C$33:$C$776,СВЦЭМ!$A$33:$A$776,$A52,СВЦЭМ!$B$33:$B$776,N$47)+'СЕТ СН'!$G$9+СВЦЭМ!$D$10+'СЕТ СН'!$G$5-'СЕТ СН'!$G$17</f>
        <v>3211.03728667</v>
      </c>
      <c r="O52" s="36">
        <f>SUMIFS(СВЦЭМ!$C$33:$C$776,СВЦЭМ!$A$33:$A$776,$A52,СВЦЭМ!$B$33:$B$776,O$47)+'СЕТ СН'!$G$9+СВЦЭМ!$D$10+'СЕТ СН'!$G$5-'СЕТ СН'!$G$17</f>
        <v>3177.65258077</v>
      </c>
      <c r="P52" s="36">
        <f>SUMIFS(СВЦЭМ!$C$33:$C$776,СВЦЭМ!$A$33:$A$776,$A52,СВЦЭМ!$B$33:$B$776,P$47)+'СЕТ СН'!$G$9+СВЦЭМ!$D$10+'СЕТ СН'!$G$5-'СЕТ СН'!$G$17</f>
        <v>3185.08228624</v>
      </c>
      <c r="Q52" s="36">
        <f>SUMIFS(СВЦЭМ!$C$33:$C$776,СВЦЭМ!$A$33:$A$776,$A52,СВЦЭМ!$B$33:$B$776,Q$47)+'СЕТ СН'!$G$9+СВЦЭМ!$D$10+'СЕТ СН'!$G$5-'СЕТ СН'!$G$17</f>
        <v>3186.3188962100003</v>
      </c>
      <c r="R52" s="36">
        <f>SUMIFS(СВЦЭМ!$C$33:$C$776,СВЦЭМ!$A$33:$A$776,$A52,СВЦЭМ!$B$33:$B$776,R$47)+'СЕТ СН'!$G$9+СВЦЭМ!$D$10+'СЕТ СН'!$G$5-'СЕТ СН'!$G$17</f>
        <v>3182.40418946</v>
      </c>
      <c r="S52" s="36">
        <f>SUMIFS(СВЦЭМ!$C$33:$C$776,СВЦЭМ!$A$33:$A$776,$A52,СВЦЭМ!$B$33:$B$776,S$47)+'СЕТ СН'!$G$9+СВЦЭМ!$D$10+'СЕТ СН'!$G$5-'СЕТ СН'!$G$17</f>
        <v>3183.2553109600003</v>
      </c>
      <c r="T52" s="36">
        <f>SUMIFS(СВЦЭМ!$C$33:$C$776,СВЦЭМ!$A$33:$A$776,$A52,СВЦЭМ!$B$33:$B$776,T$47)+'СЕТ СН'!$G$9+СВЦЭМ!$D$10+'СЕТ СН'!$G$5-'СЕТ СН'!$G$17</f>
        <v>3201.3373573400004</v>
      </c>
      <c r="U52" s="36">
        <f>SUMIFS(СВЦЭМ!$C$33:$C$776,СВЦЭМ!$A$33:$A$776,$A52,СВЦЭМ!$B$33:$B$776,U$47)+'СЕТ СН'!$G$9+СВЦЭМ!$D$10+'СЕТ СН'!$G$5-'СЕТ СН'!$G$17</f>
        <v>3207.5550520900001</v>
      </c>
      <c r="V52" s="36">
        <f>SUMIFS(СВЦЭМ!$C$33:$C$776,СВЦЭМ!$A$33:$A$776,$A52,СВЦЭМ!$B$33:$B$776,V$47)+'СЕТ СН'!$G$9+СВЦЭМ!$D$10+'СЕТ СН'!$G$5-'СЕТ СН'!$G$17</f>
        <v>3188.0144368300002</v>
      </c>
      <c r="W52" s="36">
        <f>SUMIFS(СВЦЭМ!$C$33:$C$776,СВЦЭМ!$A$33:$A$776,$A52,СВЦЭМ!$B$33:$B$776,W$47)+'СЕТ СН'!$G$9+СВЦЭМ!$D$10+'СЕТ СН'!$G$5-'СЕТ СН'!$G$17</f>
        <v>3186.2197371500001</v>
      </c>
      <c r="X52" s="36">
        <f>SUMIFS(СВЦЭМ!$C$33:$C$776,СВЦЭМ!$A$33:$A$776,$A52,СВЦЭМ!$B$33:$B$776,X$47)+'СЕТ СН'!$G$9+СВЦЭМ!$D$10+'СЕТ СН'!$G$5-'СЕТ СН'!$G$17</f>
        <v>3205.52171163</v>
      </c>
      <c r="Y52" s="36">
        <f>SUMIFS(СВЦЭМ!$C$33:$C$776,СВЦЭМ!$A$33:$A$776,$A52,СВЦЭМ!$B$33:$B$776,Y$47)+'СЕТ СН'!$G$9+СВЦЭМ!$D$10+'СЕТ СН'!$G$5-'СЕТ СН'!$G$17</f>
        <v>3310.87664554</v>
      </c>
    </row>
    <row r="53" spans="1:25" ht="15.75" x14ac:dyDescent="0.2">
      <c r="A53" s="35">
        <f t="shared" si="1"/>
        <v>44049</v>
      </c>
      <c r="B53" s="36">
        <f>SUMIFS(СВЦЭМ!$C$33:$C$776,СВЦЭМ!$A$33:$A$776,$A53,СВЦЭМ!$B$33:$B$776,B$47)+'СЕТ СН'!$G$9+СВЦЭМ!$D$10+'СЕТ СН'!$G$5-'СЕТ СН'!$G$17</f>
        <v>3416.8348309400003</v>
      </c>
      <c r="C53" s="36">
        <f>SUMIFS(СВЦЭМ!$C$33:$C$776,СВЦЭМ!$A$33:$A$776,$A53,СВЦЭМ!$B$33:$B$776,C$47)+'СЕТ СН'!$G$9+СВЦЭМ!$D$10+'СЕТ СН'!$G$5-'СЕТ СН'!$G$17</f>
        <v>3466.2108436799999</v>
      </c>
      <c r="D53" s="36">
        <f>SUMIFS(СВЦЭМ!$C$33:$C$776,СВЦЭМ!$A$33:$A$776,$A53,СВЦЭМ!$B$33:$B$776,D$47)+'СЕТ СН'!$G$9+СВЦЭМ!$D$10+'СЕТ СН'!$G$5-'СЕТ СН'!$G$17</f>
        <v>3487.9184628000003</v>
      </c>
      <c r="E53" s="36">
        <f>SUMIFS(СВЦЭМ!$C$33:$C$776,СВЦЭМ!$A$33:$A$776,$A53,СВЦЭМ!$B$33:$B$776,E$47)+'СЕТ СН'!$G$9+СВЦЭМ!$D$10+'СЕТ СН'!$G$5-'СЕТ СН'!$G$17</f>
        <v>3483.5500121700002</v>
      </c>
      <c r="F53" s="36">
        <f>SUMIFS(СВЦЭМ!$C$33:$C$776,СВЦЭМ!$A$33:$A$776,$A53,СВЦЭМ!$B$33:$B$776,F$47)+'СЕТ СН'!$G$9+СВЦЭМ!$D$10+'СЕТ СН'!$G$5-'СЕТ СН'!$G$17</f>
        <v>3476.2414325</v>
      </c>
      <c r="G53" s="36">
        <f>SUMIFS(СВЦЭМ!$C$33:$C$776,СВЦЭМ!$A$33:$A$776,$A53,СВЦЭМ!$B$33:$B$776,G$47)+'СЕТ СН'!$G$9+СВЦЭМ!$D$10+'СЕТ СН'!$G$5-'СЕТ СН'!$G$17</f>
        <v>3482.3942513299999</v>
      </c>
      <c r="H53" s="36">
        <f>SUMIFS(СВЦЭМ!$C$33:$C$776,СВЦЭМ!$A$33:$A$776,$A53,СВЦЭМ!$B$33:$B$776,H$47)+'СЕТ СН'!$G$9+СВЦЭМ!$D$10+'СЕТ СН'!$G$5-'СЕТ СН'!$G$17</f>
        <v>3481.6227045100004</v>
      </c>
      <c r="I53" s="36">
        <f>SUMIFS(СВЦЭМ!$C$33:$C$776,СВЦЭМ!$A$33:$A$776,$A53,СВЦЭМ!$B$33:$B$776,I$47)+'СЕТ СН'!$G$9+СВЦЭМ!$D$10+'СЕТ СН'!$G$5-'СЕТ СН'!$G$17</f>
        <v>3432.2012604199999</v>
      </c>
      <c r="J53" s="36">
        <f>SUMIFS(СВЦЭМ!$C$33:$C$776,СВЦЭМ!$A$33:$A$776,$A53,СВЦЭМ!$B$33:$B$776,J$47)+'СЕТ СН'!$G$9+СВЦЭМ!$D$10+'СЕТ СН'!$G$5-'СЕТ СН'!$G$17</f>
        <v>3375.8179098999999</v>
      </c>
      <c r="K53" s="36">
        <f>SUMIFS(СВЦЭМ!$C$33:$C$776,СВЦЭМ!$A$33:$A$776,$A53,СВЦЭМ!$B$33:$B$776,K$47)+'СЕТ СН'!$G$9+СВЦЭМ!$D$10+'СЕТ СН'!$G$5-'СЕТ СН'!$G$17</f>
        <v>3338.45408073</v>
      </c>
      <c r="L53" s="36">
        <f>SUMIFS(СВЦЭМ!$C$33:$C$776,СВЦЭМ!$A$33:$A$776,$A53,СВЦЭМ!$B$33:$B$776,L$47)+'СЕТ СН'!$G$9+СВЦЭМ!$D$10+'СЕТ СН'!$G$5-'СЕТ СН'!$G$17</f>
        <v>3323.2974299500002</v>
      </c>
      <c r="M53" s="36">
        <f>SUMIFS(СВЦЭМ!$C$33:$C$776,СВЦЭМ!$A$33:$A$776,$A53,СВЦЭМ!$B$33:$B$776,M$47)+'СЕТ СН'!$G$9+СВЦЭМ!$D$10+'СЕТ СН'!$G$5-'СЕТ СН'!$G$17</f>
        <v>3251.0120935800001</v>
      </c>
      <c r="N53" s="36">
        <f>SUMIFS(СВЦЭМ!$C$33:$C$776,СВЦЭМ!$A$33:$A$776,$A53,СВЦЭМ!$B$33:$B$776,N$47)+'СЕТ СН'!$G$9+СВЦЭМ!$D$10+'СЕТ СН'!$G$5-'СЕТ СН'!$G$17</f>
        <v>3192.3301046500001</v>
      </c>
      <c r="O53" s="36">
        <f>SUMIFS(СВЦЭМ!$C$33:$C$776,СВЦЭМ!$A$33:$A$776,$A53,СВЦЭМ!$B$33:$B$776,O$47)+'СЕТ СН'!$G$9+СВЦЭМ!$D$10+'СЕТ СН'!$G$5-'СЕТ СН'!$G$17</f>
        <v>3162.31018546</v>
      </c>
      <c r="P53" s="36">
        <f>SUMIFS(СВЦЭМ!$C$33:$C$776,СВЦЭМ!$A$33:$A$776,$A53,СВЦЭМ!$B$33:$B$776,P$47)+'СЕТ СН'!$G$9+СВЦЭМ!$D$10+'СЕТ СН'!$G$5-'СЕТ СН'!$G$17</f>
        <v>3168.6609155200003</v>
      </c>
      <c r="Q53" s="36">
        <f>SUMIFS(СВЦЭМ!$C$33:$C$776,СВЦЭМ!$A$33:$A$776,$A53,СВЦЭМ!$B$33:$B$776,Q$47)+'СЕТ СН'!$G$9+СВЦЭМ!$D$10+'СЕТ СН'!$G$5-'СЕТ СН'!$G$17</f>
        <v>3170.4566875999999</v>
      </c>
      <c r="R53" s="36">
        <f>SUMIFS(СВЦЭМ!$C$33:$C$776,СВЦЭМ!$A$33:$A$776,$A53,СВЦЭМ!$B$33:$B$776,R$47)+'СЕТ СН'!$G$9+СВЦЭМ!$D$10+'СЕТ СН'!$G$5-'СЕТ СН'!$G$17</f>
        <v>3174.5987983600003</v>
      </c>
      <c r="S53" s="36">
        <f>SUMIFS(СВЦЭМ!$C$33:$C$776,СВЦЭМ!$A$33:$A$776,$A53,СВЦЭМ!$B$33:$B$776,S$47)+'СЕТ СН'!$G$9+СВЦЭМ!$D$10+'СЕТ СН'!$G$5-'СЕТ СН'!$G$17</f>
        <v>3175.5007673600003</v>
      </c>
      <c r="T53" s="36">
        <f>SUMIFS(СВЦЭМ!$C$33:$C$776,СВЦЭМ!$A$33:$A$776,$A53,СВЦЭМ!$B$33:$B$776,T$47)+'СЕТ СН'!$G$9+СВЦЭМ!$D$10+'СЕТ СН'!$G$5-'СЕТ СН'!$G$17</f>
        <v>3171.10910715</v>
      </c>
      <c r="U53" s="36">
        <f>SUMIFS(СВЦЭМ!$C$33:$C$776,СВЦЭМ!$A$33:$A$776,$A53,СВЦЭМ!$B$33:$B$776,U$47)+'СЕТ СН'!$G$9+СВЦЭМ!$D$10+'СЕТ СН'!$G$5-'СЕТ СН'!$G$17</f>
        <v>3170.59428557</v>
      </c>
      <c r="V53" s="36">
        <f>SUMIFS(СВЦЭМ!$C$33:$C$776,СВЦЭМ!$A$33:$A$776,$A53,СВЦЭМ!$B$33:$B$776,V$47)+'СЕТ СН'!$G$9+СВЦЭМ!$D$10+'СЕТ СН'!$G$5-'СЕТ СН'!$G$17</f>
        <v>3176.1848080300001</v>
      </c>
      <c r="W53" s="36">
        <f>SUMIFS(СВЦЭМ!$C$33:$C$776,СВЦЭМ!$A$33:$A$776,$A53,СВЦЭМ!$B$33:$B$776,W$47)+'СЕТ СН'!$G$9+СВЦЭМ!$D$10+'СЕТ СН'!$G$5-'СЕТ СН'!$G$17</f>
        <v>3165.41347034</v>
      </c>
      <c r="X53" s="36">
        <f>SUMIFS(СВЦЭМ!$C$33:$C$776,СВЦЭМ!$A$33:$A$776,$A53,СВЦЭМ!$B$33:$B$776,X$47)+'СЕТ СН'!$G$9+СВЦЭМ!$D$10+'СЕТ СН'!$G$5-'СЕТ СН'!$G$17</f>
        <v>3208.8667660199999</v>
      </c>
      <c r="Y53" s="36">
        <f>SUMIFS(СВЦЭМ!$C$33:$C$776,СВЦЭМ!$A$33:$A$776,$A53,СВЦЭМ!$B$33:$B$776,Y$47)+'СЕТ СН'!$G$9+СВЦЭМ!$D$10+'СЕТ СН'!$G$5-'СЕТ СН'!$G$17</f>
        <v>3311.88277831</v>
      </c>
    </row>
    <row r="54" spans="1:25" ht="15.75" x14ac:dyDescent="0.2">
      <c r="A54" s="35">
        <f t="shared" si="1"/>
        <v>44050</v>
      </c>
      <c r="B54" s="36">
        <f>SUMIFS(СВЦЭМ!$C$33:$C$776,СВЦЭМ!$A$33:$A$776,$A54,СВЦЭМ!$B$33:$B$776,B$47)+'СЕТ СН'!$G$9+СВЦЭМ!$D$10+'СЕТ СН'!$G$5-'СЕТ СН'!$G$17</f>
        <v>3359.7468367800002</v>
      </c>
      <c r="C54" s="36">
        <f>SUMIFS(СВЦЭМ!$C$33:$C$776,СВЦЭМ!$A$33:$A$776,$A54,СВЦЭМ!$B$33:$B$776,C$47)+'СЕТ СН'!$G$9+СВЦЭМ!$D$10+'СЕТ СН'!$G$5-'СЕТ СН'!$G$17</f>
        <v>3410.4489795300001</v>
      </c>
      <c r="D54" s="36">
        <f>SUMIFS(СВЦЭМ!$C$33:$C$776,СВЦЭМ!$A$33:$A$776,$A54,СВЦЭМ!$B$33:$B$776,D$47)+'СЕТ СН'!$G$9+СВЦЭМ!$D$10+'СЕТ СН'!$G$5-'СЕТ СН'!$G$17</f>
        <v>3423.7825275900004</v>
      </c>
      <c r="E54" s="36">
        <f>SUMIFS(СВЦЭМ!$C$33:$C$776,СВЦЭМ!$A$33:$A$776,$A54,СВЦЭМ!$B$33:$B$776,E$47)+'СЕТ СН'!$G$9+СВЦЭМ!$D$10+'СЕТ СН'!$G$5-'СЕТ СН'!$G$17</f>
        <v>3450.9317385300001</v>
      </c>
      <c r="F54" s="36">
        <f>SUMIFS(СВЦЭМ!$C$33:$C$776,СВЦЭМ!$A$33:$A$776,$A54,СВЦЭМ!$B$33:$B$776,F$47)+'СЕТ СН'!$G$9+СВЦЭМ!$D$10+'СЕТ СН'!$G$5-'СЕТ СН'!$G$17</f>
        <v>3457.7490850800004</v>
      </c>
      <c r="G54" s="36">
        <f>SUMIFS(СВЦЭМ!$C$33:$C$776,СВЦЭМ!$A$33:$A$776,$A54,СВЦЭМ!$B$33:$B$776,G$47)+'СЕТ СН'!$G$9+СВЦЭМ!$D$10+'СЕТ СН'!$G$5-'СЕТ СН'!$G$17</f>
        <v>3441.4205374000003</v>
      </c>
      <c r="H54" s="36">
        <f>SUMIFS(СВЦЭМ!$C$33:$C$776,СВЦЭМ!$A$33:$A$776,$A54,СВЦЭМ!$B$33:$B$776,H$47)+'СЕТ СН'!$G$9+СВЦЭМ!$D$10+'СЕТ СН'!$G$5-'СЕТ СН'!$G$17</f>
        <v>3410.6286944399999</v>
      </c>
      <c r="I54" s="36">
        <f>SUMIFS(СВЦЭМ!$C$33:$C$776,СВЦЭМ!$A$33:$A$776,$A54,СВЦЭМ!$B$33:$B$776,I$47)+'СЕТ СН'!$G$9+СВЦЭМ!$D$10+'СЕТ СН'!$G$5-'СЕТ СН'!$G$17</f>
        <v>3386.2768951500002</v>
      </c>
      <c r="J54" s="36">
        <f>SUMIFS(СВЦЭМ!$C$33:$C$776,СВЦЭМ!$A$33:$A$776,$A54,СВЦЭМ!$B$33:$B$776,J$47)+'СЕТ СН'!$G$9+СВЦЭМ!$D$10+'СЕТ СН'!$G$5-'СЕТ СН'!$G$17</f>
        <v>3361.0443699900002</v>
      </c>
      <c r="K54" s="36">
        <f>SUMIFS(СВЦЭМ!$C$33:$C$776,СВЦЭМ!$A$33:$A$776,$A54,СВЦЭМ!$B$33:$B$776,K$47)+'СЕТ СН'!$G$9+СВЦЭМ!$D$10+'СЕТ СН'!$G$5-'СЕТ СН'!$G$17</f>
        <v>3355.4642013600001</v>
      </c>
      <c r="L54" s="36">
        <f>SUMIFS(СВЦЭМ!$C$33:$C$776,СВЦЭМ!$A$33:$A$776,$A54,СВЦЭМ!$B$33:$B$776,L$47)+'СЕТ СН'!$G$9+СВЦЭМ!$D$10+'СЕТ СН'!$G$5-'СЕТ СН'!$G$17</f>
        <v>3329.1757117400002</v>
      </c>
      <c r="M54" s="36">
        <f>SUMIFS(СВЦЭМ!$C$33:$C$776,СВЦЭМ!$A$33:$A$776,$A54,СВЦЭМ!$B$33:$B$776,M$47)+'СЕТ СН'!$G$9+СВЦЭМ!$D$10+'СЕТ СН'!$G$5-'СЕТ СН'!$G$17</f>
        <v>3294.4859140000003</v>
      </c>
      <c r="N54" s="36">
        <f>SUMIFS(СВЦЭМ!$C$33:$C$776,СВЦЭМ!$A$33:$A$776,$A54,СВЦЭМ!$B$33:$B$776,N$47)+'СЕТ СН'!$G$9+СВЦЭМ!$D$10+'СЕТ СН'!$G$5-'СЕТ СН'!$G$17</f>
        <v>3244.7377572800001</v>
      </c>
      <c r="O54" s="36">
        <f>SUMIFS(СВЦЭМ!$C$33:$C$776,СВЦЭМ!$A$33:$A$776,$A54,СВЦЭМ!$B$33:$B$776,O$47)+'СЕТ СН'!$G$9+СВЦЭМ!$D$10+'СЕТ СН'!$G$5-'СЕТ СН'!$G$17</f>
        <v>3212.0143508000001</v>
      </c>
      <c r="P54" s="36">
        <f>SUMIFS(СВЦЭМ!$C$33:$C$776,СВЦЭМ!$A$33:$A$776,$A54,СВЦЭМ!$B$33:$B$776,P$47)+'СЕТ СН'!$G$9+СВЦЭМ!$D$10+'СЕТ СН'!$G$5-'СЕТ СН'!$G$17</f>
        <v>3214.96566437</v>
      </c>
      <c r="Q54" s="36">
        <f>SUMIFS(СВЦЭМ!$C$33:$C$776,СВЦЭМ!$A$33:$A$776,$A54,СВЦЭМ!$B$33:$B$776,Q$47)+'СЕТ СН'!$G$9+СВЦЭМ!$D$10+'СЕТ СН'!$G$5-'СЕТ СН'!$G$17</f>
        <v>3215.5006607300002</v>
      </c>
      <c r="R54" s="36">
        <f>SUMIFS(СВЦЭМ!$C$33:$C$776,СВЦЭМ!$A$33:$A$776,$A54,СВЦЭМ!$B$33:$B$776,R$47)+'СЕТ СН'!$G$9+СВЦЭМ!$D$10+'СЕТ СН'!$G$5-'СЕТ СН'!$G$17</f>
        <v>3226.7397949800002</v>
      </c>
      <c r="S54" s="36">
        <f>SUMIFS(СВЦЭМ!$C$33:$C$776,СВЦЭМ!$A$33:$A$776,$A54,СВЦЭМ!$B$33:$B$776,S$47)+'СЕТ СН'!$G$9+СВЦЭМ!$D$10+'СЕТ СН'!$G$5-'СЕТ СН'!$G$17</f>
        <v>3230.8795305000003</v>
      </c>
      <c r="T54" s="36">
        <f>SUMIFS(СВЦЭМ!$C$33:$C$776,СВЦЭМ!$A$33:$A$776,$A54,СВЦЭМ!$B$33:$B$776,T$47)+'СЕТ СН'!$G$9+СВЦЭМ!$D$10+'СЕТ СН'!$G$5-'СЕТ СН'!$G$17</f>
        <v>3216.78728409</v>
      </c>
      <c r="U54" s="36">
        <f>SUMIFS(СВЦЭМ!$C$33:$C$776,СВЦЭМ!$A$33:$A$776,$A54,СВЦЭМ!$B$33:$B$776,U$47)+'СЕТ СН'!$G$9+СВЦЭМ!$D$10+'СЕТ СН'!$G$5-'СЕТ СН'!$G$17</f>
        <v>3228.39275361</v>
      </c>
      <c r="V54" s="36">
        <f>SUMIFS(СВЦЭМ!$C$33:$C$776,СВЦЭМ!$A$33:$A$776,$A54,СВЦЭМ!$B$33:$B$776,V$47)+'СЕТ СН'!$G$9+СВЦЭМ!$D$10+'СЕТ СН'!$G$5-'СЕТ СН'!$G$17</f>
        <v>3244.0621293300001</v>
      </c>
      <c r="W54" s="36">
        <f>SUMIFS(СВЦЭМ!$C$33:$C$776,СВЦЭМ!$A$33:$A$776,$A54,СВЦЭМ!$B$33:$B$776,W$47)+'СЕТ СН'!$G$9+СВЦЭМ!$D$10+'СЕТ СН'!$G$5-'СЕТ СН'!$G$17</f>
        <v>3230.6640727800004</v>
      </c>
      <c r="X54" s="36">
        <f>SUMIFS(СВЦЭМ!$C$33:$C$776,СВЦЭМ!$A$33:$A$776,$A54,СВЦЭМ!$B$33:$B$776,X$47)+'СЕТ СН'!$G$9+СВЦЭМ!$D$10+'СЕТ СН'!$G$5-'СЕТ СН'!$G$17</f>
        <v>3262.2993439400002</v>
      </c>
      <c r="Y54" s="36">
        <f>SUMIFS(СВЦЭМ!$C$33:$C$776,СВЦЭМ!$A$33:$A$776,$A54,СВЦЭМ!$B$33:$B$776,Y$47)+'СЕТ СН'!$G$9+СВЦЭМ!$D$10+'СЕТ СН'!$G$5-'СЕТ СН'!$G$17</f>
        <v>3347.0217425400001</v>
      </c>
    </row>
    <row r="55" spans="1:25" ht="15.75" x14ac:dyDescent="0.2">
      <c r="A55" s="35">
        <f t="shared" si="1"/>
        <v>44051</v>
      </c>
      <c r="B55" s="36">
        <f>SUMIFS(СВЦЭМ!$C$33:$C$776,СВЦЭМ!$A$33:$A$776,$A55,СВЦЭМ!$B$33:$B$776,B$47)+'СЕТ СН'!$G$9+СВЦЭМ!$D$10+'СЕТ СН'!$G$5-'СЕТ СН'!$G$17</f>
        <v>3424.9784004000003</v>
      </c>
      <c r="C55" s="36">
        <f>SUMIFS(СВЦЭМ!$C$33:$C$776,СВЦЭМ!$A$33:$A$776,$A55,СВЦЭМ!$B$33:$B$776,C$47)+'СЕТ СН'!$G$9+СВЦЭМ!$D$10+'СЕТ СН'!$G$5-'СЕТ СН'!$G$17</f>
        <v>3443.9468569999999</v>
      </c>
      <c r="D55" s="36">
        <f>SUMIFS(СВЦЭМ!$C$33:$C$776,СВЦЭМ!$A$33:$A$776,$A55,СВЦЭМ!$B$33:$B$776,D$47)+'СЕТ СН'!$G$9+СВЦЭМ!$D$10+'СЕТ СН'!$G$5-'СЕТ СН'!$G$17</f>
        <v>3446.6133661500003</v>
      </c>
      <c r="E55" s="36">
        <f>SUMIFS(СВЦЭМ!$C$33:$C$776,СВЦЭМ!$A$33:$A$776,$A55,СВЦЭМ!$B$33:$B$776,E$47)+'СЕТ СН'!$G$9+СВЦЭМ!$D$10+'СЕТ СН'!$G$5-'СЕТ СН'!$G$17</f>
        <v>3467.5932180600003</v>
      </c>
      <c r="F55" s="36">
        <f>SUMIFS(СВЦЭМ!$C$33:$C$776,СВЦЭМ!$A$33:$A$776,$A55,СВЦЭМ!$B$33:$B$776,F$47)+'СЕТ СН'!$G$9+СВЦЭМ!$D$10+'СЕТ СН'!$G$5-'СЕТ СН'!$G$17</f>
        <v>3465.59701868</v>
      </c>
      <c r="G55" s="36">
        <f>SUMIFS(СВЦЭМ!$C$33:$C$776,СВЦЭМ!$A$33:$A$776,$A55,СВЦЭМ!$B$33:$B$776,G$47)+'СЕТ СН'!$G$9+СВЦЭМ!$D$10+'СЕТ СН'!$G$5-'СЕТ СН'!$G$17</f>
        <v>3468.9321444300003</v>
      </c>
      <c r="H55" s="36">
        <f>SUMIFS(СВЦЭМ!$C$33:$C$776,СВЦЭМ!$A$33:$A$776,$A55,СВЦЭМ!$B$33:$B$776,H$47)+'СЕТ СН'!$G$9+СВЦЭМ!$D$10+'СЕТ СН'!$G$5-'СЕТ СН'!$G$17</f>
        <v>3454.3837955600002</v>
      </c>
      <c r="I55" s="36">
        <f>SUMIFS(СВЦЭМ!$C$33:$C$776,СВЦЭМ!$A$33:$A$776,$A55,СВЦЭМ!$B$33:$B$776,I$47)+'СЕТ СН'!$G$9+СВЦЭМ!$D$10+'СЕТ СН'!$G$5-'СЕТ СН'!$G$17</f>
        <v>3427.3824703200003</v>
      </c>
      <c r="J55" s="36">
        <f>SUMIFS(СВЦЭМ!$C$33:$C$776,СВЦЭМ!$A$33:$A$776,$A55,СВЦЭМ!$B$33:$B$776,J$47)+'СЕТ СН'!$G$9+СВЦЭМ!$D$10+'СЕТ СН'!$G$5-'СЕТ СН'!$G$17</f>
        <v>3402.7099810600002</v>
      </c>
      <c r="K55" s="36">
        <f>SUMIFS(СВЦЭМ!$C$33:$C$776,СВЦЭМ!$A$33:$A$776,$A55,СВЦЭМ!$B$33:$B$776,K$47)+'СЕТ СН'!$G$9+СВЦЭМ!$D$10+'СЕТ СН'!$G$5-'СЕТ СН'!$G$17</f>
        <v>3382.4337423000002</v>
      </c>
      <c r="L55" s="36">
        <f>SUMIFS(СВЦЭМ!$C$33:$C$776,СВЦЭМ!$A$33:$A$776,$A55,СВЦЭМ!$B$33:$B$776,L$47)+'СЕТ СН'!$G$9+СВЦЭМ!$D$10+'СЕТ СН'!$G$5-'СЕТ СН'!$G$17</f>
        <v>3337.50731408</v>
      </c>
      <c r="M55" s="36">
        <f>SUMIFS(СВЦЭМ!$C$33:$C$776,СВЦЭМ!$A$33:$A$776,$A55,СВЦЭМ!$B$33:$B$776,M$47)+'СЕТ СН'!$G$9+СВЦЭМ!$D$10+'СЕТ СН'!$G$5-'СЕТ СН'!$G$17</f>
        <v>3244.6042039100003</v>
      </c>
      <c r="N55" s="36">
        <f>SUMIFS(СВЦЭМ!$C$33:$C$776,СВЦЭМ!$A$33:$A$776,$A55,СВЦЭМ!$B$33:$B$776,N$47)+'СЕТ СН'!$G$9+СВЦЭМ!$D$10+'СЕТ СН'!$G$5-'СЕТ СН'!$G$17</f>
        <v>3201.5688741399999</v>
      </c>
      <c r="O55" s="36">
        <f>SUMIFS(СВЦЭМ!$C$33:$C$776,СВЦЭМ!$A$33:$A$776,$A55,СВЦЭМ!$B$33:$B$776,O$47)+'СЕТ СН'!$G$9+СВЦЭМ!$D$10+'СЕТ СН'!$G$5-'СЕТ СН'!$G$17</f>
        <v>3182.5014628700001</v>
      </c>
      <c r="P55" s="36">
        <f>SUMIFS(СВЦЭМ!$C$33:$C$776,СВЦЭМ!$A$33:$A$776,$A55,СВЦЭМ!$B$33:$B$776,P$47)+'СЕТ СН'!$G$9+СВЦЭМ!$D$10+'СЕТ СН'!$G$5-'СЕТ СН'!$G$17</f>
        <v>3181.8661995100001</v>
      </c>
      <c r="Q55" s="36">
        <f>SUMIFS(СВЦЭМ!$C$33:$C$776,СВЦЭМ!$A$33:$A$776,$A55,СВЦЭМ!$B$33:$B$776,Q$47)+'СЕТ СН'!$G$9+СВЦЭМ!$D$10+'СЕТ СН'!$G$5-'СЕТ СН'!$G$17</f>
        <v>3193.1535523800003</v>
      </c>
      <c r="R55" s="36">
        <f>SUMIFS(СВЦЭМ!$C$33:$C$776,СВЦЭМ!$A$33:$A$776,$A55,СВЦЭМ!$B$33:$B$776,R$47)+'СЕТ СН'!$G$9+СВЦЭМ!$D$10+'СЕТ СН'!$G$5-'СЕТ СН'!$G$17</f>
        <v>3177.4180762200003</v>
      </c>
      <c r="S55" s="36">
        <f>SUMIFS(СВЦЭМ!$C$33:$C$776,СВЦЭМ!$A$33:$A$776,$A55,СВЦЭМ!$B$33:$B$776,S$47)+'СЕТ СН'!$G$9+СВЦЭМ!$D$10+'СЕТ СН'!$G$5-'СЕТ СН'!$G$17</f>
        <v>3186.70729484</v>
      </c>
      <c r="T55" s="36">
        <f>SUMIFS(СВЦЭМ!$C$33:$C$776,СВЦЭМ!$A$33:$A$776,$A55,СВЦЭМ!$B$33:$B$776,T$47)+'СЕТ СН'!$G$9+СВЦЭМ!$D$10+'СЕТ СН'!$G$5-'СЕТ СН'!$G$17</f>
        <v>3202.5400472000001</v>
      </c>
      <c r="U55" s="36">
        <f>SUMIFS(СВЦЭМ!$C$33:$C$776,СВЦЭМ!$A$33:$A$776,$A55,СВЦЭМ!$B$33:$B$776,U$47)+'СЕТ СН'!$G$9+СВЦЭМ!$D$10+'СЕТ СН'!$G$5-'СЕТ СН'!$G$17</f>
        <v>3209.9971019499999</v>
      </c>
      <c r="V55" s="36">
        <f>SUMIFS(СВЦЭМ!$C$33:$C$776,СВЦЭМ!$A$33:$A$776,$A55,СВЦЭМ!$B$33:$B$776,V$47)+'СЕТ СН'!$G$9+СВЦЭМ!$D$10+'СЕТ СН'!$G$5-'СЕТ СН'!$G$17</f>
        <v>3195.8886434100004</v>
      </c>
      <c r="W55" s="36">
        <f>SUMIFS(СВЦЭМ!$C$33:$C$776,СВЦЭМ!$A$33:$A$776,$A55,СВЦЭМ!$B$33:$B$776,W$47)+'СЕТ СН'!$G$9+СВЦЭМ!$D$10+'СЕТ СН'!$G$5-'СЕТ СН'!$G$17</f>
        <v>3184.2523899900002</v>
      </c>
      <c r="X55" s="36">
        <f>SUMIFS(СВЦЭМ!$C$33:$C$776,СВЦЭМ!$A$33:$A$776,$A55,СВЦЭМ!$B$33:$B$776,X$47)+'СЕТ СН'!$G$9+СВЦЭМ!$D$10+'СЕТ СН'!$G$5-'СЕТ СН'!$G$17</f>
        <v>3208.6266139200002</v>
      </c>
      <c r="Y55" s="36">
        <f>SUMIFS(СВЦЭМ!$C$33:$C$776,СВЦЭМ!$A$33:$A$776,$A55,СВЦЭМ!$B$33:$B$776,Y$47)+'СЕТ СН'!$G$9+СВЦЭМ!$D$10+'СЕТ СН'!$G$5-'СЕТ СН'!$G$17</f>
        <v>3305.3808655000003</v>
      </c>
    </row>
    <row r="56" spans="1:25" ht="15.75" x14ac:dyDescent="0.2">
      <c r="A56" s="35">
        <f t="shared" si="1"/>
        <v>44052</v>
      </c>
      <c r="B56" s="36">
        <f>SUMIFS(СВЦЭМ!$C$33:$C$776,СВЦЭМ!$A$33:$A$776,$A56,СВЦЭМ!$B$33:$B$776,B$47)+'СЕТ СН'!$G$9+СВЦЭМ!$D$10+'СЕТ СН'!$G$5-'СЕТ СН'!$G$17</f>
        <v>3396.1558738000003</v>
      </c>
      <c r="C56" s="36">
        <f>SUMIFS(СВЦЭМ!$C$33:$C$776,СВЦЭМ!$A$33:$A$776,$A56,СВЦЭМ!$B$33:$B$776,C$47)+'СЕТ СН'!$G$9+СВЦЭМ!$D$10+'СЕТ СН'!$G$5-'СЕТ СН'!$G$17</f>
        <v>3476.0257151400001</v>
      </c>
      <c r="D56" s="36">
        <f>SUMIFS(СВЦЭМ!$C$33:$C$776,СВЦЭМ!$A$33:$A$776,$A56,СВЦЭМ!$B$33:$B$776,D$47)+'СЕТ СН'!$G$9+СВЦЭМ!$D$10+'СЕТ СН'!$G$5-'СЕТ СН'!$G$17</f>
        <v>3469.22533914</v>
      </c>
      <c r="E56" s="36">
        <f>SUMIFS(СВЦЭМ!$C$33:$C$776,СВЦЭМ!$A$33:$A$776,$A56,СВЦЭМ!$B$33:$B$776,E$47)+'СЕТ СН'!$G$9+СВЦЭМ!$D$10+'СЕТ СН'!$G$5-'СЕТ СН'!$G$17</f>
        <v>3464.5208924799999</v>
      </c>
      <c r="F56" s="36">
        <f>SUMIFS(СВЦЭМ!$C$33:$C$776,СВЦЭМ!$A$33:$A$776,$A56,СВЦЭМ!$B$33:$B$776,F$47)+'СЕТ СН'!$G$9+СВЦЭМ!$D$10+'СЕТ СН'!$G$5-'СЕТ СН'!$G$17</f>
        <v>3459.9824089900003</v>
      </c>
      <c r="G56" s="36">
        <f>SUMIFS(СВЦЭМ!$C$33:$C$776,СВЦЭМ!$A$33:$A$776,$A56,СВЦЭМ!$B$33:$B$776,G$47)+'СЕТ СН'!$G$9+СВЦЭМ!$D$10+'СЕТ СН'!$G$5-'СЕТ СН'!$G$17</f>
        <v>3474.2071594600002</v>
      </c>
      <c r="H56" s="36">
        <f>SUMIFS(СВЦЭМ!$C$33:$C$776,СВЦЭМ!$A$33:$A$776,$A56,СВЦЭМ!$B$33:$B$776,H$47)+'СЕТ СН'!$G$9+СВЦЭМ!$D$10+'СЕТ СН'!$G$5-'СЕТ СН'!$G$17</f>
        <v>3479.2750662100002</v>
      </c>
      <c r="I56" s="36">
        <f>SUMIFS(СВЦЭМ!$C$33:$C$776,СВЦЭМ!$A$33:$A$776,$A56,СВЦЭМ!$B$33:$B$776,I$47)+'СЕТ СН'!$G$9+СВЦЭМ!$D$10+'СЕТ СН'!$G$5-'СЕТ СН'!$G$17</f>
        <v>3477.5924993200001</v>
      </c>
      <c r="J56" s="36">
        <f>SUMIFS(СВЦЭМ!$C$33:$C$776,СВЦЭМ!$A$33:$A$776,$A56,СВЦЭМ!$B$33:$B$776,J$47)+'СЕТ СН'!$G$9+СВЦЭМ!$D$10+'СЕТ СН'!$G$5-'СЕТ СН'!$G$17</f>
        <v>3425.5301275700003</v>
      </c>
      <c r="K56" s="36">
        <f>SUMIFS(СВЦЭМ!$C$33:$C$776,СВЦЭМ!$A$33:$A$776,$A56,СВЦЭМ!$B$33:$B$776,K$47)+'СЕТ СН'!$G$9+СВЦЭМ!$D$10+'СЕТ СН'!$G$5-'СЕТ СН'!$G$17</f>
        <v>3382.7547828000002</v>
      </c>
      <c r="L56" s="36">
        <f>SUMIFS(СВЦЭМ!$C$33:$C$776,СВЦЭМ!$A$33:$A$776,$A56,СВЦЭМ!$B$33:$B$776,L$47)+'СЕТ СН'!$G$9+СВЦЭМ!$D$10+'СЕТ СН'!$G$5-'СЕТ СН'!$G$17</f>
        <v>3335.65785048</v>
      </c>
      <c r="M56" s="36">
        <f>SUMIFS(СВЦЭМ!$C$33:$C$776,СВЦЭМ!$A$33:$A$776,$A56,СВЦЭМ!$B$33:$B$776,M$47)+'СЕТ СН'!$G$9+СВЦЭМ!$D$10+'СЕТ СН'!$G$5-'СЕТ СН'!$G$17</f>
        <v>3250.5043530000003</v>
      </c>
      <c r="N56" s="36">
        <f>SUMIFS(СВЦЭМ!$C$33:$C$776,СВЦЭМ!$A$33:$A$776,$A56,СВЦЭМ!$B$33:$B$776,N$47)+'СЕТ СН'!$G$9+СВЦЭМ!$D$10+'СЕТ СН'!$G$5-'СЕТ СН'!$G$17</f>
        <v>3199.7813872700003</v>
      </c>
      <c r="O56" s="36">
        <f>SUMIFS(СВЦЭМ!$C$33:$C$776,СВЦЭМ!$A$33:$A$776,$A56,СВЦЭМ!$B$33:$B$776,O$47)+'СЕТ СН'!$G$9+СВЦЭМ!$D$10+'СЕТ СН'!$G$5-'СЕТ СН'!$G$17</f>
        <v>3163.5276459200004</v>
      </c>
      <c r="P56" s="36">
        <f>SUMIFS(СВЦЭМ!$C$33:$C$776,СВЦЭМ!$A$33:$A$776,$A56,СВЦЭМ!$B$33:$B$776,P$47)+'СЕТ СН'!$G$9+СВЦЭМ!$D$10+'СЕТ СН'!$G$5-'СЕТ СН'!$G$17</f>
        <v>3166.9429942700003</v>
      </c>
      <c r="Q56" s="36">
        <f>SUMIFS(СВЦЭМ!$C$33:$C$776,СВЦЭМ!$A$33:$A$776,$A56,СВЦЭМ!$B$33:$B$776,Q$47)+'СЕТ СН'!$G$9+СВЦЭМ!$D$10+'СЕТ СН'!$G$5-'СЕТ СН'!$G$17</f>
        <v>3184.9939708300003</v>
      </c>
      <c r="R56" s="36">
        <f>SUMIFS(СВЦЭМ!$C$33:$C$776,СВЦЭМ!$A$33:$A$776,$A56,СВЦЭМ!$B$33:$B$776,R$47)+'СЕТ СН'!$G$9+СВЦЭМ!$D$10+'СЕТ СН'!$G$5-'СЕТ СН'!$G$17</f>
        <v>3173.2214017000001</v>
      </c>
      <c r="S56" s="36">
        <f>SUMIFS(СВЦЭМ!$C$33:$C$776,СВЦЭМ!$A$33:$A$776,$A56,СВЦЭМ!$B$33:$B$776,S$47)+'СЕТ СН'!$G$9+СВЦЭМ!$D$10+'СЕТ СН'!$G$5-'СЕТ СН'!$G$17</f>
        <v>3175.1718205100001</v>
      </c>
      <c r="T56" s="36">
        <f>SUMIFS(СВЦЭМ!$C$33:$C$776,СВЦЭМ!$A$33:$A$776,$A56,СВЦЭМ!$B$33:$B$776,T$47)+'СЕТ СН'!$G$9+СВЦЭМ!$D$10+'СЕТ СН'!$G$5-'СЕТ СН'!$G$17</f>
        <v>3185.8405259300002</v>
      </c>
      <c r="U56" s="36">
        <f>SUMIFS(СВЦЭМ!$C$33:$C$776,СВЦЭМ!$A$33:$A$776,$A56,СВЦЭМ!$B$33:$B$776,U$47)+'СЕТ СН'!$G$9+СВЦЭМ!$D$10+'СЕТ СН'!$G$5-'СЕТ СН'!$G$17</f>
        <v>3190.65868387</v>
      </c>
      <c r="V56" s="36">
        <f>SUMIFS(СВЦЭМ!$C$33:$C$776,СВЦЭМ!$A$33:$A$776,$A56,СВЦЭМ!$B$33:$B$776,V$47)+'СЕТ СН'!$G$9+СВЦЭМ!$D$10+'СЕТ СН'!$G$5-'СЕТ СН'!$G$17</f>
        <v>3190.2892073400003</v>
      </c>
      <c r="W56" s="36">
        <f>SUMIFS(СВЦЭМ!$C$33:$C$776,СВЦЭМ!$A$33:$A$776,$A56,СВЦЭМ!$B$33:$B$776,W$47)+'СЕТ СН'!$G$9+СВЦЭМ!$D$10+'СЕТ СН'!$G$5-'СЕТ СН'!$G$17</f>
        <v>3176.4507520900002</v>
      </c>
      <c r="X56" s="36">
        <f>SUMIFS(СВЦЭМ!$C$33:$C$776,СВЦЭМ!$A$33:$A$776,$A56,СВЦЭМ!$B$33:$B$776,X$47)+'СЕТ СН'!$G$9+СВЦЭМ!$D$10+'СЕТ СН'!$G$5-'СЕТ СН'!$G$17</f>
        <v>3207.81489964</v>
      </c>
      <c r="Y56" s="36">
        <f>SUMIFS(СВЦЭМ!$C$33:$C$776,СВЦЭМ!$A$33:$A$776,$A56,СВЦЭМ!$B$33:$B$776,Y$47)+'СЕТ СН'!$G$9+СВЦЭМ!$D$10+'СЕТ СН'!$G$5-'СЕТ СН'!$G$17</f>
        <v>3310.1944070600002</v>
      </c>
    </row>
    <row r="57" spans="1:25" ht="15.75" x14ac:dyDescent="0.2">
      <c r="A57" s="35">
        <f t="shared" si="1"/>
        <v>44053</v>
      </c>
      <c r="B57" s="36">
        <f>SUMIFS(СВЦЭМ!$C$33:$C$776,СВЦЭМ!$A$33:$A$776,$A57,СВЦЭМ!$B$33:$B$776,B$47)+'СЕТ СН'!$G$9+СВЦЭМ!$D$10+'СЕТ СН'!$G$5-'СЕТ СН'!$G$17</f>
        <v>3399.8952616900001</v>
      </c>
      <c r="C57" s="36">
        <f>SUMIFS(СВЦЭМ!$C$33:$C$776,СВЦЭМ!$A$33:$A$776,$A57,СВЦЭМ!$B$33:$B$776,C$47)+'СЕТ СН'!$G$9+СВЦЭМ!$D$10+'СЕТ СН'!$G$5-'СЕТ СН'!$G$17</f>
        <v>3450.1502524400003</v>
      </c>
      <c r="D57" s="36">
        <f>SUMIFS(СВЦЭМ!$C$33:$C$776,СВЦЭМ!$A$33:$A$776,$A57,СВЦЭМ!$B$33:$B$776,D$47)+'СЕТ СН'!$G$9+СВЦЭМ!$D$10+'СЕТ СН'!$G$5-'СЕТ СН'!$G$17</f>
        <v>3432.7605368000004</v>
      </c>
      <c r="E57" s="36">
        <f>SUMIFS(СВЦЭМ!$C$33:$C$776,СВЦЭМ!$A$33:$A$776,$A57,СВЦЭМ!$B$33:$B$776,E$47)+'СЕТ СН'!$G$9+СВЦЭМ!$D$10+'СЕТ СН'!$G$5-'СЕТ СН'!$G$17</f>
        <v>3420.2185892699999</v>
      </c>
      <c r="F57" s="36">
        <f>SUMIFS(СВЦЭМ!$C$33:$C$776,СВЦЭМ!$A$33:$A$776,$A57,СВЦЭМ!$B$33:$B$776,F$47)+'СЕТ СН'!$G$9+СВЦЭМ!$D$10+'СЕТ СН'!$G$5-'СЕТ СН'!$G$17</f>
        <v>3414.8264494499999</v>
      </c>
      <c r="G57" s="36">
        <f>SUMIFS(СВЦЭМ!$C$33:$C$776,СВЦЭМ!$A$33:$A$776,$A57,СВЦЭМ!$B$33:$B$776,G$47)+'СЕТ СН'!$G$9+СВЦЭМ!$D$10+'СЕТ СН'!$G$5-'СЕТ СН'!$G$17</f>
        <v>3429.0991885399999</v>
      </c>
      <c r="H57" s="36">
        <f>SUMIFS(СВЦЭМ!$C$33:$C$776,СВЦЭМ!$A$33:$A$776,$A57,СВЦЭМ!$B$33:$B$776,H$47)+'СЕТ СН'!$G$9+СВЦЭМ!$D$10+'СЕТ СН'!$G$5-'СЕТ СН'!$G$17</f>
        <v>3452.29892255</v>
      </c>
      <c r="I57" s="36">
        <f>SUMIFS(СВЦЭМ!$C$33:$C$776,СВЦЭМ!$A$33:$A$776,$A57,СВЦЭМ!$B$33:$B$776,I$47)+'СЕТ СН'!$G$9+СВЦЭМ!$D$10+'СЕТ СН'!$G$5-'СЕТ СН'!$G$17</f>
        <v>3447.6368088700001</v>
      </c>
      <c r="J57" s="36">
        <f>SUMIFS(СВЦЭМ!$C$33:$C$776,СВЦЭМ!$A$33:$A$776,$A57,СВЦЭМ!$B$33:$B$776,J$47)+'СЕТ СН'!$G$9+СВЦЭМ!$D$10+'СЕТ СН'!$G$5-'СЕТ СН'!$G$17</f>
        <v>3400.54489044</v>
      </c>
      <c r="K57" s="36">
        <f>SUMIFS(СВЦЭМ!$C$33:$C$776,СВЦЭМ!$A$33:$A$776,$A57,СВЦЭМ!$B$33:$B$776,K$47)+'СЕТ СН'!$G$9+СВЦЭМ!$D$10+'СЕТ СН'!$G$5-'СЕТ СН'!$G$17</f>
        <v>3349.1959694100001</v>
      </c>
      <c r="L57" s="36">
        <f>SUMIFS(СВЦЭМ!$C$33:$C$776,СВЦЭМ!$A$33:$A$776,$A57,СВЦЭМ!$B$33:$B$776,L$47)+'СЕТ СН'!$G$9+СВЦЭМ!$D$10+'СЕТ СН'!$G$5-'СЕТ СН'!$G$17</f>
        <v>3338.0193882200001</v>
      </c>
      <c r="M57" s="36">
        <f>SUMIFS(СВЦЭМ!$C$33:$C$776,СВЦЭМ!$A$33:$A$776,$A57,СВЦЭМ!$B$33:$B$776,M$47)+'СЕТ СН'!$G$9+СВЦЭМ!$D$10+'СЕТ СН'!$G$5-'СЕТ СН'!$G$17</f>
        <v>3284.0822982600002</v>
      </c>
      <c r="N57" s="36">
        <f>SUMIFS(СВЦЭМ!$C$33:$C$776,СВЦЭМ!$A$33:$A$776,$A57,СВЦЭМ!$B$33:$B$776,N$47)+'СЕТ СН'!$G$9+СВЦЭМ!$D$10+'СЕТ СН'!$G$5-'СЕТ СН'!$G$17</f>
        <v>3221.78252858</v>
      </c>
      <c r="O57" s="36">
        <f>SUMIFS(СВЦЭМ!$C$33:$C$776,СВЦЭМ!$A$33:$A$776,$A57,СВЦЭМ!$B$33:$B$776,O$47)+'СЕТ СН'!$G$9+СВЦЭМ!$D$10+'СЕТ СН'!$G$5-'СЕТ СН'!$G$17</f>
        <v>3186.7339970900002</v>
      </c>
      <c r="P57" s="36">
        <f>SUMIFS(СВЦЭМ!$C$33:$C$776,СВЦЭМ!$A$33:$A$776,$A57,СВЦЭМ!$B$33:$B$776,P$47)+'СЕТ СН'!$G$9+СВЦЭМ!$D$10+'СЕТ СН'!$G$5-'СЕТ СН'!$G$17</f>
        <v>3159.2369631000001</v>
      </c>
      <c r="Q57" s="36">
        <f>SUMIFS(СВЦЭМ!$C$33:$C$776,СВЦЭМ!$A$33:$A$776,$A57,СВЦЭМ!$B$33:$B$776,Q$47)+'СЕТ СН'!$G$9+СВЦЭМ!$D$10+'СЕТ СН'!$G$5-'СЕТ СН'!$G$17</f>
        <v>3165.5766334</v>
      </c>
      <c r="R57" s="36">
        <f>SUMIFS(СВЦЭМ!$C$33:$C$776,СВЦЭМ!$A$33:$A$776,$A57,СВЦЭМ!$B$33:$B$776,R$47)+'СЕТ СН'!$G$9+СВЦЭМ!$D$10+'СЕТ СН'!$G$5-'СЕТ СН'!$G$17</f>
        <v>3171.3059877000001</v>
      </c>
      <c r="S57" s="36">
        <f>SUMIFS(СВЦЭМ!$C$33:$C$776,СВЦЭМ!$A$33:$A$776,$A57,СВЦЭМ!$B$33:$B$776,S$47)+'СЕТ СН'!$G$9+СВЦЭМ!$D$10+'СЕТ СН'!$G$5-'СЕТ СН'!$G$17</f>
        <v>3171.4277570900003</v>
      </c>
      <c r="T57" s="36">
        <f>SUMIFS(СВЦЭМ!$C$33:$C$776,СВЦЭМ!$A$33:$A$776,$A57,СВЦЭМ!$B$33:$B$776,T$47)+'СЕТ СН'!$G$9+СВЦЭМ!$D$10+'СЕТ СН'!$G$5-'СЕТ СН'!$G$17</f>
        <v>3180.6757099200004</v>
      </c>
      <c r="U57" s="36">
        <f>SUMIFS(СВЦЭМ!$C$33:$C$776,СВЦЭМ!$A$33:$A$776,$A57,СВЦЭМ!$B$33:$B$776,U$47)+'СЕТ СН'!$G$9+СВЦЭМ!$D$10+'СЕТ СН'!$G$5-'СЕТ СН'!$G$17</f>
        <v>3182.3039482700001</v>
      </c>
      <c r="V57" s="36">
        <f>SUMIFS(СВЦЭМ!$C$33:$C$776,СВЦЭМ!$A$33:$A$776,$A57,СВЦЭМ!$B$33:$B$776,V$47)+'СЕТ СН'!$G$9+СВЦЭМ!$D$10+'СЕТ СН'!$G$5-'СЕТ СН'!$G$17</f>
        <v>3172.24383962</v>
      </c>
      <c r="W57" s="36">
        <f>SUMIFS(СВЦЭМ!$C$33:$C$776,СВЦЭМ!$A$33:$A$776,$A57,СВЦЭМ!$B$33:$B$776,W$47)+'СЕТ СН'!$G$9+СВЦЭМ!$D$10+'СЕТ СН'!$G$5-'СЕТ СН'!$G$17</f>
        <v>3155.7369106800002</v>
      </c>
      <c r="X57" s="36">
        <f>SUMIFS(СВЦЭМ!$C$33:$C$776,СВЦЭМ!$A$33:$A$776,$A57,СВЦЭМ!$B$33:$B$776,X$47)+'СЕТ СН'!$G$9+СВЦЭМ!$D$10+'СЕТ СН'!$G$5-'СЕТ СН'!$G$17</f>
        <v>3188.1437891</v>
      </c>
      <c r="Y57" s="36">
        <f>SUMIFS(СВЦЭМ!$C$33:$C$776,СВЦЭМ!$A$33:$A$776,$A57,СВЦЭМ!$B$33:$B$776,Y$47)+'СЕТ СН'!$G$9+СВЦЭМ!$D$10+'СЕТ СН'!$G$5-'СЕТ СН'!$G$17</f>
        <v>3266.7269906500001</v>
      </c>
    </row>
    <row r="58" spans="1:25" ht="15.75" x14ac:dyDescent="0.2">
      <c r="A58" s="35">
        <f t="shared" si="1"/>
        <v>44054</v>
      </c>
      <c r="B58" s="36">
        <f>SUMIFS(СВЦЭМ!$C$33:$C$776,СВЦЭМ!$A$33:$A$776,$A58,СВЦЭМ!$B$33:$B$776,B$47)+'СЕТ СН'!$G$9+СВЦЭМ!$D$10+'СЕТ СН'!$G$5-'СЕТ СН'!$G$17</f>
        <v>3359.7907577700003</v>
      </c>
      <c r="C58" s="36">
        <f>SUMIFS(СВЦЭМ!$C$33:$C$776,СВЦЭМ!$A$33:$A$776,$A58,СВЦЭМ!$B$33:$B$776,C$47)+'СЕТ СН'!$G$9+СВЦЭМ!$D$10+'СЕТ СН'!$G$5-'СЕТ СН'!$G$17</f>
        <v>3400.7371031299999</v>
      </c>
      <c r="D58" s="36">
        <f>SUMIFS(СВЦЭМ!$C$33:$C$776,СВЦЭМ!$A$33:$A$776,$A58,СВЦЭМ!$B$33:$B$776,D$47)+'СЕТ СН'!$G$9+СВЦЭМ!$D$10+'СЕТ СН'!$G$5-'СЕТ СН'!$G$17</f>
        <v>3394.6880579200001</v>
      </c>
      <c r="E58" s="36">
        <f>SUMIFS(СВЦЭМ!$C$33:$C$776,СВЦЭМ!$A$33:$A$776,$A58,СВЦЭМ!$B$33:$B$776,E$47)+'СЕТ СН'!$G$9+СВЦЭМ!$D$10+'СЕТ СН'!$G$5-'СЕТ СН'!$G$17</f>
        <v>3381.2685057500003</v>
      </c>
      <c r="F58" s="36">
        <f>SUMIFS(СВЦЭМ!$C$33:$C$776,СВЦЭМ!$A$33:$A$776,$A58,СВЦЭМ!$B$33:$B$776,F$47)+'СЕТ СН'!$G$9+СВЦЭМ!$D$10+'СЕТ СН'!$G$5-'СЕТ СН'!$G$17</f>
        <v>3367.9999758100003</v>
      </c>
      <c r="G58" s="36">
        <f>SUMIFS(СВЦЭМ!$C$33:$C$776,СВЦЭМ!$A$33:$A$776,$A58,СВЦЭМ!$B$33:$B$776,G$47)+'СЕТ СН'!$G$9+СВЦЭМ!$D$10+'СЕТ СН'!$G$5-'СЕТ СН'!$G$17</f>
        <v>3381.1806560100003</v>
      </c>
      <c r="H58" s="36">
        <f>SUMIFS(СВЦЭМ!$C$33:$C$776,СВЦЭМ!$A$33:$A$776,$A58,СВЦЭМ!$B$33:$B$776,H$47)+'СЕТ СН'!$G$9+СВЦЭМ!$D$10+'СЕТ СН'!$G$5-'СЕТ СН'!$G$17</f>
        <v>3353.5607854700002</v>
      </c>
      <c r="I58" s="36">
        <f>SUMIFS(СВЦЭМ!$C$33:$C$776,СВЦЭМ!$A$33:$A$776,$A58,СВЦЭМ!$B$33:$B$776,I$47)+'СЕТ СН'!$G$9+СВЦЭМ!$D$10+'СЕТ СН'!$G$5-'СЕТ СН'!$G$17</f>
        <v>3336.0310678400001</v>
      </c>
      <c r="J58" s="36">
        <f>SUMIFS(СВЦЭМ!$C$33:$C$776,СВЦЭМ!$A$33:$A$776,$A58,СВЦЭМ!$B$33:$B$776,J$47)+'СЕТ СН'!$G$9+СВЦЭМ!$D$10+'СЕТ СН'!$G$5-'СЕТ СН'!$G$17</f>
        <v>3309.6145996800001</v>
      </c>
      <c r="K58" s="36">
        <f>SUMIFS(СВЦЭМ!$C$33:$C$776,СВЦЭМ!$A$33:$A$776,$A58,СВЦЭМ!$B$33:$B$776,K$47)+'СЕТ СН'!$G$9+СВЦЭМ!$D$10+'СЕТ СН'!$G$5-'СЕТ СН'!$G$17</f>
        <v>3287.0262054000004</v>
      </c>
      <c r="L58" s="36">
        <f>SUMIFS(СВЦЭМ!$C$33:$C$776,СВЦЭМ!$A$33:$A$776,$A58,СВЦЭМ!$B$33:$B$776,L$47)+'СЕТ СН'!$G$9+СВЦЭМ!$D$10+'СЕТ СН'!$G$5-'СЕТ СН'!$G$17</f>
        <v>3277.53623358</v>
      </c>
      <c r="M58" s="36">
        <f>SUMIFS(СВЦЭМ!$C$33:$C$776,СВЦЭМ!$A$33:$A$776,$A58,СВЦЭМ!$B$33:$B$776,M$47)+'СЕТ СН'!$G$9+СВЦЭМ!$D$10+'СЕТ СН'!$G$5-'СЕТ СН'!$G$17</f>
        <v>3231.7773773200001</v>
      </c>
      <c r="N58" s="36">
        <f>SUMIFS(СВЦЭМ!$C$33:$C$776,СВЦЭМ!$A$33:$A$776,$A58,СВЦЭМ!$B$33:$B$776,N$47)+'СЕТ СН'!$G$9+СВЦЭМ!$D$10+'СЕТ СН'!$G$5-'СЕТ СН'!$G$17</f>
        <v>3250.4991813500001</v>
      </c>
      <c r="O58" s="36">
        <f>SUMIFS(СВЦЭМ!$C$33:$C$776,СВЦЭМ!$A$33:$A$776,$A58,СВЦЭМ!$B$33:$B$776,O$47)+'СЕТ СН'!$G$9+СВЦЭМ!$D$10+'СЕТ СН'!$G$5-'СЕТ СН'!$G$17</f>
        <v>3221.67307893</v>
      </c>
      <c r="P58" s="36">
        <f>SUMIFS(СВЦЭМ!$C$33:$C$776,СВЦЭМ!$A$33:$A$776,$A58,СВЦЭМ!$B$33:$B$776,P$47)+'СЕТ СН'!$G$9+СВЦЭМ!$D$10+'СЕТ СН'!$G$5-'СЕТ СН'!$G$17</f>
        <v>3219.85967342</v>
      </c>
      <c r="Q58" s="36">
        <f>SUMIFS(СВЦЭМ!$C$33:$C$776,СВЦЭМ!$A$33:$A$776,$A58,СВЦЭМ!$B$33:$B$776,Q$47)+'СЕТ СН'!$G$9+СВЦЭМ!$D$10+'СЕТ СН'!$G$5-'СЕТ СН'!$G$17</f>
        <v>3219.9697089900001</v>
      </c>
      <c r="R58" s="36">
        <f>SUMIFS(СВЦЭМ!$C$33:$C$776,СВЦЭМ!$A$33:$A$776,$A58,СВЦЭМ!$B$33:$B$776,R$47)+'СЕТ СН'!$G$9+СВЦЭМ!$D$10+'СЕТ СН'!$G$5-'СЕТ СН'!$G$17</f>
        <v>3221.1737194000002</v>
      </c>
      <c r="S58" s="36">
        <f>SUMIFS(СВЦЭМ!$C$33:$C$776,СВЦЭМ!$A$33:$A$776,$A58,СВЦЭМ!$B$33:$B$776,S$47)+'СЕТ СН'!$G$9+СВЦЭМ!$D$10+'СЕТ СН'!$G$5-'СЕТ СН'!$G$17</f>
        <v>3225.9486058100001</v>
      </c>
      <c r="T58" s="36">
        <f>SUMIFS(СВЦЭМ!$C$33:$C$776,СВЦЭМ!$A$33:$A$776,$A58,СВЦЭМ!$B$33:$B$776,T$47)+'СЕТ СН'!$G$9+СВЦЭМ!$D$10+'СЕТ СН'!$G$5-'СЕТ СН'!$G$17</f>
        <v>3218.92014384</v>
      </c>
      <c r="U58" s="36">
        <f>SUMIFS(СВЦЭМ!$C$33:$C$776,СВЦЭМ!$A$33:$A$776,$A58,СВЦЭМ!$B$33:$B$776,U$47)+'СЕТ СН'!$G$9+СВЦЭМ!$D$10+'СЕТ СН'!$G$5-'СЕТ СН'!$G$17</f>
        <v>3213.6656406800003</v>
      </c>
      <c r="V58" s="36">
        <f>SUMIFS(СВЦЭМ!$C$33:$C$776,СВЦЭМ!$A$33:$A$776,$A58,СВЦЭМ!$B$33:$B$776,V$47)+'СЕТ СН'!$G$9+СВЦЭМ!$D$10+'СЕТ СН'!$G$5-'СЕТ СН'!$G$17</f>
        <v>3206.2473629900001</v>
      </c>
      <c r="W58" s="36">
        <f>SUMIFS(СВЦЭМ!$C$33:$C$776,СВЦЭМ!$A$33:$A$776,$A58,СВЦЭМ!$B$33:$B$776,W$47)+'СЕТ СН'!$G$9+СВЦЭМ!$D$10+'СЕТ СН'!$G$5-'СЕТ СН'!$G$17</f>
        <v>3215.1432574</v>
      </c>
      <c r="X58" s="36">
        <f>SUMIFS(СВЦЭМ!$C$33:$C$776,СВЦЭМ!$A$33:$A$776,$A58,СВЦЭМ!$B$33:$B$776,X$47)+'СЕТ СН'!$G$9+СВЦЭМ!$D$10+'СЕТ СН'!$G$5-'СЕТ СН'!$G$17</f>
        <v>3215.7751489299999</v>
      </c>
      <c r="Y58" s="36">
        <f>SUMIFS(СВЦЭМ!$C$33:$C$776,СВЦЭМ!$A$33:$A$776,$A58,СВЦЭМ!$B$33:$B$776,Y$47)+'СЕТ СН'!$G$9+СВЦЭМ!$D$10+'СЕТ СН'!$G$5-'СЕТ СН'!$G$17</f>
        <v>3256.4085707200002</v>
      </c>
    </row>
    <row r="59" spans="1:25" ht="15.75" x14ac:dyDescent="0.2">
      <c r="A59" s="35">
        <f t="shared" si="1"/>
        <v>44055</v>
      </c>
      <c r="B59" s="36">
        <f>SUMIFS(СВЦЭМ!$C$33:$C$776,СВЦЭМ!$A$33:$A$776,$A59,СВЦЭМ!$B$33:$B$776,B$47)+'СЕТ СН'!$G$9+СВЦЭМ!$D$10+'СЕТ СН'!$G$5-'СЕТ СН'!$G$17</f>
        <v>3359.0584278700003</v>
      </c>
      <c r="C59" s="36">
        <f>SUMIFS(СВЦЭМ!$C$33:$C$776,СВЦЭМ!$A$33:$A$776,$A59,СВЦЭМ!$B$33:$B$776,C$47)+'СЕТ СН'!$G$9+СВЦЭМ!$D$10+'СЕТ СН'!$G$5-'СЕТ СН'!$G$17</f>
        <v>3393.6701772000001</v>
      </c>
      <c r="D59" s="36">
        <f>SUMIFS(СВЦЭМ!$C$33:$C$776,СВЦЭМ!$A$33:$A$776,$A59,СВЦЭМ!$B$33:$B$776,D$47)+'СЕТ СН'!$G$9+СВЦЭМ!$D$10+'СЕТ СН'!$G$5-'СЕТ СН'!$G$17</f>
        <v>3394.8004595400002</v>
      </c>
      <c r="E59" s="36">
        <f>SUMIFS(СВЦЭМ!$C$33:$C$776,СВЦЭМ!$A$33:$A$776,$A59,СВЦЭМ!$B$33:$B$776,E$47)+'СЕТ СН'!$G$9+СВЦЭМ!$D$10+'СЕТ СН'!$G$5-'СЕТ СН'!$G$17</f>
        <v>3398.4300848400003</v>
      </c>
      <c r="F59" s="36">
        <f>SUMIFS(СВЦЭМ!$C$33:$C$776,СВЦЭМ!$A$33:$A$776,$A59,СВЦЭМ!$B$33:$B$776,F$47)+'СЕТ СН'!$G$9+СВЦЭМ!$D$10+'СЕТ СН'!$G$5-'СЕТ СН'!$G$17</f>
        <v>3399.9241680100004</v>
      </c>
      <c r="G59" s="36">
        <f>SUMIFS(СВЦЭМ!$C$33:$C$776,СВЦЭМ!$A$33:$A$776,$A59,СВЦЭМ!$B$33:$B$776,G$47)+'СЕТ СН'!$G$9+СВЦЭМ!$D$10+'СЕТ СН'!$G$5-'СЕТ СН'!$G$17</f>
        <v>3396.02287931</v>
      </c>
      <c r="H59" s="36">
        <f>SUMIFS(СВЦЭМ!$C$33:$C$776,СВЦЭМ!$A$33:$A$776,$A59,СВЦЭМ!$B$33:$B$776,H$47)+'СЕТ СН'!$G$9+СВЦЭМ!$D$10+'СЕТ СН'!$G$5-'СЕТ СН'!$G$17</f>
        <v>3385.17387267</v>
      </c>
      <c r="I59" s="36">
        <f>SUMIFS(СВЦЭМ!$C$33:$C$776,СВЦЭМ!$A$33:$A$776,$A59,СВЦЭМ!$B$33:$B$776,I$47)+'СЕТ СН'!$G$9+СВЦЭМ!$D$10+'СЕТ СН'!$G$5-'СЕТ СН'!$G$17</f>
        <v>3371.7112241600003</v>
      </c>
      <c r="J59" s="36">
        <f>SUMIFS(СВЦЭМ!$C$33:$C$776,СВЦЭМ!$A$33:$A$776,$A59,СВЦЭМ!$B$33:$B$776,J$47)+'СЕТ СН'!$G$9+СВЦЭМ!$D$10+'СЕТ СН'!$G$5-'СЕТ СН'!$G$17</f>
        <v>3318.4456025300001</v>
      </c>
      <c r="K59" s="36">
        <f>SUMIFS(СВЦЭМ!$C$33:$C$776,СВЦЭМ!$A$33:$A$776,$A59,СВЦЭМ!$B$33:$B$776,K$47)+'СЕТ СН'!$G$9+СВЦЭМ!$D$10+'СЕТ СН'!$G$5-'СЕТ СН'!$G$17</f>
        <v>3293.86245706</v>
      </c>
      <c r="L59" s="36">
        <f>SUMIFS(СВЦЭМ!$C$33:$C$776,СВЦЭМ!$A$33:$A$776,$A59,СВЦЭМ!$B$33:$B$776,L$47)+'СЕТ СН'!$G$9+СВЦЭМ!$D$10+'СЕТ СН'!$G$5-'СЕТ СН'!$G$17</f>
        <v>3272.4016857700003</v>
      </c>
      <c r="M59" s="36">
        <f>SUMIFS(СВЦЭМ!$C$33:$C$776,СВЦЭМ!$A$33:$A$776,$A59,СВЦЭМ!$B$33:$B$776,M$47)+'СЕТ СН'!$G$9+СВЦЭМ!$D$10+'СЕТ СН'!$G$5-'СЕТ СН'!$G$17</f>
        <v>3184.9808391000001</v>
      </c>
      <c r="N59" s="36">
        <f>SUMIFS(СВЦЭМ!$C$33:$C$776,СВЦЭМ!$A$33:$A$776,$A59,СВЦЭМ!$B$33:$B$776,N$47)+'СЕТ СН'!$G$9+СВЦЭМ!$D$10+'СЕТ СН'!$G$5-'СЕТ СН'!$G$17</f>
        <v>3156.6643813000001</v>
      </c>
      <c r="O59" s="36">
        <f>SUMIFS(СВЦЭМ!$C$33:$C$776,СВЦЭМ!$A$33:$A$776,$A59,СВЦЭМ!$B$33:$B$776,O$47)+'СЕТ СН'!$G$9+СВЦЭМ!$D$10+'СЕТ СН'!$G$5-'СЕТ СН'!$G$17</f>
        <v>3141.2468920000001</v>
      </c>
      <c r="P59" s="36">
        <f>SUMIFS(СВЦЭМ!$C$33:$C$776,СВЦЭМ!$A$33:$A$776,$A59,СВЦЭМ!$B$33:$B$776,P$47)+'СЕТ СН'!$G$9+СВЦЭМ!$D$10+'СЕТ СН'!$G$5-'СЕТ СН'!$G$17</f>
        <v>3190.2826062100003</v>
      </c>
      <c r="Q59" s="36">
        <f>SUMIFS(СВЦЭМ!$C$33:$C$776,СВЦЭМ!$A$33:$A$776,$A59,СВЦЭМ!$B$33:$B$776,Q$47)+'СЕТ СН'!$G$9+СВЦЭМ!$D$10+'СЕТ СН'!$G$5-'СЕТ СН'!$G$17</f>
        <v>3196.1233437800001</v>
      </c>
      <c r="R59" s="36">
        <f>SUMIFS(СВЦЭМ!$C$33:$C$776,СВЦЭМ!$A$33:$A$776,$A59,СВЦЭМ!$B$33:$B$776,R$47)+'СЕТ СН'!$G$9+СВЦЭМ!$D$10+'СЕТ СН'!$G$5-'СЕТ СН'!$G$17</f>
        <v>3202.2296951100002</v>
      </c>
      <c r="S59" s="36">
        <f>SUMIFS(СВЦЭМ!$C$33:$C$776,СВЦЭМ!$A$33:$A$776,$A59,СВЦЭМ!$B$33:$B$776,S$47)+'СЕТ СН'!$G$9+СВЦЭМ!$D$10+'СЕТ СН'!$G$5-'СЕТ СН'!$G$17</f>
        <v>3197.9105434000003</v>
      </c>
      <c r="T59" s="36">
        <f>SUMIFS(СВЦЭМ!$C$33:$C$776,СВЦЭМ!$A$33:$A$776,$A59,СВЦЭМ!$B$33:$B$776,T$47)+'СЕТ СН'!$G$9+СВЦЭМ!$D$10+'СЕТ СН'!$G$5-'СЕТ СН'!$G$17</f>
        <v>3196.8966672800002</v>
      </c>
      <c r="U59" s="36">
        <f>SUMIFS(СВЦЭМ!$C$33:$C$776,СВЦЭМ!$A$33:$A$776,$A59,СВЦЭМ!$B$33:$B$776,U$47)+'СЕТ СН'!$G$9+СВЦЭМ!$D$10+'СЕТ СН'!$G$5-'СЕТ СН'!$G$17</f>
        <v>3176.6443773000001</v>
      </c>
      <c r="V59" s="36">
        <f>SUMIFS(СВЦЭМ!$C$33:$C$776,СВЦЭМ!$A$33:$A$776,$A59,СВЦЭМ!$B$33:$B$776,V$47)+'СЕТ СН'!$G$9+СВЦЭМ!$D$10+'СЕТ СН'!$G$5-'СЕТ СН'!$G$17</f>
        <v>3176.3164725000001</v>
      </c>
      <c r="W59" s="36">
        <f>SUMIFS(СВЦЭМ!$C$33:$C$776,СВЦЭМ!$A$33:$A$776,$A59,СВЦЭМ!$B$33:$B$776,W$47)+'СЕТ СН'!$G$9+СВЦЭМ!$D$10+'СЕТ СН'!$G$5-'СЕТ СН'!$G$17</f>
        <v>3178.6335396499999</v>
      </c>
      <c r="X59" s="36">
        <f>SUMIFS(СВЦЭМ!$C$33:$C$776,СВЦЭМ!$A$33:$A$776,$A59,СВЦЭМ!$B$33:$B$776,X$47)+'СЕТ СН'!$G$9+СВЦЭМ!$D$10+'СЕТ СН'!$G$5-'СЕТ СН'!$G$17</f>
        <v>3194.5609061100004</v>
      </c>
      <c r="Y59" s="36">
        <f>SUMIFS(СВЦЭМ!$C$33:$C$776,СВЦЭМ!$A$33:$A$776,$A59,СВЦЭМ!$B$33:$B$776,Y$47)+'СЕТ СН'!$G$9+СВЦЭМ!$D$10+'СЕТ СН'!$G$5-'СЕТ СН'!$G$17</f>
        <v>3280.6629769400001</v>
      </c>
    </row>
    <row r="60" spans="1:25" ht="15.75" x14ac:dyDescent="0.2">
      <c r="A60" s="35">
        <f t="shared" si="1"/>
        <v>44056</v>
      </c>
      <c r="B60" s="36">
        <f>SUMIFS(СВЦЭМ!$C$33:$C$776,СВЦЭМ!$A$33:$A$776,$A60,СВЦЭМ!$B$33:$B$776,B$47)+'СЕТ СН'!$G$9+СВЦЭМ!$D$10+'СЕТ СН'!$G$5-'СЕТ СН'!$G$17</f>
        <v>3367.62597813</v>
      </c>
      <c r="C60" s="36">
        <f>SUMIFS(СВЦЭМ!$C$33:$C$776,СВЦЭМ!$A$33:$A$776,$A60,СВЦЭМ!$B$33:$B$776,C$47)+'СЕТ СН'!$G$9+СВЦЭМ!$D$10+'СЕТ СН'!$G$5-'СЕТ СН'!$G$17</f>
        <v>3401.7281590700004</v>
      </c>
      <c r="D60" s="36">
        <f>SUMIFS(СВЦЭМ!$C$33:$C$776,СВЦЭМ!$A$33:$A$776,$A60,СВЦЭМ!$B$33:$B$776,D$47)+'СЕТ СН'!$G$9+СВЦЭМ!$D$10+'СЕТ СН'!$G$5-'СЕТ СН'!$G$17</f>
        <v>3428.8878644300003</v>
      </c>
      <c r="E60" s="36">
        <f>SUMIFS(СВЦЭМ!$C$33:$C$776,СВЦЭМ!$A$33:$A$776,$A60,СВЦЭМ!$B$33:$B$776,E$47)+'СЕТ СН'!$G$9+СВЦЭМ!$D$10+'СЕТ СН'!$G$5-'СЕТ СН'!$G$17</f>
        <v>3443.57908447</v>
      </c>
      <c r="F60" s="36">
        <f>SUMIFS(СВЦЭМ!$C$33:$C$776,СВЦЭМ!$A$33:$A$776,$A60,СВЦЭМ!$B$33:$B$776,F$47)+'СЕТ СН'!$G$9+СВЦЭМ!$D$10+'СЕТ СН'!$G$5-'СЕТ СН'!$G$17</f>
        <v>3440.7105879700002</v>
      </c>
      <c r="G60" s="36">
        <f>SUMIFS(СВЦЭМ!$C$33:$C$776,СВЦЭМ!$A$33:$A$776,$A60,СВЦЭМ!$B$33:$B$776,G$47)+'СЕТ СН'!$G$9+СВЦЭМ!$D$10+'СЕТ СН'!$G$5-'СЕТ СН'!$G$17</f>
        <v>3418.5333781300001</v>
      </c>
      <c r="H60" s="36">
        <f>SUMIFS(СВЦЭМ!$C$33:$C$776,СВЦЭМ!$A$33:$A$776,$A60,СВЦЭМ!$B$33:$B$776,H$47)+'СЕТ СН'!$G$9+СВЦЭМ!$D$10+'СЕТ СН'!$G$5-'СЕТ СН'!$G$17</f>
        <v>3376.7563094900001</v>
      </c>
      <c r="I60" s="36">
        <f>SUMIFS(СВЦЭМ!$C$33:$C$776,СВЦЭМ!$A$33:$A$776,$A60,СВЦЭМ!$B$33:$B$776,I$47)+'СЕТ СН'!$G$9+СВЦЭМ!$D$10+'СЕТ СН'!$G$5-'СЕТ СН'!$G$17</f>
        <v>3319.6130292600001</v>
      </c>
      <c r="J60" s="36">
        <f>SUMIFS(СВЦЭМ!$C$33:$C$776,СВЦЭМ!$A$33:$A$776,$A60,СВЦЭМ!$B$33:$B$776,J$47)+'СЕТ СН'!$G$9+СВЦЭМ!$D$10+'СЕТ СН'!$G$5-'СЕТ СН'!$G$17</f>
        <v>3262.90608793</v>
      </c>
      <c r="K60" s="36">
        <f>SUMIFS(СВЦЭМ!$C$33:$C$776,СВЦЭМ!$A$33:$A$776,$A60,СВЦЭМ!$B$33:$B$776,K$47)+'СЕТ СН'!$G$9+СВЦЭМ!$D$10+'СЕТ СН'!$G$5-'СЕТ СН'!$G$17</f>
        <v>3237.4916433100002</v>
      </c>
      <c r="L60" s="36">
        <f>SUMIFS(СВЦЭМ!$C$33:$C$776,СВЦЭМ!$A$33:$A$776,$A60,СВЦЭМ!$B$33:$B$776,L$47)+'СЕТ СН'!$G$9+СВЦЭМ!$D$10+'СЕТ СН'!$G$5-'СЕТ СН'!$G$17</f>
        <v>3240.0051779</v>
      </c>
      <c r="M60" s="36">
        <f>SUMIFS(СВЦЭМ!$C$33:$C$776,СВЦЭМ!$A$33:$A$776,$A60,СВЦЭМ!$B$33:$B$776,M$47)+'СЕТ СН'!$G$9+СВЦЭМ!$D$10+'СЕТ СН'!$G$5-'СЕТ СН'!$G$17</f>
        <v>3197.9155797900003</v>
      </c>
      <c r="N60" s="36">
        <f>SUMIFS(СВЦЭМ!$C$33:$C$776,СВЦЭМ!$A$33:$A$776,$A60,СВЦЭМ!$B$33:$B$776,N$47)+'СЕТ СН'!$G$9+СВЦЭМ!$D$10+'СЕТ СН'!$G$5-'СЕТ СН'!$G$17</f>
        <v>3205.4638911800002</v>
      </c>
      <c r="O60" s="36">
        <f>SUMIFS(СВЦЭМ!$C$33:$C$776,СВЦЭМ!$A$33:$A$776,$A60,СВЦЭМ!$B$33:$B$776,O$47)+'СЕТ СН'!$G$9+СВЦЭМ!$D$10+'СЕТ СН'!$G$5-'СЕТ СН'!$G$17</f>
        <v>3207.5189757100002</v>
      </c>
      <c r="P60" s="36">
        <f>SUMIFS(СВЦЭМ!$C$33:$C$776,СВЦЭМ!$A$33:$A$776,$A60,СВЦЭМ!$B$33:$B$776,P$47)+'СЕТ СН'!$G$9+СВЦЭМ!$D$10+'СЕТ СН'!$G$5-'СЕТ СН'!$G$17</f>
        <v>3211.74603837</v>
      </c>
      <c r="Q60" s="36">
        <f>SUMIFS(СВЦЭМ!$C$33:$C$776,СВЦЭМ!$A$33:$A$776,$A60,СВЦЭМ!$B$33:$B$776,Q$47)+'СЕТ СН'!$G$9+СВЦЭМ!$D$10+'СЕТ СН'!$G$5-'СЕТ СН'!$G$17</f>
        <v>3222.2518416200001</v>
      </c>
      <c r="R60" s="36">
        <f>SUMIFS(СВЦЭМ!$C$33:$C$776,СВЦЭМ!$A$33:$A$776,$A60,СВЦЭМ!$B$33:$B$776,R$47)+'СЕТ СН'!$G$9+СВЦЭМ!$D$10+'СЕТ СН'!$G$5-'СЕТ СН'!$G$17</f>
        <v>3212.1819646800004</v>
      </c>
      <c r="S60" s="36">
        <f>SUMIFS(СВЦЭМ!$C$33:$C$776,СВЦЭМ!$A$33:$A$776,$A60,СВЦЭМ!$B$33:$B$776,S$47)+'СЕТ СН'!$G$9+СВЦЭМ!$D$10+'СЕТ СН'!$G$5-'СЕТ СН'!$G$17</f>
        <v>3220.24967818</v>
      </c>
      <c r="T60" s="36">
        <f>SUMIFS(СВЦЭМ!$C$33:$C$776,СВЦЭМ!$A$33:$A$776,$A60,СВЦЭМ!$B$33:$B$776,T$47)+'СЕТ СН'!$G$9+СВЦЭМ!$D$10+'СЕТ СН'!$G$5-'СЕТ СН'!$G$17</f>
        <v>3159.3304739800001</v>
      </c>
      <c r="U60" s="36">
        <f>SUMIFS(СВЦЭМ!$C$33:$C$776,СВЦЭМ!$A$33:$A$776,$A60,СВЦЭМ!$B$33:$B$776,U$47)+'СЕТ СН'!$G$9+СВЦЭМ!$D$10+'СЕТ СН'!$G$5-'СЕТ СН'!$G$17</f>
        <v>3098.0370909200001</v>
      </c>
      <c r="V60" s="36">
        <f>SUMIFS(СВЦЭМ!$C$33:$C$776,СВЦЭМ!$A$33:$A$776,$A60,СВЦЭМ!$B$33:$B$776,V$47)+'СЕТ СН'!$G$9+СВЦЭМ!$D$10+'СЕТ СН'!$G$5-'СЕТ СН'!$G$17</f>
        <v>3100.6089539700001</v>
      </c>
      <c r="W60" s="36">
        <f>SUMIFS(СВЦЭМ!$C$33:$C$776,СВЦЭМ!$A$33:$A$776,$A60,СВЦЭМ!$B$33:$B$776,W$47)+'СЕТ СН'!$G$9+СВЦЭМ!$D$10+'СЕТ СН'!$G$5-'СЕТ СН'!$G$17</f>
        <v>3113.4982637600001</v>
      </c>
      <c r="X60" s="36">
        <f>SUMIFS(СВЦЭМ!$C$33:$C$776,СВЦЭМ!$A$33:$A$776,$A60,СВЦЭМ!$B$33:$B$776,X$47)+'СЕТ СН'!$G$9+СВЦЭМ!$D$10+'СЕТ СН'!$G$5-'СЕТ СН'!$G$17</f>
        <v>3119.4277651500001</v>
      </c>
      <c r="Y60" s="36">
        <f>SUMIFS(СВЦЭМ!$C$33:$C$776,СВЦЭМ!$A$33:$A$776,$A60,СВЦЭМ!$B$33:$B$776,Y$47)+'СЕТ СН'!$G$9+СВЦЭМ!$D$10+'СЕТ СН'!$G$5-'СЕТ СН'!$G$17</f>
        <v>3181.9319061000001</v>
      </c>
    </row>
    <row r="61" spans="1:25" ht="15.75" x14ac:dyDescent="0.2">
      <c r="A61" s="35">
        <f t="shared" si="1"/>
        <v>44057</v>
      </c>
      <c r="B61" s="36">
        <f>SUMIFS(СВЦЭМ!$C$33:$C$776,СВЦЭМ!$A$33:$A$776,$A61,СВЦЭМ!$B$33:$B$776,B$47)+'СЕТ СН'!$G$9+СВЦЭМ!$D$10+'СЕТ СН'!$G$5-'СЕТ СН'!$G$17</f>
        <v>3336.58402252</v>
      </c>
      <c r="C61" s="36">
        <f>SUMIFS(СВЦЭМ!$C$33:$C$776,СВЦЭМ!$A$33:$A$776,$A61,СВЦЭМ!$B$33:$B$776,C$47)+'СЕТ СН'!$G$9+СВЦЭМ!$D$10+'СЕТ СН'!$G$5-'СЕТ СН'!$G$17</f>
        <v>3352.9110127100003</v>
      </c>
      <c r="D61" s="36">
        <f>SUMIFS(СВЦЭМ!$C$33:$C$776,СВЦЭМ!$A$33:$A$776,$A61,СВЦЭМ!$B$33:$B$776,D$47)+'СЕТ СН'!$G$9+СВЦЭМ!$D$10+'СЕТ СН'!$G$5-'СЕТ СН'!$G$17</f>
        <v>3380.3528463000002</v>
      </c>
      <c r="E61" s="36">
        <f>SUMIFS(СВЦЭМ!$C$33:$C$776,СВЦЭМ!$A$33:$A$776,$A61,СВЦЭМ!$B$33:$B$776,E$47)+'СЕТ СН'!$G$9+СВЦЭМ!$D$10+'СЕТ СН'!$G$5-'СЕТ СН'!$G$17</f>
        <v>3382.0969156800002</v>
      </c>
      <c r="F61" s="36">
        <f>SUMIFS(СВЦЭМ!$C$33:$C$776,СВЦЭМ!$A$33:$A$776,$A61,СВЦЭМ!$B$33:$B$776,F$47)+'СЕТ СН'!$G$9+СВЦЭМ!$D$10+'СЕТ СН'!$G$5-'СЕТ СН'!$G$17</f>
        <v>3375.8724296999999</v>
      </c>
      <c r="G61" s="36">
        <f>SUMIFS(СВЦЭМ!$C$33:$C$776,СВЦЭМ!$A$33:$A$776,$A61,СВЦЭМ!$B$33:$B$776,G$47)+'СЕТ СН'!$G$9+СВЦЭМ!$D$10+'СЕТ СН'!$G$5-'СЕТ СН'!$G$17</f>
        <v>3364.20835188</v>
      </c>
      <c r="H61" s="36">
        <f>SUMIFS(СВЦЭМ!$C$33:$C$776,СВЦЭМ!$A$33:$A$776,$A61,СВЦЭМ!$B$33:$B$776,H$47)+'СЕТ СН'!$G$9+СВЦЭМ!$D$10+'СЕТ СН'!$G$5-'СЕТ СН'!$G$17</f>
        <v>3345.34062752</v>
      </c>
      <c r="I61" s="36">
        <f>SUMIFS(СВЦЭМ!$C$33:$C$776,СВЦЭМ!$A$33:$A$776,$A61,СВЦЭМ!$B$33:$B$776,I$47)+'СЕТ СН'!$G$9+СВЦЭМ!$D$10+'СЕТ СН'!$G$5-'СЕТ СН'!$G$17</f>
        <v>3354.0633131499999</v>
      </c>
      <c r="J61" s="36">
        <f>SUMIFS(СВЦЭМ!$C$33:$C$776,СВЦЭМ!$A$33:$A$776,$A61,СВЦЭМ!$B$33:$B$776,J$47)+'СЕТ СН'!$G$9+СВЦЭМ!$D$10+'СЕТ СН'!$G$5-'СЕТ СН'!$G$17</f>
        <v>3306.7338031700001</v>
      </c>
      <c r="K61" s="36">
        <f>SUMIFS(СВЦЭМ!$C$33:$C$776,СВЦЭМ!$A$33:$A$776,$A61,СВЦЭМ!$B$33:$B$776,K$47)+'СЕТ СН'!$G$9+СВЦЭМ!$D$10+'СЕТ СН'!$G$5-'СЕТ СН'!$G$17</f>
        <v>3275.0005978100003</v>
      </c>
      <c r="L61" s="36">
        <f>SUMIFS(СВЦЭМ!$C$33:$C$776,СВЦЭМ!$A$33:$A$776,$A61,СВЦЭМ!$B$33:$B$776,L$47)+'СЕТ СН'!$G$9+СВЦЭМ!$D$10+'СЕТ СН'!$G$5-'СЕТ СН'!$G$17</f>
        <v>3255.9505136600001</v>
      </c>
      <c r="M61" s="36">
        <f>SUMIFS(СВЦЭМ!$C$33:$C$776,СВЦЭМ!$A$33:$A$776,$A61,СВЦЭМ!$B$33:$B$776,M$47)+'СЕТ СН'!$G$9+СВЦЭМ!$D$10+'СЕТ СН'!$G$5-'СЕТ СН'!$G$17</f>
        <v>3218.9818086</v>
      </c>
      <c r="N61" s="36">
        <f>SUMIFS(СВЦЭМ!$C$33:$C$776,СВЦЭМ!$A$33:$A$776,$A61,СВЦЭМ!$B$33:$B$776,N$47)+'СЕТ СН'!$G$9+СВЦЭМ!$D$10+'СЕТ СН'!$G$5-'СЕТ СН'!$G$17</f>
        <v>3147.7880506000001</v>
      </c>
      <c r="O61" s="36">
        <f>SUMIFS(СВЦЭМ!$C$33:$C$776,СВЦЭМ!$A$33:$A$776,$A61,СВЦЭМ!$B$33:$B$776,O$47)+'СЕТ СН'!$G$9+СВЦЭМ!$D$10+'СЕТ СН'!$G$5-'СЕТ СН'!$G$17</f>
        <v>3123.2433001200002</v>
      </c>
      <c r="P61" s="36">
        <f>SUMIFS(СВЦЭМ!$C$33:$C$776,СВЦЭМ!$A$33:$A$776,$A61,СВЦЭМ!$B$33:$B$776,P$47)+'СЕТ СН'!$G$9+СВЦЭМ!$D$10+'СЕТ СН'!$G$5-'СЕТ СН'!$G$17</f>
        <v>3132.9496810999999</v>
      </c>
      <c r="Q61" s="36">
        <f>SUMIFS(СВЦЭМ!$C$33:$C$776,СВЦЭМ!$A$33:$A$776,$A61,СВЦЭМ!$B$33:$B$776,Q$47)+'СЕТ СН'!$G$9+СВЦЭМ!$D$10+'СЕТ СН'!$G$5-'СЕТ СН'!$G$17</f>
        <v>3147.58083407</v>
      </c>
      <c r="R61" s="36">
        <f>SUMIFS(СВЦЭМ!$C$33:$C$776,СВЦЭМ!$A$33:$A$776,$A61,СВЦЭМ!$B$33:$B$776,R$47)+'СЕТ СН'!$G$9+СВЦЭМ!$D$10+'СЕТ СН'!$G$5-'СЕТ СН'!$G$17</f>
        <v>3144.4476989000004</v>
      </c>
      <c r="S61" s="36">
        <f>SUMIFS(СВЦЭМ!$C$33:$C$776,СВЦЭМ!$A$33:$A$776,$A61,СВЦЭМ!$B$33:$B$776,S$47)+'СЕТ СН'!$G$9+СВЦЭМ!$D$10+'СЕТ СН'!$G$5-'СЕТ СН'!$G$17</f>
        <v>3153.92296326</v>
      </c>
      <c r="T61" s="36">
        <f>SUMIFS(СВЦЭМ!$C$33:$C$776,СВЦЭМ!$A$33:$A$776,$A61,СВЦЭМ!$B$33:$B$776,T$47)+'СЕТ СН'!$G$9+СВЦЭМ!$D$10+'СЕТ СН'!$G$5-'СЕТ СН'!$G$17</f>
        <v>3152.04810804</v>
      </c>
      <c r="U61" s="36">
        <f>SUMIFS(СВЦЭМ!$C$33:$C$776,СВЦЭМ!$A$33:$A$776,$A61,СВЦЭМ!$B$33:$B$776,U$47)+'СЕТ СН'!$G$9+СВЦЭМ!$D$10+'СЕТ СН'!$G$5-'СЕТ СН'!$G$17</f>
        <v>3163.67164761</v>
      </c>
      <c r="V61" s="36">
        <f>SUMIFS(СВЦЭМ!$C$33:$C$776,СВЦЭМ!$A$33:$A$776,$A61,СВЦЭМ!$B$33:$B$776,V$47)+'СЕТ СН'!$G$9+СВЦЭМ!$D$10+'СЕТ СН'!$G$5-'СЕТ СН'!$G$17</f>
        <v>3150.2227181400003</v>
      </c>
      <c r="W61" s="36">
        <f>SUMIFS(СВЦЭМ!$C$33:$C$776,СВЦЭМ!$A$33:$A$776,$A61,СВЦЭМ!$B$33:$B$776,W$47)+'СЕТ СН'!$G$9+СВЦЭМ!$D$10+'СЕТ СН'!$G$5-'СЕТ СН'!$G$17</f>
        <v>3153.94915498</v>
      </c>
      <c r="X61" s="36">
        <f>SUMIFS(СВЦЭМ!$C$33:$C$776,СВЦЭМ!$A$33:$A$776,$A61,СВЦЭМ!$B$33:$B$776,X$47)+'СЕТ СН'!$G$9+СВЦЭМ!$D$10+'СЕТ СН'!$G$5-'СЕТ СН'!$G$17</f>
        <v>3173.6826045900002</v>
      </c>
      <c r="Y61" s="36">
        <f>SUMIFS(СВЦЭМ!$C$33:$C$776,СВЦЭМ!$A$33:$A$776,$A61,СВЦЭМ!$B$33:$B$776,Y$47)+'СЕТ СН'!$G$9+СВЦЭМ!$D$10+'СЕТ СН'!$G$5-'СЕТ СН'!$G$17</f>
        <v>3246.7511073000001</v>
      </c>
    </row>
    <row r="62" spans="1:25" ht="15.75" x14ac:dyDescent="0.2">
      <c r="A62" s="35">
        <f t="shared" si="1"/>
        <v>44058</v>
      </c>
      <c r="B62" s="36">
        <f>SUMIFS(СВЦЭМ!$C$33:$C$776,СВЦЭМ!$A$33:$A$776,$A62,СВЦЭМ!$B$33:$B$776,B$47)+'СЕТ СН'!$G$9+СВЦЭМ!$D$10+'СЕТ СН'!$G$5-'СЕТ СН'!$G$17</f>
        <v>3278.3064976100004</v>
      </c>
      <c r="C62" s="36">
        <f>SUMIFS(СВЦЭМ!$C$33:$C$776,СВЦЭМ!$A$33:$A$776,$A62,СВЦЭМ!$B$33:$B$776,C$47)+'СЕТ СН'!$G$9+СВЦЭМ!$D$10+'СЕТ СН'!$G$5-'СЕТ СН'!$G$17</f>
        <v>3313.5936372000001</v>
      </c>
      <c r="D62" s="36">
        <f>SUMIFS(СВЦЭМ!$C$33:$C$776,СВЦЭМ!$A$33:$A$776,$A62,СВЦЭМ!$B$33:$B$776,D$47)+'СЕТ СН'!$G$9+СВЦЭМ!$D$10+'СЕТ СН'!$G$5-'СЕТ СН'!$G$17</f>
        <v>3304.2016243000003</v>
      </c>
      <c r="E62" s="36">
        <f>SUMIFS(СВЦЭМ!$C$33:$C$776,СВЦЭМ!$A$33:$A$776,$A62,СВЦЭМ!$B$33:$B$776,E$47)+'СЕТ СН'!$G$9+СВЦЭМ!$D$10+'СЕТ СН'!$G$5-'СЕТ СН'!$G$17</f>
        <v>3302.30088875</v>
      </c>
      <c r="F62" s="36">
        <f>SUMIFS(СВЦЭМ!$C$33:$C$776,СВЦЭМ!$A$33:$A$776,$A62,СВЦЭМ!$B$33:$B$776,F$47)+'СЕТ СН'!$G$9+СВЦЭМ!$D$10+'СЕТ СН'!$G$5-'СЕТ СН'!$G$17</f>
        <v>3307.2967194400003</v>
      </c>
      <c r="G62" s="36">
        <f>SUMIFS(СВЦЭМ!$C$33:$C$776,СВЦЭМ!$A$33:$A$776,$A62,СВЦЭМ!$B$33:$B$776,G$47)+'СЕТ СН'!$G$9+СВЦЭМ!$D$10+'СЕТ СН'!$G$5-'СЕТ СН'!$G$17</f>
        <v>3306.96492949</v>
      </c>
      <c r="H62" s="36">
        <f>SUMIFS(СВЦЭМ!$C$33:$C$776,СВЦЭМ!$A$33:$A$776,$A62,СВЦЭМ!$B$33:$B$776,H$47)+'СЕТ СН'!$G$9+СВЦЭМ!$D$10+'СЕТ СН'!$G$5-'СЕТ СН'!$G$17</f>
        <v>3295.5787754500002</v>
      </c>
      <c r="I62" s="36">
        <f>SUMIFS(СВЦЭМ!$C$33:$C$776,СВЦЭМ!$A$33:$A$776,$A62,СВЦЭМ!$B$33:$B$776,I$47)+'СЕТ СН'!$G$9+СВЦЭМ!$D$10+'СЕТ СН'!$G$5-'СЕТ СН'!$G$17</f>
        <v>3290.99359671</v>
      </c>
      <c r="J62" s="36">
        <f>SUMIFS(СВЦЭМ!$C$33:$C$776,СВЦЭМ!$A$33:$A$776,$A62,СВЦЭМ!$B$33:$B$776,J$47)+'СЕТ СН'!$G$9+СВЦЭМ!$D$10+'СЕТ СН'!$G$5-'СЕТ СН'!$G$17</f>
        <v>3251.26429525</v>
      </c>
      <c r="K62" s="36">
        <f>SUMIFS(СВЦЭМ!$C$33:$C$776,СВЦЭМ!$A$33:$A$776,$A62,СВЦЭМ!$B$33:$B$776,K$47)+'СЕТ СН'!$G$9+СВЦЭМ!$D$10+'СЕТ СН'!$G$5-'СЕТ СН'!$G$17</f>
        <v>3215.05985603</v>
      </c>
      <c r="L62" s="36">
        <f>SUMIFS(СВЦЭМ!$C$33:$C$776,СВЦЭМ!$A$33:$A$776,$A62,СВЦЭМ!$B$33:$B$776,L$47)+'СЕТ СН'!$G$9+СВЦЭМ!$D$10+'СЕТ СН'!$G$5-'СЕТ СН'!$G$17</f>
        <v>3211.0855444200001</v>
      </c>
      <c r="M62" s="36">
        <f>SUMIFS(СВЦЭМ!$C$33:$C$776,СВЦЭМ!$A$33:$A$776,$A62,СВЦЭМ!$B$33:$B$776,M$47)+'СЕТ СН'!$G$9+СВЦЭМ!$D$10+'СЕТ СН'!$G$5-'СЕТ СН'!$G$17</f>
        <v>3220.2474016900001</v>
      </c>
      <c r="N62" s="36">
        <f>SUMIFS(СВЦЭМ!$C$33:$C$776,СВЦЭМ!$A$33:$A$776,$A62,СВЦЭМ!$B$33:$B$776,N$47)+'СЕТ СН'!$G$9+СВЦЭМ!$D$10+'СЕТ СН'!$G$5-'СЕТ СН'!$G$17</f>
        <v>3219.92794688</v>
      </c>
      <c r="O62" s="36">
        <f>SUMIFS(СВЦЭМ!$C$33:$C$776,СВЦЭМ!$A$33:$A$776,$A62,СВЦЭМ!$B$33:$B$776,O$47)+'СЕТ СН'!$G$9+СВЦЭМ!$D$10+'СЕТ СН'!$G$5-'СЕТ СН'!$G$17</f>
        <v>3193.6997540299999</v>
      </c>
      <c r="P62" s="36">
        <f>SUMIFS(СВЦЭМ!$C$33:$C$776,СВЦЭМ!$A$33:$A$776,$A62,СВЦЭМ!$B$33:$B$776,P$47)+'СЕТ СН'!$G$9+СВЦЭМ!$D$10+'СЕТ СН'!$G$5-'СЕТ СН'!$G$17</f>
        <v>3193.6471282500002</v>
      </c>
      <c r="Q62" s="36">
        <f>SUMIFS(СВЦЭМ!$C$33:$C$776,СВЦЭМ!$A$33:$A$776,$A62,СВЦЭМ!$B$33:$B$776,Q$47)+'СЕТ СН'!$G$9+СВЦЭМ!$D$10+'СЕТ СН'!$G$5-'СЕТ СН'!$G$17</f>
        <v>3200.3449973200004</v>
      </c>
      <c r="R62" s="36">
        <f>SUMIFS(СВЦЭМ!$C$33:$C$776,СВЦЭМ!$A$33:$A$776,$A62,СВЦЭМ!$B$33:$B$776,R$47)+'СЕТ СН'!$G$9+СВЦЭМ!$D$10+'СЕТ СН'!$G$5-'СЕТ СН'!$G$17</f>
        <v>3204.5919807800001</v>
      </c>
      <c r="S62" s="36">
        <f>SUMIFS(СВЦЭМ!$C$33:$C$776,СВЦЭМ!$A$33:$A$776,$A62,СВЦЭМ!$B$33:$B$776,S$47)+'СЕТ СН'!$G$9+СВЦЭМ!$D$10+'СЕТ СН'!$G$5-'СЕТ СН'!$G$17</f>
        <v>3212.18213724</v>
      </c>
      <c r="T62" s="36">
        <f>SUMIFS(СВЦЭМ!$C$33:$C$776,СВЦЭМ!$A$33:$A$776,$A62,СВЦЭМ!$B$33:$B$776,T$47)+'СЕТ СН'!$G$9+СВЦЭМ!$D$10+'СЕТ СН'!$G$5-'СЕТ СН'!$G$17</f>
        <v>3203.3886309</v>
      </c>
      <c r="U62" s="36">
        <f>SUMIFS(СВЦЭМ!$C$33:$C$776,СВЦЭМ!$A$33:$A$776,$A62,СВЦЭМ!$B$33:$B$776,U$47)+'СЕТ СН'!$G$9+СВЦЭМ!$D$10+'СЕТ СН'!$G$5-'СЕТ СН'!$G$17</f>
        <v>3208.11330864</v>
      </c>
      <c r="V62" s="36">
        <f>SUMIFS(СВЦЭМ!$C$33:$C$776,СВЦЭМ!$A$33:$A$776,$A62,СВЦЭМ!$B$33:$B$776,V$47)+'СЕТ СН'!$G$9+СВЦЭМ!$D$10+'СЕТ СН'!$G$5-'СЕТ СН'!$G$17</f>
        <v>3196.06129637</v>
      </c>
      <c r="W62" s="36">
        <f>SUMIFS(СВЦЭМ!$C$33:$C$776,СВЦЭМ!$A$33:$A$776,$A62,СВЦЭМ!$B$33:$B$776,W$47)+'СЕТ СН'!$G$9+СВЦЭМ!$D$10+'СЕТ СН'!$G$5-'СЕТ СН'!$G$17</f>
        <v>3189.8441600200003</v>
      </c>
      <c r="X62" s="36">
        <f>SUMIFS(СВЦЭМ!$C$33:$C$776,СВЦЭМ!$A$33:$A$776,$A62,СВЦЭМ!$B$33:$B$776,X$47)+'СЕТ СН'!$G$9+СВЦЭМ!$D$10+'СЕТ СН'!$G$5-'СЕТ СН'!$G$17</f>
        <v>3207.8821544900002</v>
      </c>
      <c r="Y62" s="36">
        <f>SUMIFS(СВЦЭМ!$C$33:$C$776,СВЦЭМ!$A$33:$A$776,$A62,СВЦЭМ!$B$33:$B$776,Y$47)+'СЕТ СН'!$G$9+СВЦЭМ!$D$10+'СЕТ СН'!$G$5-'СЕТ СН'!$G$17</f>
        <v>3222.01841401</v>
      </c>
    </row>
    <row r="63" spans="1:25" ht="15.75" x14ac:dyDescent="0.2">
      <c r="A63" s="35">
        <f t="shared" si="1"/>
        <v>44059</v>
      </c>
      <c r="B63" s="36">
        <f>SUMIFS(СВЦЭМ!$C$33:$C$776,СВЦЭМ!$A$33:$A$776,$A63,СВЦЭМ!$B$33:$B$776,B$47)+'СЕТ СН'!$G$9+СВЦЭМ!$D$10+'СЕТ СН'!$G$5-'СЕТ СН'!$G$17</f>
        <v>3297.3111888600001</v>
      </c>
      <c r="C63" s="36">
        <f>SUMIFS(СВЦЭМ!$C$33:$C$776,СВЦЭМ!$A$33:$A$776,$A63,СВЦЭМ!$B$33:$B$776,C$47)+'СЕТ СН'!$G$9+СВЦЭМ!$D$10+'СЕТ СН'!$G$5-'СЕТ СН'!$G$17</f>
        <v>3313.86191031</v>
      </c>
      <c r="D63" s="36">
        <f>SUMIFS(СВЦЭМ!$C$33:$C$776,СВЦЭМ!$A$33:$A$776,$A63,СВЦЭМ!$B$33:$B$776,D$47)+'СЕТ СН'!$G$9+СВЦЭМ!$D$10+'СЕТ СН'!$G$5-'СЕТ СН'!$G$17</f>
        <v>3326.4135108400001</v>
      </c>
      <c r="E63" s="36">
        <f>SUMIFS(СВЦЭМ!$C$33:$C$776,СВЦЭМ!$A$33:$A$776,$A63,СВЦЭМ!$B$33:$B$776,E$47)+'СЕТ СН'!$G$9+СВЦЭМ!$D$10+'СЕТ СН'!$G$5-'СЕТ СН'!$G$17</f>
        <v>3334.7966023500003</v>
      </c>
      <c r="F63" s="36">
        <f>SUMIFS(СВЦЭМ!$C$33:$C$776,СВЦЭМ!$A$33:$A$776,$A63,СВЦЭМ!$B$33:$B$776,F$47)+'СЕТ СН'!$G$9+СВЦЭМ!$D$10+'СЕТ СН'!$G$5-'СЕТ СН'!$G$17</f>
        <v>3330.2746790400001</v>
      </c>
      <c r="G63" s="36">
        <f>SUMIFS(СВЦЭМ!$C$33:$C$776,СВЦЭМ!$A$33:$A$776,$A63,СВЦЭМ!$B$33:$B$776,G$47)+'СЕТ СН'!$G$9+СВЦЭМ!$D$10+'СЕТ СН'!$G$5-'СЕТ СН'!$G$17</f>
        <v>3328.62493193</v>
      </c>
      <c r="H63" s="36">
        <f>SUMIFS(СВЦЭМ!$C$33:$C$776,СВЦЭМ!$A$33:$A$776,$A63,СВЦЭМ!$B$33:$B$776,H$47)+'СЕТ СН'!$G$9+СВЦЭМ!$D$10+'СЕТ СН'!$G$5-'СЕТ СН'!$G$17</f>
        <v>3311.8911010800002</v>
      </c>
      <c r="I63" s="36">
        <f>SUMIFS(СВЦЭМ!$C$33:$C$776,СВЦЭМ!$A$33:$A$776,$A63,СВЦЭМ!$B$33:$B$776,I$47)+'СЕТ СН'!$G$9+СВЦЭМ!$D$10+'СЕТ СН'!$G$5-'СЕТ СН'!$G$17</f>
        <v>3267.56939762</v>
      </c>
      <c r="J63" s="36">
        <f>SUMIFS(СВЦЭМ!$C$33:$C$776,СВЦЭМ!$A$33:$A$776,$A63,СВЦЭМ!$B$33:$B$776,J$47)+'СЕТ СН'!$G$9+СВЦЭМ!$D$10+'СЕТ СН'!$G$5-'СЕТ СН'!$G$17</f>
        <v>3242.01122179</v>
      </c>
      <c r="K63" s="36">
        <f>SUMIFS(СВЦЭМ!$C$33:$C$776,СВЦЭМ!$A$33:$A$776,$A63,СВЦЭМ!$B$33:$B$776,K$47)+'СЕТ СН'!$G$9+СВЦЭМ!$D$10+'СЕТ СН'!$G$5-'СЕТ СН'!$G$17</f>
        <v>3211.99818633</v>
      </c>
      <c r="L63" s="36">
        <f>SUMIFS(СВЦЭМ!$C$33:$C$776,СВЦЭМ!$A$33:$A$776,$A63,СВЦЭМ!$B$33:$B$776,L$47)+'СЕТ СН'!$G$9+СВЦЭМ!$D$10+'СЕТ СН'!$G$5-'СЕТ СН'!$G$17</f>
        <v>3203.09264613</v>
      </c>
      <c r="M63" s="36">
        <f>SUMIFS(СВЦЭМ!$C$33:$C$776,СВЦЭМ!$A$33:$A$776,$A63,СВЦЭМ!$B$33:$B$776,M$47)+'СЕТ СН'!$G$9+СВЦЭМ!$D$10+'СЕТ СН'!$G$5-'СЕТ СН'!$G$17</f>
        <v>3180.5236087100002</v>
      </c>
      <c r="N63" s="36">
        <f>SUMIFS(СВЦЭМ!$C$33:$C$776,СВЦЭМ!$A$33:$A$776,$A63,СВЦЭМ!$B$33:$B$776,N$47)+'СЕТ СН'!$G$9+СВЦЭМ!$D$10+'СЕТ СН'!$G$5-'СЕТ СН'!$G$17</f>
        <v>3169.4457485400003</v>
      </c>
      <c r="O63" s="36">
        <f>SUMIFS(СВЦЭМ!$C$33:$C$776,СВЦЭМ!$A$33:$A$776,$A63,СВЦЭМ!$B$33:$B$776,O$47)+'СЕТ СН'!$G$9+СВЦЭМ!$D$10+'СЕТ СН'!$G$5-'СЕТ СН'!$G$17</f>
        <v>3154.2525582300004</v>
      </c>
      <c r="P63" s="36">
        <f>SUMIFS(СВЦЭМ!$C$33:$C$776,СВЦЭМ!$A$33:$A$776,$A63,СВЦЭМ!$B$33:$B$776,P$47)+'СЕТ СН'!$G$9+СВЦЭМ!$D$10+'СЕТ СН'!$G$5-'СЕТ СН'!$G$17</f>
        <v>3150.4828877300001</v>
      </c>
      <c r="Q63" s="36">
        <f>SUMIFS(СВЦЭМ!$C$33:$C$776,СВЦЭМ!$A$33:$A$776,$A63,СВЦЭМ!$B$33:$B$776,Q$47)+'СЕТ СН'!$G$9+СВЦЭМ!$D$10+'СЕТ СН'!$G$5-'СЕТ СН'!$G$17</f>
        <v>3167.7930400700002</v>
      </c>
      <c r="R63" s="36">
        <f>SUMIFS(СВЦЭМ!$C$33:$C$776,СВЦЭМ!$A$33:$A$776,$A63,СВЦЭМ!$B$33:$B$776,R$47)+'СЕТ СН'!$G$9+СВЦЭМ!$D$10+'СЕТ СН'!$G$5-'СЕТ СН'!$G$17</f>
        <v>3183.6708013300004</v>
      </c>
      <c r="S63" s="36">
        <f>SUMIFS(СВЦЭМ!$C$33:$C$776,СВЦЭМ!$A$33:$A$776,$A63,СВЦЭМ!$B$33:$B$776,S$47)+'СЕТ СН'!$G$9+СВЦЭМ!$D$10+'СЕТ СН'!$G$5-'СЕТ СН'!$G$17</f>
        <v>3192.6877011300003</v>
      </c>
      <c r="T63" s="36">
        <f>SUMIFS(СВЦЭМ!$C$33:$C$776,СВЦЭМ!$A$33:$A$776,$A63,СВЦЭМ!$B$33:$B$776,T$47)+'СЕТ СН'!$G$9+СВЦЭМ!$D$10+'СЕТ СН'!$G$5-'СЕТ СН'!$G$17</f>
        <v>3195.64078883</v>
      </c>
      <c r="U63" s="36">
        <f>SUMIFS(СВЦЭМ!$C$33:$C$776,СВЦЭМ!$A$33:$A$776,$A63,СВЦЭМ!$B$33:$B$776,U$47)+'СЕТ СН'!$G$9+СВЦЭМ!$D$10+'СЕТ СН'!$G$5-'СЕТ СН'!$G$17</f>
        <v>3206.2394286600002</v>
      </c>
      <c r="V63" s="36">
        <f>SUMIFS(СВЦЭМ!$C$33:$C$776,СВЦЭМ!$A$33:$A$776,$A63,СВЦЭМ!$B$33:$B$776,V$47)+'СЕТ СН'!$G$9+СВЦЭМ!$D$10+'СЕТ СН'!$G$5-'СЕТ СН'!$G$17</f>
        <v>3192.7185483900003</v>
      </c>
      <c r="W63" s="36">
        <f>SUMIFS(СВЦЭМ!$C$33:$C$776,СВЦЭМ!$A$33:$A$776,$A63,СВЦЭМ!$B$33:$B$776,W$47)+'СЕТ СН'!$G$9+СВЦЭМ!$D$10+'СЕТ СН'!$G$5-'СЕТ СН'!$G$17</f>
        <v>3187.4823356400002</v>
      </c>
      <c r="X63" s="36">
        <f>SUMIFS(СВЦЭМ!$C$33:$C$776,СВЦЭМ!$A$33:$A$776,$A63,СВЦЭМ!$B$33:$B$776,X$47)+'СЕТ СН'!$G$9+СВЦЭМ!$D$10+'СЕТ СН'!$G$5-'СЕТ СН'!$G$17</f>
        <v>3204.1344215200002</v>
      </c>
      <c r="Y63" s="36">
        <f>SUMIFS(СВЦЭМ!$C$33:$C$776,СВЦЭМ!$A$33:$A$776,$A63,СВЦЭМ!$B$33:$B$776,Y$47)+'СЕТ СН'!$G$9+СВЦЭМ!$D$10+'СЕТ СН'!$G$5-'СЕТ СН'!$G$17</f>
        <v>3208.1760766699999</v>
      </c>
    </row>
    <row r="64" spans="1:25" ht="15.75" x14ac:dyDescent="0.2">
      <c r="A64" s="35">
        <f t="shared" si="1"/>
        <v>44060</v>
      </c>
      <c r="B64" s="36">
        <f>SUMIFS(СВЦЭМ!$C$33:$C$776,СВЦЭМ!$A$33:$A$776,$A64,СВЦЭМ!$B$33:$B$776,B$47)+'СЕТ СН'!$G$9+СВЦЭМ!$D$10+'СЕТ СН'!$G$5-'СЕТ СН'!$G$17</f>
        <v>3313.1825354500002</v>
      </c>
      <c r="C64" s="36">
        <f>SUMIFS(СВЦЭМ!$C$33:$C$776,СВЦЭМ!$A$33:$A$776,$A64,СВЦЭМ!$B$33:$B$776,C$47)+'СЕТ СН'!$G$9+СВЦЭМ!$D$10+'СЕТ СН'!$G$5-'СЕТ СН'!$G$17</f>
        <v>3336.4202146800003</v>
      </c>
      <c r="D64" s="36">
        <f>SUMIFS(СВЦЭМ!$C$33:$C$776,СВЦЭМ!$A$33:$A$776,$A64,СВЦЭМ!$B$33:$B$776,D$47)+'СЕТ СН'!$G$9+СВЦЭМ!$D$10+'СЕТ СН'!$G$5-'СЕТ СН'!$G$17</f>
        <v>3350.23492949</v>
      </c>
      <c r="E64" s="36">
        <f>SUMIFS(СВЦЭМ!$C$33:$C$776,СВЦЭМ!$A$33:$A$776,$A64,СВЦЭМ!$B$33:$B$776,E$47)+'СЕТ СН'!$G$9+СВЦЭМ!$D$10+'СЕТ СН'!$G$5-'СЕТ СН'!$G$17</f>
        <v>3359.2906204400001</v>
      </c>
      <c r="F64" s="36">
        <f>SUMIFS(СВЦЭМ!$C$33:$C$776,СВЦЭМ!$A$33:$A$776,$A64,СВЦЭМ!$B$33:$B$776,F$47)+'СЕТ СН'!$G$9+СВЦЭМ!$D$10+'СЕТ СН'!$G$5-'СЕТ СН'!$G$17</f>
        <v>3355.8880097800002</v>
      </c>
      <c r="G64" s="36">
        <f>SUMIFS(СВЦЭМ!$C$33:$C$776,СВЦЭМ!$A$33:$A$776,$A64,СВЦЭМ!$B$33:$B$776,G$47)+'СЕТ СН'!$G$9+СВЦЭМ!$D$10+'СЕТ СН'!$G$5-'СЕТ СН'!$G$17</f>
        <v>3358.6828189800003</v>
      </c>
      <c r="H64" s="36">
        <f>SUMIFS(СВЦЭМ!$C$33:$C$776,СВЦЭМ!$A$33:$A$776,$A64,СВЦЭМ!$B$33:$B$776,H$47)+'СЕТ СН'!$G$9+СВЦЭМ!$D$10+'СЕТ СН'!$G$5-'СЕТ СН'!$G$17</f>
        <v>3374.0561088000004</v>
      </c>
      <c r="I64" s="36">
        <f>SUMIFS(СВЦЭМ!$C$33:$C$776,СВЦЭМ!$A$33:$A$776,$A64,СВЦЭМ!$B$33:$B$776,I$47)+'СЕТ СН'!$G$9+СВЦЭМ!$D$10+'СЕТ СН'!$G$5-'СЕТ СН'!$G$17</f>
        <v>3421.5035944900001</v>
      </c>
      <c r="J64" s="36">
        <f>SUMIFS(СВЦЭМ!$C$33:$C$776,СВЦЭМ!$A$33:$A$776,$A64,СВЦЭМ!$B$33:$B$776,J$47)+'СЕТ СН'!$G$9+СВЦЭМ!$D$10+'СЕТ СН'!$G$5-'СЕТ СН'!$G$17</f>
        <v>3374.429451</v>
      </c>
      <c r="K64" s="36">
        <f>SUMIFS(СВЦЭМ!$C$33:$C$776,СВЦЭМ!$A$33:$A$776,$A64,СВЦЭМ!$B$33:$B$776,K$47)+'СЕТ СН'!$G$9+СВЦЭМ!$D$10+'СЕТ СН'!$G$5-'СЕТ СН'!$G$17</f>
        <v>3342.72691166</v>
      </c>
      <c r="L64" s="36">
        <f>SUMIFS(СВЦЭМ!$C$33:$C$776,СВЦЭМ!$A$33:$A$776,$A64,СВЦЭМ!$B$33:$B$776,L$47)+'СЕТ СН'!$G$9+СВЦЭМ!$D$10+'СЕТ СН'!$G$5-'СЕТ СН'!$G$17</f>
        <v>3328.7542045500004</v>
      </c>
      <c r="M64" s="36">
        <f>SUMIFS(СВЦЭМ!$C$33:$C$776,СВЦЭМ!$A$33:$A$776,$A64,СВЦЭМ!$B$33:$B$776,M$47)+'СЕТ СН'!$G$9+СВЦЭМ!$D$10+'СЕТ СН'!$G$5-'СЕТ СН'!$G$17</f>
        <v>3269.8595233100004</v>
      </c>
      <c r="N64" s="36">
        <f>SUMIFS(СВЦЭМ!$C$33:$C$776,СВЦЭМ!$A$33:$A$776,$A64,СВЦЭМ!$B$33:$B$776,N$47)+'СЕТ СН'!$G$9+СВЦЭМ!$D$10+'СЕТ СН'!$G$5-'СЕТ СН'!$G$17</f>
        <v>3204.4709944800002</v>
      </c>
      <c r="O64" s="36">
        <f>SUMIFS(СВЦЭМ!$C$33:$C$776,СВЦЭМ!$A$33:$A$776,$A64,СВЦЭМ!$B$33:$B$776,O$47)+'СЕТ СН'!$G$9+СВЦЭМ!$D$10+'СЕТ СН'!$G$5-'СЕТ СН'!$G$17</f>
        <v>3166.1026417400003</v>
      </c>
      <c r="P64" s="36">
        <f>SUMIFS(СВЦЭМ!$C$33:$C$776,СВЦЭМ!$A$33:$A$776,$A64,СВЦЭМ!$B$33:$B$776,P$47)+'СЕТ СН'!$G$9+СВЦЭМ!$D$10+'СЕТ СН'!$G$5-'СЕТ СН'!$G$17</f>
        <v>3166.5563586600001</v>
      </c>
      <c r="Q64" s="36">
        <f>SUMIFS(СВЦЭМ!$C$33:$C$776,СВЦЭМ!$A$33:$A$776,$A64,СВЦЭМ!$B$33:$B$776,Q$47)+'СЕТ СН'!$G$9+СВЦЭМ!$D$10+'СЕТ СН'!$G$5-'СЕТ СН'!$G$17</f>
        <v>3172.7888019400002</v>
      </c>
      <c r="R64" s="36">
        <f>SUMIFS(СВЦЭМ!$C$33:$C$776,СВЦЭМ!$A$33:$A$776,$A64,СВЦЭМ!$B$33:$B$776,R$47)+'СЕТ СН'!$G$9+СВЦЭМ!$D$10+'СЕТ СН'!$G$5-'СЕТ СН'!$G$17</f>
        <v>3171.5557533800002</v>
      </c>
      <c r="S64" s="36">
        <f>SUMIFS(СВЦЭМ!$C$33:$C$776,СВЦЭМ!$A$33:$A$776,$A64,СВЦЭМ!$B$33:$B$776,S$47)+'СЕТ СН'!$G$9+СВЦЭМ!$D$10+'СЕТ СН'!$G$5-'СЕТ СН'!$G$17</f>
        <v>3175.18059081</v>
      </c>
      <c r="T64" s="36">
        <f>SUMIFS(СВЦЭМ!$C$33:$C$776,СВЦЭМ!$A$33:$A$776,$A64,СВЦЭМ!$B$33:$B$776,T$47)+'СЕТ СН'!$G$9+СВЦЭМ!$D$10+'СЕТ СН'!$G$5-'СЕТ СН'!$G$17</f>
        <v>3171.4666071600004</v>
      </c>
      <c r="U64" s="36">
        <f>SUMIFS(СВЦЭМ!$C$33:$C$776,СВЦЭМ!$A$33:$A$776,$A64,СВЦЭМ!$B$33:$B$776,U$47)+'СЕТ СН'!$G$9+СВЦЭМ!$D$10+'СЕТ СН'!$G$5-'СЕТ СН'!$G$17</f>
        <v>3180.94442686</v>
      </c>
      <c r="V64" s="36">
        <f>SUMIFS(СВЦЭМ!$C$33:$C$776,СВЦЭМ!$A$33:$A$776,$A64,СВЦЭМ!$B$33:$B$776,V$47)+'СЕТ СН'!$G$9+СВЦЭМ!$D$10+'СЕТ СН'!$G$5-'СЕТ СН'!$G$17</f>
        <v>3172.2548564799999</v>
      </c>
      <c r="W64" s="36">
        <f>SUMIFS(СВЦЭМ!$C$33:$C$776,СВЦЭМ!$A$33:$A$776,$A64,СВЦЭМ!$B$33:$B$776,W$47)+'СЕТ СН'!$G$9+СВЦЭМ!$D$10+'СЕТ СН'!$G$5-'СЕТ СН'!$G$17</f>
        <v>3170.0879096200001</v>
      </c>
      <c r="X64" s="36">
        <f>SUMIFS(СВЦЭМ!$C$33:$C$776,СВЦЭМ!$A$33:$A$776,$A64,СВЦЭМ!$B$33:$B$776,X$47)+'СЕТ СН'!$G$9+СВЦЭМ!$D$10+'СЕТ СН'!$G$5-'СЕТ СН'!$G$17</f>
        <v>3172.4930143900001</v>
      </c>
      <c r="Y64" s="36">
        <f>SUMIFS(СВЦЭМ!$C$33:$C$776,СВЦЭМ!$A$33:$A$776,$A64,СВЦЭМ!$B$33:$B$776,Y$47)+'СЕТ СН'!$G$9+СВЦЭМ!$D$10+'СЕТ СН'!$G$5-'СЕТ СН'!$G$17</f>
        <v>3234.00934327</v>
      </c>
    </row>
    <row r="65" spans="1:27" ht="15.75" x14ac:dyDescent="0.2">
      <c r="A65" s="35">
        <f t="shared" si="1"/>
        <v>44061</v>
      </c>
      <c r="B65" s="36">
        <f>SUMIFS(СВЦЭМ!$C$33:$C$776,СВЦЭМ!$A$33:$A$776,$A65,СВЦЭМ!$B$33:$B$776,B$47)+'СЕТ СН'!$G$9+СВЦЭМ!$D$10+'СЕТ СН'!$G$5-'СЕТ СН'!$G$17</f>
        <v>3315.80135896</v>
      </c>
      <c r="C65" s="36">
        <f>SUMIFS(СВЦЭМ!$C$33:$C$776,СВЦЭМ!$A$33:$A$776,$A65,СВЦЭМ!$B$33:$B$776,C$47)+'СЕТ СН'!$G$9+СВЦЭМ!$D$10+'СЕТ СН'!$G$5-'СЕТ СН'!$G$17</f>
        <v>3352.5755332500003</v>
      </c>
      <c r="D65" s="36">
        <f>SUMIFS(СВЦЭМ!$C$33:$C$776,СВЦЭМ!$A$33:$A$776,$A65,СВЦЭМ!$B$33:$B$776,D$47)+'СЕТ СН'!$G$9+СВЦЭМ!$D$10+'СЕТ СН'!$G$5-'СЕТ СН'!$G$17</f>
        <v>3368.6516940600004</v>
      </c>
      <c r="E65" s="36">
        <f>SUMIFS(СВЦЭМ!$C$33:$C$776,СВЦЭМ!$A$33:$A$776,$A65,СВЦЭМ!$B$33:$B$776,E$47)+'СЕТ СН'!$G$9+СВЦЭМ!$D$10+'СЕТ СН'!$G$5-'СЕТ СН'!$G$17</f>
        <v>3367.28292603</v>
      </c>
      <c r="F65" s="36">
        <f>SUMIFS(СВЦЭМ!$C$33:$C$776,СВЦЭМ!$A$33:$A$776,$A65,СВЦЭМ!$B$33:$B$776,F$47)+'СЕТ СН'!$G$9+СВЦЭМ!$D$10+'СЕТ СН'!$G$5-'СЕТ СН'!$G$17</f>
        <v>3380.0799883899999</v>
      </c>
      <c r="G65" s="36">
        <f>SUMIFS(СВЦЭМ!$C$33:$C$776,СВЦЭМ!$A$33:$A$776,$A65,СВЦЭМ!$B$33:$B$776,G$47)+'СЕТ СН'!$G$9+СВЦЭМ!$D$10+'СЕТ СН'!$G$5-'СЕТ СН'!$G$17</f>
        <v>3373.4110870700001</v>
      </c>
      <c r="H65" s="36">
        <f>SUMIFS(СВЦЭМ!$C$33:$C$776,СВЦЭМ!$A$33:$A$776,$A65,СВЦЭМ!$B$33:$B$776,H$47)+'СЕТ СН'!$G$9+СВЦЭМ!$D$10+'СЕТ СН'!$G$5-'СЕТ СН'!$G$17</f>
        <v>3376.7261534899999</v>
      </c>
      <c r="I65" s="36">
        <f>SUMIFS(СВЦЭМ!$C$33:$C$776,СВЦЭМ!$A$33:$A$776,$A65,СВЦЭМ!$B$33:$B$776,I$47)+'СЕТ СН'!$G$9+СВЦЭМ!$D$10+'СЕТ СН'!$G$5-'СЕТ СН'!$G$17</f>
        <v>3380.9559987299999</v>
      </c>
      <c r="J65" s="36">
        <f>SUMIFS(СВЦЭМ!$C$33:$C$776,СВЦЭМ!$A$33:$A$776,$A65,СВЦЭМ!$B$33:$B$776,J$47)+'СЕТ СН'!$G$9+СВЦЭМ!$D$10+'СЕТ СН'!$G$5-'СЕТ СН'!$G$17</f>
        <v>3328.9931117700003</v>
      </c>
      <c r="K65" s="36">
        <f>SUMIFS(СВЦЭМ!$C$33:$C$776,СВЦЭМ!$A$33:$A$776,$A65,СВЦЭМ!$B$33:$B$776,K$47)+'СЕТ СН'!$G$9+СВЦЭМ!$D$10+'СЕТ СН'!$G$5-'СЕТ СН'!$G$17</f>
        <v>3311.0728617300001</v>
      </c>
      <c r="L65" s="36">
        <f>SUMIFS(СВЦЭМ!$C$33:$C$776,СВЦЭМ!$A$33:$A$776,$A65,СВЦЭМ!$B$33:$B$776,L$47)+'СЕТ СН'!$G$9+СВЦЭМ!$D$10+'СЕТ СН'!$G$5-'СЕТ СН'!$G$17</f>
        <v>3309.2432442700001</v>
      </c>
      <c r="M65" s="36">
        <f>SUMIFS(СВЦЭМ!$C$33:$C$776,СВЦЭМ!$A$33:$A$776,$A65,СВЦЭМ!$B$33:$B$776,M$47)+'СЕТ СН'!$G$9+СВЦЭМ!$D$10+'СЕТ СН'!$G$5-'СЕТ СН'!$G$17</f>
        <v>3263.9027375599999</v>
      </c>
      <c r="N65" s="36">
        <f>SUMIFS(СВЦЭМ!$C$33:$C$776,СВЦЭМ!$A$33:$A$776,$A65,СВЦЭМ!$B$33:$B$776,N$47)+'СЕТ СН'!$G$9+СВЦЭМ!$D$10+'СЕТ СН'!$G$5-'СЕТ СН'!$G$17</f>
        <v>3190.0330908800001</v>
      </c>
      <c r="O65" s="36">
        <f>SUMIFS(СВЦЭМ!$C$33:$C$776,СВЦЭМ!$A$33:$A$776,$A65,СВЦЭМ!$B$33:$B$776,O$47)+'СЕТ СН'!$G$9+СВЦЭМ!$D$10+'СЕТ СН'!$G$5-'СЕТ СН'!$G$17</f>
        <v>3166.92314988</v>
      </c>
      <c r="P65" s="36">
        <f>SUMIFS(СВЦЭМ!$C$33:$C$776,СВЦЭМ!$A$33:$A$776,$A65,СВЦЭМ!$B$33:$B$776,P$47)+'СЕТ СН'!$G$9+СВЦЭМ!$D$10+'СЕТ СН'!$G$5-'СЕТ СН'!$G$17</f>
        <v>3166.6997862600001</v>
      </c>
      <c r="Q65" s="36">
        <f>SUMIFS(СВЦЭМ!$C$33:$C$776,СВЦЭМ!$A$33:$A$776,$A65,СВЦЭМ!$B$33:$B$776,Q$47)+'СЕТ СН'!$G$9+СВЦЭМ!$D$10+'СЕТ СН'!$G$5-'СЕТ СН'!$G$17</f>
        <v>3170.3716808600002</v>
      </c>
      <c r="R65" s="36">
        <f>SUMIFS(СВЦЭМ!$C$33:$C$776,СВЦЭМ!$A$33:$A$776,$A65,СВЦЭМ!$B$33:$B$776,R$47)+'СЕТ СН'!$G$9+СВЦЭМ!$D$10+'СЕТ СН'!$G$5-'СЕТ СН'!$G$17</f>
        <v>3158.3911543500003</v>
      </c>
      <c r="S65" s="36">
        <f>SUMIFS(СВЦЭМ!$C$33:$C$776,СВЦЭМ!$A$33:$A$776,$A65,СВЦЭМ!$B$33:$B$776,S$47)+'СЕТ СН'!$G$9+СВЦЭМ!$D$10+'СЕТ СН'!$G$5-'СЕТ СН'!$G$17</f>
        <v>3160.7876536500003</v>
      </c>
      <c r="T65" s="36">
        <f>SUMIFS(СВЦЭМ!$C$33:$C$776,СВЦЭМ!$A$33:$A$776,$A65,СВЦЭМ!$B$33:$B$776,T$47)+'СЕТ СН'!$G$9+СВЦЭМ!$D$10+'СЕТ СН'!$G$5-'СЕТ СН'!$G$17</f>
        <v>3161.0940250399999</v>
      </c>
      <c r="U65" s="36">
        <f>SUMIFS(СВЦЭМ!$C$33:$C$776,СВЦЭМ!$A$33:$A$776,$A65,СВЦЭМ!$B$33:$B$776,U$47)+'СЕТ СН'!$G$9+СВЦЭМ!$D$10+'СЕТ СН'!$G$5-'СЕТ СН'!$G$17</f>
        <v>3166.6330086600001</v>
      </c>
      <c r="V65" s="36">
        <f>SUMIFS(СВЦЭМ!$C$33:$C$776,СВЦЭМ!$A$33:$A$776,$A65,СВЦЭМ!$B$33:$B$776,V$47)+'СЕТ СН'!$G$9+СВЦЭМ!$D$10+'СЕТ СН'!$G$5-'СЕТ СН'!$G$17</f>
        <v>3154.9066824300003</v>
      </c>
      <c r="W65" s="36">
        <f>SUMIFS(СВЦЭМ!$C$33:$C$776,СВЦЭМ!$A$33:$A$776,$A65,СВЦЭМ!$B$33:$B$776,W$47)+'СЕТ СН'!$G$9+СВЦЭМ!$D$10+'СЕТ СН'!$G$5-'СЕТ СН'!$G$17</f>
        <v>3171.2793437</v>
      </c>
      <c r="X65" s="36">
        <f>SUMIFS(СВЦЭМ!$C$33:$C$776,СВЦЭМ!$A$33:$A$776,$A65,СВЦЭМ!$B$33:$B$776,X$47)+'СЕТ СН'!$G$9+СВЦЭМ!$D$10+'СЕТ СН'!$G$5-'СЕТ СН'!$G$17</f>
        <v>3172.957316</v>
      </c>
      <c r="Y65" s="36">
        <f>SUMIFS(СВЦЭМ!$C$33:$C$776,СВЦЭМ!$A$33:$A$776,$A65,СВЦЭМ!$B$33:$B$776,Y$47)+'СЕТ СН'!$G$9+СВЦЭМ!$D$10+'СЕТ СН'!$G$5-'СЕТ СН'!$G$17</f>
        <v>3243.0908821000003</v>
      </c>
    </row>
    <row r="66" spans="1:27" ht="15.75" x14ac:dyDescent="0.2">
      <c r="A66" s="35">
        <f t="shared" si="1"/>
        <v>44062</v>
      </c>
      <c r="B66" s="36">
        <f>SUMIFS(СВЦЭМ!$C$33:$C$776,СВЦЭМ!$A$33:$A$776,$A66,СВЦЭМ!$B$33:$B$776,B$47)+'СЕТ СН'!$G$9+СВЦЭМ!$D$10+'СЕТ СН'!$G$5-'СЕТ СН'!$G$17</f>
        <v>3254.42721274</v>
      </c>
      <c r="C66" s="36">
        <f>SUMIFS(СВЦЭМ!$C$33:$C$776,СВЦЭМ!$A$33:$A$776,$A66,СВЦЭМ!$B$33:$B$776,C$47)+'СЕТ СН'!$G$9+СВЦЭМ!$D$10+'СЕТ СН'!$G$5-'СЕТ СН'!$G$17</f>
        <v>3291.5334626500003</v>
      </c>
      <c r="D66" s="36">
        <f>SUMIFS(СВЦЭМ!$C$33:$C$776,СВЦЭМ!$A$33:$A$776,$A66,СВЦЭМ!$B$33:$B$776,D$47)+'СЕТ СН'!$G$9+СВЦЭМ!$D$10+'СЕТ СН'!$G$5-'СЕТ СН'!$G$17</f>
        <v>3298.8942256</v>
      </c>
      <c r="E66" s="36">
        <f>SUMIFS(СВЦЭМ!$C$33:$C$776,СВЦЭМ!$A$33:$A$776,$A66,СВЦЭМ!$B$33:$B$776,E$47)+'СЕТ СН'!$G$9+СВЦЭМ!$D$10+'СЕТ СН'!$G$5-'СЕТ СН'!$G$17</f>
        <v>3314.48545724</v>
      </c>
      <c r="F66" s="36">
        <f>SUMIFS(СВЦЭМ!$C$33:$C$776,СВЦЭМ!$A$33:$A$776,$A66,СВЦЭМ!$B$33:$B$776,F$47)+'СЕТ СН'!$G$9+СВЦЭМ!$D$10+'СЕТ СН'!$G$5-'СЕТ СН'!$G$17</f>
        <v>3323.54816497</v>
      </c>
      <c r="G66" s="36">
        <f>SUMIFS(СВЦЭМ!$C$33:$C$776,СВЦЭМ!$A$33:$A$776,$A66,СВЦЭМ!$B$33:$B$776,G$47)+'СЕТ СН'!$G$9+СВЦЭМ!$D$10+'СЕТ СН'!$G$5-'СЕТ СН'!$G$17</f>
        <v>3307.8855129500002</v>
      </c>
      <c r="H66" s="36">
        <f>SUMIFS(СВЦЭМ!$C$33:$C$776,СВЦЭМ!$A$33:$A$776,$A66,СВЦЭМ!$B$33:$B$776,H$47)+'СЕТ СН'!$G$9+СВЦЭМ!$D$10+'СЕТ СН'!$G$5-'СЕТ СН'!$G$17</f>
        <v>3313.31671194</v>
      </c>
      <c r="I66" s="36">
        <f>SUMIFS(СВЦЭМ!$C$33:$C$776,СВЦЭМ!$A$33:$A$776,$A66,СВЦЭМ!$B$33:$B$776,I$47)+'СЕТ СН'!$G$9+СВЦЭМ!$D$10+'СЕТ СН'!$G$5-'СЕТ СН'!$G$17</f>
        <v>3337.5446493700001</v>
      </c>
      <c r="J66" s="36">
        <f>SUMIFS(СВЦЭМ!$C$33:$C$776,СВЦЭМ!$A$33:$A$776,$A66,СВЦЭМ!$B$33:$B$776,J$47)+'СЕТ СН'!$G$9+СВЦЭМ!$D$10+'СЕТ СН'!$G$5-'СЕТ СН'!$G$17</f>
        <v>3315.6620572300003</v>
      </c>
      <c r="K66" s="36">
        <f>SUMIFS(СВЦЭМ!$C$33:$C$776,СВЦЭМ!$A$33:$A$776,$A66,СВЦЭМ!$B$33:$B$776,K$47)+'СЕТ СН'!$G$9+СВЦЭМ!$D$10+'СЕТ СН'!$G$5-'СЕТ СН'!$G$17</f>
        <v>3275.1847790600004</v>
      </c>
      <c r="L66" s="36">
        <f>SUMIFS(СВЦЭМ!$C$33:$C$776,СВЦЭМ!$A$33:$A$776,$A66,СВЦЭМ!$B$33:$B$776,L$47)+'СЕТ СН'!$G$9+СВЦЭМ!$D$10+'СЕТ СН'!$G$5-'СЕТ СН'!$G$17</f>
        <v>3237.3367606400002</v>
      </c>
      <c r="M66" s="36">
        <f>SUMIFS(СВЦЭМ!$C$33:$C$776,СВЦЭМ!$A$33:$A$776,$A66,СВЦЭМ!$B$33:$B$776,M$47)+'СЕТ СН'!$G$9+СВЦЭМ!$D$10+'СЕТ СН'!$G$5-'СЕТ СН'!$G$17</f>
        <v>3195.9498263600003</v>
      </c>
      <c r="N66" s="36">
        <f>SUMIFS(СВЦЭМ!$C$33:$C$776,СВЦЭМ!$A$33:$A$776,$A66,СВЦЭМ!$B$33:$B$776,N$47)+'СЕТ СН'!$G$9+СВЦЭМ!$D$10+'СЕТ СН'!$G$5-'СЕТ СН'!$G$17</f>
        <v>3159.9000384800001</v>
      </c>
      <c r="O66" s="36">
        <f>SUMIFS(СВЦЭМ!$C$33:$C$776,СВЦЭМ!$A$33:$A$776,$A66,СВЦЭМ!$B$33:$B$776,O$47)+'СЕТ СН'!$G$9+СВЦЭМ!$D$10+'СЕТ СН'!$G$5-'СЕТ СН'!$G$17</f>
        <v>3144.94482122</v>
      </c>
      <c r="P66" s="36">
        <f>SUMIFS(СВЦЭМ!$C$33:$C$776,СВЦЭМ!$A$33:$A$776,$A66,СВЦЭМ!$B$33:$B$776,P$47)+'СЕТ СН'!$G$9+СВЦЭМ!$D$10+'СЕТ СН'!$G$5-'СЕТ СН'!$G$17</f>
        <v>3144.55694073</v>
      </c>
      <c r="Q66" s="36">
        <f>SUMIFS(СВЦЭМ!$C$33:$C$776,СВЦЭМ!$A$33:$A$776,$A66,СВЦЭМ!$B$33:$B$776,Q$47)+'СЕТ СН'!$G$9+СВЦЭМ!$D$10+'СЕТ СН'!$G$5-'СЕТ СН'!$G$17</f>
        <v>3145.1141722500001</v>
      </c>
      <c r="R66" s="36">
        <f>SUMIFS(СВЦЭМ!$C$33:$C$776,СВЦЭМ!$A$33:$A$776,$A66,СВЦЭМ!$B$33:$B$776,R$47)+'СЕТ СН'!$G$9+СВЦЭМ!$D$10+'СЕТ СН'!$G$5-'СЕТ СН'!$G$17</f>
        <v>3142.6835853700004</v>
      </c>
      <c r="S66" s="36">
        <f>SUMIFS(СВЦЭМ!$C$33:$C$776,СВЦЭМ!$A$33:$A$776,$A66,СВЦЭМ!$B$33:$B$776,S$47)+'СЕТ СН'!$G$9+СВЦЭМ!$D$10+'СЕТ СН'!$G$5-'СЕТ СН'!$G$17</f>
        <v>3144.0532342800002</v>
      </c>
      <c r="T66" s="36">
        <f>SUMIFS(СВЦЭМ!$C$33:$C$776,СВЦЭМ!$A$33:$A$776,$A66,СВЦЭМ!$B$33:$B$776,T$47)+'СЕТ СН'!$G$9+СВЦЭМ!$D$10+'СЕТ СН'!$G$5-'СЕТ СН'!$G$17</f>
        <v>3139.1075115000003</v>
      </c>
      <c r="U66" s="36">
        <f>SUMIFS(СВЦЭМ!$C$33:$C$776,СВЦЭМ!$A$33:$A$776,$A66,СВЦЭМ!$B$33:$B$776,U$47)+'СЕТ СН'!$G$9+СВЦЭМ!$D$10+'СЕТ СН'!$G$5-'СЕТ СН'!$G$17</f>
        <v>3135.0356225400001</v>
      </c>
      <c r="V66" s="36">
        <f>SUMIFS(СВЦЭМ!$C$33:$C$776,СВЦЭМ!$A$33:$A$776,$A66,СВЦЭМ!$B$33:$B$776,V$47)+'СЕТ СН'!$G$9+СВЦЭМ!$D$10+'СЕТ СН'!$G$5-'СЕТ СН'!$G$17</f>
        <v>3126.7500409900003</v>
      </c>
      <c r="W66" s="36">
        <f>SUMIFS(СВЦЭМ!$C$33:$C$776,СВЦЭМ!$A$33:$A$776,$A66,СВЦЭМ!$B$33:$B$776,W$47)+'СЕТ СН'!$G$9+СВЦЭМ!$D$10+'СЕТ СН'!$G$5-'СЕТ СН'!$G$17</f>
        <v>3130.5598704399999</v>
      </c>
      <c r="X66" s="36">
        <f>SUMIFS(СВЦЭМ!$C$33:$C$776,СВЦЭМ!$A$33:$A$776,$A66,СВЦЭМ!$B$33:$B$776,X$47)+'СЕТ СН'!$G$9+СВЦЭМ!$D$10+'СЕТ СН'!$G$5-'СЕТ СН'!$G$17</f>
        <v>3141.62548371</v>
      </c>
      <c r="Y66" s="36">
        <f>SUMIFS(СВЦЭМ!$C$33:$C$776,СВЦЭМ!$A$33:$A$776,$A66,СВЦЭМ!$B$33:$B$776,Y$47)+'СЕТ СН'!$G$9+СВЦЭМ!$D$10+'СЕТ СН'!$G$5-'СЕТ СН'!$G$17</f>
        <v>3249.9455872000003</v>
      </c>
    </row>
    <row r="67" spans="1:27" ht="15.75" x14ac:dyDescent="0.2">
      <c r="A67" s="35">
        <f t="shared" si="1"/>
        <v>44063</v>
      </c>
      <c r="B67" s="36">
        <f>SUMIFS(СВЦЭМ!$C$33:$C$776,СВЦЭМ!$A$33:$A$776,$A67,СВЦЭМ!$B$33:$B$776,B$47)+'СЕТ СН'!$G$9+СВЦЭМ!$D$10+'СЕТ СН'!$G$5-'СЕТ СН'!$G$17</f>
        <v>3314.9221146700002</v>
      </c>
      <c r="C67" s="36">
        <f>SUMIFS(СВЦЭМ!$C$33:$C$776,СВЦЭМ!$A$33:$A$776,$A67,СВЦЭМ!$B$33:$B$776,C$47)+'СЕТ СН'!$G$9+СВЦЭМ!$D$10+'СЕТ СН'!$G$5-'СЕТ СН'!$G$17</f>
        <v>3353.6122749400001</v>
      </c>
      <c r="D67" s="36">
        <f>SUMIFS(СВЦЭМ!$C$33:$C$776,СВЦЭМ!$A$33:$A$776,$A67,СВЦЭМ!$B$33:$B$776,D$47)+'СЕТ СН'!$G$9+СВЦЭМ!$D$10+'СЕТ СН'!$G$5-'СЕТ СН'!$G$17</f>
        <v>3381.2805021100003</v>
      </c>
      <c r="E67" s="36">
        <f>SUMIFS(СВЦЭМ!$C$33:$C$776,СВЦЭМ!$A$33:$A$776,$A67,СВЦЭМ!$B$33:$B$776,E$47)+'СЕТ СН'!$G$9+СВЦЭМ!$D$10+'СЕТ СН'!$G$5-'СЕТ СН'!$G$17</f>
        <v>3395.64861548</v>
      </c>
      <c r="F67" s="36">
        <f>SUMIFS(СВЦЭМ!$C$33:$C$776,СВЦЭМ!$A$33:$A$776,$A67,СВЦЭМ!$B$33:$B$776,F$47)+'СЕТ СН'!$G$9+СВЦЭМ!$D$10+'СЕТ СН'!$G$5-'СЕТ СН'!$G$17</f>
        <v>3397.5126044200001</v>
      </c>
      <c r="G67" s="36">
        <f>SUMIFS(СВЦЭМ!$C$33:$C$776,СВЦЭМ!$A$33:$A$776,$A67,СВЦЭМ!$B$33:$B$776,G$47)+'СЕТ СН'!$G$9+СВЦЭМ!$D$10+'СЕТ СН'!$G$5-'СЕТ СН'!$G$17</f>
        <v>3376.8758350900002</v>
      </c>
      <c r="H67" s="36">
        <f>SUMIFS(СВЦЭМ!$C$33:$C$776,СВЦЭМ!$A$33:$A$776,$A67,СВЦЭМ!$B$33:$B$776,H$47)+'СЕТ СН'!$G$9+СВЦЭМ!$D$10+'СЕТ СН'!$G$5-'СЕТ СН'!$G$17</f>
        <v>3351.4127951200003</v>
      </c>
      <c r="I67" s="36">
        <f>SUMIFS(СВЦЭМ!$C$33:$C$776,СВЦЭМ!$A$33:$A$776,$A67,СВЦЭМ!$B$33:$B$776,I$47)+'СЕТ СН'!$G$9+СВЦЭМ!$D$10+'СЕТ СН'!$G$5-'СЕТ СН'!$G$17</f>
        <v>3391.4889232200003</v>
      </c>
      <c r="J67" s="36">
        <f>SUMIFS(СВЦЭМ!$C$33:$C$776,СВЦЭМ!$A$33:$A$776,$A67,СВЦЭМ!$B$33:$B$776,J$47)+'СЕТ СН'!$G$9+СВЦЭМ!$D$10+'СЕТ СН'!$G$5-'СЕТ СН'!$G$17</f>
        <v>3358.3312802500004</v>
      </c>
      <c r="K67" s="36">
        <f>SUMIFS(СВЦЭМ!$C$33:$C$776,СВЦЭМ!$A$33:$A$776,$A67,СВЦЭМ!$B$33:$B$776,K$47)+'СЕТ СН'!$G$9+СВЦЭМ!$D$10+'СЕТ СН'!$G$5-'СЕТ СН'!$G$17</f>
        <v>3316.093406</v>
      </c>
      <c r="L67" s="36">
        <f>SUMIFS(СВЦЭМ!$C$33:$C$776,СВЦЭМ!$A$33:$A$776,$A67,СВЦЭМ!$B$33:$B$776,L$47)+'СЕТ СН'!$G$9+СВЦЭМ!$D$10+'СЕТ СН'!$G$5-'СЕТ СН'!$G$17</f>
        <v>3277.2797844900001</v>
      </c>
      <c r="M67" s="36">
        <f>SUMIFS(СВЦЭМ!$C$33:$C$776,СВЦЭМ!$A$33:$A$776,$A67,СВЦЭМ!$B$33:$B$776,M$47)+'СЕТ СН'!$G$9+СВЦЭМ!$D$10+'СЕТ СН'!$G$5-'СЕТ СН'!$G$17</f>
        <v>3224.8209049100001</v>
      </c>
      <c r="N67" s="36">
        <f>SUMIFS(СВЦЭМ!$C$33:$C$776,СВЦЭМ!$A$33:$A$776,$A67,СВЦЭМ!$B$33:$B$776,N$47)+'СЕТ СН'!$G$9+СВЦЭМ!$D$10+'СЕТ СН'!$G$5-'СЕТ СН'!$G$17</f>
        <v>3173.1304259799999</v>
      </c>
      <c r="O67" s="36">
        <f>SUMIFS(СВЦЭМ!$C$33:$C$776,СВЦЭМ!$A$33:$A$776,$A67,СВЦЭМ!$B$33:$B$776,O$47)+'СЕТ СН'!$G$9+СВЦЭМ!$D$10+'СЕТ СН'!$G$5-'СЕТ СН'!$G$17</f>
        <v>3145.0238724600003</v>
      </c>
      <c r="P67" s="36">
        <f>SUMIFS(СВЦЭМ!$C$33:$C$776,СВЦЭМ!$A$33:$A$776,$A67,СВЦЭМ!$B$33:$B$776,P$47)+'СЕТ СН'!$G$9+СВЦЭМ!$D$10+'СЕТ СН'!$G$5-'СЕТ СН'!$G$17</f>
        <v>3144.4128410100002</v>
      </c>
      <c r="Q67" s="36">
        <f>SUMIFS(СВЦЭМ!$C$33:$C$776,СВЦЭМ!$A$33:$A$776,$A67,СВЦЭМ!$B$33:$B$776,Q$47)+'СЕТ СН'!$G$9+СВЦЭМ!$D$10+'СЕТ СН'!$G$5-'СЕТ СН'!$G$17</f>
        <v>3146.2838136800001</v>
      </c>
      <c r="R67" s="36">
        <f>SUMIFS(СВЦЭМ!$C$33:$C$776,СВЦЭМ!$A$33:$A$776,$A67,СВЦЭМ!$B$33:$B$776,R$47)+'СЕТ СН'!$G$9+СВЦЭМ!$D$10+'СЕТ СН'!$G$5-'СЕТ СН'!$G$17</f>
        <v>3151.4753838500001</v>
      </c>
      <c r="S67" s="36">
        <f>SUMIFS(СВЦЭМ!$C$33:$C$776,СВЦЭМ!$A$33:$A$776,$A67,СВЦЭМ!$B$33:$B$776,S$47)+'СЕТ СН'!$G$9+СВЦЭМ!$D$10+'СЕТ СН'!$G$5-'СЕТ СН'!$G$17</f>
        <v>3156.0845486400003</v>
      </c>
      <c r="T67" s="36">
        <f>SUMIFS(СВЦЭМ!$C$33:$C$776,СВЦЭМ!$A$33:$A$776,$A67,СВЦЭМ!$B$33:$B$776,T$47)+'СЕТ СН'!$G$9+СВЦЭМ!$D$10+'СЕТ СН'!$G$5-'СЕТ СН'!$G$17</f>
        <v>3156.90135534</v>
      </c>
      <c r="U67" s="36">
        <f>SUMIFS(СВЦЭМ!$C$33:$C$776,СВЦЭМ!$A$33:$A$776,$A67,СВЦЭМ!$B$33:$B$776,U$47)+'СЕТ СН'!$G$9+СВЦЭМ!$D$10+'СЕТ СН'!$G$5-'СЕТ СН'!$G$17</f>
        <v>3156.3290601900003</v>
      </c>
      <c r="V67" s="36">
        <f>SUMIFS(СВЦЭМ!$C$33:$C$776,СВЦЭМ!$A$33:$A$776,$A67,СВЦЭМ!$B$33:$B$776,V$47)+'СЕТ СН'!$G$9+СВЦЭМ!$D$10+'СЕТ СН'!$G$5-'СЕТ СН'!$G$17</f>
        <v>3158.1750571800003</v>
      </c>
      <c r="W67" s="36">
        <f>SUMIFS(СВЦЭМ!$C$33:$C$776,СВЦЭМ!$A$33:$A$776,$A67,СВЦЭМ!$B$33:$B$776,W$47)+'СЕТ СН'!$G$9+СВЦЭМ!$D$10+'СЕТ СН'!$G$5-'СЕТ СН'!$G$17</f>
        <v>3153.92927396</v>
      </c>
      <c r="X67" s="36">
        <f>SUMIFS(СВЦЭМ!$C$33:$C$776,СВЦЭМ!$A$33:$A$776,$A67,СВЦЭМ!$B$33:$B$776,X$47)+'СЕТ СН'!$G$9+СВЦЭМ!$D$10+'СЕТ СН'!$G$5-'СЕТ СН'!$G$17</f>
        <v>3159.0952666400003</v>
      </c>
      <c r="Y67" s="36">
        <f>SUMIFS(СВЦЭМ!$C$33:$C$776,СВЦЭМ!$A$33:$A$776,$A67,СВЦЭМ!$B$33:$B$776,Y$47)+'СЕТ СН'!$G$9+СВЦЭМ!$D$10+'СЕТ СН'!$G$5-'СЕТ СН'!$G$17</f>
        <v>3270.32530636</v>
      </c>
    </row>
    <row r="68" spans="1:27" ht="15.75" x14ac:dyDescent="0.2">
      <c r="A68" s="35">
        <f t="shared" si="1"/>
        <v>44064</v>
      </c>
      <c r="B68" s="36">
        <f>SUMIFS(СВЦЭМ!$C$33:$C$776,СВЦЭМ!$A$33:$A$776,$A68,СВЦЭМ!$B$33:$B$776,B$47)+'СЕТ СН'!$G$9+СВЦЭМ!$D$10+'СЕТ СН'!$G$5-'СЕТ СН'!$G$17</f>
        <v>3330.46976129</v>
      </c>
      <c r="C68" s="36">
        <f>SUMIFS(СВЦЭМ!$C$33:$C$776,СВЦЭМ!$A$33:$A$776,$A68,СВЦЭМ!$B$33:$B$776,C$47)+'СЕТ СН'!$G$9+СВЦЭМ!$D$10+'СЕТ СН'!$G$5-'СЕТ СН'!$G$17</f>
        <v>3344.7338148700001</v>
      </c>
      <c r="D68" s="36">
        <f>SUMIFS(СВЦЭМ!$C$33:$C$776,СВЦЭМ!$A$33:$A$776,$A68,СВЦЭМ!$B$33:$B$776,D$47)+'СЕТ СН'!$G$9+СВЦЭМ!$D$10+'СЕТ СН'!$G$5-'СЕТ СН'!$G$17</f>
        <v>3381.1879540099999</v>
      </c>
      <c r="E68" s="36">
        <f>SUMIFS(СВЦЭМ!$C$33:$C$776,СВЦЭМ!$A$33:$A$776,$A68,СВЦЭМ!$B$33:$B$776,E$47)+'СЕТ СН'!$G$9+СВЦЭМ!$D$10+'СЕТ СН'!$G$5-'СЕТ СН'!$G$17</f>
        <v>3376.3138722500003</v>
      </c>
      <c r="F68" s="36">
        <f>SUMIFS(СВЦЭМ!$C$33:$C$776,СВЦЭМ!$A$33:$A$776,$A68,СВЦЭМ!$B$33:$B$776,F$47)+'СЕТ СН'!$G$9+СВЦЭМ!$D$10+'СЕТ СН'!$G$5-'СЕТ СН'!$G$17</f>
        <v>3380.8609153699999</v>
      </c>
      <c r="G68" s="36">
        <f>SUMIFS(СВЦЭМ!$C$33:$C$776,СВЦЭМ!$A$33:$A$776,$A68,СВЦЭМ!$B$33:$B$776,G$47)+'СЕТ СН'!$G$9+СВЦЭМ!$D$10+'СЕТ СН'!$G$5-'СЕТ СН'!$G$17</f>
        <v>3393.8648959100001</v>
      </c>
      <c r="H68" s="36">
        <f>SUMIFS(СВЦЭМ!$C$33:$C$776,СВЦЭМ!$A$33:$A$776,$A68,СВЦЭМ!$B$33:$B$776,H$47)+'СЕТ СН'!$G$9+СВЦЭМ!$D$10+'СЕТ СН'!$G$5-'СЕТ СН'!$G$17</f>
        <v>3385.3293909200002</v>
      </c>
      <c r="I68" s="36">
        <f>SUMIFS(СВЦЭМ!$C$33:$C$776,СВЦЭМ!$A$33:$A$776,$A68,СВЦЭМ!$B$33:$B$776,I$47)+'СЕТ СН'!$G$9+СВЦЭМ!$D$10+'СЕТ СН'!$G$5-'СЕТ СН'!$G$17</f>
        <v>3423.6327891800001</v>
      </c>
      <c r="J68" s="36">
        <f>SUMIFS(СВЦЭМ!$C$33:$C$776,СВЦЭМ!$A$33:$A$776,$A68,СВЦЭМ!$B$33:$B$776,J$47)+'СЕТ СН'!$G$9+СВЦЭМ!$D$10+'СЕТ СН'!$G$5-'СЕТ СН'!$G$17</f>
        <v>3390.65303933</v>
      </c>
      <c r="K68" s="36">
        <f>SUMIFS(СВЦЭМ!$C$33:$C$776,СВЦЭМ!$A$33:$A$776,$A68,СВЦЭМ!$B$33:$B$776,K$47)+'СЕТ СН'!$G$9+СВЦЭМ!$D$10+'СЕТ СН'!$G$5-'СЕТ СН'!$G$17</f>
        <v>3335.1104449600002</v>
      </c>
      <c r="L68" s="36">
        <f>SUMIFS(СВЦЭМ!$C$33:$C$776,СВЦЭМ!$A$33:$A$776,$A68,СВЦЭМ!$B$33:$B$776,L$47)+'СЕТ СН'!$G$9+СВЦЭМ!$D$10+'СЕТ СН'!$G$5-'СЕТ СН'!$G$17</f>
        <v>3297.0565657500001</v>
      </c>
      <c r="M68" s="36">
        <f>SUMIFS(СВЦЭМ!$C$33:$C$776,СВЦЭМ!$A$33:$A$776,$A68,СВЦЭМ!$B$33:$B$776,M$47)+'СЕТ СН'!$G$9+СВЦЭМ!$D$10+'СЕТ СН'!$G$5-'СЕТ СН'!$G$17</f>
        <v>3251.1203902800003</v>
      </c>
      <c r="N68" s="36">
        <f>SUMIFS(СВЦЭМ!$C$33:$C$776,СВЦЭМ!$A$33:$A$776,$A68,СВЦЭМ!$B$33:$B$776,N$47)+'СЕТ СН'!$G$9+СВЦЭМ!$D$10+'СЕТ СН'!$G$5-'СЕТ СН'!$G$17</f>
        <v>3193.2260446300002</v>
      </c>
      <c r="O68" s="36">
        <f>SUMIFS(СВЦЭМ!$C$33:$C$776,СВЦЭМ!$A$33:$A$776,$A68,СВЦЭМ!$B$33:$B$776,O$47)+'СЕТ СН'!$G$9+СВЦЭМ!$D$10+'СЕТ СН'!$G$5-'СЕТ СН'!$G$17</f>
        <v>3176.1990018900001</v>
      </c>
      <c r="P68" s="36">
        <f>SUMIFS(СВЦЭМ!$C$33:$C$776,СВЦЭМ!$A$33:$A$776,$A68,СВЦЭМ!$B$33:$B$776,P$47)+'СЕТ СН'!$G$9+СВЦЭМ!$D$10+'СЕТ СН'!$G$5-'СЕТ СН'!$G$17</f>
        <v>3172.4044153900004</v>
      </c>
      <c r="Q68" s="36">
        <f>SUMIFS(СВЦЭМ!$C$33:$C$776,СВЦЭМ!$A$33:$A$776,$A68,СВЦЭМ!$B$33:$B$776,Q$47)+'СЕТ СН'!$G$9+СВЦЭМ!$D$10+'СЕТ СН'!$G$5-'СЕТ СН'!$G$17</f>
        <v>3171.7585357200001</v>
      </c>
      <c r="R68" s="36">
        <f>SUMIFS(СВЦЭМ!$C$33:$C$776,СВЦЭМ!$A$33:$A$776,$A68,СВЦЭМ!$B$33:$B$776,R$47)+'СЕТ СН'!$G$9+СВЦЭМ!$D$10+'СЕТ СН'!$G$5-'СЕТ СН'!$G$17</f>
        <v>3165.4457177300001</v>
      </c>
      <c r="S68" s="36">
        <f>SUMIFS(СВЦЭМ!$C$33:$C$776,СВЦЭМ!$A$33:$A$776,$A68,СВЦЭМ!$B$33:$B$776,S$47)+'СЕТ СН'!$G$9+СВЦЭМ!$D$10+'СЕТ СН'!$G$5-'СЕТ СН'!$G$17</f>
        <v>3166.6607040200001</v>
      </c>
      <c r="T68" s="36">
        <f>SUMIFS(СВЦЭМ!$C$33:$C$776,СВЦЭМ!$A$33:$A$776,$A68,СВЦЭМ!$B$33:$B$776,T$47)+'СЕТ СН'!$G$9+СВЦЭМ!$D$10+'СЕТ СН'!$G$5-'СЕТ СН'!$G$17</f>
        <v>3166.8874965300001</v>
      </c>
      <c r="U68" s="36">
        <f>SUMIFS(СВЦЭМ!$C$33:$C$776,СВЦЭМ!$A$33:$A$776,$A68,СВЦЭМ!$B$33:$B$776,U$47)+'СЕТ СН'!$G$9+СВЦЭМ!$D$10+'СЕТ СН'!$G$5-'СЕТ СН'!$G$17</f>
        <v>3176.2089887800003</v>
      </c>
      <c r="V68" s="36">
        <f>SUMIFS(СВЦЭМ!$C$33:$C$776,СВЦЭМ!$A$33:$A$776,$A68,СВЦЭМ!$B$33:$B$776,V$47)+'СЕТ СН'!$G$9+СВЦЭМ!$D$10+'СЕТ СН'!$G$5-'СЕТ СН'!$G$17</f>
        <v>3178.02182769</v>
      </c>
      <c r="W68" s="36">
        <f>SUMIFS(СВЦЭМ!$C$33:$C$776,СВЦЭМ!$A$33:$A$776,$A68,СВЦЭМ!$B$33:$B$776,W$47)+'СЕТ СН'!$G$9+СВЦЭМ!$D$10+'СЕТ СН'!$G$5-'СЕТ СН'!$G$17</f>
        <v>3175.8820978800004</v>
      </c>
      <c r="X68" s="36">
        <f>SUMIFS(СВЦЭМ!$C$33:$C$776,СВЦЭМ!$A$33:$A$776,$A68,СВЦЭМ!$B$33:$B$776,X$47)+'СЕТ СН'!$G$9+СВЦЭМ!$D$10+'СЕТ СН'!$G$5-'СЕТ СН'!$G$17</f>
        <v>3189.3119606500004</v>
      </c>
      <c r="Y68" s="36">
        <f>SUMIFS(СВЦЭМ!$C$33:$C$776,СВЦЭМ!$A$33:$A$776,$A68,СВЦЭМ!$B$33:$B$776,Y$47)+'СЕТ СН'!$G$9+СВЦЭМ!$D$10+'СЕТ СН'!$G$5-'СЕТ СН'!$G$17</f>
        <v>3281.8128343900003</v>
      </c>
    </row>
    <row r="69" spans="1:27" ht="15.75" x14ac:dyDescent="0.2">
      <c r="A69" s="35">
        <f t="shared" si="1"/>
        <v>44065</v>
      </c>
      <c r="B69" s="36">
        <f>SUMIFS(СВЦЭМ!$C$33:$C$776,СВЦЭМ!$A$33:$A$776,$A69,СВЦЭМ!$B$33:$B$776,B$47)+'СЕТ СН'!$G$9+СВЦЭМ!$D$10+'СЕТ СН'!$G$5-'СЕТ СН'!$G$17</f>
        <v>3318.76846316</v>
      </c>
      <c r="C69" s="36">
        <f>SUMIFS(СВЦЭМ!$C$33:$C$776,СВЦЭМ!$A$33:$A$776,$A69,СВЦЭМ!$B$33:$B$776,C$47)+'СЕТ СН'!$G$9+СВЦЭМ!$D$10+'СЕТ СН'!$G$5-'СЕТ СН'!$G$17</f>
        <v>3363.5220193700002</v>
      </c>
      <c r="D69" s="36">
        <f>SUMIFS(СВЦЭМ!$C$33:$C$776,СВЦЭМ!$A$33:$A$776,$A69,СВЦЭМ!$B$33:$B$776,D$47)+'СЕТ СН'!$G$9+СВЦЭМ!$D$10+'СЕТ СН'!$G$5-'СЕТ СН'!$G$17</f>
        <v>3384.99020943</v>
      </c>
      <c r="E69" s="36">
        <f>SUMIFS(СВЦЭМ!$C$33:$C$776,СВЦЭМ!$A$33:$A$776,$A69,СВЦЭМ!$B$33:$B$776,E$47)+'СЕТ СН'!$G$9+СВЦЭМ!$D$10+'СЕТ СН'!$G$5-'СЕТ СН'!$G$17</f>
        <v>3394.10406883</v>
      </c>
      <c r="F69" s="36">
        <f>SUMIFS(СВЦЭМ!$C$33:$C$776,СВЦЭМ!$A$33:$A$776,$A69,СВЦЭМ!$B$33:$B$776,F$47)+'СЕТ СН'!$G$9+СВЦЭМ!$D$10+'СЕТ СН'!$G$5-'СЕТ СН'!$G$17</f>
        <v>3403.9371267400002</v>
      </c>
      <c r="G69" s="36">
        <f>SUMIFS(СВЦЭМ!$C$33:$C$776,СВЦЭМ!$A$33:$A$776,$A69,СВЦЭМ!$B$33:$B$776,G$47)+'СЕТ СН'!$G$9+СВЦЭМ!$D$10+'СЕТ СН'!$G$5-'СЕТ СН'!$G$17</f>
        <v>3390.49978775</v>
      </c>
      <c r="H69" s="36">
        <f>SUMIFS(СВЦЭМ!$C$33:$C$776,СВЦЭМ!$A$33:$A$776,$A69,СВЦЭМ!$B$33:$B$776,H$47)+'СЕТ СН'!$G$9+СВЦЭМ!$D$10+'СЕТ СН'!$G$5-'СЕТ СН'!$G$17</f>
        <v>3364.5489125000004</v>
      </c>
      <c r="I69" s="36">
        <f>SUMIFS(СВЦЭМ!$C$33:$C$776,СВЦЭМ!$A$33:$A$776,$A69,СВЦЭМ!$B$33:$B$776,I$47)+'СЕТ СН'!$G$9+СВЦЭМ!$D$10+'СЕТ СН'!$G$5-'СЕТ СН'!$G$17</f>
        <v>3378.1030829900001</v>
      </c>
      <c r="J69" s="36">
        <f>SUMIFS(СВЦЭМ!$C$33:$C$776,СВЦЭМ!$A$33:$A$776,$A69,СВЦЭМ!$B$33:$B$776,J$47)+'СЕТ СН'!$G$9+СВЦЭМ!$D$10+'СЕТ СН'!$G$5-'СЕТ СН'!$G$17</f>
        <v>3340.8300477000003</v>
      </c>
      <c r="K69" s="36">
        <f>SUMIFS(СВЦЭМ!$C$33:$C$776,СВЦЭМ!$A$33:$A$776,$A69,СВЦЭМ!$B$33:$B$776,K$47)+'СЕТ СН'!$G$9+СВЦЭМ!$D$10+'СЕТ СН'!$G$5-'СЕТ СН'!$G$17</f>
        <v>3306.1215378000002</v>
      </c>
      <c r="L69" s="36">
        <f>SUMIFS(СВЦЭМ!$C$33:$C$776,СВЦЭМ!$A$33:$A$776,$A69,СВЦЭМ!$B$33:$B$776,L$47)+'СЕТ СН'!$G$9+СВЦЭМ!$D$10+'СЕТ СН'!$G$5-'СЕТ СН'!$G$17</f>
        <v>3271.0001564100003</v>
      </c>
      <c r="M69" s="36">
        <f>SUMIFS(СВЦЭМ!$C$33:$C$776,СВЦЭМ!$A$33:$A$776,$A69,СВЦЭМ!$B$33:$B$776,M$47)+'СЕТ СН'!$G$9+СВЦЭМ!$D$10+'СЕТ СН'!$G$5-'СЕТ СН'!$G$17</f>
        <v>3229.3757297500001</v>
      </c>
      <c r="N69" s="36">
        <f>SUMIFS(СВЦЭМ!$C$33:$C$776,СВЦЭМ!$A$33:$A$776,$A69,СВЦЭМ!$B$33:$B$776,N$47)+'СЕТ СН'!$G$9+СВЦЭМ!$D$10+'СЕТ СН'!$G$5-'СЕТ СН'!$G$17</f>
        <v>3191.7235882800001</v>
      </c>
      <c r="O69" s="36">
        <f>SUMIFS(СВЦЭМ!$C$33:$C$776,СВЦЭМ!$A$33:$A$776,$A69,СВЦЭМ!$B$33:$B$776,O$47)+'СЕТ СН'!$G$9+СВЦЭМ!$D$10+'СЕТ СН'!$G$5-'СЕТ СН'!$G$17</f>
        <v>3161.9349796800002</v>
      </c>
      <c r="P69" s="36">
        <f>SUMIFS(СВЦЭМ!$C$33:$C$776,СВЦЭМ!$A$33:$A$776,$A69,СВЦЭМ!$B$33:$B$776,P$47)+'СЕТ СН'!$G$9+СВЦЭМ!$D$10+'СЕТ СН'!$G$5-'СЕТ СН'!$G$17</f>
        <v>3165.0530419900001</v>
      </c>
      <c r="Q69" s="36">
        <f>SUMIFS(СВЦЭМ!$C$33:$C$776,СВЦЭМ!$A$33:$A$776,$A69,СВЦЭМ!$B$33:$B$776,Q$47)+'СЕТ СН'!$G$9+СВЦЭМ!$D$10+'СЕТ СН'!$G$5-'СЕТ СН'!$G$17</f>
        <v>3168.99370645</v>
      </c>
      <c r="R69" s="36">
        <f>SUMIFS(СВЦЭМ!$C$33:$C$776,СВЦЭМ!$A$33:$A$776,$A69,СВЦЭМ!$B$33:$B$776,R$47)+'СЕТ СН'!$G$9+СВЦЭМ!$D$10+'СЕТ СН'!$G$5-'СЕТ СН'!$G$17</f>
        <v>3172.0379808100001</v>
      </c>
      <c r="S69" s="36">
        <f>SUMIFS(СВЦЭМ!$C$33:$C$776,СВЦЭМ!$A$33:$A$776,$A69,СВЦЭМ!$B$33:$B$776,S$47)+'СЕТ СН'!$G$9+СВЦЭМ!$D$10+'СЕТ СН'!$G$5-'СЕТ СН'!$G$17</f>
        <v>3171.9238681300003</v>
      </c>
      <c r="T69" s="36">
        <f>SUMIFS(СВЦЭМ!$C$33:$C$776,СВЦЭМ!$A$33:$A$776,$A69,СВЦЭМ!$B$33:$B$776,T$47)+'СЕТ СН'!$G$9+СВЦЭМ!$D$10+'СЕТ СН'!$G$5-'СЕТ СН'!$G$17</f>
        <v>3160.8316292200002</v>
      </c>
      <c r="U69" s="36">
        <f>SUMIFS(СВЦЭМ!$C$33:$C$776,СВЦЭМ!$A$33:$A$776,$A69,СВЦЭМ!$B$33:$B$776,U$47)+'СЕТ СН'!$G$9+СВЦЭМ!$D$10+'СЕТ СН'!$G$5-'СЕТ СН'!$G$17</f>
        <v>3155.5981667800002</v>
      </c>
      <c r="V69" s="36">
        <f>SUMIFS(СВЦЭМ!$C$33:$C$776,СВЦЭМ!$A$33:$A$776,$A69,СВЦЭМ!$B$33:$B$776,V$47)+'СЕТ СН'!$G$9+СВЦЭМ!$D$10+'СЕТ СН'!$G$5-'СЕТ СН'!$G$17</f>
        <v>3150.5001414300004</v>
      </c>
      <c r="W69" s="36">
        <f>SUMIFS(СВЦЭМ!$C$33:$C$776,СВЦЭМ!$A$33:$A$776,$A69,СВЦЭМ!$B$33:$B$776,W$47)+'СЕТ СН'!$G$9+СВЦЭМ!$D$10+'СЕТ СН'!$G$5-'СЕТ СН'!$G$17</f>
        <v>3153.8829959900004</v>
      </c>
      <c r="X69" s="36">
        <f>SUMIFS(СВЦЭМ!$C$33:$C$776,СВЦЭМ!$A$33:$A$776,$A69,СВЦЭМ!$B$33:$B$776,X$47)+'СЕТ СН'!$G$9+СВЦЭМ!$D$10+'СЕТ СН'!$G$5-'СЕТ СН'!$G$17</f>
        <v>3169.4555402100004</v>
      </c>
      <c r="Y69" s="36">
        <f>SUMIFS(СВЦЭМ!$C$33:$C$776,СВЦЭМ!$A$33:$A$776,$A69,СВЦЭМ!$B$33:$B$776,Y$47)+'СЕТ СН'!$G$9+СВЦЭМ!$D$10+'СЕТ СН'!$G$5-'СЕТ СН'!$G$17</f>
        <v>3271.7051978700001</v>
      </c>
    </row>
    <row r="70" spans="1:27" ht="15.75" x14ac:dyDescent="0.2">
      <c r="A70" s="35">
        <f t="shared" si="1"/>
        <v>44066</v>
      </c>
      <c r="B70" s="36">
        <f>SUMIFS(СВЦЭМ!$C$33:$C$776,СВЦЭМ!$A$33:$A$776,$A70,СВЦЭМ!$B$33:$B$776,B$47)+'СЕТ СН'!$G$9+СВЦЭМ!$D$10+'СЕТ СН'!$G$5-'СЕТ СН'!$G$17</f>
        <v>3329.0852762700001</v>
      </c>
      <c r="C70" s="36">
        <f>SUMIFS(СВЦЭМ!$C$33:$C$776,СВЦЭМ!$A$33:$A$776,$A70,СВЦЭМ!$B$33:$B$776,C$47)+'СЕТ СН'!$G$9+СВЦЭМ!$D$10+'СЕТ СН'!$G$5-'СЕТ СН'!$G$17</f>
        <v>3351.1793485000003</v>
      </c>
      <c r="D70" s="36">
        <f>SUMIFS(СВЦЭМ!$C$33:$C$776,СВЦЭМ!$A$33:$A$776,$A70,СВЦЭМ!$B$33:$B$776,D$47)+'СЕТ СН'!$G$9+СВЦЭМ!$D$10+'СЕТ СН'!$G$5-'СЕТ СН'!$G$17</f>
        <v>3376.1163624800001</v>
      </c>
      <c r="E70" s="36">
        <f>SUMIFS(СВЦЭМ!$C$33:$C$776,СВЦЭМ!$A$33:$A$776,$A70,СВЦЭМ!$B$33:$B$776,E$47)+'СЕТ СН'!$G$9+СВЦЭМ!$D$10+'СЕТ СН'!$G$5-'СЕТ СН'!$G$17</f>
        <v>3393.5790582899999</v>
      </c>
      <c r="F70" s="36">
        <f>SUMIFS(СВЦЭМ!$C$33:$C$776,СВЦЭМ!$A$33:$A$776,$A70,СВЦЭМ!$B$33:$B$776,F$47)+'СЕТ СН'!$G$9+СВЦЭМ!$D$10+'СЕТ СН'!$G$5-'СЕТ СН'!$G$17</f>
        <v>3395.2901221000002</v>
      </c>
      <c r="G70" s="36">
        <f>SUMIFS(СВЦЭМ!$C$33:$C$776,СВЦЭМ!$A$33:$A$776,$A70,СВЦЭМ!$B$33:$B$776,G$47)+'СЕТ СН'!$G$9+СВЦЭМ!$D$10+'СЕТ СН'!$G$5-'СЕТ СН'!$G$17</f>
        <v>3398.1150663500002</v>
      </c>
      <c r="H70" s="36">
        <f>SUMIFS(СВЦЭМ!$C$33:$C$776,СВЦЭМ!$A$33:$A$776,$A70,СВЦЭМ!$B$33:$B$776,H$47)+'СЕТ СН'!$G$9+СВЦЭМ!$D$10+'СЕТ СН'!$G$5-'СЕТ СН'!$G$17</f>
        <v>3387.1298450100003</v>
      </c>
      <c r="I70" s="36">
        <f>SUMIFS(СВЦЭМ!$C$33:$C$776,СВЦЭМ!$A$33:$A$776,$A70,СВЦЭМ!$B$33:$B$776,I$47)+'СЕТ СН'!$G$9+СВЦЭМ!$D$10+'СЕТ СН'!$G$5-'СЕТ СН'!$G$17</f>
        <v>3368.0557075000002</v>
      </c>
      <c r="J70" s="36">
        <f>SUMIFS(СВЦЭМ!$C$33:$C$776,СВЦЭМ!$A$33:$A$776,$A70,СВЦЭМ!$B$33:$B$776,J$47)+'СЕТ СН'!$G$9+СВЦЭМ!$D$10+'СЕТ СН'!$G$5-'СЕТ СН'!$G$17</f>
        <v>3348.1915937800004</v>
      </c>
      <c r="K70" s="36">
        <f>SUMIFS(СВЦЭМ!$C$33:$C$776,СВЦЭМ!$A$33:$A$776,$A70,СВЦЭМ!$B$33:$B$776,K$47)+'СЕТ СН'!$G$9+СВЦЭМ!$D$10+'СЕТ СН'!$G$5-'СЕТ СН'!$G$17</f>
        <v>3325.1369320500003</v>
      </c>
      <c r="L70" s="36">
        <f>SUMIFS(СВЦЭМ!$C$33:$C$776,СВЦЭМ!$A$33:$A$776,$A70,СВЦЭМ!$B$33:$B$776,L$47)+'СЕТ СН'!$G$9+СВЦЭМ!$D$10+'СЕТ СН'!$G$5-'СЕТ СН'!$G$17</f>
        <v>3284.1015188400002</v>
      </c>
      <c r="M70" s="36">
        <f>SUMIFS(СВЦЭМ!$C$33:$C$776,СВЦЭМ!$A$33:$A$776,$A70,СВЦЭМ!$B$33:$B$776,M$47)+'СЕТ СН'!$G$9+СВЦЭМ!$D$10+'СЕТ СН'!$G$5-'СЕТ СН'!$G$17</f>
        <v>3221.0450653100002</v>
      </c>
      <c r="N70" s="36">
        <f>SUMIFS(СВЦЭМ!$C$33:$C$776,СВЦЭМ!$A$33:$A$776,$A70,СВЦЭМ!$B$33:$B$776,N$47)+'СЕТ СН'!$G$9+СВЦЭМ!$D$10+'СЕТ СН'!$G$5-'СЕТ СН'!$G$17</f>
        <v>3171.0743544800002</v>
      </c>
      <c r="O70" s="36">
        <f>SUMIFS(СВЦЭМ!$C$33:$C$776,СВЦЭМ!$A$33:$A$776,$A70,СВЦЭМ!$B$33:$B$776,O$47)+'СЕТ СН'!$G$9+СВЦЭМ!$D$10+'СЕТ СН'!$G$5-'СЕТ СН'!$G$17</f>
        <v>3144.9570656200003</v>
      </c>
      <c r="P70" s="36">
        <f>SUMIFS(СВЦЭМ!$C$33:$C$776,СВЦЭМ!$A$33:$A$776,$A70,СВЦЭМ!$B$33:$B$776,P$47)+'СЕТ СН'!$G$9+СВЦЭМ!$D$10+'СЕТ СН'!$G$5-'СЕТ СН'!$G$17</f>
        <v>3152.1310621800003</v>
      </c>
      <c r="Q70" s="36">
        <f>SUMIFS(СВЦЭМ!$C$33:$C$776,СВЦЭМ!$A$33:$A$776,$A70,СВЦЭМ!$B$33:$B$776,Q$47)+'СЕТ СН'!$G$9+СВЦЭМ!$D$10+'СЕТ СН'!$G$5-'СЕТ СН'!$G$17</f>
        <v>3152.9382246</v>
      </c>
      <c r="R70" s="36">
        <f>SUMIFS(СВЦЭМ!$C$33:$C$776,СВЦЭМ!$A$33:$A$776,$A70,СВЦЭМ!$B$33:$B$776,R$47)+'СЕТ СН'!$G$9+СВЦЭМ!$D$10+'СЕТ СН'!$G$5-'СЕТ СН'!$G$17</f>
        <v>3149.3134622500002</v>
      </c>
      <c r="S70" s="36">
        <f>SUMIFS(СВЦЭМ!$C$33:$C$776,СВЦЭМ!$A$33:$A$776,$A70,СВЦЭМ!$B$33:$B$776,S$47)+'СЕТ СН'!$G$9+СВЦЭМ!$D$10+'СЕТ СН'!$G$5-'СЕТ СН'!$G$17</f>
        <v>3153.6891302900003</v>
      </c>
      <c r="T70" s="36">
        <f>SUMIFS(СВЦЭМ!$C$33:$C$776,СВЦЭМ!$A$33:$A$776,$A70,СВЦЭМ!$B$33:$B$776,T$47)+'СЕТ СН'!$G$9+СВЦЭМ!$D$10+'СЕТ СН'!$G$5-'СЕТ СН'!$G$17</f>
        <v>3156.59331109</v>
      </c>
      <c r="U70" s="36">
        <f>SUMIFS(СВЦЭМ!$C$33:$C$776,СВЦЭМ!$A$33:$A$776,$A70,СВЦЭМ!$B$33:$B$776,U$47)+'СЕТ СН'!$G$9+СВЦЭМ!$D$10+'СЕТ СН'!$G$5-'СЕТ СН'!$G$17</f>
        <v>3141.90923699</v>
      </c>
      <c r="V70" s="36">
        <f>SUMIFS(СВЦЭМ!$C$33:$C$776,СВЦЭМ!$A$33:$A$776,$A70,СВЦЭМ!$B$33:$B$776,V$47)+'СЕТ СН'!$G$9+СВЦЭМ!$D$10+'СЕТ СН'!$G$5-'СЕТ СН'!$G$17</f>
        <v>3132.8504725000003</v>
      </c>
      <c r="W70" s="36">
        <f>SUMIFS(СВЦЭМ!$C$33:$C$776,СВЦЭМ!$A$33:$A$776,$A70,СВЦЭМ!$B$33:$B$776,W$47)+'СЕТ СН'!$G$9+СВЦЭМ!$D$10+'СЕТ СН'!$G$5-'СЕТ СН'!$G$17</f>
        <v>3137.56301596</v>
      </c>
      <c r="X70" s="36">
        <f>SUMIFS(СВЦЭМ!$C$33:$C$776,СВЦЭМ!$A$33:$A$776,$A70,СВЦЭМ!$B$33:$B$776,X$47)+'СЕТ СН'!$G$9+СВЦЭМ!$D$10+'СЕТ СН'!$G$5-'СЕТ СН'!$G$17</f>
        <v>3165.4905151400003</v>
      </c>
      <c r="Y70" s="36">
        <f>SUMIFS(СВЦЭМ!$C$33:$C$776,СВЦЭМ!$A$33:$A$776,$A70,СВЦЭМ!$B$33:$B$776,Y$47)+'СЕТ СН'!$G$9+СВЦЭМ!$D$10+'СЕТ СН'!$G$5-'СЕТ СН'!$G$17</f>
        <v>3257.8201790600001</v>
      </c>
    </row>
    <row r="71" spans="1:27" ht="15.75" x14ac:dyDescent="0.2">
      <c r="A71" s="35">
        <f t="shared" si="1"/>
        <v>44067</v>
      </c>
      <c r="B71" s="36">
        <f>SUMIFS(СВЦЭМ!$C$33:$C$776,СВЦЭМ!$A$33:$A$776,$A71,СВЦЭМ!$B$33:$B$776,B$47)+'СЕТ СН'!$G$9+СВЦЭМ!$D$10+'СЕТ СН'!$G$5-'СЕТ СН'!$G$17</f>
        <v>3291.8891489600001</v>
      </c>
      <c r="C71" s="36">
        <f>SUMIFS(СВЦЭМ!$C$33:$C$776,СВЦЭМ!$A$33:$A$776,$A71,СВЦЭМ!$B$33:$B$776,C$47)+'СЕТ СН'!$G$9+СВЦЭМ!$D$10+'СЕТ СН'!$G$5-'СЕТ СН'!$G$17</f>
        <v>3326.9281414900001</v>
      </c>
      <c r="D71" s="36">
        <f>SUMIFS(СВЦЭМ!$C$33:$C$776,СВЦЭМ!$A$33:$A$776,$A71,СВЦЭМ!$B$33:$B$776,D$47)+'СЕТ СН'!$G$9+СВЦЭМ!$D$10+'СЕТ СН'!$G$5-'СЕТ СН'!$G$17</f>
        <v>3342.8632185000001</v>
      </c>
      <c r="E71" s="36">
        <f>SUMIFS(СВЦЭМ!$C$33:$C$776,СВЦЭМ!$A$33:$A$776,$A71,СВЦЭМ!$B$33:$B$776,E$47)+'СЕТ СН'!$G$9+СВЦЭМ!$D$10+'СЕТ СН'!$G$5-'СЕТ СН'!$G$17</f>
        <v>3349.1750157200004</v>
      </c>
      <c r="F71" s="36">
        <f>SUMIFS(СВЦЭМ!$C$33:$C$776,СВЦЭМ!$A$33:$A$776,$A71,СВЦЭМ!$B$33:$B$776,F$47)+'СЕТ СН'!$G$9+СВЦЭМ!$D$10+'СЕТ СН'!$G$5-'СЕТ СН'!$G$17</f>
        <v>3357.65317228</v>
      </c>
      <c r="G71" s="36">
        <f>SUMIFS(СВЦЭМ!$C$33:$C$776,СВЦЭМ!$A$33:$A$776,$A71,СВЦЭМ!$B$33:$B$776,G$47)+'СЕТ СН'!$G$9+СВЦЭМ!$D$10+'СЕТ СН'!$G$5-'СЕТ СН'!$G$17</f>
        <v>3351.0657219600002</v>
      </c>
      <c r="H71" s="36">
        <f>SUMIFS(СВЦЭМ!$C$33:$C$776,СВЦЭМ!$A$33:$A$776,$A71,СВЦЭМ!$B$33:$B$776,H$47)+'СЕТ СН'!$G$9+СВЦЭМ!$D$10+'СЕТ СН'!$G$5-'СЕТ СН'!$G$17</f>
        <v>3341.1626437900004</v>
      </c>
      <c r="I71" s="36">
        <f>SUMIFS(СВЦЭМ!$C$33:$C$776,СВЦЭМ!$A$33:$A$776,$A71,СВЦЭМ!$B$33:$B$776,I$47)+'СЕТ СН'!$G$9+СВЦЭМ!$D$10+'СЕТ СН'!$G$5-'СЕТ СН'!$G$17</f>
        <v>3420.8811125800003</v>
      </c>
      <c r="J71" s="36">
        <f>SUMIFS(СВЦЭМ!$C$33:$C$776,СВЦЭМ!$A$33:$A$776,$A71,СВЦЭМ!$B$33:$B$776,J$47)+'СЕТ СН'!$G$9+СВЦЭМ!$D$10+'СЕТ СН'!$G$5-'СЕТ СН'!$G$17</f>
        <v>3369.4127932600004</v>
      </c>
      <c r="K71" s="36">
        <f>SUMIFS(СВЦЭМ!$C$33:$C$776,СВЦЭМ!$A$33:$A$776,$A71,СВЦЭМ!$B$33:$B$776,K$47)+'СЕТ СН'!$G$9+СВЦЭМ!$D$10+'СЕТ СН'!$G$5-'СЕТ СН'!$G$17</f>
        <v>3336.1954200700002</v>
      </c>
      <c r="L71" s="36">
        <f>SUMIFS(СВЦЭМ!$C$33:$C$776,СВЦЭМ!$A$33:$A$776,$A71,СВЦЭМ!$B$33:$B$776,L$47)+'СЕТ СН'!$G$9+СВЦЭМ!$D$10+'СЕТ СН'!$G$5-'СЕТ СН'!$G$17</f>
        <v>3311.00369636</v>
      </c>
      <c r="M71" s="36">
        <f>SUMIFS(СВЦЭМ!$C$33:$C$776,СВЦЭМ!$A$33:$A$776,$A71,СВЦЭМ!$B$33:$B$776,M$47)+'СЕТ СН'!$G$9+СВЦЭМ!$D$10+'СЕТ СН'!$G$5-'СЕТ СН'!$G$17</f>
        <v>3258.7290724900004</v>
      </c>
      <c r="N71" s="36">
        <f>SUMIFS(СВЦЭМ!$C$33:$C$776,СВЦЭМ!$A$33:$A$776,$A71,СВЦЭМ!$B$33:$B$776,N$47)+'СЕТ СН'!$G$9+СВЦЭМ!$D$10+'СЕТ СН'!$G$5-'СЕТ СН'!$G$17</f>
        <v>3217.5685999900002</v>
      </c>
      <c r="O71" s="36">
        <f>SUMIFS(СВЦЭМ!$C$33:$C$776,СВЦЭМ!$A$33:$A$776,$A71,СВЦЭМ!$B$33:$B$776,O$47)+'СЕТ СН'!$G$9+СВЦЭМ!$D$10+'СЕТ СН'!$G$5-'СЕТ СН'!$G$17</f>
        <v>3187.4680864900001</v>
      </c>
      <c r="P71" s="36">
        <f>SUMIFS(СВЦЭМ!$C$33:$C$776,СВЦЭМ!$A$33:$A$776,$A71,СВЦЭМ!$B$33:$B$776,P$47)+'СЕТ СН'!$G$9+СВЦЭМ!$D$10+'СЕТ СН'!$G$5-'СЕТ СН'!$G$17</f>
        <v>3192.5221159400003</v>
      </c>
      <c r="Q71" s="36">
        <f>SUMIFS(СВЦЭМ!$C$33:$C$776,СВЦЭМ!$A$33:$A$776,$A71,СВЦЭМ!$B$33:$B$776,Q$47)+'СЕТ СН'!$G$9+СВЦЭМ!$D$10+'СЕТ СН'!$G$5-'СЕТ СН'!$G$17</f>
        <v>3186.9094881199999</v>
      </c>
      <c r="R71" s="36">
        <f>SUMIFS(СВЦЭМ!$C$33:$C$776,СВЦЭМ!$A$33:$A$776,$A71,СВЦЭМ!$B$33:$B$776,R$47)+'СЕТ СН'!$G$9+СВЦЭМ!$D$10+'СЕТ СН'!$G$5-'СЕТ СН'!$G$17</f>
        <v>3188.9313802400002</v>
      </c>
      <c r="S71" s="36">
        <f>SUMIFS(СВЦЭМ!$C$33:$C$776,СВЦЭМ!$A$33:$A$776,$A71,СВЦЭМ!$B$33:$B$776,S$47)+'СЕТ СН'!$G$9+СВЦЭМ!$D$10+'СЕТ СН'!$G$5-'СЕТ СН'!$G$17</f>
        <v>3190.2306116600002</v>
      </c>
      <c r="T71" s="36">
        <f>SUMIFS(СВЦЭМ!$C$33:$C$776,СВЦЭМ!$A$33:$A$776,$A71,СВЦЭМ!$B$33:$B$776,T$47)+'СЕТ СН'!$G$9+СВЦЭМ!$D$10+'СЕТ СН'!$G$5-'СЕТ СН'!$G$17</f>
        <v>3194.7259659800002</v>
      </c>
      <c r="U71" s="36">
        <f>SUMIFS(СВЦЭМ!$C$33:$C$776,СВЦЭМ!$A$33:$A$776,$A71,СВЦЭМ!$B$33:$B$776,U$47)+'СЕТ СН'!$G$9+СВЦЭМ!$D$10+'СЕТ СН'!$G$5-'СЕТ СН'!$G$17</f>
        <v>3195.0490388400003</v>
      </c>
      <c r="V71" s="36">
        <f>SUMIFS(СВЦЭМ!$C$33:$C$776,СВЦЭМ!$A$33:$A$776,$A71,СВЦЭМ!$B$33:$B$776,V$47)+'СЕТ СН'!$G$9+СВЦЭМ!$D$10+'СЕТ СН'!$G$5-'СЕТ СН'!$G$17</f>
        <v>3184.9156405900003</v>
      </c>
      <c r="W71" s="36">
        <f>SUMIFS(СВЦЭМ!$C$33:$C$776,СВЦЭМ!$A$33:$A$776,$A71,СВЦЭМ!$B$33:$B$776,W$47)+'СЕТ СН'!$G$9+СВЦЭМ!$D$10+'СЕТ СН'!$G$5-'СЕТ СН'!$G$17</f>
        <v>3177.0609381700001</v>
      </c>
      <c r="X71" s="36">
        <f>SUMIFS(СВЦЭМ!$C$33:$C$776,СВЦЭМ!$A$33:$A$776,$A71,СВЦЭМ!$B$33:$B$776,X$47)+'СЕТ СН'!$G$9+СВЦЭМ!$D$10+'СЕТ СН'!$G$5-'СЕТ СН'!$G$17</f>
        <v>3206.0248871600002</v>
      </c>
      <c r="Y71" s="36">
        <f>SUMIFS(СВЦЭМ!$C$33:$C$776,СВЦЭМ!$A$33:$A$776,$A71,СВЦЭМ!$B$33:$B$776,Y$47)+'СЕТ СН'!$G$9+СВЦЭМ!$D$10+'СЕТ СН'!$G$5-'СЕТ СН'!$G$17</f>
        <v>3311.6835572700002</v>
      </c>
    </row>
    <row r="72" spans="1:27" ht="15.75" x14ac:dyDescent="0.2">
      <c r="A72" s="35">
        <f t="shared" si="1"/>
        <v>44068</v>
      </c>
      <c r="B72" s="36">
        <f>SUMIFS(СВЦЭМ!$C$33:$C$776,СВЦЭМ!$A$33:$A$776,$A72,СВЦЭМ!$B$33:$B$776,B$47)+'СЕТ СН'!$G$9+СВЦЭМ!$D$10+'СЕТ СН'!$G$5-'СЕТ СН'!$G$17</f>
        <v>3298.4223245900002</v>
      </c>
      <c r="C72" s="36">
        <f>SUMIFS(СВЦЭМ!$C$33:$C$776,СВЦЭМ!$A$33:$A$776,$A72,СВЦЭМ!$B$33:$B$776,C$47)+'СЕТ СН'!$G$9+СВЦЭМ!$D$10+'СЕТ СН'!$G$5-'СЕТ СН'!$G$17</f>
        <v>3329.7781436600003</v>
      </c>
      <c r="D72" s="36">
        <f>SUMIFS(СВЦЭМ!$C$33:$C$776,СВЦЭМ!$A$33:$A$776,$A72,СВЦЭМ!$B$33:$B$776,D$47)+'СЕТ СН'!$G$9+СВЦЭМ!$D$10+'СЕТ СН'!$G$5-'СЕТ СН'!$G$17</f>
        <v>3364.2927851700001</v>
      </c>
      <c r="E72" s="36">
        <f>SUMIFS(СВЦЭМ!$C$33:$C$776,СВЦЭМ!$A$33:$A$776,$A72,СВЦЭМ!$B$33:$B$776,E$47)+'СЕТ СН'!$G$9+СВЦЭМ!$D$10+'СЕТ СН'!$G$5-'СЕТ СН'!$G$17</f>
        <v>3356.53532971</v>
      </c>
      <c r="F72" s="36">
        <f>SUMIFS(СВЦЭМ!$C$33:$C$776,СВЦЭМ!$A$33:$A$776,$A72,СВЦЭМ!$B$33:$B$776,F$47)+'СЕТ СН'!$G$9+СВЦЭМ!$D$10+'СЕТ СН'!$G$5-'СЕТ СН'!$G$17</f>
        <v>3359.07236487</v>
      </c>
      <c r="G72" s="36">
        <f>SUMIFS(СВЦЭМ!$C$33:$C$776,СВЦЭМ!$A$33:$A$776,$A72,СВЦЭМ!$B$33:$B$776,G$47)+'СЕТ СН'!$G$9+СВЦЭМ!$D$10+'СЕТ СН'!$G$5-'СЕТ СН'!$G$17</f>
        <v>3350.48510403</v>
      </c>
      <c r="H72" s="36">
        <f>SUMIFS(СВЦЭМ!$C$33:$C$776,СВЦЭМ!$A$33:$A$776,$A72,СВЦЭМ!$B$33:$B$776,H$47)+'СЕТ СН'!$G$9+СВЦЭМ!$D$10+'СЕТ СН'!$G$5-'СЕТ СН'!$G$17</f>
        <v>3364.5976066900002</v>
      </c>
      <c r="I72" s="36">
        <f>SUMIFS(СВЦЭМ!$C$33:$C$776,СВЦЭМ!$A$33:$A$776,$A72,СВЦЭМ!$B$33:$B$776,I$47)+'СЕТ СН'!$G$9+СВЦЭМ!$D$10+'СЕТ СН'!$G$5-'СЕТ СН'!$G$17</f>
        <v>3394.8041750800003</v>
      </c>
      <c r="J72" s="36">
        <f>SUMIFS(СВЦЭМ!$C$33:$C$776,СВЦЭМ!$A$33:$A$776,$A72,СВЦЭМ!$B$33:$B$776,J$47)+'СЕТ СН'!$G$9+СВЦЭМ!$D$10+'СЕТ СН'!$G$5-'СЕТ СН'!$G$17</f>
        <v>3384.9845138300002</v>
      </c>
      <c r="K72" s="36">
        <f>SUMIFS(СВЦЭМ!$C$33:$C$776,СВЦЭМ!$A$33:$A$776,$A72,СВЦЭМ!$B$33:$B$776,K$47)+'СЕТ СН'!$G$9+СВЦЭМ!$D$10+'СЕТ СН'!$G$5-'СЕТ СН'!$G$17</f>
        <v>3352.9610773000004</v>
      </c>
      <c r="L72" s="36">
        <f>SUMIFS(СВЦЭМ!$C$33:$C$776,СВЦЭМ!$A$33:$A$776,$A72,СВЦЭМ!$B$33:$B$776,L$47)+'СЕТ СН'!$G$9+СВЦЭМ!$D$10+'СЕТ СН'!$G$5-'СЕТ СН'!$G$17</f>
        <v>3332.97964297</v>
      </c>
      <c r="M72" s="36">
        <f>SUMIFS(СВЦЭМ!$C$33:$C$776,СВЦЭМ!$A$33:$A$776,$A72,СВЦЭМ!$B$33:$B$776,M$47)+'СЕТ СН'!$G$9+СВЦЭМ!$D$10+'СЕТ СН'!$G$5-'СЕТ СН'!$G$17</f>
        <v>3265.9232530700001</v>
      </c>
      <c r="N72" s="36">
        <f>SUMIFS(СВЦЭМ!$C$33:$C$776,СВЦЭМ!$A$33:$A$776,$A72,СВЦЭМ!$B$33:$B$776,N$47)+'СЕТ СН'!$G$9+СВЦЭМ!$D$10+'СЕТ СН'!$G$5-'СЕТ СН'!$G$17</f>
        <v>3212.88361102</v>
      </c>
      <c r="O72" s="36">
        <f>SUMIFS(СВЦЭМ!$C$33:$C$776,СВЦЭМ!$A$33:$A$776,$A72,СВЦЭМ!$B$33:$B$776,O$47)+'СЕТ СН'!$G$9+СВЦЭМ!$D$10+'СЕТ СН'!$G$5-'СЕТ СН'!$G$17</f>
        <v>3183.0671164200003</v>
      </c>
      <c r="P72" s="36">
        <f>SUMIFS(СВЦЭМ!$C$33:$C$776,СВЦЭМ!$A$33:$A$776,$A72,СВЦЭМ!$B$33:$B$776,P$47)+'СЕТ СН'!$G$9+СВЦЭМ!$D$10+'СЕТ СН'!$G$5-'СЕТ СН'!$G$17</f>
        <v>3191.89040191</v>
      </c>
      <c r="Q72" s="36">
        <f>SUMIFS(СВЦЭМ!$C$33:$C$776,СВЦЭМ!$A$33:$A$776,$A72,СВЦЭМ!$B$33:$B$776,Q$47)+'СЕТ СН'!$G$9+СВЦЭМ!$D$10+'СЕТ СН'!$G$5-'СЕТ СН'!$G$17</f>
        <v>3188.9849255400004</v>
      </c>
      <c r="R72" s="36">
        <f>SUMIFS(СВЦЭМ!$C$33:$C$776,СВЦЭМ!$A$33:$A$776,$A72,СВЦЭМ!$B$33:$B$776,R$47)+'СЕТ СН'!$G$9+СВЦЭМ!$D$10+'СЕТ СН'!$G$5-'СЕТ СН'!$G$17</f>
        <v>3186.3338047800003</v>
      </c>
      <c r="S72" s="36">
        <f>SUMIFS(СВЦЭМ!$C$33:$C$776,СВЦЭМ!$A$33:$A$776,$A72,СВЦЭМ!$B$33:$B$776,S$47)+'СЕТ СН'!$G$9+СВЦЭМ!$D$10+'СЕТ СН'!$G$5-'СЕТ СН'!$G$17</f>
        <v>3190.3045467000002</v>
      </c>
      <c r="T72" s="36">
        <f>SUMIFS(СВЦЭМ!$C$33:$C$776,СВЦЭМ!$A$33:$A$776,$A72,СВЦЭМ!$B$33:$B$776,T$47)+'СЕТ СН'!$G$9+СВЦЭМ!$D$10+'СЕТ СН'!$G$5-'СЕТ СН'!$G$17</f>
        <v>3191.97024943</v>
      </c>
      <c r="U72" s="36">
        <f>SUMIFS(СВЦЭМ!$C$33:$C$776,СВЦЭМ!$A$33:$A$776,$A72,СВЦЭМ!$B$33:$B$776,U$47)+'СЕТ СН'!$G$9+СВЦЭМ!$D$10+'СЕТ СН'!$G$5-'СЕТ СН'!$G$17</f>
        <v>3192.94511491</v>
      </c>
      <c r="V72" s="36">
        <f>SUMIFS(СВЦЭМ!$C$33:$C$776,СВЦЭМ!$A$33:$A$776,$A72,СВЦЭМ!$B$33:$B$776,V$47)+'СЕТ СН'!$G$9+СВЦЭМ!$D$10+'СЕТ СН'!$G$5-'СЕТ СН'!$G$17</f>
        <v>3164.4952875400004</v>
      </c>
      <c r="W72" s="36">
        <f>SUMIFS(СВЦЭМ!$C$33:$C$776,СВЦЭМ!$A$33:$A$776,$A72,СВЦЭМ!$B$33:$B$776,W$47)+'СЕТ СН'!$G$9+СВЦЭМ!$D$10+'СЕТ СН'!$G$5-'СЕТ СН'!$G$17</f>
        <v>3144.5711180000003</v>
      </c>
      <c r="X72" s="36">
        <f>SUMIFS(СВЦЭМ!$C$33:$C$776,СВЦЭМ!$A$33:$A$776,$A72,СВЦЭМ!$B$33:$B$776,X$47)+'СЕТ СН'!$G$9+СВЦЭМ!$D$10+'СЕТ СН'!$G$5-'СЕТ СН'!$G$17</f>
        <v>3168.0581657400003</v>
      </c>
      <c r="Y72" s="36">
        <f>SUMIFS(СВЦЭМ!$C$33:$C$776,СВЦЭМ!$A$33:$A$776,$A72,СВЦЭМ!$B$33:$B$776,Y$47)+'СЕТ СН'!$G$9+СВЦЭМ!$D$10+'СЕТ СН'!$G$5-'СЕТ СН'!$G$17</f>
        <v>3266.4286424100001</v>
      </c>
    </row>
    <row r="73" spans="1:27" ht="15.75" x14ac:dyDescent="0.2">
      <c r="A73" s="35">
        <f t="shared" si="1"/>
        <v>44069</v>
      </c>
      <c r="B73" s="36">
        <f>SUMIFS(СВЦЭМ!$C$33:$C$776,СВЦЭМ!$A$33:$A$776,$A73,СВЦЭМ!$B$33:$B$776,B$47)+'СЕТ СН'!$G$9+СВЦЭМ!$D$10+'СЕТ СН'!$G$5-'СЕТ СН'!$G$17</f>
        <v>3309.2934147700003</v>
      </c>
      <c r="C73" s="36">
        <f>SUMIFS(СВЦЭМ!$C$33:$C$776,СВЦЭМ!$A$33:$A$776,$A73,СВЦЭМ!$B$33:$B$776,C$47)+'СЕТ СН'!$G$9+СВЦЭМ!$D$10+'СЕТ СН'!$G$5-'СЕТ СН'!$G$17</f>
        <v>3346.9965638800004</v>
      </c>
      <c r="D73" s="36">
        <f>SUMIFS(СВЦЭМ!$C$33:$C$776,СВЦЭМ!$A$33:$A$776,$A73,СВЦЭМ!$B$33:$B$776,D$47)+'СЕТ СН'!$G$9+СВЦЭМ!$D$10+'СЕТ СН'!$G$5-'СЕТ СН'!$G$17</f>
        <v>3363.3185751600004</v>
      </c>
      <c r="E73" s="36">
        <f>SUMIFS(СВЦЭМ!$C$33:$C$776,СВЦЭМ!$A$33:$A$776,$A73,СВЦЭМ!$B$33:$B$776,E$47)+'СЕТ СН'!$G$9+СВЦЭМ!$D$10+'СЕТ СН'!$G$5-'СЕТ СН'!$G$17</f>
        <v>3365.2970256500003</v>
      </c>
      <c r="F73" s="36">
        <f>SUMIFS(СВЦЭМ!$C$33:$C$776,СВЦЭМ!$A$33:$A$776,$A73,СВЦЭМ!$B$33:$B$776,F$47)+'СЕТ СН'!$G$9+СВЦЭМ!$D$10+'СЕТ СН'!$G$5-'СЕТ СН'!$G$17</f>
        <v>3368.5879646399999</v>
      </c>
      <c r="G73" s="36">
        <f>SUMIFS(СВЦЭМ!$C$33:$C$776,СВЦЭМ!$A$33:$A$776,$A73,СВЦЭМ!$B$33:$B$776,G$47)+'СЕТ СН'!$G$9+СВЦЭМ!$D$10+'СЕТ СН'!$G$5-'СЕТ СН'!$G$17</f>
        <v>3366.5915719200002</v>
      </c>
      <c r="H73" s="36">
        <f>SUMIFS(СВЦЭМ!$C$33:$C$776,СВЦЭМ!$A$33:$A$776,$A73,СВЦЭМ!$B$33:$B$776,H$47)+'СЕТ СН'!$G$9+СВЦЭМ!$D$10+'СЕТ СН'!$G$5-'СЕТ СН'!$G$17</f>
        <v>3382.0173774300001</v>
      </c>
      <c r="I73" s="36">
        <f>SUMIFS(СВЦЭМ!$C$33:$C$776,СВЦЭМ!$A$33:$A$776,$A73,СВЦЭМ!$B$33:$B$776,I$47)+'СЕТ СН'!$G$9+СВЦЭМ!$D$10+'СЕТ СН'!$G$5-'СЕТ СН'!$G$17</f>
        <v>3404.7060869400002</v>
      </c>
      <c r="J73" s="36">
        <f>SUMIFS(СВЦЭМ!$C$33:$C$776,СВЦЭМ!$A$33:$A$776,$A73,СВЦЭМ!$B$33:$B$776,J$47)+'СЕТ СН'!$G$9+СВЦЭМ!$D$10+'СЕТ СН'!$G$5-'СЕТ СН'!$G$17</f>
        <v>3384.9863832000001</v>
      </c>
      <c r="K73" s="36">
        <f>SUMIFS(СВЦЭМ!$C$33:$C$776,СВЦЭМ!$A$33:$A$776,$A73,СВЦЭМ!$B$33:$B$776,K$47)+'СЕТ СН'!$G$9+СВЦЭМ!$D$10+'СЕТ СН'!$G$5-'СЕТ СН'!$G$17</f>
        <v>3294.2923107000001</v>
      </c>
      <c r="L73" s="36">
        <f>SUMIFS(СВЦЭМ!$C$33:$C$776,СВЦЭМ!$A$33:$A$776,$A73,СВЦЭМ!$B$33:$B$776,L$47)+'СЕТ СН'!$G$9+СВЦЭМ!$D$10+'СЕТ СН'!$G$5-'СЕТ СН'!$G$17</f>
        <v>3273.0473603999999</v>
      </c>
      <c r="M73" s="36">
        <f>SUMIFS(СВЦЭМ!$C$33:$C$776,СВЦЭМ!$A$33:$A$776,$A73,СВЦЭМ!$B$33:$B$776,M$47)+'СЕТ СН'!$G$9+СВЦЭМ!$D$10+'СЕТ СН'!$G$5-'СЕТ СН'!$G$17</f>
        <v>3210.5609257400001</v>
      </c>
      <c r="N73" s="36">
        <f>SUMIFS(СВЦЭМ!$C$33:$C$776,СВЦЭМ!$A$33:$A$776,$A73,СВЦЭМ!$B$33:$B$776,N$47)+'СЕТ СН'!$G$9+СВЦЭМ!$D$10+'СЕТ СН'!$G$5-'СЕТ СН'!$G$17</f>
        <v>3165.9071728900003</v>
      </c>
      <c r="O73" s="36">
        <f>SUMIFS(СВЦЭМ!$C$33:$C$776,СВЦЭМ!$A$33:$A$776,$A73,СВЦЭМ!$B$33:$B$776,O$47)+'СЕТ СН'!$G$9+СВЦЭМ!$D$10+'СЕТ СН'!$G$5-'СЕТ СН'!$G$17</f>
        <v>3141.4731558200001</v>
      </c>
      <c r="P73" s="36">
        <f>SUMIFS(СВЦЭМ!$C$33:$C$776,СВЦЭМ!$A$33:$A$776,$A73,СВЦЭМ!$B$33:$B$776,P$47)+'СЕТ СН'!$G$9+СВЦЭМ!$D$10+'СЕТ СН'!$G$5-'СЕТ СН'!$G$17</f>
        <v>3142.6334516200004</v>
      </c>
      <c r="Q73" s="36">
        <f>SUMIFS(СВЦЭМ!$C$33:$C$776,СВЦЭМ!$A$33:$A$776,$A73,СВЦЭМ!$B$33:$B$776,Q$47)+'СЕТ СН'!$G$9+СВЦЭМ!$D$10+'СЕТ СН'!$G$5-'СЕТ СН'!$G$17</f>
        <v>3142.3704790600004</v>
      </c>
      <c r="R73" s="36">
        <f>SUMIFS(СВЦЭМ!$C$33:$C$776,СВЦЭМ!$A$33:$A$776,$A73,СВЦЭМ!$B$33:$B$776,R$47)+'СЕТ СН'!$G$9+СВЦЭМ!$D$10+'СЕТ СН'!$G$5-'СЕТ СН'!$G$17</f>
        <v>3151.9335764100001</v>
      </c>
      <c r="S73" s="36">
        <f>SUMIFS(СВЦЭМ!$C$33:$C$776,СВЦЭМ!$A$33:$A$776,$A73,СВЦЭМ!$B$33:$B$776,S$47)+'СЕТ СН'!$G$9+СВЦЭМ!$D$10+'СЕТ СН'!$G$5-'СЕТ СН'!$G$17</f>
        <v>3146.1895531300001</v>
      </c>
      <c r="T73" s="36">
        <f>SUMIFS(СВЦЭМ!$C$33:$C$776,СВЦЭМ!$A$33:$A$776,$A73,СВЦЭМ!$B$33:$B$776,T$47)+'СЕТ СН'!$G$9+СВЦЭМ!$D$10+'СЕТ СН'!$G$5-'СЕТ СН'!$G$17</f>
        <v>3138.5513680800004</v>
      </c>
      <c r="U73" s="36">
        <f>SUMIFS(СВЦЭМ!$C$33:$C$776,СВЦЭМ!$A$33:$A$776,$A73,СВЦЭМ!$B$33:$B$776,U$47)+'СЕТ СН'!$G$9+СВЦЭМ!$D$10+'СЕТ СН'!$G$5-'СЕТ СН'!$G$17</f>
        <v>3149.0411413900001</v>
      </c>
      <c r="V73" s="36">
        <f>SUMIFS(СВЦЭМ!$C$33:$C$776,СВЦЭМ!$A$33:$A$776,$A73,СВЦЭМ!$B$33:$B$776,V$47)+'СЕТ СН'!$G$9+СВЦЭМ!$D$10+'СЕТ СН'!$G$5-'СЕТ СН'!$G$17</f>
        <v>3151.85983119</v>
      </c>
      <c r="W73" s="36">
        <f>SUMIFS(СВЦЭМ!$C$33:$C$776,СВЦЭМ!$A$33:$A$776,$A73,СВЦЭМ!$B$33:$B$776,W$47)+'СЕТ СН'!$G$9+СВЦЭМ!$D$10+'СЕТ СН'!$G$5-'СЕТ СН'!$G$17</f>
        <v>3156.8098748299999</v>
      </c>
      <c r="X73" s="36">
        <f>SUMIFS(СВЦЭМ!$C$33:$C$776,СВЦЭМ!$A$33:$A$776,$A73,СВЦЭМ!$B$33:$B$776,X$47)+'СЕТ СН'!$G$9+СВЦЭМ!$D$10+'СЕТ СН'!$G$5-'СЕТ СН'!$G$17</f>
        <v>3178.4735481300004</v>
      </c>
      <c r="Y73" s="36">
        <f>SUMIFS(СВЦЭМ!$C$33:$C$776,СВЦЭМ!$A$33:$A$776,$A73,СВЦЭМ!$B$33:$B$776,Y$47)+'СЕТ СН'!$G$9+СВЦЭМ!$D$10+'СЕТ СН'!$G$5-'СЕТ СН'!$G$17</f>
        <v>3270.6591309300002</v>
      </c>
    </row>
    <row r="74" spans="1:27" ht="15.75" x14ac:dyDescent="0.2">
      <c r="A74" s="35">
        <f t="shared" si="1"/>
        <v>44070</v>
      </c>
      <c r="B74" s="36">
        <f>SUMIFS(СВЦЭМ!$C$33:$C$776,СВЦЭМ!$A$33:$A$776,$A74,СВЦЭМ!$B$33:$B$776,B$47)+'СЕТ СН'!$G$9+СВЦЭМ!$D$10+'СЕТ СН'!$G$5-'СЕТ СН'!$G$17</f>
        <v>3201.9895124600002</v>
      </c>
      <c r="C74" s="36">
        <f>SUMIFS(СВЦЭМ!$C$33:$C$776,СВЦЭМ!$A$33:$A$776,$A74,СВЦЭМ!$B$33:$B$776,C$47)+'СЕТ СН'!$G$9+СВЦЭМ!$D$10+'СЕТ СН'!$G$5-'СЕТ СН'!$G$17</f>
        <v>3308.3177911700004</v>
      </c>
      <c r="D74" s="36">
        <f>SUMIFS(СВЦЭМ!$C$33:$C$776,СВЦЭМ!$A$33:$A$776,$A74,СВЦЭМ!$B$33:$B$776,D$47)+'СЕТ СН'!$G$9+СВЦЭМ!$D$10+'СЕТ СН'!$G$5-'СЕТ СН'!$G$17</f>
        <v>3395.7852782300001</v>
      </c>
      <c r="E74" s="36">
        <f>SUMIFS(СВЦЭМ!$C$33:$C$776,СВЦЭМ!$A$33:$A$776,$A74,СВЦЭМ!$B$33:$B$776,E$47)+'СЕТ СН'!$G$9+СВЦЭМ!$D$10+'СЕТ СН'!$G$5-'СЕТ СН'!$G$17</f>
        <v>3414.5057240200003</v>
      </c>
      <c r="F74" s="36">
        <f>SUMIFS(СВЦЭМ!$C$33:$C$776,СВЦЭМ!$A$33:$A$776,$A74,СВЦЭМ!$B$33:$B$776,F$47)+'СЕТ СН'!$G$9+СВЦЭМ!$D$10+'СЕТ СН'!$G$5-'СЕТ СН'!$G$17</f>
        <v>3433.7607861300003</v>
      </c>
      <c r="G74" s="36">
        <f>SUMIFS(СВЦЭМ!$C$33:$C$776,СВЦЭМ!$A$33:$A$776,$A74,СВЦЭМ!$B$33:$B$776,G$47)+'СЕТ СН'!$G$9+СВЦЭМ!$D$10+'СЕТ СН'!$G$5-'СЕТ СН'!$G$17</f>
        <v>3418.7240880899999</v>
      </c>
      <c r="H74" s="36">
        <f>SUMIFS(СВЦЭМ!$C$33:$C$776,СВЦЭМ!$A$33:$A$776,$A74,СВЦЭМ!$B$33:$B$776,H$47)+'СЕТ СН'!$G$9+СВЦЭМ!$D$10+'СЕТ СН'!$G$5-'СЕТ СН'!$G$17</f>
        <v>3376.3806965700001</v>
      </c>
      <c r="I74" s="36">
        <f>SUMIFS(СВЦЭМ!$C$33:$C$776,СВЦЭМ!$A$33:$A$776,$A74,СВЦЭМ!$B$33:$B$776,I$47)+'СЕТ СН'!$G$9+СВЦЭМ!$D$10+'СЕТ СН'!$G$5-'СЕТ СН'!$G$17</f>
        <v>3299.5125849300002</v>
      </c>
      <c r="J74" s="36">
        <f>SUMIFS(СВЦЭМ!$C$33:$C$776,СВЦЭМ!$A$33:$A$776,$A74,СВЦЭМ!$B$33:$B$776,J$47)+'СЕТ СН'!$G$9+СВЦЭМ!$D$10+'СЕТ СН'!$G$5-'СЕТ СН'!$G$17</f>
        <v>3258.8334131500001</v>
      </c>
      <c r="K74" s="36">
        <f>SUMIFS(СВЦЭМ!$C$33:$C$776,СВЦЭМ!$A$33:$A$776,$A74,СВЦЭМ!$B$33:$B$776,K$47)+'СЕТ СН'!$G$9+СВЦЭМ!$D$10+'СЕТ СН'!$G$5-'СЕТ СН'!$G$17</f>
        <v>3227.01682329</v>
      </c>
      <c r="L74" s="36">
        <f>SUMIFS(СВЦЭМ!$C$33:$C$776,СВЦЭМ!$A$33:$A$776,$A74,СВЦЭМ!$B$33:$B$776,L$47)+'СЕТ СН'!$G$9+СВЦЭМ!$D$10+'СЕТ СН'!$G$5-'СЕТ СН'!$G$17</f>
        <v>3222.7559339600002</v>
      </c>
      <c r="M74" s="36">
        <f>SUMIFS(СВЦЭМ!$C$33:$C$776,СВЦЭМ!$A$33:$A$776,$A74,СВЦЭМ!$B$33:$B$776,M$47)+'СЕТ СН'!$G$9+СВЦЭМ!$D$10+'СЕТ СН'!$G$5-'СЕТ СН'!$G$17</f>
        <v>3226.4934754300002</v>
      </c>
      <c r="N74" s="36">
        <f>SUMIFS(СВЦЭМ!$C$33:$C$776,СВЦЭМ!$A$33:$A$776,$A74,СВЦЭМ!$B$33:$B$776,N$47)+'СЕТ СН'!$G$9+СВЦЭМ!$D$10+'СЕТ СН'!$G$5-'СЕТ СН'!$G$17</f>
        <v>3210.2265223900004</v>
      </c>
      <c r="O74" s="36">
        <f>SUMIFS(СВЦЭМ!$C$33:$C$776,СВЦЭМ!$A$33:$A$776,$A74,СВЦЭМ!$B$33:$B$776,O$47)+'СЕТ СН'!$G$9+СВЦЭМ!$D$10+'СЕТ СН'!$G$5-'СЕТ СН'!$G$17</f>
        <v>3209.6297229300003</v>
      </c>
      <c r="P74" s="36">
        <f>SUMIFS(СВЦЭМ!$C$33:$C$776,СВЦЭМ!$A$33:$A$776,$A74,СВЦЭМ!$B$33:$B$776,P$47)+'СЕТ СН'!$G$9+СВЦЭМ!$D$10+'СЕТ СН'!$G$5-'СЕТ СН'!$G$17</f>
        <v>3219.6488448200002</v>
      </c>
      <c r="Q74" s="36">
        <f>SUMIFS(СВЦЭМ!$C$33:$C$776,СВЦЭМ!$A$33:$A$776,$A74,СВЦЭМ!$B$33:$B$776,Q$47)+'СЕТ СН'!$G$9+СВЦЭМ!$D$10+'СЕТ СН'!$G$5-'СЕТ СН'!$G$17</f>
        <v>3220.02721969</v>
      </c>
      <c r="R74" s="36">
        <f>SUMIFS(СВЦЭМ!$C$33:$C$776,СВЦЭМ!$A$33:$A$776,$A74,СВЦЭМ!$B$33:$B$776,R$47)+'СЕТ СН'!$G$9+СВЦЭМ!$D$10+'СЕТ СН'!$G$5-'СЕТ СН'!$G$17</f>
        <v>3213.2358306000001</v>
      </c>
      <c r="S74" s="36">
        <f>SUMIFS(СВЦЭМ!$C$33:$C$776,СВЦЭМ!$A$33:$A$776,$A74,СВЦЭМ!$B$33:$B$776,S$47)+'СЕТ СН'!$G$9+СВЦЭМ!$D$10+'СЕТ СН'!$G$5-'СЕТ СН'!$G$17</f>
        <v>3212.41813336</v>
      </c>
      <c r="T74" s="36">
        <f>SUMIFS(СВЦЭМ!$C$33:$C$776,СВЦЭМ!$A$33:$A$776,$A74,СВЦЭМ!$B$33:$B$776,T$47)+'СЕТ СН'!$G$9+СВЦЭМ!$D$10+'СЕТ СН'!$G$5-'СЕТ СН'!$G$17</f>
        <v>3209.0239195200002</v>
      </c>
      <c r="U74" s="36">
        <f>SUMIFS(СВЦЭМ!$C$33:$C$776,СВЦЭМ!$A$33:$A$776,$A74,СВЦЭМ!$B$33:$B$776,U$47)+'СЕТ СН'!$G$9+СВЦЭМ!$D$10+'СЕТ СН'!$G$5-'СЕТ СН'!$G$17</f>
        <v>3215.43287508</v>
      </c>
      <c r="V74" s="36">
        <f>SUMIFS(СВЦЭМ!$C$33:$C$776,СВЦЭМ!$A$33:$A$776,$A74,СВЦЭМ!$B$33:$B$776,V$47)+'СЕТ СН'!$G$9+СВЦЭМ!$D$10+'СЕТ СН'!$G$5-'СЕТ СН'!$G$17</f>
        <v>3224.8754876600001</v>
      </c>
      <c r="W74" s="36">
        <f>SUMIFS(СВЦЭМ!$C$33:$C$776,СВЦЭМ!$A$33:$A$776,$A74,СВЦЭМ!$B$33:$B$776,W$47)+'СЕТ СН'!$G$9+СВЦЭМ!$D$10+'СЕТ СН'!$G$5-'СЕТ СН'!$G$17</f>
        <v>3224.0647952899999</v>
      </c>
      <c r="X74" s="36">
        <f>SUMIFS(СВЦЭМ!$C$33:$C$776,СВЦЭМ!$A$33:$A$776,$A74,СВЦЭМ!$B$33:$B$776,X$47)+'СЕТ СН'!$G$9+СВЦЭМ!$D$10+'СЕТ СН'!$G$5-'СЕТ СН'!$G$17</f>
        <v>3198.0586234900002</v>
      </c>
      <c r="Y74" s="36">
        <f>SUMIFS(СВЦЭМ!$C$33:$C$776,СВЦЭМ!$A$33:$A$776,$A74,СВЦЭМ!$B$33:$B$776,Y$47)+'СЕТ СН'!$G$9+СВЦЭМ!$D$10+'СЕТ СН'!$G$5-'СЕТ СН'!$G$17</f>
        <v>3229.1404373400001</v>
      </c>
    </row>
    <row r="75" spans="1:27" ht="15.75" x14ac:dyDescent="0.2">
      <c r="A75" s="35">
        <f t="shared" si="1"/>
        <v>44071</v>
      </c>
      <c r="B75" s="36">
        <f>SUMIFS(СВЦЭМ!$C$33:$C$776,СВЦЭМ!$A$33:$A$776,$A75,СВЦЭМ!$B$33:$B$776,B$47)+'СЕТ СН'!$G$9+СВЦЭМ!$D$10+'СЕТ СН'!$G$5-'СЕТ СН'!$G$17</f>
        <v>3355.9973993100002</v>
      </c>
      <c r="C75" s="36">
        <f>SUMIFS(СВЦЭМ!$C$33:$C$776,СВЦЭМ!$A$33:$A$776,$A75,СВЦЭМ!$B$33:$B$776,C$47)+'СЕТ СН'!$G$9+СВЦЭМ!$D$10+'СЕТ СН'!$G$5-'СЕТ СН'!$G$17</f>
        <v>3370.7855972100001</v>
      </c>
      <c r="D75" s="36">
        <f>SUMIFS(СВЦЭМ!$C$33:$C$776,СВЦЭМ!$A$33:$A$776,$A75,СВЦЭМ!$B$33:$B$776,D$47)+'СЕТ СН'!$G$9+СВЦЭМ!$D$10+'СЕТ СН'!$G$5-'СЕТ СН'!$G$17</f>
        <v>3400.6295883299999</v>
      </c>
      <c r="E75" s="36">
        <f>SUMIFS(СВЦЭМ!$C$33:$C$776,СВЦЭМ!$A$33:$A$776,$A75,СВЦЭМ!$B$33:$B$776,E$47)+'СЕТ СН'!$G$9+СВЦЭМ!$D$10+'СЕТ СН'!$G$5-'СЕТ СН'!$G$17</f>
        <v>3417.0301295700001</v>
      </c>
      <c r="F75" s="36">
        <f>SUMIFS(СВЦЭМ!$C$33:$C$776,СВЦЭМ!$A$33:$A$776,$A75,СВЦЭМ!$B$33:$B$776,F$47)+'СЕТ СН'!$G$9+СВЦЭМ!$D$10+'СЕТ СН'!$G$5-'СЕТ СН'!$G$17</f>
        <v>3426.9960531300003</v>
      </c>
      <c r="G75" s="36">
        <f>SUMIFS(СВЦЭМ!$C$33:$C$776,СВЦЭМ!$A$33:$A$776,$A75,СВЦЭМ!$B$33:$B$776,G$47)+'СЕТ СН'!$G$9+СВЦЭМ!$D$10+'СЕТ СН'!$G$5-'СЕТ СН'!$G$17</f>
        <v>3404.85769256</v>
      </c>
      <c r="H75" s="36">
        <f>SUMIFS(СВЦЭМ!$C$33:$C$776,СВЦЭМ!$A$33:$A$776,$A75,СВЦЭМ!$B$33:$B$776,H$47)+'СЕТ СН'!$G$9+СВЦЭМ!$D$10+'СЕТ СН'!$G$5-'СЕТ СН'!$G$17</f>
        <v>3373.1232668900002</v>
      </c>
      <c r="I75" s="36">
        <f>SUMIFS(СВЦЭМ!$C$33:$C$776,СВЦЭМ!$A$33:$A$776,$A75,СВЦЭМ!$B$33:$B$776,I$47)+'СЕТ СН'!$G$9+СВЦЭМ!$D$10+'СЕТ СН'!$G$5-'СЕТ СН'!$G$17</f>
        <v>3324.3299570500003</v>
      </c>
      <c r="J75" s="36">
        <f>SUMIFS(СВЦЭМ!$C$33:$C$776,СВЦЭМ!$A$33:$A$776,$A75,СВЦЭМ!$B$33:$B$776,J$47)+'СЕТ СН'!$G$9+СВЦЭМ!$D$10+'СЕТ СН'!$G$5-'СЕТ СН'!$G$17</f>
        <v>3254.0062248200002</v>
      </c>
      <c r="K75" s="36">
        <f>SUMIFS(СВЦЭМ!$C$33:$C$776,СВЦЭМ!$A$33:$A$776,$A75,СВЦЭМ!$B$33:$B$776,K$47)+'СЕТ СН'!$G$9+СВЦЭМ!$D$10+'СЕТ СН'!$G$5-'СЕТ СН'!$G$17</f>
        <v>3224.8475777900003</v>
      </c>
      <c r="L75" s="36">
        <f>SUMIFS(СВЦЭМ!$C$33:$C$776,СВЦЭМ!$A$33:$A$776,$A75,СВЦЭМ!$B$33:$B$776,L$47)+'СЕТ СН'!$G$9+СВЦЭМ!$D$10+'СЕТ СН'!$G$5-'СЕТ СН'!$G$17</f>
        <v>3217.0885233400004</v>
      </c>
      <c r="M75" s="36">
        <f>SUMIFS(СВЦЭМ!$C$33:$C$776,СВЦЭМ!$A$33:$A$776,$A75,СВЦЭМ!$B$33:$B$776,M$47)+'СЕТ СН'!$G$9+СВЦЭМ!$D$10+'СЕТ СН'!$G$5-'СЕТ СН'!$G$17</f>
        <v>3220.4468536700001</v>
      </c>
      <c r="N75" s="36">
        <f>SUMIFS(СВЦЭМ!$C$33:$C$776,СВЦЭМ!$A$33:$A$776,$A75,СВЦЭМ!$B$33:$B$776,N$47)+'СЕТ СН'!$G$9+СВЦЭМ!$D$10+'СЕТ СН'!$G$5-'СЕТ СН'!$G$17</f>
        <v>3228.69507647</v>
      </c>
      <c r="O75" s="36">
        <f>SUMIFS(СВЦЭМ!$C$33:$C$776,СВЦЭМ!$A$33:$A$776,$A75,СВЦЭМ!$B$33:$B$776,O$47)+'СЕТ СН'!$G$9+СВЦЭМ!$D$10+'СЕТ СН'!$G$5-'СЕТ СН'!$G$17</f>
        <v>3215.1889702400003</v>
      </c>
      <c r="P75" s="36">
        <f>SUMIFS(СВЦЭМ!$C$33:$C$776,СВЦЭМ!$A$33:$A$776,$A75,СВЦЭМ!$B$33:$B$776,P$47)+'СЕТ СН'!$G$9+СВЦЭМ!$D$10+'СЕТ СН'!$G$5-'СЕТ СН'!$G$17</f>
        <v>3216.45899199</v>
      </c>
      <c r="Q75" s="36">
        <f>SUMIFS(СВЦЭМ!$C$33:$C$776,СВЦЭМ!$A$33:$A$776,$A75,СВЦЭМ!$B$33:$B$776,Q$47)+'СЕТ СН'!$G$9+СВЦЭМ!$D$10+'СЕТ СН'!$G$5-'СЕТ СН'!$G$17</f>
        <v>3228.9943618699999</v>
      </c>
      <c r="R75" s="36">
        <f>SUMIFS(СВЦЭМ!$C$33:$C$776,СВЦЭМ!$A$33:$A$776,$A75,СВЦЭМ!$B$33:$B$776,R$47)+'СЕТ СН'!$G$9+СВЦЭМ!$D$10+'СЕТ СН'!$G$5-'СЕТ СН'!$G$17</f>
        <v>3227.8247923500003</v>
      </c>
      <c r="S75" s="36">
        <f>SUMIFS(СВЦЭМ!$C$33:$C$776,СВЦЭМ!$A$33:$A$776,$A75,СВЦЭМ!$B$33:$B$776,S$47)+'СЕТ СН'!$G$9+СВЦЭМ!$D$10+'СЕТ СН'!$G$5-'СЕТ СН'!$G$17</f>
        <v>3228.57268789</v>
      </c>
      <c r="T75" s="36">
        <f>SUMIFS(СВЦЭМ!$C$33:$C$776,СВЦЭМ!$A$33:$A$776,$A75,СВЦЭМ!$B$33:$B$776,T$47)+'СЕТ СН'!$G$9+СВЦЭМ!$D$10+'СЕТ СН'!$G$5-'СЕТ СН'!$G$17</f>
        <v>3225.3070109300002</v>
      </c>
      <c r="U75" s="36">
        <f>SUMIFS(СВЦЭМ!$C$33:$C$776,СВЦЭМ!$A$33:$A$776,$A75,СВЦЭМ!$B$33:$B$776,U$47)+'СЕТ СН'!$G$9+СВЦЭМ!$D$10+'СЕТ СН'!$G$5-'СЕТ СН'!$G$17</f>
        <v>3219.5605179800004</v>
      </c>
      <c r="V75" s="36">
        <f>SUMIFS(СВЦЭМ!$C$33:$C$776,СВЦЭМ!$A$33:$A$776,$A75,СВЦЭМ!$B$33:$B$776,V$47)+'СЕТ СН'!$G$9+СВЦЭМ!$D$10+'СЕТ СН'!$G$5-'СЕТ СН'!$G$17</f>
        <v>3196.8424625300004</v>
      </c>
      <c r="W75" s="36">
        <f>SUMIFS(СВЦЭМ!$C$33:$C$776,СВЦЭМ!$A$33:$A$776,$A75,СВЦЭМ!$B$33:$B$776,W$47)+'СЕТ СН'!$G$9+СВЦЭМ!$D$10+'СЕТ СН'!$G$5-'СЕТ СН'!$G$17</f>
        <v>3194.3197041800004</v>
      </c>
      <c r="X75" s="36">
        <f>SUMIFS(СВЦЭМ!$C$33:$C$776,СВЦЭМ!$A$33:$A$776,$A75,СВЦЭМ!$B$33:$B$776,X$47)+'СЕТ СН'!$G$9+СВЦЭМ!$D$10+'СЕТ СН'!$G$5-'СЕТ СН'!$G$17</f>
        <v>3241.1893457800002</v>
      </c>
      <c r="Y75" s="36">
        <f>SUMIFS(СВЦЭМ!$C$33:$C$776,СВЦЭМ!$A$33:$A$776,$A75,СВЦЭМ!$B$33:$B$776,Y$47)+'СЕТ СН'!$G$9+СВЦЭМ!$D$10+'СЕТ СН'!$G$5-'СЕТ СН'!$G$17</f>
        <v>3289.07870645</v>
      </c>
    </row>
    <row r="76" spans="1:27" ht="15.75" x14ac:dyDescent="0.2">
      <c r="A76" s="35">
        <f t="shared" si="1"/>
        <v>44072</v>
      </c>
      <c r="B76" s="36">
        <f>SUMIFS(СВЦЭМ!$C$33:$C$776,СВЦЭМ!$A$33:$A$776,$A76,СВЦЭМ!$B$33:$B$776,B$47)+'СЕТ СН'!$G$9+СВЦЭМ!$D$10+'СЕТ СН'!$G$5-'СЕТ СН'!$G$17</f>
        <v>3354.6007467100003</v>
      </c>
      <c r="C76" s="36">
        <f>SUMIFS(СВЦЭМ!$C$33:$C$776,СВЦЭМ!$A$33:$A$776,$A76,СВЦЭМ!$B$33:$B$776,C$47)+'СЕТ СН'!$G$9+СВЦЭМ!$D$10+'СЕТ СН'!$G$5-'СЕТ СН'!$G$17</f>
        <v>3398.9412004200003</v>
      </c>
      <c r="D76" s="36">
        <f>SUMIFS(СВЦЭМ!$C$33:$C$776,СВЦЭМ!$A$33:$A$776,$A76,СВЦЭМ!$B$33:$B$776,D$47)+'СЕТ СН'!$G$9+СВЦЭМ!$D$10+'СЕТ СН'!$G$5-'СЕТ СН'!$G$17</f>
        <v>3434.5711904</v>
      </c>
      <c r="E76" s="36">
        <f>SUMIFS(СВЦЭМ!$C$33:$C$776,СВЦЭМ!$A$33:$A$776,$A76,СВЦЭМ!$B$33:$B$776,E$47)+'СЕТ СН'!$G$9+СВЦЭМ!$D$10+'СЕТ СН'!$G$5-'СЕТ СН'!$G$17</f>
        <v>3450.05140527</v>
      </c>
      <c r="F76" s="36">
        <f>SUMIFS(СВЦЭМ!$C$33:$C$776,СВЦЭМ!$A$33:$A$776,$A76,СВЦЭМ!$B$33:$B$776,F$47)+'СЕТ СН'!$G$9+СВЦЭМ!$D$10+'СЕТ СН'!$G$5-'СЕТ СН'!$G$17</f>
        <v>3462.52448357</v>
      </c>
      <c r="G76" s="36">
        <f>SUMIFS(СВЦЭМ!$C$33:$C$776,СВЦЭМ!$A$33:$A$776,$A76,СВЦЭМ!$B$33:$B$776,G$47)+'СЕТ СН'!$G$9+СВЦЭМ!$D$10+'СЕТ СН'!$G$5-'СЕТ СН'!$G$17</f>
        <v>3444.5208035599999</v>
      </c>
      <c r="H76" s="36">
        <f>SUMIFS(СВЦЭМ!$C$33:$C$776,СВЦЭМ!$A$33:$A$776,$A76,СВЦЭМ!$B$33:$B$776,H$47)+'СЕТ СН'!$G$9+СВЦЭМ!$D$10+'СЕТ СН'!$G$5-'СЕТ СН'!$G$17</f>
        <v>3418.8180957100003</v>
      </c>
      <c r="I76" s="36">
        <f>SUMIFS(СВЦЭМ!$C$33:$C$776,СВЦЭМ!$A$33:$A$776,$A76,СВЦЭМ!$B$33:$B$776,I$47)+'СЕТ СН'!$G$9+СВЦЭМ!$D$10+'СЕТ СН'!$G$5-'СЕТ СН'!$G$17</f>
        <v>3374.7745120600002</v>
      </c>
      <c r="J76" s="36">
        <f>SUMIFS(СВЦЭМ!$C$33:$C$776,СВЦЭМ!$A$33:$A$776,$A76,СВЦЭМ!$B$33:$B$776,J$47)+'СЕТ СН'!$G$9+СВЦЭМ!$D$10+'СЕТ СН'!$G$5-'СЕТ СН'!$G$17</f>
        <v>3301.3544480200003</v>
      </c>
      <c r="K76" s="36">
        <f>SUMIFS(СВЦЭМ!$C$33:$C$776,СВЦЭМ!$A$33:$A$776,$A76,СВЦЭМ!$B$33:$B$776,K$47)+'СЕТ СН'!$G$9+СВЦЭМ!$D$10+'СЕТ СН'!$G$5-'СЕТ СН'!$G$17</f>
        <v>3239.94642015</v>
      </c>
      <c r="L76" s="36">
        <f>SUMIFS(СВЦЭМ!$C$33:$C$776,СВЦЭМ!$A$33:$A$776,$A76,СВЦЭМ!$B$33:$B$776,L$47)+'СЕТ СН'!$G$9+СВЦЭМ!$D$10+'СЕТ СН'!$G$5-'СЕТ СН'!$G$17</f>
        <v>3222.1184693300002</v>
      </c>
      <c r="M76" s="36">
        <f>SUMIFS(СВЦЭМ!$C$33:$C$776,СВЦЭМ!$A$33:$A$776,$A76,СВЦЭМ!$B$33:$B$776,M$47)+'СЕТ СН'!$G$9+СВЦЭМ!$D$10+'СЕТ СН'!$G$5-'СЕТ СН'!$G$17</f>
        <v>3222.8315464300003</v>
      </c>
      <c r="N76" s="36">
        <f>SUMIFS(СВЦЭМ!$C$33:$C$776,СВЦЭМ!$A$33:$A$776,$A76,СВЦЭМ!$B$33:$B$776,N$47)+'СЕТ СН'!$G$9+СВЦЭМ!$D$10+'СЕТ СН'!$G$5-'СЕТ СН'!$G$17</f>
        <v>3238.7926471700002</v>
      </c>
      <c r="O76" s="36">
        <f>SUMIFS(СВЦЭМ!$C$33:$C$776,СВЦЭМ!$A$33:$A$776,$A76,СВЦЭМ!$B$33:$B$776,O$47)+'СЕТ СН'!$G$9+СВЦЭМ!$D$10+'СЕТ СН'!$G$5-'СЕТ СН'!$G$17</f>
        <v>3229.1823010300004</v>
      </c>
      <c r="P76" s="36">
        <f>SUMIFS(СВЦЭМ!$C$33:$C$776,СВЦЭМ!$A$33:$A$776,$A76,СВЦЭМ!$B$33:$B$776,P$47)+'СЕТ СН'!$G$9+СВЦЭМ!$D$10+'СЕТ СН'!$G$5-'СЕТ СН'!$G$17</f>
        <v>3237.38053322</v>
      </c>
      <c r="Q76" s="36">
        <f>SUMIFS(СВЦЭМ!$C$33:$C$776,СВЦЭМ!$A$33:$A$776,$A76,СВЦЭМ!$B$33:$B$776,Q$47)+'СЕТ СН'!$G$9+СВЦЭМ!$D$10+'СЕТ СН'!$G$5-'СЕТ СН'!$G$17</f>
        <v>3249.7779235600001</v>
      </c>
      <c r="R76" s="36">
        <f>SUMIFS(СВЦЭМ!$C$33:$C$776,СВЦЭМ!$A$33:$A$776,$A76,СВЦЭМ!$B$33:$B$776,R$47)+'СЕТ СН'!$G$9+СВЦЭМ!$D$10+'СЕТ СН'!$G$5-'СЕТ СН'!$G$17</f>
        <v>3260.9510385200001</v>
      </c>
      <c r="S76" s="36">
        <f>SUMIFS(СВЦЭМ!$C$33:$C$776,СВЦЭМ!$A$33:$A$776,$A76,СВЦЭМ!$B$33:$B$776,S$47)+'СЕТ СН'!$G$9+СВЦЭМ!$D$10+'СЕТ СН'!$G$5-'СЕТ СН'!$G$17</f>
        <v>3251.8976576600003</v>
      </c>
      <c r="T76" s="36">
        <f>SUMIFS(СВЦЭМ!$C$33:$C$776,СВЦЭМ!$A$33:$A$776,$A76,СВЦЭМ!$B$33:$B$776,T$47)+'СЕТ СН'!$G$9+СВЦЭМ!$D$10+'СЕТ СН'!$G$5-'СЕТ СН'!$G$17</f>
        <v>3249.7907750200002</v>
      </c>
      <c r="U76" s="36">
        <f>SUMIFS(СВЦЭМ!$C$33:$C$776,СВЦЭМ!$A$33:$A$776,$A76,СВЦЭМ!$B$33:$B$776,U$47)+'СЕТ СН'!$G$9+СВЦЭМ!$D$10+'СЕТ СН'!$G$5-'СЕТ СН'!$G$17</f>
        <v>3252.0212181100001</v>
      </c>
      <c r="V76" s="36">
        <f>SUMIFS(СВЦЭМ!$C$33:$C$776,СВЦЭМ!$A$33:$A$776,$A76,СВЦЭМ!$B$33:$B$776,V$47)+'СЕТ СН'!$G$9+СВЦЭМ!$D$10+'СЕТ СН'!$G$5-'СЕТ СН'!$G$17</f>
        <v>3229.0672052099999</v>
      </c>
      <c r="W76" s="36">
        <f>SUMIFS(СВЦЭМ!$C$33:$C$776,СВЦЭМ!$A$33:$A$776,$A76,СВЦЭМ!$B$33:$B$776,W$47)+'СЕТ СН'!$G$9+СВЦЭМ!$D$10+'СЕТ СН'!$G$5-'СЕТ СН'!$G$17</f>
        <v>3217.9707398300002</v>
      </c>
      <c r="X76" s="36">
        <f>SUMIFS(СВЦЭМ!$C$33:$C$776,СВЦЭМ!$A$33:$A$776,$A76,СВЦЭМ!$B$33:$B$776,X$47)+'СЕТ СН'!$G$9+СВЦЭМ!$D$10+'СЕТ СН'!$G$5-'СЕТ СН'!$G$17</f>
        <v>3259.5807414000001</v>
      </c>
      <c r="Y76" s="36">
        <f>SUMIFS(СВЦЭМ!$C$33:$C$776,СВЦЭМ!$A$33:$A$776,$A76,СВЦЭМ!$B$33:$B$776,Y$47)+'СЕТ СН'!$G$9+СВЦЭМ!$D$10+'СЕТ СН'!$G$5-'СЕТ СН'!$G$17</f>
        <v>3300.53335096</v>
      </c>
    </row>
    <row r="77" spans="1:27" ht="15.75" x14ac:dyDescent="0.2">
      <c r="A77" s="35">
        <f t="shared" si="1"/>
        <v>44073</v>
      </c>
      <c r="B77" s="36">
        <f>SUMIFS(СВЦЭМ!$C$33:$C$776,СВЦЭМ!$A$33:$A$776,$A77,СВЦЭМ!$B$33:$B$776,B$47)+'СЕТ СН'!$G$9+СВЦЭМ!$D$10+'СЕТ СН'!$G$5-'СЕТ СН'!$G$17</f>
        <v>3334.0862380600001</v>
      </c>
      <c r="C77" s="36">
        <f>SUMIFS(СВЦЭМ!$C$33:$C$776,СВЦЭМ!$A$33:$A$776,$A77,СВЦЭМ!$B$33:$B$776,C$47)+'СЕТ СН'!$G$9+СВЦЭМ!$D$10+'СЕТ СН'!$G$5-'СЕТ СН'!$G$17</f>
        <v>3392.28038599</v>
      </c>
      <c r="D77" s="36">
        <f>SUMIFS(СВЦЭМ!$C$33:$C$776,СВЦЭМ!$A$33:$A$776,$A77,СВЦЭМ!$B$33:$B$776,D$47)+'СЕТ СН'!$G$9+СВЦЭМ!$D$10+'СЕТ СН'!$G$5-'СЕТ СН'!$G$17</f>
        <v>3434.3387354400002</v>
      </c>
      <c r="E77" s="36">
        <f>SUMIFS(СВЦЭМ!$C$33:$C$776,СВЦЭМ!$A$33:$A$776,$A77,СВЦЭМ!$B$33:$B$776,E$47)+'СЕТ СН'!$G$9+СВЦЭМ!$D$10+'СЕТ СН'!$G$5-'СЕТ СН'!$G$17</f>
        <v>3435.5781599500001</v>
      </c>
      <c r="F77" s="36">
        <f>SUMIFS(СВЦЭМ!$C$33:$C$776,СВЦЭМ!$A$33:$A$776,$A77,СВЦЭМ!$B$33:$B$776,F$47)+'СЕТ СН'!$G$9+СВЦЭМ!$D$10+'СЕТ СН'!$G$5-'СЕТ СН'!$G$17</f>
        <v>3437.6902450800003</v>
      </c>
      <c r="G77" s="36">
        <f>SUMIFS(СВЦЭМ!$C$33:$C$776,СВЦЭМ!$A$33:$A$776,$A77,СВЦЭМ!$B$33:$B$776,G$47)+'СЕТ СН'!$G$9+СВЦЭМ!$D$10+'СЕТ СН'!$G$5-'СЕТ СН'!$G$17</f>
        <v>3427.3039338799999</v>
      </c>
      <c r="H77" s="36">
        <f>SUMIFS(СВЦЭМ!$C$33:$C$776,СВЦЭМ!$A$33:$A$776,$A77,СВЦЭМ!$B$33:$B$776,H$47)+'СЕТ СН'!$G$9+СВЦЭМ!$D$10+'СЕТ СН'!$G$5-'СЕТ СН'!$G$17</f>
        <v>3417.6826525400002</v>
      </c>
      <c r="I77" s="36">
        <f>SUMIFS(СВЦЭМ!$C$33:$C$776,СВЦЭМ!$A$33:$A$776,$A77,СВЦЭМ!$B$33:$B$776,I$47)+'СЕТ СН'!$G$9+СВЦЭМ!$D$10+'СЕТ СН'!$G$5-'СЕТ СН'!$G$17</f>
        <v>3389.1524999800004</v>
      </c>
      <c r="J77" s="36">
        <f>SUMIFS(СВЦЭМ!$C$33:$C$776,СВЦЭМ!$A$33:$A$776,$A77,СВЦЭМ!$B$33:$B$776,J$47)+'СЕТ СН'!$G$9+СВЦЭМ!$D$10+'СЕТ СН'!$G$5-'СЕТ СН'!$G$17</f>
        <v>3318.8174966000001</v>
      </c>
      <c r="K77" s="36">
        <f>SUMIFS(СВЦЭМ!$C$33:$C$776,СВЦЭМ!$A$33:$A$776,$A77,СВЦЭМ!$B$33:$B$776,K$47)+'СЕТ СН'!$G$9+СВЦЭМ!$D$10+'СЕТ СН'!$G$5-'СЕТ СН'!$G$17</f>
        <v>3247.5223521000003</v>
      </c>
      <c r="L77" s="36">
        <f>SUMIFS(СВЦЭМ!$C$33:$C$776,СВЦЭМ!$A$33:$A$776,$A77,СВЦЭМ!$B$33:$B$776,L$47)+'СЕТ СН'!$G$9+СВЦЭМ!$D$10+'СЕТ СН'!$G$5-'СЕТ СН'!$G$17</f>
        <v>3213.6735313500003</v>
      </c>
      <c r="M77" s="36">
        <f>SUMIFS(СВЦЭМ!$C$33:$C$776,СВЦЭМ!$A$33:$A$776,$A77,СВЦЭМ!$B$33:$B$776,M$47)+'СЕТ СН'!$G$9+СВЦЭМ!$D$10+'СЕТ СН'!$G$5-'СЕТ СН'!$G$17</f>
        <v>3208.3505797300004</v>
      </c>
      <c r="N77" s="36">
        <f>SUMIFS(СВЦЭМ!$C$33:$C$776,СВЦЭМ!$A$33:$A$776,$A77,СВЦЭМ!$B$33:$B$776,N$47)+'СЕТ СН'!$G$9+СВЦЭМ!$D$10+'СЕТ СН'!$G$5-'СЕТ СН'!$G$17</f>
        <v>3227.2836869700004</v>
      </c>
      <c r="O77" s="36">
        <f>SUMIFS(СВЦЭМ!$C$33:$C$776,СВЦЭМ!$A$33:$A$776,$A77,СВЦЭМ!$B$33:$B$776,O$47)+'СЕТ СН'!$G$9+СВЦЭМ!$D$10+'СЕТ СН'!$G$5-'СЕТ СН'!$G$17</f>
        <v>3210.0639943400001</v>
      </c>
      <c r="P77" s="36">
        <f>SUMIFS(СВЦЭМ!$C$33:$C$776,СВЦЭМ!$A$33:$A$776,$A77,СВЦЭМ!$B$33:$B$776,P$47)+'СЕТ СН'!$G$9+СВЦЭМ!$D$10+'СЕТ СН'!$G$5-'СЕТ СН'!$G$17</f>
        <v>3213.4212629399999</v>
      </c>
      <c r="Q77" s="36">
        <f>SUMIFS(СВЦЭМ!$C$33:$C$776,СВЦЭМ!$A$33:$A$776,$A77,СВЦЭМ!$B$33:$B$776,Q$47)+'СЕТ СН'!$G$9+СВЦЭМ!$D$10+'СЕТ СН'!$G$5-'СЕТ СН'!$G$17</f>
        <v>3227.1039248900001</v>
      </c>
      <c r="R77" s="36">
        <f>SUMIFS(СВЦЭМ!$C$33:$C$776,СВЦЭМ!$A$33:$A$776,$A77,СВЦЭМ!$B$33:$B$776,R$47)+'СЕТ СН'!$G$9+СВЦЭМ!$D$10+'СЕТ СН'!$G$5-'СЕТ СН'!$G$17</f>
        <v>3232.8989281900003</v>
      </c>
      <c r="S77" s="36">
        <f>SUMIFS(СВЦЭМ!$C$33:$C$776,СВЦЭМ!$A$33:$A$776,$A77,СВЦЭМ!$B$33:$B$776,S$47)+'СЕТ СН'!$G$9+СВЦЭМ!$D$10+'СЕТ СН'!$G$5-'СЕТ СН'!$G$17</f>
        <v>3218.3151944800002</v>
      </c>
      <c r="T77" s="36">
        <f>SUMIFS(СВЦЭМ!$C$33:$C$776,СВЦЭМ!$A$33:$A$776,$A77,СВЦЭМ!$B$33:$B$776,T$47)+'СЕТ СН'!$G$9+СВЦЭМ!$D$10+'СЕТ СН'!$G$5-'СЕТ СН'!$G$17</f>
        <v>3208.8074298000001</v>
      </c>
      <c r="U77" s="36">
        <f>SUMIFS(СВЦЭМ!$C$33:$C$776,СВЦЭМ!$A$33:$A$776,$A77,СВЦЭМ!$B$33:$B$776,U$47)+'СЕТ СН'!$G$9+СВЦЭМ!$D$10+'СЕТ СН'!$G$5-'СЕТ СН'!$G$17</f>
        <v>3203.8576393600001</v>
      </c>
      <c r="V77" s="36">
        <f>SUMIFS(СВЦЭМ!$C$33:$C$776,СВЦЭМ!$A$33:$A$776,$A77,СВЦЭМ!$B$33:$B$776,V$47)+'СЕТ СН'!$G$9+СВЦЭМ!$D$10+'СЕТ СН'!$G$5-'СЕТ СН'!$G$17</f>
        <v>3175.1889608300003</v>
      </c>
      <c r="W77" s="36">
        <f>SUMIFS(СВЦЭМ!$C$33:$C$776,СВЦЭМ!$A$33:$A$776,$A77,СВЦЭМ!$B$33:$B$776,W$47)+'СЕТ СН'!$G$9+СВЦЭМ!$D$10+'СЕТ СН'!$G$5-'СЕТ СН'!$G$17</f>
        <v>3157.1308568499999</v>
      </c>
      <c r="X77" s="36">
        <f>SUMIFS(СВЦЭМ!$C$33:$C$776,СВЦЭМ!$A$33:$A$776,$A77,СВЦЭМ!$B$33:$B$776,X$47)+'СЕТ СН'!$G$9+СВЦЭМ!$D$10+'СЕТ СН'!$G$5-'СЕТ СН'!$G$17</f>
        <v>3200.3411711900003</v>
      </c>
      <c r="Y77" s="36">
        <f>SUMIFS(СВЦЭМ!$C$33:$C$776,СВЦЭМ!$A$33:$A$776,$A77,СВЦЭМ!$B$33:$B$776,Y$47)+'СЕТ СН'!$G$9+СВЦЭМ!$D$10+'СЕТ СН'!$G$5-'СЕТ СН'!$G$17</f>
        <v>3250.7741661600003</v>
      </c>
      <c r="AA77" s="37"/>
    </row>
    <row r="78" spans="1:27" ht="15.75" x14ac:dyDescent="0.2">
      <c r="A78" s="35">
        <f t="shared" si="1"/>
        <v>44074</v>
      </c>
      <c r="B78" s="36">
        <f>SUMIFS(СВЦЭМ!$C$33:$C$776,СВЦЭМ!$A$33:$A$776,$A78,СВЦЭМ!$B$33:$B$776,B$47)+'СЕТ СН'!$G$9+СВЦЭМ!$D$10+'СЕТ СН'!$G$5-'СЕТ СН'!$G$17</f>
        <v>3301.7668724600003</v>
      </c>
      <c r="C78" s="36">
        <f>SUMIFS(СВЦЭМ!$C$33:$C$776,СВЦЭМ!$A$33:$A$776,$A78,СВЦЭМ!$B$33:$B$776,C$47)+'СЕТ СН'!$G$9+СВЦЭМ!$D$10+'СЕТ СН'!$G$5-'СЕТ СН'!$G$17</f>
        <v>3352.6713910000003</v>
      </c>
      <c r="D78" s="36">
        <f>SUMIFS(СВЦЭМ!$C$33:$C$776,СВЦЭМ!$A$33:$A$776,$A78,СВЦЭМ!$B$33:$B$776,D$47)+'СЕТ СН'!$G$9+СВЦЭМ!$D$10+'СЕТ СН'!$G$5-'СЕТ СН'!$G$17</f>
        <v>3408.6237967200004</v>
      </c>
      <c r="E78" s="36">
        <f>SUMIFS(СВЦЭМ!$C$33:$C$776,СВЦЭМ!$A$33:$A$776,$A78,СВЦЭМ!$B$33:$B$776,E$47)+'СЕТ СН'!$G$9+СВЦЭМ!$D$10+'СЕТ СН'!$G$5-'СЕТ СН'!$G$17</f>
        <v>3420.9498454300001</v>
      </c>
      <c r="F78" s="36">
        <f>SUMIFS(СВЦЭМ!$C$33:$C$776,СВЦЭМ!$A$33:$A$776,$A78,СВЦЭМ!$B$33:$B$776,F$47)+'СЕТ СН'!$G$9+СВЦЭМ!$D$10+'СЕТ СН'!$G$5-'СЕТ СН'!$G$17</f>
        <v>3433.8205059400002</v>
      </c>
      <c r="G78" s="36">
        <f>SUMIFS(СВЦЭМ!$C$33:$C$776,СВЦЭМ!$A$33:$A$776,$A78,СВЦЭМ!$B$33:$B$776,G$47)+'СЕТ СН'!$G$9+СВЦЭМ!$D$10+'СЕТ СН'!$G$5-'СЕТ СН'!$G$17</f>
        <v>3421.2626070200004</v>
      </c>
      <c r="H78" s="36">
        <f>SUMIFS(СВЦЭМ!$C$33:$C$776,СВЦЭМ!$A$33:$A$776,$A78,СВЦЭМ!$B$33:$B$776,H$47)+'СЕТ СН'!$G$9+СВЦЭМ!$D$10+'СЕТ СН'!$G$5-'СЕТ СН'!$G$17</f>
        <v>3369.1345564200001</v>
      </c>
      <c r="I78" s="36">
        <f>SUMIFS(СВЦЭМ!$C$33:$C$776,СВЦЭМ!$A$33:$A$776,$A78,СВЦЭМ!$B$33:$B$776,I$47)+'СЕТ СН'!$G$9+СВЦЭМ!$D$10+'СЕТ СН'!$G$5-'СЕТ СН'!$G$17</f>
        <v>3308.97873643</v>
      </c>
      <c r="J78" s="36">
        <f>SUMIFS(СВЦЭМ!$C$33:$C$776,СВЦЭМ!$A$33:$A$776,$A78,СВЦЭМ!$B$33:$B$776,J$47)+'СЕТ СН'!$G$9+СВЦЭМ!$D$10+'СЕТ СН'!$G$5-'СЕТ СН'!$G$17</f>
        <v>3260.1501439900003</v>
      </c>
      <c r="K78" s="36">
        <f>SUMIFS(СВЦЭМ!$C$33:$C$776,СВЦЭМ!$A$33:$A$776,$A78,СВЦЭМ!$B$33:$B$776,K$47)+'СЕТ СН'!$G$9+СВЦЭМ!$D$10+'СЕТ СН'!$G$5-'СЕТ СН'!$G$17</f>
        <v>3211.3135664199999</v>
      </c>
      <c r="L78" s="36">
        <f>SUMIFS(СВЦЭМ!$C$33:$C$776,СВЦЭМ!$A$33:$A$776,$A78,СВЦЭМ!$B$33:$B$776,L$47)+'СЕТ СН'!$G$9+СВЦЭМ!$D$10+'СЕТ СН'!$G$5-'СЕТ СН'!$G$17</f>
        <v>3226.7129445200003</v>
      </c>
      <c r="M78" s="36">
        <f>SUMIFS(СВЦЭМ!$C$33:$C$776,СВЦЭМ!$A$33:$A$776,$A78,СВЦЭМ!$B$33:$B$776,M$47)+'СЕТ СН'!$G$9+СВЦЭМ!$D$10+'СЕТ СН'!$G$5-'СЕТ СН'!$G$17</f>
        <v>3225.79276316</v>
      </c>
      <c r="N78" s="36">
        <f>SUMIFS(СВЦЭМ!$C$33:$C$776,СВЦЭМ!$A$33:$A$776,$A78,СВЦЭМ!$B$33:$B$776,N$47)+'СЕТ СН'!$G$9+СВЦЭМ!$D$10+'СЕТ СН'!$G$5-'СЕТ СН'!$G$17</f>
        <v>3224.93152336</v>
      </c>
      <c r="O78" s="36">
        <f>SUMIFS(СВЦЭМ!$C$33:$C$776,СВЦЭМ!$A$33:$A$776,$A78,СВЦЭМ!$B$33:$B$776,O$47)+'СЕТ СН'!$G$9+СВЦЭМ!$D$10+'СЕТ СН'!$G$5-'СЕТ СН'!$G$17</f>
        <v>3218.1485869900002</v>
      </c>
      <c r="P78" s="36">
        <f>SUMIFS(СВЦЭМ!$C$33:$C$776,СВЦЭМ!$A$33:$A$776,$A78,СВЦЭМ!$B$33:$B$776,P$47)+'СЕТ СН'!$G$9+СВЦЭМ!$D$10+'СЕТ СН'!$G$5-'СЕТ СН'!$G$17</f>
        <v>3220.5791135300001</v>
      </c>
      <c r="Q78" s="36">
        <f>SUMIFS(СВЦЭМ!$C$33:$C$776,СВЦЭМ!$A$33:$A$776,$A78,СВЦЭМ!$B$33:$B$776,Q$47)+'СЕТ СН'!$G$9+СВЦЭМ!$D$10+'СЕТ СН'!$G$5-'СЕТ СН'!$G$17</f>
        <v>3220.3360203100001</v>
      </c>
      <c r="R78" s="36">
        <f>SUMIFS(СВЦЭМ!$C$33:$C$776,СВЦЭМ!$A$33:$A$776,$A78,СВЦЭМ!$B$33:$B$776,R$47)+'СЕТ СН'!$G$9+СВЦЭМ!$D$10+'СЕТ СН'!$G$5-'СЕТ СН'!$G$17</f>
        <v>3217.6378670000004</v>
      </c>
      <c r="S78" s="36">
        <f>SUMIFS(СВЦЭМ!$C$33:$C$776,СВЦЭМ!$A$33:$A$776,$A78,СВЦЭМ!$B$33:$B$776,S$47)+'СЕТ СН'!$G$9+СВЦЭМ!$D$10+'СЕТ СН'!$G$5-'СЕТ СН'!$G$17</f>
        <v>3221.2363139900003</v>
      </c>
      <c r="T78" s="36">
        <f>SUMIFS(СВЦЭМ!$C$33:$C$776,СВЦЭМ!$A$33:$A$776,$A78,СВЦЭМ!$B$33:$B$776,T$47)+'СЕТ СН'!$G$9+СВЦЭМ!$D$10+'СЕТ СН'!$G$5-'СЕТ СН'!$G$17</f>
        <v>3219.9292294100001</v>
      </c>
      <c r="U78" s="36">
        <f>SUMIFS(СВЦЭМ!$C$33:$C$776,СВЦЭМ!$A$33:$A$776,$A78,СВЦЭМ!$B$33:$B$776,U$47)+'СЕТ СН'!$G$9+СВЦЭМ!$D$10+'СЕТ СН'!$G$5-'СЕТ СН'!$G$17</f>
        <v>3213.2793524600002</v>
      </c>
      <c r="V78" s="36">
        <f>SUMIFS(СВЦЭМ!$C$33:$C$776,СВЦЭМ!$A$33:$A$776,$A78,СВЦЭМ!$B$33:$B$776,V$47)+'СЕТ СН'!$G$9+СВЦЭМ!$D$10+'СЕТ СН'!$G$5-'СЕТ СН'!$G$17</f>
        <v>3215.1684515000002</v>
      </c>
      <c r="W78" s="36">
        <f>SUMIFS(СВЦЭМ!$C$33:$C$776,СВЦЭМ!$A$33:$A$776,$A78,СВЦЭМ!$B$33:$B$776,W$47)+'СЕТ СН'!$G$9+СВЦЭМ!$D$10+'СЕТ СН'!$G$5-'СЕТ СН'!$G$17</f>
        <v>3210.0165520400001</v>
      </c>
      <c r="X78" s="36">
        <f>SUMIFS(СВЦЭМ!$C$33:$C$776,СВЦЭМ!$A$33:$A$776,$A78,СВЦЭМ!$B$33:$B$776,X$47)+'СЕТ СН'!$G$9+СВЦЭМ!$D$10+'СЕТ СН'!$G$5-'СЕТ СН'!$G$17</f>
        <v>3218.2807250100004</v>
      </c>
      <c r="Y78" s="36">
        <f>SUMIFS(СВЦЭМ!$C$33:$C$776,СВЦЭМ!$A$33:$A$776,$A78,СВЦЭМ!$B$33:$B$776,Y$47)+'СЕТ СН'!$G$9+СВЦЭМ!$D$10+'СЕТ СН'!$G$5-'СЕТ СН'!$G$17</f>
        <v>3270.0147116500002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01.08.2020</v>
      </c>
      <c r="B84" s="36">
        <f>SUMIFS(СВЦЭМ!$C$33:$C$776,СВЦЭМ!$A$33:$A$776,$A84,СВЦЭМ!$B$33:$B$776,B$83)+'СЕТ СН'!$H$9+СВЦЭМ!$D$10+'СЕТ СН'!$H$5-'СЕТ СН'!$H$17</f>
        <v>3621.6761160199999</v>
      </c>
      <c r="C84" s="36">
        <f>SUMIFS(СВЦЭМ!$C$33:$C$776,СВЦЭМ!$A$33:$A$776,$A84,СВЦЭМ!$B$33:$B$776,C$83)+'СЕТ СН'!$H$9+СВЦЭМ!$D$10+'СЕТ СН'!$H$5-'СЕТ СН'!$H$17</f>
        <v>3660.4883648</v>
      </c>
      <c r="D84" s="36">
        <f>SUMIFS(СВЦЭМ!$C$33:$C$776,СВЦЭМ!$A$33:$A$776,$A84,СВЦЭМ!$B$33:$B$776,D$83)+'СЕТ СН'!$H$9+СВЦЭМ!$D$10+'СЕТ СН'!$H$5-'СЕТ СН'!$H$17</f>
        <v>3694.99080035</v>
      </c>
      <c r="E84" s="36">
        <f>SUMIFS(СВЦЭМ!$C$33:$C$776,СВЦЭМ!$A$33:$A$776,$A84,СВЦЭМ!$B$33:$B$776,E$83)+'СЕТ СН'!$H$9+СВЦЭМ!$D$10+'СЕТ СН'!$H$5-'СЕТ СН'!$H$17</f>
        <v>3695.88770286</v>
      </c>
      <c r="F84" s="36">
        <f>SUMIFS(СВЦЭМ!$C$33:$C$776,СВЦЭМ!$A$33:$A$776,$A84,СВЦЭМ!$B$33:$B$776,F$83)+'СЕТ СН'!$H$9+СВЦЭМ!$D$10+'СЕТ СН'!$H$5-'СЕТ СН'!$H$17</f>
        <v>3692.80866023</v>
      </c>
      <c r="G84" s="36">
        <f>SUMIFS(СВЦЭМ!$C$33:$C$776,СВЦЭМ!$A$33:$A$776,$A84,СВЦЭМ!$B$33:$B$776,G$83)+'СЕТ СН'!$H$9+СВЦЭМ!$D$10+'СЕТ СН'!$H$5-'СЕТ СН'!$H$17</f>
        <v>3717.9997869600002</v>
      </c>
      <c r="H84" s="36">
        <f>SUMIFS(СВЦЭМ!$C$33:$C$776,СВЦЭМ!$A$33:$A$776,$A84,СВЦЭМ!$B$33:$B$776,H$83)+'СЕТ СН'!$H$9+СВЦЭМ!$D$10+'СЕТ СН'!$H$5-'СЕТ СН'!$H$17</f>
        <v>3697.3176930999998</v>
      </c>
      <c r="I84" s="36">
        <f>SUMIFS(СВЦЭМ!$C$33:$C$776,СВЦЭМ!$A$33:$A$776,$A84,СВЦЭМ!$B$33:$B$776,I$83)+'СЕТ СН'!$H$9+СВЦЭМ!$D$10+'СЕТ СН'!$H$5-'СЕТ СН'!$H$17</f>
        <v>3716.14744187</v>
      </c>
      <c r="J84" s="36">
        <f>SUMIFS(СВЦЭМ!$C$33:$C$776,СВЦЭМ!$A$33:$A$776,$A84,СВЦЭМ!$B$33:$B$776,J$83)+'СЕТ СН'!$H$9+СВЦЭМ!$D$10+'СЕТ СН'!$H$5-'СЕТ СН'!$H$17</f>
        <v>3673.3085076799998</v>
      </c>
      <c r="K84" s="36">
        <f>SUMIFS(СВЦЭМ!$C$33:$C$776,СВЦЭМ!$A$33:$A$776,$A84,СВЦЭМ!$B$33:$B$776,K$83)+'СЕТ СН'!$H$9+СВЦЭМ!$D$10+'СЕТ СН'!$H$5-'СЕТ СН'!$H$17</f>
        <v>3632.2791250400001</v>
      </c>
      <c r="L84" s="36">
        <f>SUMIFS(СВЦЭМ!$C$33:$C$776,СВЦЭМ!$A$33:$A$776,$A84,СВЦЭМ!$B$33:$B$776,L$83)+'СЕТ СН'!$H$9+СВЦЭМ!$D$10+'СЕТ СН'!$H$5-'СЕТ СН'!$H$17</f>
        <v>3598.73960605</v>
      </c>
      <c r="M84" s="36">
        <f>SUMIFS(СВЦЭМ!$C$33:$C$776,СВЦЭМ!$A$33:$A$776,$A84,СВЦЭМ!$B$33:$B$776,M$83)+'СЕТ СН'!$H$9+СВЦЭМ!$D$10+'СЕТ СН'!$H$5-'СЕТ СН'!$H$17</f>
        <v>3538.8305359999999</v>
      </c>
      <c r="N84" s="36">
        <f>SUMIFS(СВЦЭМ!$C$33:$C$776,СВЦЭМ!$A$33:$A$776,$A84,СВЦЭМ!$B$33:$B$776,N$83)+'СЕТ СН'!$H$9+СВЦЭМ!$D$10+'СЕТ СН'!$H$5-'СЕТ СН'!$H$17</f>
        <v>3508.10732276</v>
      </c>
      <c r="O84" s="36">
        <f>SUMIFS(СВЦЭМ!$C$33:$C$776,СВЦЭМ!$A$33:$A$776,$A84,СВЦЭМ!$B$33:$B$776,O$83)+'СЕТ СН'!$H$9+СВЦЭМ!$D$10+'СЕТ СН'!$H$5-'СЕТ СН'!$H$17</f>
        <v>3458.3053486600002</v>
      </c>
      <c r="P84" s="36">
        <f>SUMIFS(СВЦЭМ!$C$33:$C$776,СВЦЭМ!$A$33:$A$776,$A84,СВЦЭМ!$B$33:$B$776,P$83)+'СЕТ СН'!$H$9+СВЦЭМ!$D$10+'СЕТ СН'!$H$5-'СЕТ СН'!$H$17</f>
        <v>3460.4648610300001</v>
      </c>
      <c r="Q84" s="36">
        <f>SUMIFS(СВЦЭМ!$C$33:$C$776,СВЦЭМ!$A$33:$A$776,$A84,СВЦЭМ!$B$33:$B$776,Q$83)+'СЕТ СН'!$H$9+СВЦЭМ!$D$10+'СЕТ СН'!$H$5-'СЕТ СН'!$H$17</f>
        <v>3461.7312408900002</v>
      </c>
      <c r="R84" s="36">
        <f>SUMIFS(СВЦЭМ!$C$33:$C$776,СВЦЭМ!$A$33:$A$776,$A84,СВЦЭМ!$B$33:$B$776,R$83)+'СЕТ СН'!$H$9+СВЦЭМ!$D$10+'СЕТ СН'!$H$5-'СЕТ СН'!$H$17</f>
        <v>3462.2923305200002</v>
      </c>
      <c r="S84" s="36">
        <f>SUMIFS(СВЦЭМ!$C$33:$C$776,СВЦЭМ!$A$33:$A$776,$A84,СВЦЭМ!$B$33:$B$776,S$83)+'СЕТ СН'!$H$9+СВЦЭМ!$D$10+'СЕТ СН'!$H$5-'СЕТ СН'!$H$17</f>
        <v>3463.0371063900002</v>
      </c>
      <c r="T84" s="36">
        <f>SUMIFS(СВЦЭМ!$C$33:$C$776,СВЦЭМ!$A$33:$A$776,$A84,СВЦЭМ!$B$33:$B$776,T$83)+'СЕТ СН'!$H$9+СВЦЭМ!$D$10+'СЕТ СН'!$H$5-'СЕТ СН'!$H$17</f>
        <v>3462.6597624000001</v>
      </c>
      <c r="U84" s="36">
        <f>SUMIFS(СВЦЭМ!$C$33:$C$776,СВЦЭМ!$A$33:$A$776,$A84,СВЦЭМ!$B$33:$B$776,U$83)+'СЕТ СН'!$H$9+СВЦЭМ!$D$10+'СЕТ СН'!$H$5-'СЕТ СН'!$H$17</f>
        <v>3464.7587196899999</v>
      </c>
      <c r="V84" s="36">
        <f>SUMIFS(СВЦЭМ!$C$33:$C$776,СВЦЭМ!$A$33:$A$776,$A84,СВЦЭМ!$B$33:$B$776,V$83)+'СЕТ СН'!$H$9+СВЦЭМ!$D$10+'СЕТ СН'!$H$5-'СЕТ СН'!$H$17</f>
        <v>3450.5243242800002</v>
      </c>
      <c r="W84" s="36">
        <f>SUMIFS(СВЦЭМ!$C$33:$C$776,СВЦЭМ!$A$33:$A$776,$A84,СВЦЭМ!$B$33:$B$776,W$83)+'СЕТ СН'!$H$9+СВЦЭМ!$D$10+'СЕТ СН'!$H$5-'СЕТ СН'!$H$17</f>
        <v>3435.2454475499999</v>
      </c>
      <c r="X84" s="36">
        <f>SUMIFS(СВЦЭМ!$C$33:$C$776,СВЦЭМ!$A$33:$A$776,$A84,СВЦЭМ!$B$33:$B$776,X$83)+'СЕТ СН'!$H$9+СВЦЭМ!$D$10+'СЕТ СН'!$H$5-'СЕТ СН'!$H$17</f>
        <v>3473.1672193499999</v>
      </c>
      <c r="Y84" s="36">
        <f>SUMIFS(СВЦЭМ!$C$33:$C$776,СВЦЭМ!$A$33:$A$776,$A84,СВЦЭМ!$B$33:$B$776,Y$83)+'СЕТ СН'!$H$9+СВЦЭМ!$D$10+'СЕТ СН'!$H$5-'СЕТ СН'!$H$17</f>
        <v>3578.5094277899998</v>
      </c>
    </row>
    <row r="85" spans="1:25" ht="15.75" x14ac:dyDescent="0.2">
      <c r="A85" s="35">
        <f>A84+1</f>
        <v>44045</v>
      </c>
      <c r="B85" s="36">
        <f>SUMIFS(СВЦЭМ!$C$33:$C$776,СВЦЭМ!$A$33:$A$776,$A85,СВЦЭМ!$B$33:$B$776,B$83)+'СЕТ СН'!$H$9+СВЦЭМ!$D$10+'СЕТ СН'!$H$5-'СЕТ СН'!$H$17</f>
        <v>3606.6052607500001</v>
      </c>
      <c r="C85" s="36">
        <f>SUMIFS(СВЦЭМ!$C$33:$C$776,СВЦЭМ!$A$33:$A$776,$A85,СВЦЭМ!$B$33:$B$776,C$83)+'СЕТ СН'!$H$9+СВЦЭМ!$D$10+'СЕТ СН'!$H$5-'СЕТ СН'!$H$17</f>
        <v>3646.5980423000001</v>
      </c>
      <c r="D85" s="36">
        <f>SUMIFS(СВЦЭМ!$C$33:$C$776,СВЦЭМ!$A$33:$A$776,$A85,СВЦЭМ!$B$33:$B$776,D$83)+'СЕТ СН'!$H$9+СВЦЭМ!$D$10+'СЕТ СН'!$H$5-'СЕТ СН'!$H$17</f>
        <v>3676.5144326499999</v>
      </c>
      <c r="E85" s="36">
        <f>SUMIFS(СВЦЭМ!$C$33:$C$776,СВЦЭМ!$A$33:$A$776,$A85,СВЦЭМ!$B$33:$B$776,E$83)+'СЕТ СН'!$H$9+СВЦЭМ!$D$10+'СЕТ СН'!$H$5-'СЕТ СН'!$H$17</f>
        <v>3683.1142926800003</v>
      </c>
      <c r="F85" s="36">
        <f>SUMIFS(СВЦЭМ!$C$33:$C$776,СВЦЭМ!$A$33:$A$776,$A85,СВЦЭМ!$B$33:$B$776,F$83)+'СЕТ СН'!$H$9+СВЦЭМ!$D$10+'СЕТ СН'!$H$5-'СЕТ СН'!$H$17</f>
        <v>3684.9752512</v>
      </c>
      <c r="G85" s="36">
        <f>SUMIFS(СВЦЭМ!$C$33:$C$776,СВЦЭМ!$A$33:$A$776,$A85,СВЦЭМ!$B$33:$B$776,G$83)+'СЕТ СН'!$H$9+СВЦЭМ!$D$10+'СЕТ СН'!$H$5-'СЕТ СН'!$H$17</f>
        <v>3681.46373804</v>
      </c>
      <c r="H85" s="36">
        <f>SUMIFS(СВЦЭМ!$C$33:$C$776,СВЦЭМ!$A$33:$A$776,$A85,СВЦЭМ!$B$33:$B$776,H$83)+'СЕТ СН'!$H$9+СВЦЭМ!$D$10+'СЕТ СН'!$H$5-'СЕТ СН'!$H$17</f>
        <v>3654.2019378099999</v>
      </c>
      <c r="I85" s="36">
        <f>SUMIFS(СВЦЭМ!$C$33:$C$776,СВЦЭМ!$A$33:$A$776,$A85,СВЦЭМ!$B$33:$B$776,I$83)+'СЕТ СН'!$H$9+СВЦЭМ!$D$10+'СЕТ СН'!$H$5-'СЕТ СН'!$H$17</f>
        <v>3701.1216279</v>
      </c>
      <c r="J85" s="36">
        <f>SUMIFS(СВЦЭМ!$C$33:$C$776,СВЦЭМ!$A$33:$A$776,$A85,СВЦЭМ!$B$33:$B$776,J$83)+'СЕТ СН'!$H$9+СВЦЭМ!$D$10+'СЕТ СН'!$H$5-'СЕТ СН'!$H$17</f>
        <v>3651.9224718200003</v>
      </c>
      <c r="K85" s="36">
        <f>SUMIFS(СВЦЭМ!$C$33:$C$776,СВЦЭМ!$A$33:$A$776,$A85,СВЦЭМ!$B$33:$B$776,K$83)+'СЕТ СН'!$H$9+СВЦЭМ!$D$10+'СЕТ СН'!$H$5-'СЕТ СН'!$H$17</f>
        <v>3586.8750769200001</v>
      </c>
      <c r="L85" s="36">
        <f>SUMIFS(СВЦЭМ!$C$33:$C$776,СВЦЭМ!$A$33:$A$776,$A85,СВЦЭМ!$B$33:$B$776,L$83)+'СЕТ СН'!$H$9+СВЦЭМ!$D$10+'СЕТ СН'!$H$5-'СЕТ СН'!$H$17</f>
        <v>3553.2640633000001</v>
      </c>
      <c r="M85" s="36">
        <f>SUMIFS(СВЦЭМ!$C$33:$C$776,СВЦЭМ!$A$33:$A$776,$A85,СВЦЭМ!$B$33:$B$776,M$83)+'СЕТ СН'!$H$9+СВЦЭМ!$D$10+'СЕТ СН'!$H$5-'СЕТ СН'!$H$17</f>
        <v>3484.0973204699999</v>
      </c>
      <c r="N85" s="36">
        <f>SUMIFS(СВЦЭМ!$C$33:$C$776,СВЦЭМ!$A$33:$A$776,$A85,СВЦЭМ!$B$33:$B$776,N$83)+'СЕТ СН'!$H$9+СВЦЭМ!$D$10+'СЕТ СН'!$H$5-'СЕТ СН'!$H$17</f>
        <v>3453.11696338</v>
      </c>
      <c r="O85" s="36">
        <f>SUMIFS(СВЦЭМ!$C$33:$C$776,СВЦЭМ!$A$33:$A$776,$A85,СВЦЭМ!$B$33:$B$776,O$83)+'СЕТ СН'!$H$9+СВЦЭМ!$D$10+'СЕТ СН'!$H$5-'СЕТ СН'!$H$17</f>
        <v>3436.50580403</v>
      </c>
      <c r="P85" s="36">
        <f>SUMIFS(СВЦЭМ!$C$33:$C$776,СВЦЭМ!$A$33:$A$776,$A85,СВЦЭМ!$B$33:$B$776,P$83)+'СЕТ СН'!$H$9+СВЦЭМ!$D$10+'СЕТ СН'!$H$5-'СЕТ СН'!$H$17</f>
        <v>3447.68869275</v>
      </c>
      <c r="Q85" s="36">
        <f>SUMIFS(СВЦЭМ!$C$33:$C$776,СВЦЭМ!$A$33:$A$776,$A85,СВЦЭМ!$B$33:$B$776,Q$83)+'СЕТ СН'!$H$9+СВЦЭМ!$D$10+'СЕТ СН'!$H$5-'СЕТ СН'!$H$17</f>
        <v>3456.4290588100002</v>
      </c>
      <c r="R85" s="36">
        <f>SUMIFS(СВЦЭМ!$C$33:$C$776,СВЦЭМ!$A$33:$A$776,$A85,СВЦЭМ!$B$33:$B$776,R$83)+'СЕТ СН'!$H$9+СВЦЭМ!$D$10+'СЕТ СН'!$H$5-'СЕТ СН'!$H$17</f>
        <v>3450.2744870199999</v>
      </c>
      <c r="S85" s="36">
        <f>SUMIFS(СВЦЭМ!$C$33:$C$776,СВЦЭМ!$A$33:$A$776,$A85,СВЦЭМ!$B$33:$B$776,S$83)+'СЕТ СН'!$H$9+СВЦЭМ!$D$10+'СЕТ СН'!$H$5-'СЕТ СН'!$H$17</f>
        <v>3454.4899343799998</v>
      </c>
      <c r="T85" s="36">
        <f>SUMIFS(СВЦЭМ!$C$33:$C$776,СВЦЭМ!$A$33:$A$776,$A85,СВЦЭМ!$B$33:$B$776,T$83)+'СЕТ СН'!$H$9+СВЦЭМ!$D$10+'СЕТ СН'!$H$5-'СЕТ СН'!$H$17</f>
        <v>3453.1697349900001</v>
      </c>
      <c r="U85" s="36">
        <f>SUMIFS(СВЦЭМ!$C$33:$C$776,СВЦЭМ!$A$33:$A$776,$A85,СВЦЭМ!$B$33:$B$776,U$83)+'СЕТ СН'!$H$9+СВЦЭМ!$D$10+'СЕТ СН'!$H$5-'СЕТ СН'!$H$17</f>
        <v>3442.2489905299999</v>
      </c>
      <c r="V85" s="36">
        <f>SUMIFS(СВЦЭМ!$C$33:$C$776,СВЦЭМ!$A$33:$A$776,$A85,СВЦЭМ!$B$33:$B$776,V$83)+'СЕТ СН'!$H$9+СВЦЭМ!$D$10+'СЕТ СН'!$H$5-'СЕТ СН'!$H$17</f>
        <v>3414.5287185500001</v>
      </c>
      <c r="W85" s="36">
        <f>SUMIFS(СВЦЭМ!$C$33:$C$776,СВЦЭМ!$A$33:$A$776,$A85,СВЦЭМ!$B$33:$B$776,W$83)+'СЕТ СН'!$H$9+СВЦЭМ!$D$10+'СЕТ СН'!$H$5-'СЕТ СН'!$H$17</f>
        <v>3413.2108110700001</v>
      </c>
      <c r="X85" s="36">
        <f>SUMIFS(СВЦЭМ!$C$33:$C$776,СВЦЭМ!$A$33:$A$776,$A85,СВЦЭМ!$B$33:$B$776,X$83)+'СЕТ СН'!$H$9+СВЦЭМ!$D$10+'СЕТ СН'!$H$5-'СЕТ СН'!$H$17</f>
        <v>3442.2344945300001</v>
      </c>
      <c r="Y85" s="36">
        <f>SUMIFS(СВЦЭМ!$C$33:$C$776,СВЦЭМ!$A$33:$A$776,$A85,СВЦЭМ!$B$33:$B$776,Y$83)+'СЕТ СН'!$H$9+СВЦЭМ!$D$10+'СЕТ СН'!$H$5-'СЕТ СН'!$H$17</f>
        <v>3530.45568099</v>
      </c>
    </row>
    <row r="86" spans="1:25" ht="15.75" x14ac:dyDescent="0.2">
      <c r="A86" s="35">
        <f t="shared" ref="A86:A114" si="2">A85+1</f>
        <v>44046</v>
      </c>
      <c r="B86" s="36">
        <f>SUMIFS(СВЦЭМ!$C$33:$C$776,СВЦЭМ!$A$33:$A$776,$A86,СВЦЭМ!$B$33:$B$776,B$83)+'СЕТ СН'!$H$9+СВЦЭМ!$D$10+'СЕТ СН'!$H$5-'СЕТ СН'!$H$17</f>
        <v>3622.5626628700002</v>
      </c>
      <c r="C86" s="36">
        <f>SUMIFS(СВЦЭМ!$C$33:$C$776,СВЦЭМ!$A$33:$A$776,$A86,СВЦЭМ!$B$33:$B$776,C$83)+'СЕТ СН'!$H$9+СВЦЭМ!$D$10+'СЕТ СН'!$H$5-'СЕТ СН'!$H$17</f>
        <v>3614.9277942399999</v>
      </c>
      <c r="D86" s="36">
        <f>SUMIFS(СВЦЭМ!$C$33:$C$776,СВЦЭМ!$A$33:$A$776,$A86,СВЦЭМ!$B$33:$B$776,D$83)+'СЕТ СН'!$H$9+СВЦЭМ!$D$10+'СЕТ СН'!$H$5-'СЕТ СН'!$H$17</f>
        <v>3628.2425198400001</v>
      </c>
      <c r="E86" s="36">
        <f>SUMIFS(СВЦЭМ!$C$33:$C$776,СВЦЭМ!$A$33:$A$776,$A86,СВЦЭМ!$B$33:$B$776,E$83)+'СЕТ СН'!$H$9+СВЦЭМ!$D$10+'СЕТ СН'!$H$5-'СЕТ СН'!$H$17</f>
        <v>3672.03724306</v>
      </c>
      <c r="F86" s="36">
        <f>SUMIFS(СВЦЭМ!$C$33:$C$776,СВЦЭМ!$A$33:$A$776,$A86,СВЦЭМ!$B$33:$B$776,F$83)+'СЕТ СН'!$H$9+СВЦЭМ!$D$10+'СЕТ СН'!$H$5-'СЕТ СН'!$H$17</f>
        <v>3674.4639078999999</v>
      </c>
      <c r="G86" s="36">
        <f>SUMIFS(СВЦЭМ!$C$33:$C$776,СВЦЭМ!$A$33:$A$776,$A86,СВЦЭМ!$B$33:$B$776,G$83)+'СЕТ СН'!$H$9+СВЦЭМ!$D$10+'СЕТ СН'!$H$5-'СЕТ СН'!$H$17</f>
        <v>3698.3523301</v>
      </c>
      <c r="H86" s="36">
        <f>SUMIFS(СВЦЭМ!$C$33:$C$776,СВЦЭМ!$A$33:$A$776,$A86,СВЦЭМ!$B$33:$B$776,H$83)+'СЕТ СН'!$H$9+СВЦЭМ!$D$10+'СЕТ СН'!$H$5-'СЕТ СН'!$H$17</f>
        <v>3686.0585926600002</v>
      </c>
      <c r="I86" s="36">
        <f>SUMIFS(СВЦЭМ!$C$33:$C$776,СВЦЭМ!$A$33:$A$776,$A86,СВЦЭМ!$B$33:$B$776,I$83)+'СЕТ СН'!$H$9+СВЦЭМ!$D$10+'СЕТ СН'!$H$5-'СЕТ СН'!$H$17</f>
        <v>3697.5622004799998</v>
      </c>
      <c r="J86" s="36">
        <f>SUMIFS(СВЦЭМ!$C$33:$C$776,СВЦЭМ!$A$33:$A$776,$A86,СВЦЭМ!$B$33:$B$776,J$83)+'СЕТ СН'!$H$9+СВЦЭМ!$D$10+'СЕТ СН'!$H$5-'СЕТ СН'!$H$17</f>
        <v>3643.5717319099999</v>
      </c>
      <c r="K86" s="36">
        <f>SUMIFS(СВЦЭМ!$C$33:$C$776,СВЦЭМ!$A$33:$A$776,$A86,СВЦЭМ!$B$33:$B$776,K$83)+'СЕТ СН'!$H$9+СВЦЭМ!$D$10+'СЕТ СН'!$H$5-'СЕТ СН'!$H$17</f>
        <v>3592.4833436399999</v>
      </c>
      <c r="L86" s="36">
        <f>SUMIFS(СВЦЭМ!$C$33:$C$776,СВЦЭМ!$A$33:$A$776,$A86,СВЦЭМ!$B$33:$B$776,L$83)+'СЕТ СН'!$H$9+СВЦЭМ!$D$10+'СЕТ СН'!$H$5-'СЕТ СН'!$H$17</f>
        <v>3545.4748298200002</v>
      </c>
      <c r="M86" s="36">
        <f>SUMIFS(СВЦЭМ!$C$33:$C$776,СВЦЭМ!$A$33:$A$776,$A86,СВЦЭМ!$B$33:$B$776,M$83)+'СЕТ СН'!$H$9+СВЦЭМ!$D$10+'СЕТ СН'!$H$5-'СЕТ СН'!$H$17</f>
        <v>3476.9257081999999</v>
      </c>
      <c r="N86" s="36">
        <f>SUMIFS(СВЦЭМ!$C$33:$C$776,СВЦЭМ!$A$33:$A$776,$A86,СВЦЭМ!$B$33:$B$776,N$83)+'СЕТ СН'!$H$9+СВЦЭМ!$D$10+'СЕТ СН'!$H$5-'СЕТ СН'!$H$17</f>
        <v>3439.3457027100003</v>
      </c>
      <c r="O86" s="36">
        <f>SUMIFS(СВЦЭМ!$C$33:$C$776,СВЦЭМ!$A$33:$A$776,$A86,СВЦЭМ!$B$33:$B$776,O$83)+'СЕТ СН'!$H$9+СВЦЭМ!$D$10+'СЕТ СН'!$H$5-'СЕТ СН'!$H$17</f>
        <v>3420.3446192800002</v>
      </c>
      <c r="P86" s="36">
        <f>SUMIFS(СВЦЭМ!$C$33:$C$776,СВЦЭМ!$A$33:$A$776,$A86,СВЦЭМ!$B$33:$B$776,P$83)+'СЕТ СН'!$H$9+СВЦЭМ!$D$10+'СЕТ СН'!$H$5-'СЕТ СН'!$H$17</f>
        <v>3426.1238483500001</v>
      </c>
      <c r="Q86" s="36">
        <f>SUMIFS(СВЦЭМ!$C$33:$C$776,СВЦЭМ!$A$33:$A$776,$A86,СВЦЭМ!$B$33:$B$776,Q$83)+'СЕТ СН'!$H$9+СВЦЭМ!$D$10+'СЕТ СН'!$H$5-'СЕТ СН'!$H$17</f>
        <v>3428.0646231800001</v>
      </c>
      <c r="R86" s="36">
        <f>SUMIFS(СВЦЭМ!$C$33:$C$776,СВЦЭМ!$A$33:$A$776,$A86,СВЦЭМ!$B$33:$B$776,R$83)+'СЕТ СН'!$H$9+СВЦЭМ!$D$10+'СЕТ СН'!$H$5-'СЕТ СН'!$H$17</f>
        <v>3437.2561793200002</v>
      </c>
      <c r="S86" s="36">
        <f>SUMIFS(СВЦЭМ!$C$33:$C$776,СВЦЭМ!$A$33:$A$776,$A86,СВЦЭМ!$B$33:$B$776,S$83)+'СЕТ СН'!$H$9+СВЦЭМ!$D$10+'СЕТ СН'!$H$5-'СЕТ СН'!$H$17</f>
        <v>3443.5827828700003</v>
      </c>
      <c r="T86" s="36">
        <f>SUMIFS(СВЦЭМ!$C$33:$C$776,СВЦЭМ!$A$33:$A$776,$A86,СВЦЭМ!$B$33:$B$776,T$83)+'СЕТ СН'!$H$9+СВЦЭМ!$D$10+'СЕТ СН'!$H$5-'СЕТ СН'!$H$17</f>
        <v>3449.8631654199999</v>
      </c>
      <c r="U86" s="36">
        <f>SUMIFS(СВЦЭМ!$C$33:$C$776,СВЦЭМ!$A$33:$A$776,$A86,СВЦЭМ!$B$33:$B$776,U$83)+'СЕТ СН'!$H$9+СВЦЭМ!$D$10+'СЕТ СН'!$H$5-'СЕТ СН'!$H$17</f>
        <v>3450.5467816</v>
      </c>
      <c r="V86" s="36">
        <f>SUMIFS(СВЦЭМ!$C$33:$C$776,СВЦЭМ!$A$33:$A$776,$A86,СВЦЭМ!$B$33:$B$776,V$83)+'СЕТ СН'!$H$9+СВЦЭМ!$D$10+'СЕТ СН'!$H$5-'СЕТ СН'!$H$17</f>
        <v>3443.7758557500001</v>
      </c>
      <c r="W86" s="36">
        <f>SUMIFS(СВЦЭМ!$C$33:$C$776,СВЦЭМ!$A$33:$A$776,$A86,СВЦЭМ!$B$33:$B$776,W$83)+'СЕТ СН'!$H$9+СВЦЭМ!$D$10+'СЕТ СН'!$H$5-'СЕТ СН'!$H$17</f>
        <v>3427.97419992</v>
      </c>
      <c r="X86" s="36">
        <f>SUMIFS(СВЦЭМ!$C$33:$C$776,СВЦЭМ!$A$33:$A$776,$A86,СВЦЭМ!$B$33:$B$776,X$83)+'СЕТ СН'!$H$9+СВЦЭМ!$D$10+'СЕТ СН'!$H$5-'СЕТ СН'!$H$17</f>
        <v>3450.78074509</v>
      </c>
      <c r="Y86" s="36">
        <f>SUMIFS(СВЦЭМ!$C$33:$C$776,СВЦЭМ!$A$33:$A$776,$A86,СВЦЭМ!$B$33:$B$776,Y$83)+'СЕТ СН'!$H$9+СВЦЭМ!$D$10+'СЕТ СН'!$H$5-'СЕТ СН'!$H$17</f>
        <v>3535.2874962599999</v>
      </c>
    </row>
    <row r="87" spans="1:25" ht="15.75" x14ac:dyDescent="0.2">
      <c r="A87" s="35">
        <f t="shared" si="2"/>
        <v>44047</v>
      </c>
      <c r="B87" s="36">
        <f>SUMIFS(СВЦЭМ!$C$33:$C$776,СВЦЭМ!$A$33:$A$776,$A87,СВЦЭМ!$B$33:$B$776,B$83)+'СЕТ СН'!$H$9+СВЦЭМ!$D$10+'СЕТ СН'!$H$5-'СЕТ СН'!$H$17</f>
        <v>3602.8725105200001</v>
      </c>
      <c r="C87" s="36">
        <f>SUMIFS(СВЦЭМ!$C$33:$C$776,СВЦЭМ!$A$33:$A$776,$A87,СВЦЭМ!$B$33:$B$776,C$83)+'СЕТ СН'!$H$9+СВЦЭМ!$D$10+'СЕТ СН'!$H$5-'СЕТ СН'!$H$17</f>
        <v>3649.76692142</v>
      </c>
      <c r="D87" s="36">
        <f>SUMIFS(СВЦЭМ!$C$33:$C$776,СВЦЭМ!$A$33:$A$776,$A87,СВЦЭМ!$B$33:$B$776,D$83)+'СЕТ СН'!$H$9+СВЦЭМ!$D$10+'СЕТ СН'!$H$5-'СЕТ СН'!$H$17</f>
        <v>3667.0762355400002</v>
      </c>
      <c r="E87" s="36">
        <f>SUMIFS(СВЦЭМ!$C$33:$C$776,СВЦЭМ!$A$33:$A$776,$A87,СВЦЭМ!$B$33:$B$776,E$83)+'СЕТ СН'!$H$9+СВЦЭМ!$D$10+'СЕТ СН'!$H$5-'СЕТ СН'!$H$17</f>
        <v>3698.5076730999999</v>
      </c>
      <c r="F87" s="36">
        <f>SUMIFS(СВЦЭМ!$C$33:$C$776,СВЦЭМ!$A$33:$A$776,$A87,СВЦЭМ!$B$33:$B$776,F$83)+'СЕТ СН'!$H$9+СВЦЭМ!$D$10+'СЕТ СН'!$H$5-'СЕТ СН'!$H$17</f>
        <v>3708.0095656799999</v>
      </c>
      <c r="G87" s="36">
        <f>SUMIFS(СВЦЭМ!$C$33:$C$776,СВЦЭМ!$A$33:$A$776,$A87,СВЦЭМ!$B$33:$B$776,G$83)+'СЕТ СН'!$H$9+СВЦЭМ!$D$10+'СЕТ СН'!$H$5-'СЕТ СН'!$H$17</f>
        <v>3698.8292711499998</v>
      </c>
      <c r="H87" s="36">
        <f>SUMIFS(СВЦЭМ!$C$33:$C$776,СВЦЭМ!$A$33:$A$776,$A87,СВЦЭМ!$B$33:$B$776,H$83)+'СЕТ СН'!$H$9+СВЦЭМ!$D$10+'СЕТ СН'!$H$5-'СЕТ СН'!$H$17</f>
        <v>3657.0581695300002</v>
      </c>
      <c r="I87" s="36">
        <f>SUMIFS(СВЦЭМ!$C$33:$C$776,СВЦЭМ!$A$33:$A$776,$A87,СВЦЭМ!$B$33:$B$776,I$83)+'СЕТ СН'!$H$9+СВЦЭМ!$D$10+'СЕТ СН'!$H$5-'СЕТ СН'!$H$17</f>
        <v>3653.22480602</v>
      </c>
      <c r="J87" s="36">
        <f>SUMIFS(СВЦЭМ!$C$33:$C$776,СВЦЭМ!$A$33:$A$776,$A87,СВЦЭМ!$B$33:$B$776,J$83)+'СЕТ СН'!$H$9+СВЦЭМ!$D$10+'СЕТ СН'!$H$5-'СЕТ СН'!$H$17</f>
        <v>3607.1155218499998</v>
      </c>
      <c r="K87" s="36">
        <f>SUMIFS(СВЦЭМ!$C$33:$C$776,СВЦЭМ!$A$33:$A$776,$A87,СВЦЭМ!$B$33:$B$776,K$83)+'СЕТ СН'!$H$9+СВЦЭМ!$D$10+'СЕТ СН'!$H$5-'СЕТ СН'!$H$17</f>
        <v>3576.75888519</v>
      </c>
      <c r="L87" s="36">
        <f>SUMIFS(СВЦЭМ!$C$33:$C$776,СВЦЭМ!$A$33:$A$776,$A87,СВЦЭМ!$B$33:$B$776,L$83)+'СЕТ СН'!$H$9+СВЦЭМ!$D$10+'СЕТ СН'!$H$5-'СЕТ СН'!$H$17</f>
        <v>3574.5426285900003</v>
      </c>
      <c r="M87" s="36">
        <f>SUMIFS(СВЦЭМ!$C$33:$C$776,СВЦЭМ!$A$33:$A$776,$A87,СВЦЭМ!$B$33:$B$776,M$83)+'СЕТ СН'!$H$9+СВЦЭМ!$D$10+'СЕТ СН'!$H$5-'СЕТ СН'!$H$17</f>
        <v>3496.4483632900001</v>
      </c>
      <c r="N87" s="36">
        <f>SUMIFS(СВЦЭМ!$C$33:$C$776,СВЦЭМ!$A$33:$A$776,$A87,СВЦЭМ!$B$33:$B$776,N$83)+'СЕТ СН'!$H$9+СВЦЭМ!$D$10+'СЕТ СН'!$H$5-'СЕТ СН'!$H$17</f>
        <v>3443.6773978800002</v>
      </c>
      <c r="O87" s="36">
        <f>SUMIFS(СВЦЭМ!$C$33:$C$776,СВЦЭМ!$A$33:$A$776,$A87,СВЦЭМ!$B$33:$B$776,O$83)+'СЕТ СН'!$H$9+СВЦЭМ!$D$10+'СЕТ СН'!$H$5-'СЕТ СН'!$H$17</f>
        <v>3419.3114061699998</v>
      </c>
      <c r="P87" s="36">
        <f>SUMIFS(СВЦЭМ!$C$33:$C$776,СВЦЭМ!$A$33:$A$776,$A87,СВЦЭМ!$B$33:$B$776,P$83)+'СЕТ СН'!$H$9+СВЦЭМ!$D$10+'СЕТ СН'!$H$5-'СЕТ СН'!$H$17</f>
        <v>3415.7565200399999</v>
      </c>
      <c r="Q87" s="36">
        <f>SUMIFS(СВЦЭМ!$C$33:$C$776,СВЦЭМ!$A$33:$A$776,$A87,СВЦЭМ!$B$33:$B$776,Q$83)+'СЕТ СН'!$H$9+СВЦЭМ!$D$10+'СЕТ СН'!$H$5-'СЕТ СН'!$H$17</f>
        <v>3415.1991997</v>
      </c>
      <c r="R87" s="36">
        <f>SUMIFS(СВЦЭМ!$C$33:$C$776,СВЦЭМ!$A$33:$A$776,$A87,СВЦЭМ!$B$33:$B$776,R$83)+'СЕТ СН'!$H$9+СВЦЭМ!$D$10+'СЕТ СН'!$H$5-'СЕТ СН'!$H$17</f>
        <v>3413.9849708800002</v>
      </c>
      <c r="S87" s="36">
        <f>SUMIFS(СВЦЭМ!$C$33:$C$776,СВЦЭМ!$A$33:$A$776,$A87,СВЦЭМ!$B$33:$B$776,S$83)+'СЕТ СН'!$H$9+СВЦЭМ!$D$10+'СЕТ СН'!$H$5-'СЕТ СН'!$H$17</f>
        <v>3434.55781308</v>
      </c>
      <c r="T87" s="36">
        <f>SUMIFS(СВЦЭМ!$C$33:$C$776,СВЦЭМ!$A$33:$A$776,$A87,СВЦЭМ!$B$33:$B$776,T$83)+'СЕТ СН'!$H$9+СВЦЭМ!$D$10+'СЕТ СН'!$H$5-'СЕТ СН'!$H$17</f>
        <v>3429.59090311</v>
      </c>
      <c r="U87" s="36">
        <f>SUMIFS(СВЦЭМ!$C$33:$C$776,СВЦЭМ!$A$33:$A$776,$A87,СВЦЭМ!$B$33:$B$776,U$83)+'СЕТ СН'!$H$9+СВЦЭМ!$D$10+'СЕТ СН'!$H$5-'СЕТ СН'!$H$17</f>
        <v>3432.0733386500001</v>
      </c>
      <c r="V87" s="36">
        <f>SUMIFS(СВЦЭМ!$C$33:$C$776,СВЦЭМ!$A$33:$A$776,$A87,СВЦЭМ!$B$33:$B$776,V$83)+'СЕТ СН'!$H$9+СВЦЭМ!$D$10+'СЕТ СН'!$H$5-'СЕТ СН'!$H$17</f>
        <v>3427.4567076499998</v>
      </c>
      <c r="W87" s="36">
        <f>SUMIFS(СВЦЭМ!$C$33:$C$776,СВЦЭМ!$A$33:$A$776,$A87,СВЦЭМ!$B$33:$B$776,W$83)+'СЕТ СН'!$H$9+СВЦЭМ!$D$10+'СЕТ СН'!$H$5-'СЕТ СН'!$H$17</f>
        <v>3429.1083564800001</v>
      </c>
      <c r="X87" s="36">
        <f>SUMIFS(СВЦЭМ!$C$33:$C$776,СВЦЭМ!$A$33:$A$776,$A87,СВЦЭМ!$B$33:$B$776,X$83)+'СЕТ СН'!$H$9+СВЦЭМ!$D$10+'СЕТ СН'!$H$5-'СЕТ СН'!$H$17</f>
        <v>3453.08149714</v>
      </c>
      <c r="Y87" s="36">
        <f>SUMIFS(СВЦЭМ!$C$33:$C$776,СВЦЭМ!$A$33:$A$776,$A87,СВЦЭМ!$B$33:$B$776,Y$83)+'СЕТ СН'!$H$9+СВЦЭМ!$D$10+'СЕТ СН'!$H$5-'СЕТ СН'!$H$17</f>
        <v>3534.7846393600003</v>
      </c>
    </row>
    <row r="88" spans="1:25" ht="15.75" x14ac:dyDescent="0.2">
      <c r="A88" s="35">
        <f t="shared" si="2"/>
        <v>44048</v>
      </c>
      <c r="B88" s="36">
        <f>SUMIFS(СВЦЭМ!$C$33:$C$776,СВЦЭМ!$A$33:$A$776,$A88,СВЦЭМ!$B$33:$B$776,B$83)+'СЕТ СН'!$H$9+СВЦЭМ!$D$10+'СЕТ СН'!$H$5-'СЕТ СН'!$H$17</f>
        <v>3604.81052929</v>
      </c>
      <c r="C88" s="36">
        <f>SUMIFS(СВЦЭМ!$C$33:$C$776,СВЦЭМ!$A$33:$A$776,$A88,СВЦЭМ!$B$33:$B$776,C$83)+'СЕТ СН'!$H$9+СВЦЭМ!$D$10+'СЕТ СН'!$H$5-'СЕТ СН'!$H$17</f>
        <v>3673.14103845</v>
      </c>
      <c r="D88" s="36">
        <f>SUMIFS(СВЦЭМ!$C$33:$C$776,СВЦЭМ!$A$33:$A$776,$A88,СВЦЭМ!$B$33:$B$776,D$83)+'СЕТ СН'!$H$9+СВЦЭМ!$D$10+'СЕТ СН'!$H$5-'СЕТ СН'!$H$17</f>
        <v>3687.49089994</v>
      </c>
      <c r="E88" s="36">
        <f>SUMIFS(СВЦЭМ!$C$33:$C$776,СВЦЭМ!$A$33:$A$776,$A88,СВЦЭМ!$B$33:$B$776,E$83)+'СЕТ СН'!$H$9+СВЦЭМ!$D$10+'СЕТ СН'!$H$5-'СЕТ СН'!$H$17</f>
        <v>3699.59757425</v>
      </c>
      <c r="F88" s="36">
        <f>SUMIFS(СВЦЭМ!$C$33:$C$776,СВЦЭМ!$A$33:$A$776,$A88,СВЦЭМ!$B$33:$B$776,F$83)+'СЕТ СН'!$H$9+СВЦЭМ!$D$10+'СЕТ СН'!$H$5-'СЕТ СН'!$H$17</f>
        <v>3696.5016585900003</v>
      </c>
      <c r="G88" s="36">
        <f>SUMIFS(СВЦЭМ!$C$33:$C$776,СВЦЭМ!$A$33:$A$776,$A88,СВЦЭМ!$B$33:$B$776,G$83)+'СЕТ СН'!$H$9+СВЦЭМ!$D$10+'СЕТ СН'!$H$5-'СЕТ СН'!$H$17</f>
        <v>3710.7265909799999</v>
      </c>
      <c r="H88" s="36">
        <f>SUMIFS(СВЦЭМ!$C$33:$C$776,СВЦЭМ!$A$33:$A$776,$A88,СВЦЭМ!$B$33:$B$776,H$83)+'СЕТ СН'!$H$9+СВЦЭМ!$D$10+'СЕТ СН'!$H$5-'СЕТ СН'!$H$17</f>
        <v>3689.2673780300001</v>
      </c>
      <c r="I88" s="36">
        <f>SUMIFS(СВЦЭМ!$C$33:$C$776,СВЦЭМ!$A$33:$A$776,$A88,СВЦЭМ!$B$33:$B$776,I$83)+'СЕТ СН'!$H$9+СВЦЭМ!$D$10+'СЕТ СН'!$H$5-'СЕТ СН'!$H$17</f>
        <v>3666.32621316</v>
      </c>
      <c r="J88" s="36">
        <f>SUMIFS(СВЦЭМ!$C$33:$C$776,СВЦЭМ!$A$33:$A$776,$A88,СВЦЭМ!$B$33:$B$776,J$83)+'СЕТ СН'!$H$9+СВЦЭМ!$D$10+'СЕТ СН'!$H$5-'СЕТ СН'!$H$17</f>
        <v>3605.2099374099998</v>
      </c>
      <c r="K88" s="36">
        <f>SUMIFS(СВЦЭМ!$C$33:$C$776,СВЦЭМ!$A$33:$A$776,$A88,СВЦЭМ!$B$33:$B$776,K$83)+'СЕТ СН'!$H$9+СВЦЭМ!$D$10+'СЕТ СН'!$H$5-'СЕТ СН'!$H$17</f>
        <v>3616.9645964199999</v>
      </c>
      <c r="L88" s="36">
        <f>SUMIFS(СВЦЭМ!$C$33:$C$776,СВЦЭМ!$A$33:$A$776,$A88,СВЦЭМ!$B$33:$B$776,L$83)+'СЕТ СН'!$H$9+СВЦЭМ!$D$10+'СЕТ СН'!$H$5-'СЕТ СН'!$H$17</f>
        <v>3565.2361064400002</v>
      </c>
      <c r="M88" s="36">
        <f>SUMIFS(СВЦЭМ!$C$33:$C$776,СВЦЭМ!$A$33:$A$776,$A88,СВЦЭМ!$B$33:$B$776,M$83)+'СЕТ СН'!$H$9+СВЦЭМ!$D$10+'СЕТ СН'!$H$5-'СЕТ СН'!$H$17</f>
        <v>3495.3142640999999</v>
      </c>
      <c r="N88" s="36">
        <f>SUMIFS(СВЦЭМ!$C$33:$C$776,СВЦЭМ!$A$33:$A$776,$A88,СВЦЭМ!$B$33:$B$776,N$83)+'СЕТ СН'!$H$9+СВЦЭМ!$D$10+'СЕТ СН'!$H$5-'СЕТ СН'!$H$17</f>
        <v>3448.1572866699998</v>
      </c>
      <c r="O88" s="36">
        <f>SUMIFS(СВЦЭМ!$C$33:$C$776,СВЦЭМ!$A$33:$A$776,$A88,СВЦЭМ!$B$33:$B$776,O$83)+'СЕТ СН'!$H$9+СВЦЭМ!$D$10+'СЕТ СН'!$H$5-'СЕТ СН'!$H$17</f>
        <v>3414.7725807699999</v>
      </c>
      <c r="P88" s="36">
        <f>SUMIFS(СВЦЭМ!$C$33:$C$776,СВЦЭМ!$A$33:$A$776,$A88,СВЦЭМ!$B$33:$B$776,P$83)+'СЕТ СН'!$H$9+СВЦЭМ!$D$10+'СЕТ СН'!$H$5-'СЕТ СН'!$H$17</f>
        <v>3422.2022862399999</v>
      </c>
      <c r="Q88" s="36">
        <f>SUMIFS(СВЦЭМ!$C$33:$C$776,СВЦЭМ!$A$33:$A$776,$A88,СВЦЭМ!$B$33:$B$776,Q$83)+'СЕТ СН'!$H$9+СВЦЭМ!$D$10+'СЕТ СН'!$H$5-'СЕТ СН'!$H$17</f>
        <v>3423.4388962100002</v>
      </c>
      <c r="R88" s="36">
        <f>SUMIFS(СВЦЭМ!$C$33:$C$776,СВЦЭМ!$A$33:$A$776,$A88,СВЦЭМ!$B$33:$B$776,R$83)+'СЕТ СН'!$H$9+СВЦЭМ!$D$10+'СЕТ СН'!$H$5-'СЕТ СН'!$H$17</f>
        <v>3419.5241894599999</v>
      </c>
      <c r="S88" s="36">
        <f>SUMIFS(СВЦЭМ!$C$33:$C$776,СВЦЭМ!$A$33:$A$776,$A88,СВЦЭМ!$B$33:$B$776,S$83)+'СЕТ СН'!$H$9+СВЦЭМ!$D$10+'СЕТ СН'!$H$5-'СЕТ СН'!$H$17</f>
        <v>3420.3753109600002</v>
      </c>
      <c r="T88" s="36">
        <f>SUMIFS(СВЦЭМ!$C$33:$C$776,СВЦЭМ!$A$33:$A$776,$A88,СВЦЭМ!$B$33:$B$776,T$83)+'СЕТ СН'!$H$9+СВЦЭМ!$D$10+'СЕТ СН'!$H$5-'СЕТ СН'!$H$17</f>
        <v>3438.4573573400003</v>
      </c>
      <c r="U88" s="36">
        <f>SUMIFS(СВЦЭМ!$C$33:$C$776,СВЦЭМ!$A$33:$A$776,$A88,СВЦЭМ!$B$33:$B$776,U$83)+'СЕТ СН'!$H$9+СВЦЭМ!$D$10+'СЕТ СН'!$H$5-'СЕТ СН'!$H$17</f>
        <v>3444.67505209</v>
      </c>
      <c r="V88" s="36">
        <f>SUMIFS(СВЦЭМ!$C$33:$C$776,СВЦЭМ!$A$33:$A$776,$A88,СВЦЭМ!$B$33:$B$776,V$83)+'СЕТ СН'!$H$9+СВЦЭМ!$D$10+'СЕТ СН'!$H$5-'СЕТ СН'!$H$17</f>
        <v>3425.1344368300001</v>
      </c>
      <c r="W88" s="36">
        <f>SUMIFS(СВЦЭМ!$C$33:$C$776,СВЦЭМ!$A$33:$A$776,$A88,СВЦЭМ!$B$33:$B$776,W$83)+'СЕТ СН'!$H$9+СВЦЭМ!$D$10+'СЕТ СН'!$H$5-'СЕТ СН'!$H$17</f>
        <v>3423.33973715</v>
      </c>
      <c r="X88" s="36">
        <f>SUMIFS(СВЦЭМ!$C$33:$C$776,СВЦЭМ!$A$33:$A$776,$A88,СВЦЭМ!$B$33:$B$776,X$83)+'СЕТ СН'!$H$9+СВЦЭМ!$D$10+'СЕТ СН'!$H$5-'СЕТ СН'!$H$17</f>
        <v>3442.6417116299999</v>
      </c>
      <c r="Y88" s="36">
        <f>SUMIFS(СВЦЭМ!$C$33:$C$776,СВЦЭМ!$A$33:$A$776,$A88,СВЦЭМ!$B$33:$B$776,Y$83)+'СЕТ СН'!$H$9+СВЦЭМ!$D$10+'СЕТ СН'!$H$5-'СЕТ СН'!$H$17</f>
        <v>3547.9966455399999</v>
      </c>
    </row>
    <row r="89" spans="1:25" ht="15.75" x14ac:dyDescent="0.2">
      <c r="A89" s="35">
        <f t="shared" si="2"/>
        <v>44049</v>
      </c>
      <c r="B89" s="36">
        <f>SUMIFS(СВЦЭМ!$C$33:$C$776,СВЦЭМ!$A$33:$A$776,$A89,СВЦЭМ!$B$33:$B$776,B$83)+'СЕТ СН'!$H$9+СВЦЭМ!$D$10+'СЕТ СН'!$H$5-'СЕТ СН'!$H$17</f>
        <v>3653.9548309400002</v>
      </c>
      <c r="C89" s="36">
        <f>SUMIFS(СВЦЭМ!$C$33:$C$776,СВЦЭМ!$A$33:$A$776,$A89,СВЦЭМ!$B$33:$B$776,C$83)+'СЕТ СН'!$H$9+СВЦЭМ!$D$10+'СЕТ СН'!$H$5-'СЕТ СН'!$H$17</f>
        <v>3703.3308436799998</v>
      </c>
      <c r="D89" s="36">
        <f>SUMIFS(СВЦЭМ!$C$33:$C$776,СВЦЭМ!$A$33:$A$776,$A89,СВЦЭМ!$B$33:$B$776,D$83)+'СЕТ СН'!$H$9+СВЦЭМ!$D$10+'СЕТ СН'!$H$5-'СЕТ СН'!$H$17</f>
        <v>3725.0384628000002</v>
      </c>
      <c r="E89" s="36">
        <f>SUMIFS(СВЦЭМ!$C$33:$C$776,СВЦЭМ!$A$33:$A$776,$A89,СВЦЭМ!$B$33:$B$776,E$83)+'СЕТ СН'!$H$9+СВЦЭМ!$D$10+'СЕТ СН'!$H$5-'СЕТ СН'!$H$17</f>
        <v>3720.6700121700001</v>
      </c>
      <c r="F89" s="36">
        <f>SUMIFS(СВЦЭМ!$C$33:$C$776,СВЦЭМ!$A$33:$A$776,$A89,СВЦЭМ!$B$33:$B$776,F$83)+'СЕТ СН'!$H$9+СВЦЭМ!$D$10+'СЕТ СН'!$H$5-'СЕТ СН'!$H$17</f>
        <v>3713.3614324999999</v>
      </c>
      <c r="G89" s="36">
        <f>SUMIFS(СВЦЭМ!$C$33:$C$776,СВЦЭМ!$A$33:$A$776,$A89,СВЦЭМ!$B$33:$B$776,G$83)+'СЕТ СН'!$H$9+СВЦЭМ!$D$10+'СЕТ СН'!$H$5-'СЕТ СН'!$H$17</f>
        <v>3719.5142513299998</v>
      </c>
      <c r="H89" s="36">
        <f>SUMIFS(СВЦЭМ!$C$33:$C$776,СВЦЭМ!$A$33:$A$776,$A89,СВЦЭМ!$B$33:$B$776,H$83)+'СЕТ СН'!$H$9+СВЦЭМ!$D$10+'СЕТ СН'!$H$5-'СЕТ СН'!$H$17</f>
        <v>3718.7427045100003</v>
      </c>
      <c r="I89" s="36">
        <f>SUMIFS(СВЦЭМ!$C$33:$C$776,СВЦЭМ!$A$33:$A$776,$A89,СВЦЭМ!$B$33:$B$776,I$83)+'СЕТ СН'!$H$9+СВЦЭМ!$D$10+'СЕТ СН'!$H$5-'СЕТ СН'!$H$17</f>
        <v>3669.3212604199998</v>
      </c>
      <c r="J89" s="36">
        <f>SUMIFS(СВЦЭМ!$C$33:$C$776,СВЦЭМ!$A$33:$A$776,$A89,СВЦЭМ!$B$33:$B$776,J$83)+'СЕТ СН'!$H$9+СВЦЭМ!$D$10+'СЕТ СН'!$H$5-'СЕТ СН'!$H$17</f>
        <v>3612.9379098999998</v>
      </c>
      <c r="K89" s="36">
        <f>SUMIFS(СВЦЭМ!$C$33:$C$776,СВЦЭМ!$A$33:$A$776,$A89,СВЦЭМ!$B$33:$B$776,K$83)+'СЕТ СН'!$H$9+СВЦЭМ!$D$10+'СЕТ СН'!$H$5-'СЕТ СН'!$H$17</f>
        <v>3575.5740807299999</v>
      </c>
      <c r="L89" s="36">
        <f>SUMIFS(СВЦЭМ!$C$33:$C$776,СВЦЭМ!$A$33:$A$776,$A89,СВЦЭМ!$B$33:$B$776,L$83)+'СЕТ СН'!$H$9+СВЦЭМ!$D$10+'СЕТ СН'!$H$5-'СЕТ СН'!$H$17</f>
        <v>3560.41742995</v>
      </c>
      <c r="M89" s="36">
        <f>SUMIFS(СВЦЭМ!$C$33:$C$776,СВЦЭМ!$A$33:$A$776,$A89,СВЦЭМ!$B$33:$B$776,M$83)+'СЕТ СН'!$H$9+СВЦЭМ!$D$10+'СЕТ СН'!$H$5-'СЕТ СН'!$H$17</f>
        <v>3488.1320935799999</v>
      </c>
      <c r="N89" s="36">
        <f>SUMIFS(СВЦЭМ!$C$33:$C$776,СВЦЭМ!$A$33:$A$776,$A89,СВЦЭМ!$B$33:$B$776,N$83)+'СЕТ СН'!$H$9+СВЦЭМ!$D$10+'СЕТ СН'!$H$5-'СЕТ СН'!$H$17</f>
        <v>3429.45010465</v>
      </c>
      <c r="O89" s="36">
        <f>SUMIFS(СВЦЭМ!$C$33:$C$776,СВЦЭМ!$A$33:$A$776,$A89,СВЦЭМ!$B$33:$B$776,O$83)+'СЕТ СН'!$H$9+СВЦЭМ!$D$10+'СЕТ СН'!$H$5-'СЕТ СН'!$H$17</f>
        <v>3399.4301854599998</v>
      </c>
      <c r="P89" s="36">
        <f>SUMIFS(СВЦЭМ!$C$33:$C$776,СВЦЭМ!$A$33:$A$776,$A89,СВЦЭМ!$B$33:$B$776,P$83)+'СЕТ СН'!$H$9+СВЦЭМ!$D$10+'СЕТ СН'!$H$5-'СЕТ СН'!$H$17</f>
        <v>3405.7809155200002</v>
      </c>
      <c r="Q89" s="36">
        <f>SUMIFS(СВЦЭМ!$C$33:$C$776,СВЦЭМ!$A$33:$A$776,$A89,СВЦЭМ!$B$33:$B$776,Q$83)+'СЕТ СН'!$H$9+СВЦЭМ!$D$10+'СЕТ СН'!$H$5-'СЕТ СН'!$H$17</f>
        <v>3407.5766875999998</v>
      </c>
      <c r="R89" s="36">
        <f>SUMIFS(СВЦЭМ!$C$33:$C$776,СВЦЭМ!$A$33:$A$776,$A89,СВЦЭМ!$B$33:$B$776,R$83)+'СЕТ СН'!$H$9+СВЦЭМ!$D$10+'СЕТ СН'!$H$5-'СЕТ СН'!$H$17</f>
        <v>3411.7187983600002</v>
      </c>
      <c r="S89" s="36">
        <f>SUMIFS(СВЦЭМ!$C$33:$C$776,СВЦЭМ!$A$33:$A$776,$A89,СВЦЭМ!$B$33:$B$776,S$83)+'СЕТ СН'!$H$9+СВЦЭМ!$D$10+'СЕТ СН'!$H$5-'СЕТ СН'!$H$17</f>
        <v>3412.6207673600002</v>
      </c>
      <c r="T89" s="36">
        <f>SUMIFS(СВЦЭМ!$C$33:$C$776,СВЦЭМ!$A$33:$A$776,$A89,СВЦЭМ!$B$33:$B$776,T$83)+'СЕТ СН'!$H$9+СВЦЭМ!$D$10+'СЕТ СН'!$H$5-'СЕТ СН'!$H$17</f>
        <v>3408.2291071499999</v>
      </c>
      <c r="U89" s="36">
        <f>SUMIFS(СВЦЭМ!$C$33:$C$776,СВЦЭМ!$A$33:$A$776,$A89,СВЦЭМ!$B$33:$B$776,U$83)+'СЕТ СН'!$H$9+СВЦЭМ!$D$10+'СЕТ СН'!$H$5-'СЕТ СН'!$H$17</f>
        <v>3407.7142855699999</v>
      </c>
      <c r="V89" s="36">
        <f>SUMIFS(СВЦЭМ!$C$33:$C$776,СВЦЭМ!$A$33:$A$776,$A89,СВЦЭМ!$B$33:$B$776,V$83)+'СЕТ СН'!$H$9+СВЦЭМ!$D$10+'СЕТ СН'!$H$5-'СЕТ СН'!$H$17</f>
        <v>3413.30480803</v>
      </c>
      <c r="W89" s="36">
        <f>SUMIFS(СВЦЭМ!$C$33:$C$776,СВЦЭМ!$A$33:$A$776,$A89,СВЦЭМ!$B$33:$B$776,W$83)+'СЕТ СН'!$H$9+СВЦЭМ!$D$10+'СЕТ СН'!$H$5-'СЕТ СН'!$H$17</f>
        <v>3402.5334703399999</v>
      </c>
      <c r="X89" s="36">
        <f>SUMIFS(СВЦЭМ!$C$33:$C$776,СВЦЭМ!$A$33:$A$776,$A89,СВЦЭМ!$B$33:$B$776,X$83)+'СЕТ СН'!$H$9+СВЦЭМ!$D$10+'СЕТ СН'!$H$5-'СЕТ СН'!$H$17</f>
        <v>3445.9867660199998</v>
      </c>
      <c r="Y89" s="36">
        <f>SUMIFS(СВЦЭМ!$C$33:$C$776,СВЦЭМ!$A$33:$A$776,$A89,СВЦЭМ!$B$33:$B$776,Y$83)+'СЕТ СН'!$H$9+СВЦЭМ!$D$10+'СЕТ СН'!$H$5-'СЕТ СН'!$H$17</f>
        <v>3549.0027783099999</v>
      </c>
    </row>
    <row r="90" spans="1:25" ht="15.75" x14ac:dyDescent="0.2">
      <c r="A90" s="35">
        <f t="shared" si="2"/>
        <v>44050</v>
      </c>
      <c r="B90" s="36">
        <f>SUMIFS(СВЦЭМ!$C$33:$C$776,СВЦЭМ!$A$33:$A$776,$A90,СВЦЭМ!$B$33:$B$776,B$83)+'СЕТ СН'!$H$9+СВЦЭМ!$D$10+'СЕТ СН'!$H$5-'СЕТ СН'!$H$17</f>
        <v>3596.8668367800001</v>
      </c>
      <c r="C90" s="36">
        <f>SUMIFS(СВЦЭМ!$C$33:$C$776,СВЦЭМ!$A$33:$A$776,$A90,СВЦЭМ!$B$33:$B$776,C$83)+'СЕТ СН'!$H$9+СВЦЭМ!$D$10+'СЕТ СН'!$H$5-'СЕТ СН'!$H$17</f>
        <v>3647.56897953</v>
      </c>
      <c r="D90" s="36">
        <f>SUMIFS(СВЦЭМ!$C$33:$C$776,СВЦЭМ!$A$33:$A$776,$A90,СВЦЭМ!$B$33:$B$776,D$83)+'СЕТ СН'!$H$9+СВЦЭМ!$D$10+'СЕТ СН'!$H$5-'СЕТ СН'!$H$17</f>
        <v>3660.9025275900003</v>
      </c>
      <c r="E90" s="36">
        <f>SUMIFS(СВЦЭМ!$C$33:$C$776,СВЦЭМ!$A$33:$A$776,$A90,СВЦЭМ!$B$33:$B$776,E$83)+'СЕТ СН'!$H$9+СВЦЭМ!$D$10+'СЕТ СН'!$H$5-'СЕТ СН'!$H$17</f>
        <v>3688.05173853</v>
      </c>
      <c r="F90" s="36">
        <f>SUMIFS(СВЦЭМ!$C$33:$C$776,СВЦЭМ!$A$33:$A$776,$A90,СВЦЭМ!$B$33:$B$776,F$83)+'СЕТ СН'!$H$9+СВЦЭМ!$D$10+'СЕТ СН'!$H$5-'СЕТ СН'!$H$17</f>
        <v>3694.8690850800003</v>
      </c>
      <c r="G90" s="36">
        <f>SUMIFS(СВЦЭМ!$C$33:$C$776,СВЦЭМ!$A$33:$A$776,$A90,СВЦЭМ!$B$33:$B$776,G$83)+'СЕТ СН'!$H$9+СВЦЭМ!$D$10+'СЕТ СН'!$H$5-'СЕТ СН'!$H$17</f>
        <v>3678.5405374000002</v>
      </c>
      <c r="H90" s="36">
        <f>SUMIFS(СВЦЭМ!$C$33:$C$776,СВЦЭМ!$A$33:$A$776,$A90,СВЦЭМ!$B$33:$B$776,H$83)+'СЕТ СН'!$H$9+СВЦЭМ!$D$10+'СЕТ СН'!$H$5-'СЕТ СН'!$H$17</f>
        <v>3647.7486944399998</v>
      </c>
      <c r="I90" s="36">
        <f>SUMIFS(СВЦЭМ!$C$33:$C$776,СВЦЭМ!$A$33:$A$776,$A90,СВЦЭМ!$B$33:$B$776,I$83)+'СЕТ СН'!$H$9+СВЦЭМ!$D$10+'СЕТ СН'!$H$5-'СЕТ СН'!$H$17</f>
        <v>3623.3968951500001</v>
      </c>
      <c r="J90" s="36">
        <f>SUMIFS(СВЦЭМ!$C$33:$C$776,СВЦЭМ!$A$33:$A$776,$A90,СВЦЭМ!$B$33:$B$776,J$83)+'СЕТ СН'!$H$9+СВЦЭМ!$D$10+'СЕТ СН'!$H$5-'СЕТ СН'!$H$17</f>
        <v>3598.1643699900001</v>
      </c>
      <c r="K90" s="36">
        <f>SUMIFS(СВЦЭМ!$C$33:$C$776,СВЦЭМ!$A$33:$A$776,$A90,СВЦЭМ!$B$33:$B$776,K$83)+'СЕТ СН'!$H$9+СВЦЭМ!$D$10+'СЕТ СН'!$H$5-'СЕТ СН'!$H$17</f>
        <v>3592.58420136</v>
      </c>
      <c r="L90" s="36">
        <f>SUMIFS(СВЦЭМ!$C$33:$C$776,СВЦЭМ!$A$33:$A$776,$A90,СВЦЭМ!$B$33:$B$776,L$83)+'СЕТ СН'!$H$9+СВЦЭМ!$D$10+'СЕТ СН'!$H$5-'СЕТ СН'!$H$17</f>
        <v>3566.2957117400001</v>
      </c>
      <c r="M90" s="36">
        <f>SUMIFS(СВЦЭМ!$C$33:$C$776,СВЦЭМ!$A$33:$A$776,$A90,СВЦЭМ!$B$33:$B$776,M$83)+'СЕТ СН'!$H$9+СВЦЭМ!$D$10+'СЕТ СН'!$H$5-'СЕТ СН'!$H$17</f>
        <v>3531.6059140000002</v>
      </c>
      <c r="N90" s="36">
        <f>SUMIFS(СВЦЭМ!$C$33:$C$776,СВЦЭМ!$A$33:$A$776,$A90,СВЦЭМ!$B$33:$B$776,N$83)+'СЕТ СН'!$H$9+СВЦЭМ!$D$10+'СЕТ СН'!$H$5-'СЕТ СН'!$H$17</f>
        <v>3481.85775728</v>
      </c>
      <c r="O90" s="36">
        <f>SUMIFS(СВЦЭМ!$C$33:$C$776,СВЦЭМ!$A$33:$A$776,$A90,СВЦЭМ!$B$33:$B$776,O$83)+'СЕТ СН'!$H$9+СВЦЭМ!$D$10+'СЕТ СН'!$H$5-'СЕТ СН'!$H$17</f>
        <v>3449.1343508</v>
      </c>
      <c r="P90" s="36">
        <f>SUMIFS(СВЦЭМ!$C$33:$C$776,СВЦЭМ!$A$33:$A$776,$A90,СВЦЭМ!$B$33:$B$776,P$83)+'СЕТ СН'!$H$9+СВЦЭМ!$D$10+'СЕТ СН'!$H$5-'СЕТ СН'!$H$17</f>
        <v>3452.0856643699999</v>
      </c>
      <c r="Q90" s="36">
        <f>SUMIFS(СВЦЭМ!$C$33:$C$776,СВЦЭМ!$A$33:$A$776,$A90,СВЦЭМ!$B$33:$B$776,Q$83)+'СЕТ СН'!$H$9+СВЦЭМ!$D$10+'СЕТ СН'!$H$5-'СЕТ СН'!$H$17</f>
        <v>3452.6206607300001</v>
      </c>
      <c r="R90" s="36">
        <f>SUMIFS(СВЦЭМ!$C$33:$C$776,СВЦЭМ!$A$33:$A$776,$A90,СВЦЭМ!$B$33:$B$776,R$83)+'СЕТ СН'!$H$9+СВЦЭМ!$D$10+'СЕТ СН'!$H$5-'СЕТ СН'!$H$17</f>
        <v>3463.8597949800001</v>
      </c>
      <c r="S90" s="36">
        <f>SUMIFS(СВЦЭМ!$C$33:$C$776,СВЦЭМ!$A$33:$A$776,$A90,СВЦЭМ!$B$33:$B$776,S$83)+'СЕТ СН'!$H$9+СВЦЭМ!$D$10+'СЕТ СН'!$H$5-'СЕТ СН'!$H$17</f>
        <v>3467.9995305000002</v>
      </c>
      <c r="T90" s="36">
        <f>SUMIFS(СВЦЭМ!$C$33:$C$776,СВЦЭМ!$A$33:$A$776,$A90,СВЦЭМ!$B$33:$B$776,T$83)+'СЕТ СН'!$H$9+СВЦЭМ!$D$10+'СЕТ СН'!$H$5-'СЕТ СН'!$H$17</f>
        <v>3453.9072840899998</v>
      </c>
      <c r="U90" s="36">
        <f>SUMIFS(СВЦЭМ!$C$33:$C$776,СВЦЭМ!$A$33:$A$776,$A90,СВЦЭМ!$B$33:$B$776,U$83)+'СЕТ СН'!$H$9+СВЦЭМ!$D$10+'СЕТ СН'!$H$5-'СЕТ СН'!$H$17</f>
        <v>3465.5127536099999</v>
      </c>
      <c r="V90" s="36">
        <f>SUMIFS(СВЦЭМ!$C$33:$C$776,СВЦЭМ!$A$33:$A$776,$A90,СВЦЭМ!$B$33:$B$776,V$83)+'СЕТ СН'!$H$9+СВЦЭМ!$D$10+'СЕТ СН'!$H$5-'СЕТ СН'!$H$17</f>
        <v>3481.18212933</v>
      </c>
      <c r="W90" s="36">
        <f>SUMIFS(СВЦЭМ!$C$33:$C$776,СВЦЭМ!$A$33:$A$776,$A90,СВЦЭМ!$B$33:$B$776,W$83)+'СЕТ СН'!$H$9+СВЦЭМ!$D$10+'СЕТ СН'!$H$5-'СЕТ СН'!$H$17</f>
        <v>3467.7840727800003</v>
      </c>
      <c r="X90" s="36">
        <f>SUMIFS(СВЦЭМ!$C$33:$C$776,СВЦЭМ!$A$33:$A$776,$A90,СВЦЭМ!$B$33:$B$776,X$83)+'СЕТ СН'!$H$9+СВЦЭМ!$D$10+'СЕТ СН'!$H$5-'СЕТ СН'!$H$17</f>
        <v>3499.4193439400001</v>
      </c>
      <c r="Y90" s="36">
        <f>SUMIFS(СВЦЭМ!$C$33:$C$776,СВЦЭМ!$A$33:$A$776,$A90,СВЦЭМ!$B$33:$B$776,Y$83)+'СЕТ СН'!$H$9+СВЦЭМ!$D$10+'СЕТ СН'!$H$5-'СЕТ СН'!$H$17</f>
        <v>3584.14174254</v>
      </c>
    </row>
    <row r="91" spans="1:25" ht="15.75" x14ac:dyDescent="0.2">
      <c r="A91" s="35">
        <f t="shared" si="2"/>
        <v>44051</v>
      </c>
      <c r="B91" s="36">
        <f>SUMIFS(СВЦЭМ!$C$33:$C$776,СВЦЭМ!$A$33:$A$776,$A91,СВЦЭМ!$B$33:$B$776,B$83)+'СЕТ СН'!$H$9+СВЦЭМ!$D$10+'СЕТ СН'!$H$5-'СЕТ СН'!$H$17</f>
        <v>3662.0984004000002</v>
      </c>
      <c r="C91" s="36">
        <f>SUMIFS(СВЦЭМ!$C$33:$C$776,СВЦЭМ!$A$33:$A$776,$A91,СВЦЭМ!$B$33:$B$776,C$83)+'СЕТ СН'!$H$9+СВЦЭМ!$D$10+'СЕТ СН'!$H$5-'СЕТ СН'!$H$17</f>
        <v>3681.0668569999998</v>
      </c>
      <c r="D91" s="36">
        <f>SUMIFS(СВЦЭМ!$C$33:$C$776,СВЦЭМ!$A$33:$A$776,$A91,СВЦЭМ!$B$33:$B$776,D$83)+'СЕТ СН'!$H$9+СВЦЭМ!$D$10+'СЕТ СН'!$H$5-'СЕТ СН'!$H$17</f>
        <v>3683.7333661500002</v>
      </c>
      <c r="E91" s="36">
        <f>SUMIFS(СВЦЭМ!$C$33:$C$776,СВЦЭМ!$A$33:$A$776,$A91,СВЦЭМ!$B$33:$B$776,E$83)+'СЕТ СН'!$H$9+СВЦЭМ!$D$10+'СЕТ СН'!$H$5-'СЕТ СН'!$H$17</f>
        <v>3704.7132180600001</v>
      </c>
      <c r="F91" s="36">
        <f>SUMIFS(СВЦЭМ!$C$33:$C$776,СВЦЭМ!$A$33:$A$776,$A91,СВЦЭМ!$B$33:$B$776,F$83)+'СЕТ СН'!$H$9+СВЦЭМ!$D$10+'СЕТ СН'!$H$5-'СЕТ СН'!$H$17</f>
        <v>3702.7170186799999</v>
      </c>
      <c r="G91" s="36">
        <f>SUMIFS(СВЦЭМ!$C$33:$C$776,СВЦЭМ!$A$33:$A$776,$A91,СВЦЭМ!$B$33:$B$776,G$83)+'СЕТ СН'!$H$9+СВЦЭМ!$D$10+'СЕТ СН'!$H$5-'СЕТ СН'!$H$17</f>
        <v>3706.0521444300002</v>
      </c>
      <c r="H91" s="36">
        <f>SUMIFS(СВЦЭМ!$C$33:$C$776,СВЦЭМ!$A$33:$A$776,$A91,СВЦЭМ!$B$33:$B$776,H$83)+'СЕТ СН'!$H$9+СВЦЭМ!$D$10+'СЕТ СН'!$H$5-'СЕТ СН'!$H$17</f>
        <v>3691.5037955600001</v>
      </c>
      <c r="I91" s="36">
        <f>SUMIFS(СВЦЭМ!$C$33:$C$776,СВЦЭМ!$A$33:$A$776,$A91,СВЦЭМ!$B$33:$B$776,I$83)+'СЕТ СН'!$H$9+СВЦЭМ!$D$10+'СЕТ СН'!$H$5-'СЕТ СН'!$H$17</f>
        <v>3664.5024703200002</v>
      </c>
      <c r="J91" s="36">
        <f>SUMIFS(СВЦЭМ!$C$33:$C$776,СВЦЭМ!$A$33:$A$776,$A91,СВЦЭМ!$B$33:$B$776,J$83)+'СЕТ СН'!$H$9+СВЦЭМ!$D$10+'СЕТ СН'!$H$5-'СЕТ СН'!$H$17</f>
        <v>3639.8299810600001</v>
      </c>
      <c r="K91" s="36">
        <f>SUMIFS(СВЦЭМ!$C$33:$C$776,СВЦЭМ!$A$33:$A$776,$A91,СВЦЭМ!$B$33:$B$776,K$83)+'СЕТ СН'!$H$9+СВЦЭМ!$D$10+'СЕТ СН'!$H$5-'СЕТ СН'!$H$17</f>
        <v>3619.5537423000001</v>
      </c>
      <c r="L91" s="36">
        <f>SUMIFS(СВЦЭМ!$C$33:$C$776,СВЦЭМ!$A$33:$A$776,$A91,СВЦЭМ!$B$33:$B$776,L$83)+'СЕТ СН'!$H$9+СВЦЭМ!$D$10+'СЕТ СН'!$H$5-'СЕТ СН'!$H$17</f>
        <v>3574.6273140799999</v>
      </c>
      <c r="M91" s="36">
        <f>SUMIFS(СВЦЭМ!$C$33:$C$776,СВЦЭМ!$A$33:$A$776,$A91,СВЦЭМ!$B$33:$B$776,M$83)+'СЕТ СН'!$H$9+СВЦЭМ!$D$10+'СЕТ СН'!$H$5-'СЕТ СН'!$H$17</f>
        <v>3481.7242039100001</v>
      </c>
      <c r="N91" s="36">
        <f>SUMIFS(СВЦЭМ!$C$33:$C$776,СВЦЭМ!$A$33:$A$776,$A91,СВЦЭМ!$B$33:$B$776,N$83)+'СЕТ СН'!$H$9+СВЦЭМ!$D$10+'СЕТ СН'!$H$5-'СЕТ СН'!$H$17</f>
        <v>3438.6888741399998</v>
      </c>
      <c r="O91" s="36">
        <f>SUMIFS(СВЦЭМ!$C$33:$C$776,СВЦЭМ!$A$33:$A$776,$A91,СВЦЭМ!$B$33:$B$776,O$83)+'СЕТ СН'!$H$9+СВЦЭМ!$D$10+'СЕТ СН'!$H$5-'СЕТ СН'!$H$17</f>
        <v>3419.62146287</v>
      </c>
      <c r="P91" s="36">
        <f>SUMIFS(СВЦЭМ!$C$33:$C$776,СВЦЭМ!$A$33:$A$776,$A91,СВЦЭМ!$B$33:$B$776,P$83)+'СЕТ СН'!$H$9+СВЦЭМ!$D$10+'СЕТ СН'!$H$5-'СЕТ СН'!$H$17</f>
        <v>3418.98619951</v>
      </c>
      <c r="Q91" s="36">
        <f>SUMIFS(СВЦЭМ!$C$33:$C$776,СВЦЭМ!$A$33:$A$776,$A91,СВЦЭМ!$B$33:$B$776,Q$83)+'СЕТ СН'!$H$9+СВЦЭМ!$D$10+'СЕТ СН'!$H$5-'СЕТ СН'!$H$17</f>
        <v>3430.2735523800002</v>
      </c>
      <c r="R91" s="36">
        <f>SUMIFS(СВЦЭМ!$C$33:$C$776,СВЦЭМ!$A$33:$A$776,$A91,СВЦЭМ!$B$33:$B$776,R$83)+'СЕТ СН'!$H$9+СВЦЭМ!$D$10+'СЕТ СН'!$H$5-'СЕТ СН'!$H$17</f>
        <v>3414.5380762200002</v>
      </c>
      <c r="S91" s="36">
        <f>SUMIFS(СВЦЭМ!$C$33:$C$776,СВЦЭМ!$A$33:$A$776,$A91,СВЦЭМ!$B$33:$B$776,S$83)+'СЕТ СН'!$H$9+СВЦЭМ!$D$10+'СЕТ СН'!$H$5-'СЕТ СН'!$H$17</f>
        <v>3423.8272948399999</v>
      </c>
      <c r="T91" s="36">
        <f>SUMIFS(СВЦЭМ!$C$33:$C$776,СВЦЭМ!$A$33:$A$776,$A91,СВЦЭМ!$B$33:$B$776,T$83)+'СЕТ СН'!$H$9+СВЦЭМ!$D$10+'СЕТ СН'!$H$5-'СЕТ СН'!$H$17</f>
        <v>3439.6600472</v>
      </c>
      <c r="U91" s="36">
        <f>SUMIFS(СВЦЭМ!$C$33:$C$776,СВЦЭМ!$A$33:$A$776,$A91,СВЦЭМ!$B$33:$B$776,U$83)+'СЕТ СН'!$H$9+СВЦЭМ!$D$10+'СЕТ СН'!$H$5-'СЕТ СН'!$H$17</f>
        <v>3447.1171019499998</v>
      </c>
      <c r="V91" s="36">
        <f>SUMIFS(СВЦЭМ!$C$33:$C$776,СВЦЭМ!$A$33:$A$776,$A91,СВЦЭМ!$B$33:$B$776,V$83)+'СЕТ СН'!$H$9+СВЦЭМ!$D$10+'СЕТ СН'!$H$5-'СЕТ СН'!$H$17</f>
        <v>3433.0086434100003</v>
      </c>
      <c r="W91" s="36">
        <f>SUMIFS(СВЦЭМ!$C$33:$C$776,СВЦЭМ!$A$33:$A$776,$A91,СВЦЭМ!$B$33:$B$776,W$83)+'СЕТ СН'!$H$9+СВЦЭМ!$D$10+'СЕТ СН'!$H$5-'СЕТ СН'!$H$17</f>
        <v>3421.3723899900001</v>
      </c>
      <c r="X91" s="36">
        <f>SUMIFS(СВЦЭМ!$C$33:$C$776,СВЦЭМ!$A$33:$A$776,$A91,СВЦЭМ!$B$33:$B$776,X$83)+'СЕТ СН'!$H$9+СВЦЭМ!$D$10+'СЕТ СН'!$H$5-'СЕТ СН'!$H$17</f>
        <v>3445.7466139200001</v>
      </c>
      <c r="Y91" s="36">
        <f>SUMIFS(СВЦЭМ!$C$33:$C$776,СВЦЭМ!$A$33:$A$776,$A91,СВЦЭМ!$B$33:$B$776,Y$83)+'СЕТ СН'!$H$9+СВЦЭМ!$D$10+'СЕТ СН'!$H$5-'СЕТ СН'!$H$17</f>
        <v>3542.5008655000001</v>
      </c>
    </row>
    <row r="92" spans="1:25" ht="15.75" x14ac:dyDescent="0.2">
      <c r="A92" s="35">
        <f t="shared" si="2"/>
        <v>44052</v>
      </c>
      <c r="B92" s="36">
        <f>SUMIFS(СВЦЭМ!$C$33:$C$776,СВЦЭМ!$A$33:$A$776,$A92,СВЦЭМ!$B$33:$B$776,B$83)+'СЕТ СН'!$H$9+СВЦЭМ!$D$10+'СЕТ СН'!$H$5-'СЕТ СН'!$H$17</f>
        <v>3633.2758738000002</v>
      </c>
      <c r="C92" s="36">
        <f>SUMIFS(СВЦЭМ!$C$33:$C$776,СВЦЭМ!$A$33:$A$776,$A92,СВЦЭМ!$B$33:$B$776,C$83)+'СЕТ СН'!$H$9+СВЦЭМ!$D$10+'СЕТ СН'!$H$5-'СЕТ СН'!$H$17</f>
        <v>3713.14571514</v>
      </c>
      <c r="D92" s="36">
        <f>SUMIFS(СВЦЭМ!$C$33:$C$776,СВЦЭМ!$A$33:$A$776,$A92,СВЦЭМ!$B$33:$B$776,D$83)+'СЕТ СН'!$H$9+СВЦЭМ!$D$10+'СЕТ СН'!$H$5-'СЕТ СН'!$H$17</f>
        <v>3706.3453391399999</v>
      </c>
      <c r="E92" s="36">
        <f>SUMIFS(СВЦЭМ!$C$33:$C$776,СВЦЭМ!$A$33:$A$776,$A92,СВЦЭМ!$B$33:$B$776,E$83)+'СЕТ СН'!$H$9+СВЦЭМ!$D$10+'СЕТ СН'!$H$5-'СЕТ СН'!$H$17</f>
        <v>3701.6408924799998</v>
      </c>
      <c r="F92" s="36">
        <f>SUMIFS(СВЦЭМ!$C$33:$C$776,СВЦЭМ!$A$33:$A$776,$A92,СВЦЭМ!$B$33:$B$776,F$83)+'СЕТ СН'!$H$9+СВЦЭМ!$D$10+'СЕТ СН'!$H$5-'СЕТ СН'!$H$17</f>
        <v>3697.1024089900002</v>
      </c>
      <c r="G92" s="36">
        <f>SUMIFS(СВЦЭМ!$C$33:$C$776,СВЦЭМ!$A$33:$A$776,$A92,СВЦЭМ!$B$33:$B$776,G$83)+'СЕТ СН'!$H$9+СВЦЭМ!$D$10+'СЕТ СН'!$H$5-'СЕТ СН'!$H$17</f>
        <v>3711.3271594600001</v>
      </c>
      <c r="H92" s="36">
        <f>SUMIFS(СВЦЭМ!$C$33:$C$776,СВЦЭМ!$A$33:$A$776,$A92,СВЦЭМ!$B$33:$B$776,H$83)+'СЕТ СН'!$H$9+СВЦЭМ!$D$10+'СЕТ СН'!$H$5-'СЕТ СН'!$H$17</f>
        <v>3716.3950662100001</v>
      </c>
      <c r="I92" s="36">
        <f>SUMIFS(СВЦЭМ!$C$33:$C$776,СВЦЭМ!$A$33:$A$776,$A92,СВЦЭМ!$B$33:$B$776,I$83)+'СЕТ СН'!$H$9+СВЦЭМ!$D$10+'СЕТ СН'!$H$5-'СЕТ СН'!$H$17</f>
        <v>3714.71249932</v>
      </c>
      <c r="J92" s="36">
        <f>SUMIFS(СВЦЭМ!$C$33:$C$776,СВЦЭМ!$A$33:$A$776,$A92,СВЦЭМ!$B$33:$B$776,J$83)+'СЕТ СН'!$H$9+СВЦЭМ!$D$10+'СЕТ СН'!$H$5-'СЕТ СН'!$H$17</f>
        <v>3662.6501275700002</v>
      </c>
      <c r="K92" s="36">
        <f>SUMIFS(СВЦЭМ!$C$33:$C$776,СВЦЭМ!$A$33:$A$776,$A92,СВЦЭМ!$B$33:$B$776,K$83)+'СЕТ СН'!$H$9+СВЦЭМ!$D$10+'СЕТ СН'!$H$5-'СЕТ СН'!$H$17</f>
        <v>3619.8747828</v>
      </c>
      <c r="L92" s="36">
        <f>SUMIFS(СВЦЭМ!$C$33:$C$776,СВЦЭМ!$A$33:$A$776,$A92,СВЦЭМ!$B$33:$B$776,L$83)+'СЕТ СН'!$H$9+СВЦЭМ!$D$10+'СЕТ СН'!$H$5-'СЕТ СН'!$H$17</f>
        <v>3572.7778504799999</v>
      </c>
      <c r="M92" s="36">
        <f>SUMIFS(СВЦЭМ!$C$33:$C$776,СВЦЭМ!$A$33:$A$776,$A92,СВЦЭМ!$B$33:$B$776,M$83)+'СЕТ СН'!$H$9+СВЦЭМ!$D$10+'СЕТ СН'!$H$5-'СЕТ СН'!$H$17</f>
        <v>3487.6243530000002</v>
      </c>
      <c r="N92" s="36">
        <f>SUMIFS(СВЦЭМ!$C$33:$C$776,СВЦЭМ!$A$33:$A$776,$A92,СВЦЭМ!$B$33:$B$776,N$83)+'СЕТ СН'!$H$9+СВЦЭМ!$D$10+'СЕТ СН'!$H$5-'СЕТ СН'!$H$17</f>
        <v>3436.9013872700002</v>
      </c>
      <c r="O92" s="36">
        <f>SUMIFS(СВЦЭМ!$C$33:$C$776,СВЦЭМ!$A$33:$A$776,$A92,СВЦЭМ!$B$33:$B$776,O$83)+'СЕТ СН'!$H$9+СВЦЭМ!$D$10+'СЕТ СН'!$H$5-'СЕТ СН'!$H$17</f>
        <v>3400.6476459200003</v>
      </c>
      <c r="P92" s="36">
        <f>SUMIFS(СВЦЭМ!$C$33:$C$776,СВЦЭМ!$A$33:$A$776,$A92,СВЦЭМ!$B$33:$B$776,P$83)+'СЕТ СН'!$H$9+СВЦЭМ!$D$10+'СЕТ СН'!$H$5-'СЕТ СН'!$H$17</f>
        <v>3404.0629942700002</v>
      </c>
      <c r="Q92" s="36">
        <f>SUMIFS(СВЦЭМ!$C$33:$C$776,СВЦЭМ!$A$33:$A$776,$A92,СВЦЭМ!$B$33:$B$776,Q$83)+'СЕТ СН'!$H$9+СВЦЭМ!$D$10+'СЕТ СН'!$H$5-'СЕТ СН'!$H$17</f>
        <v>3422.1139708300002</v>
      </c>
      <c r="R92" s="36">
        <f>SUMIFS(СВЦЭМ!$C$33:$C$776,СВЦЭМ!$A$33:$A$776,$A92,СВЦЭМ!$B$33:$B$776,R$83)+'СЕТ СН'!$H$9+СВЦЭМ!$D$10+'СЕТ СН'!$H$5-'СЕТ СН'!$H$17</f>
        <v>3410.3414017</v>
      </c>
      <c r="S92" s="36">
        <f>SUMIFS(СВЦЭМ!$C$33:$C$776,СВЦЭМ!$A$33:$A$776,$A92,СВЦЭМ!$B$33:$B$776,S$83)+'СЕТ СН'!$H$9+СВЦЭМ!$D$10+'СЕТ СН'!$H$5-'СЕТ СН'!$H$17</f>
        <v>3412.29182051</v>
      </c>
      <c r="T92" s="36">
        <f>SUMIFS(СВЦЭМ!$C$33:$C$776,СВЦЭМ!$A$33:$A$776,$A92,СВЦЭМ!$B$33:$B$776,T$83)+'СЕТ СН'!$H$9+СВЦЭМ!$D$10+'СЕТ СН'!$H$5-'СЕТ СН'!$H$17</f>
        <v>3422.9605259300001</v>
      </c>
      <c r="U92" s="36">
        <f>SUMIFS(СВЦЭМ!$C$33:$C$776,СВЦЭМ!$A$33:$A$776,$A92,СВЦЭМ!$B$33:$B$776,U$83)+'СЕТ СН'!$H$9+СВЦЭМ!$D$10+'СЕТ СН'!$H$5-'СЕТ СН'!$H$17</f>
        <v>3427.7786838699999</v>
      </c>
      <c r="V92" s="36">
        <f>SUMIFS(СВЦЭМ!$C$33:$C$776,СВЦЭМ!$A$33:$A$776,$A92,СВЦЭМ!$B$33:$B$776,V$83)+'СЕТ СН'!$H$9+СВЦЭМ!$D$10+'СЕТ СН'!$H$5-'СЕТ СН'!$H$17</f>
        <v>3427.4092073400002</v>
      </c>
      <c r="W92" s="36">
        <f>SUMIFS(СВЦЭМ!$C$33:$C$776,СВЦЭМ!$A$33:$A$776,$A92,СВЦЭМ!$B$33:$B$776,W$83)+'СЕТ СН'!$H$9+СВЦЭМ!$D$10+'СЕТ СН'!$H$5-'СЕТ СН'!$H$17</f>
        <v>3413.57075209</v>
      </c>
      <c r="X92" s="36">
        <f>SUMIFS(СВЦЭМ!$C$33:$C$776,СВЦЭМ!$A$33:$A$776,$A92,СВЦЭМ!$B$33:$B$776,X$83)+'СЕТ СН'!$H$9+СВЦЭМ!$D$10+'СЕТ СН'!$H$5-'СЕТ СН'!$H$17</f>
        <v>3444.9348996399999</v>
      </c>
      <c r="Y92" s="36">
        <f>SUMIFS(СВЦЭМ!$C$33:$C$776,СВЦЭМ!$A$33:$A$776,$A92,СВЦЭМ!$B$33:$B$776,Y$83)+'СЕТ СН'!$H$9+СВЦЭМ!$D$10+'СЕТ СН'!$H$5-'СЕТ СН'!$H$17</f>
        <v>3547.3144070600001</v>
      </c>
    </row>
    <row r="93" spans="1:25" ht="15.75" x14ac:dyDescent="0.2">
      <c r="A93" s="35">
        <f t="shared" si="2"/>
        <v>44053</v>
      </c>
      <c r="B93" s="36">
        <f>SUMIFS(СВЦЭМ!$C$33:$C$776,СВЦЭМ!$A$33:$A$776,$A93,СВЦЭМ!$B$33:$B$776,B$83)+'СЕТ СН'!$H$9+СВЦЭМ!$D$10+'СЕТ СН'!$H$5-'СЕТ СН'!$H$17</f>
        <v>3637.01526169</v>
      </c>
      <c r="C93" s="36">
        <f>SUMIFS(СВЦЭМ!$C$33:$C$776,СВЦЭМ!$A$33:$A$776,$A93,СВЦЭМ!$B$33:$B$776,C$83)+'СЕТ СН'!$H$9+СВЦЭМ!$D$10+'СЕТ СН'!$H$5-'СЕТ СН'!$H$17</f>
        <v>3687.2702524400001</v>
      </c>
      <c r="D93" s="36">
        <f>SUMIFS(СВЦЭМ!$C$33:$C$776,СВЦЭМ!$A$33:$A$776,$A93,СВЦЭМ!$B$33:$B$776,D$83)+'СЕТ СН'!$H$9+СВЦЭМ!$D$10+'СЕТ СН'!$H$5-'СЕТ СН'!$H$17</f>
        <v>3669.8805368000003</v>
      </c>
      <c r="E93" s="36">
        <f>SUMIFS(СВЦЭМ!$C$33:$C$776,СВЦЭМ!$A$33:$A$776,$A93,СВЦЭМ!$B$33:$B$776,E$83)+'СЕТ СН'!$H$9+СВЦЭМ!$D$10+'СЕТ СН'!$H$5-'СЕТ СН'!$H$17</f>
        <v>3657.3385892699998</v>
      </c>
      <c r="F93" s="36">
        <f>SUMIFS(СВЦЭМ!$C$33:$C$776,СВЦЭМ!$A$33:$A$776,$A93,СВЦЭМ!$B$33:$B$776,F$83)+'СЕТ СН'!$H$9+СВЦЭМ!$D$10+'СЕТ СН'!$H$5-'СЕТ СН'!$H$17</f>
        <v>3651.9464494499998</v>
      </c>
      <c r="G93" s="36">
        <f>SUMIFS(СВЦЭМ!$C$33:$C$776,СВЦЭМ!$A$33:$A$776,$A93,СВЦЭМ!$B$33:$B$776,G$83)+'СЕТ СН'!$H$9+СВЦЭМ!$D$10+'СЕТ СН'!$H$5-'СЕТ СН'!$H$17</f>
        <v>3666.2191885399998</v>
      </c>
      <c r="H93" s="36">
        <f>SUMIFS(СВЦЭМ!$C$33:$C$776,СВЦЭМ!$A$33:$A$776,$A93,СВЦЭМ!$B$33:$B$776,H$83)+'СЕТ СН'!$H$9+СВЦЭМ!$D$10+'СЕТ СН'!$H$5-'СЕТ СН'!$H$17</f>
        <v>3689.4189225499999</v>
      </c>
      <c r="I93" s="36">
        <f>SUMIFS(СВЦЭМ!$C$33:$C$776,СВЦЭМ!$A$33:$A$776,$A93,СВЦЭМ!$B$33:$B$776,I$83)+'СЕТ СН'!$H$9+СВЦЭМ!$D$10+'СЕТ СН'!$H$5-'СЕТ СН'!$H$17</f>
        <v>3684.75680887</v>
      </c>
      <c r="J93" s="36">
        <f>SUMIFS(СВЦЭМ!$C$33:$C$776,СВЦЭМ!$A$33:$A$776,$A93,СВЦЭМ!$B$33:$B$776,J$83)+'СЕТ СН'!$H$9+СВЦЭМ!$D$10+'СЕТ СН'!$H$5-'СЕТ СН'!$H$17</f>
        <v>3637.6648904399999</v>
      </c>
      <c r="K93" s="36">
        <f>SUMIFS(СВЦЭМ!$C$33:$C$776,СВЦЭМ!$A$33:$A$776,$A93,СВЦЭМ!$B$33:$B$776,K$83)+'СЕТ СН'!$H$9+СВЦЭМ!$D$10+'СЕТ СН'!$H$5-'СЕТ СН'!$H$17</f>
        <v>3586.31596941</v>
      </c>
      <c r="L93" s="36">
        <f>SUMIFS(СВЦЭМ!$C$33:$C$776,СВЦЭМ!$A$33:$A$776,$A93,СВЦЭМ!$B$33:$B$776,L$83)+'СЕТ СН'!$H$9+СВЦЭМ!$D$10+'СЕТ СН'!$H$5-'СЕТ СН'!$H$17</f>
        <v>3575.13938822</v>
      </c>
      <c r="M93" s="36">
        <f>SUMIFS(СВЦЭМ!$C$33:$C$776,СВЦЭМ!$A$33:$A$776,$A93,СВЦЭМ!$B$33:$B$776,M$83)+'СЕТ СН'!$H$9+СВЦЭМ!$D$10+'СЕТ СН'!$H$5-'СЕТ СН'!$H$17</f>
        <v>3521.2022982600001</v>
      </c>
      <c r="N93" s="36">
        <f>SUMIFS(СВЦЭМ!$C$33:$C$776,СВЦЭМ!$A$33:$A$776,$A93,СВЦЭМ!$B$33:$B$776,N$83)+'СЕТ СН'!$H$9+СВЦЭМ!$D$10+'СЕТ СН'!$H$5-'СЕТ СН'!$H$17</f>
        <v>3458.9025285799999</v>
      </c>
      <c r="O93" s="36">
        <f>SUMIFS(СВЦЭМ!$C$33:$C$776,СВЦЭМ!$A$33:$A$776,$A93,СВЦЭМ!$B$33:$B$776,O$83)+'СЕТ СН'!$H$9+СВЦЭМ!$D$10+'СЕТ СН'!$H$5-'СЕТ СН'!$H$17</f>
        <v>3423.8539970900001</v>
      </c>
      <c r="P93" s="36">
        <f>SUMIFS(СВЦЭМ!$C$33:$C$776,СВЦЭМ!$A$33:$A$776,$A93,СВЦЭМ!$B$33:$B$776,P$83)+'СЕТ СН'!$H$9+СВЦЭМ!$D$10+'СЕТ СН'!$H$5-'СЕТ СН'!$H$17</f>
        <v>3396.3569631</v>
      </c>
      <c r="Q93" s="36">
        <f>SUMIFS(СВЦЭМ!$C$33:$C$776,СВЦЭМ!$A$33:$A$776,$A93,СВЦЭМ!$B$33:$B$776,Q$83)+'СЕТ СН'!$H$9+СВЦЭМ!$D$10+'СЕТ СН'!$H$5-'СЕТ СН'!$H$17</f>
        <v>3402.6966333999999</v>
      </c>
      <c r="R93" s="36">
        <f>SUMIFS(СВЦЭМ!$C$33:$C$776,СВЦЭМ!$A$33:$A$776,$A93,СВЦЭМ!$B$33:$B$776,R$83)+'СЕТ СН'!$H$9+СВЦЭМ!$D$10+'СЕТ СН'!$H$5-'СЕТ СН'!$H$17</f>
        <v>3408.4259877</v>
      </c>
      <c r="S93" s="36">
        <f>SUMIFS(СВЦЭМ!$C$33:$C$776,СВЦЭМ!$A$33:$A$776,$A93,СВЦЭМ!$B$33:$B$776,S$83)+'СЕТ СН'!$H$9+СВЦЭМ!$D$10+'СЕТ СН'!$H$5-'СЕТ СН'!$H$17</f>
        <v>3408.5477570900002</v>
      </c>
      <c r="T93" s="36">
        <f>SUMIFS(СВЦЭМ!$C$33:$C$776,СВЦЭМ!$A$33:$A$776,$A93,СВЦЭМ!$B$33:$B$776,T$83)+'СЕТ СН'!$H$9+СВЦЭМ!$D$10+'СЕТ СН'!$H$5-'СЕТ СН'!$H$17</f>
        <v>3417.7957099200003</v>
      </c>
      <c r="U93" s="36">
        <f>SUMIFS(СВЦЭМ!$C$33:$C$776,СВЦЭМ!$A$33:$A$776,$A93,СВЦЭМ!$B$33:$B$776,U$83)+'СЕТ СН'!$H$9+СВЦЭМ!$D$10+'СЕТ СН'!$H$5-'СЕТ СН'!$H$17</f>
        <v>3419.42394827</v>
      </c>
      <c r="V93" s="36">
        <f>SUMIFS(СВЦЭМ!$C$33:$C$776,СВЦЭМ!$A$33:$A$776,$A93,СВЦЭМ!$B$33:$B$776,V$83)+'СЕТ СН'!$H$9+СВЦЭМ!$D$10+'СЕТ СН'!$H$5-'СЕТ СН'!$H$17</f>
        <v>3409.3638396199999</v>
      </c>
      <c r="W93" s="36">
        <f>SUMIFS(СВЦЭМ!$C$33:$C$776,СВЦЭМ!$A$33:$A$776,$A93,СВЦЭМ!$B$33:$B$776,W$83)+'СЕТ СН'!$H$9+СВЦЭМ!$D$10+'СЕТ СН'!$H$5-'СЕТ СН'!$H$17</f>
        <v>3392.8569106800001</v>
      </c>
      <c r="X93" s="36">
        <f>SUMIFS(СВЦЭМ!$C$33:$C$776,СВЦЭМ!$A$33:$A$776,$A93,СВЦЭМ!$B$33:$B$776,X$83)+'СЕТ СН'!$H$9+СВЦЭМ!$D$10+'СЕТ СН'!$H$5-'СЕТ СН'!$H$17</f>
        <v>3425.2637890999999</v>
      </c>
      <c r="Y93" s="36">
        <f>SUMIFS(СВЦЭМ!$C$33:$C$776,СВЦЭМ!$A$33:$A$776,$A93,СВЦЭМ!$B$33:$B$776,Y$83)+'СЕТ СН'!$H$9+СВЦЭМ!$D$10+'СЕТ СН'!$H$5-'СЕТ СН'!$H$17</f>
        <v>3503.84699065</v>
      </c>
    </row>
    <row r="94" spans="1:25" ht="15.75" x14ac:dyDescent="0.2">
      <c r="A94" s="35">
        <f t="shared" si="2"/>
        <v>44054</v>
      </c>
      <c r="B94" s="36">
        <f>SUMIFS(СВЦЭМ!$C$33:$C$776,СВЦЭМ!$A$33:$A$776,$A94,СВЦЭМ!$B$33:$B$776,B$83)+'СЕТ СН'!$H$9+СВЦЭМ!$D$10+'СЕТ СН'!$H$5-'СЕТ СН'!$H$17</f>
        <v>3596.9107577700001</v>
      </c>
      <c r="C94" s="36">
        <f>SUMIFS(СВЦЭМ!$C$33:$C$776,СВЦЭМ!$A$33:$A$776,$A94,СВЦЭМ!$B$33:$B$776,C$83)+'СЕТ СН'!$H$9+СВЦЭМ!$D$10+'СЕТ СН'!$H$5-'СЕТ СН'!$H$17</f>
        <v>3637.8571031299998</v>
      </c>
      <c r="D94" s="36">
        <f>SUMIFS(СВЦЭМ!$C$33:$C$776,СВЦЭМ!$A$33:$A$776,$A94,СВЦЭМ!$B$33:$B$776,D$83)+'СЕТ СН'!$H$9+СВЦЭМ!$D$10+'СЕТ СН'!$H$5-'СЕТ СН'!$H$17</f>
        <v>3631.80805792</v>
      </c>
      <c r="E94" s="36">
        <f>SUMIFS(СВЦЭМ!$C$33:$C$776,СВЦЭМ!$A$33:$A$776,$A94,СВЦЭМ!$B$33:$B$776,E$83)+'СЕТ СН'!$H$9+СВЦЭМ!$D$10+'СЕТ СН'!$H$5-'СЕТ СН'!$H$17</f>
        <v>3618.3885057500001</v>
      </c>
      <c r="F94" s="36">
        <f>SUMIFS(СВЦЭМ!$C$33:$C$776,СВЦЭМ!$A$33:$A$776,$A94,СВЦЭМ!$B$33:$B$776,F$83)+'СЕТ СН'!$H$9+СВЦЭМ!$D$10+'СЕТ СН'!$H$5-'СЕТ СН'!$H$17</f>
        <v>3605.1199758100001</v>
      </c>
      <c r="G94" s="36">
        <f>SUMIFS(СВЦЭМ!$C$33:$C$776,СВЦЭМ!$A$33:$A$776,$A94,СВЦЭМ!$B$33:$B$776,G$83)+'СЕТ СН'!$H$9+СВЦЭМ!$D$10+'СЕТ СН'!$H$5-'СЕТ СН'!$H$17</f>
        <v>3618.3006560100002</v>
      </c>
      <c r="H94" s="36">
        <f>SUMIFS(СВЦЭМ!$C$33:$C$776,СВЦЭМ!$A$33:$A$776,$A94,СВЦЭМ!$B$33:$B$776,H$83)+'СЕТ СН'!$H$9+СВЦЭМ!$D$10+'СЕТ СН'!$H$5-'СЕТ СН'!$H$17</f>
        <v>3590.68078547</v>
      </c>
      <c r="I94" s="36">
        <f>SUMIFS(СВЦЭМ!$C$33:$C$776,СВЦЭМ!$A$33:$A$776,$A94,СВЦЭМ!$B$33:$B$776,I$83)+'СЕТ СН'!$H$9+СВЦЭМ!$D$10+'СЕТ СН'!$H$5-'СЕТ СН'!$H$17</f>
        <v>3573.15106784</v>
      </c>
      <c r="J94" s="36">
        <f>SUMIFS(СВЦЭМ!$C$33:$C$776,СВЦЭМ!$A$33:$A$776,$A94,СВЦЭМ!$B$33:$B$776,J$83)+'СЕТ СН'!$H$9+СВЦЭМ!$D$10+'СЕТ СН'!$H$5-'СЕТ СН'!$H$17</f>
        <v>3546.73459968</v>
      </c>
      <c r="K94" s="36">
        <f>SUMIFS(СВЦЭМ!$C$33:$C$776,СВЦЭМ!$A$33:$A$776,$A94,СВЦЭМ!$B$33:$B$776,K$83)+'СЕТ СН'!$H$9+СВЦЭМ!$D$10+'СЕТ СН'!$H$5-'СЕТ СН'!$H$17</f>
        <v>3524.1462054000003</v>
      </c>
      <c r="L94" s="36">
        <f>SUMIFS(СВЦЭМ!$C$33:$C$776,СВЦЭМ!$A$33:$A$776,$A94,СВЦЭМ!$B$33:$B$776,L$83)+'СЕТ СН'!$H$9+СВЦЭМ!$D$10+'СЕТ СН'!$H$5-'СЕТ СН'!$H$17</f>
        <v>3514.6562335799999</v>
      </c>
      <c r="M94" s="36">
        <f>SUMIFS(СВЦЭМ!$C$33:$C$776,СВЦЭМ!$A$33:$A$776,$A94,СВЦЭМ!$B$33:$B$776,M$83)+'СЕТ СН'!$H$9+СВЦЭМ!$D$10+'СЕТ СН'!$H$5-'СЕТ СН'!$H$17</f>
        <v>3468.89737732</v>
      </c>
      <c r="N94" s="36">
        <f>SUMIFS(СВЦЭМ!$C$33:$C$776,СВЦЭМ!$A$33:$A$776,$A94,СВЦЭМ!$B$33:$B$776,N$83)+'СЕТ СН'!$H$9+СВЦЭМ!$D$10+'СЕТ СН'!$H$5-'СЕТ СН'!$H$17</f>
        <v>3487.61918135</v>
      </c>
      <c r="O94" s="36">
        <f>SUMIFS(СВЦЭМ!$C$33:$C$776,СВЦЭМ!$A$33:$A$776,$A94,СВЦЭМ!$B$33:$B$776,O$83)+'СЕТ СН'!$H$9+СВЦЭМ!$D$10+'СЕТ СН'!$H$5-'СЕТ СН'!$H$17</f>
        <v>3458.7930789299999</v>
      </c>
      <c r="P94" s="36">
        <f>SUMIFS(СВЦЭМ!$C$33:$C$776,СВЦЭМ!$A$33:$A$776,$A94,СВЦЭМ!$B$33:$B$776,P$83)+'СЕТ СН'!$H$9+СВЦЭМ!$D$10+'СЕТ СН'!$H$5-'СЕТ СН'!$H$17</f>
        <v>3456.9796734199999</v>
      </c>
      <c r="Q94" s="36">
        <f>SUMIFS(СВЦЭМ!$C$33:$C$776,СВЦЭМ!$A$33:$A$776,$A94,СВЦЭМ!$B$33:$B$776,Q$83)+'СЕТ СН'!$H$9+СВЦЭМ!$D$10+'СЕТ СН'!$H$5-'СЕТ СН'!$H$17</f>
        <v>3457.08970899</v>
      </c>
      <c r="R94" s="36">
        <f>SUMIFS(СВЦЭМ!$C$33:$C$776,СВЦЭМ!$A$33:$A$776,$A94,СВЦЭМ!$B$33:$B$776,R$83)+'СЕТ СН'!$H$9+СВЦЭМ!$D$10+'СЕТ СН'!$H$5-'СЕТ СН'!$H$17</f>
        <v>3458.2937194000001</v>
      </c>
      <c r="S94" s="36">
        <f>SUMIFS(СВЦЭМ!$C$33:$C$776,СВЦЭМ!$A$33:$A$776,$A94,СВЦЭМ!$B$33:$B$776,S$83)+'СЕТ СН'!$H$9+СВЦЭМ!$D$10+'СЕТ СН'!$H$5-'СЕТ СН'!$H$17</f>
        <v>3463.06860581</v>
      </c>
      <c r="T94" s="36">
        <f>SUMIFS(СВЦЭМ!$C$33:$C$776,СВЦЭМ!$A$33:$A$776,$A94,СВЦЭМ!$B$33:$B$776,T$83)+'СЕТ СН'!$H$9+СВЦЭМ!$D$10+'СЕТ СН'!$H$5-'СЕТ СН'!$H$17</f>
        <v>3456.0401438399999</v>
      </c>
      <c r="U94" s="36">
        <f>SUMIFS(СВЦЭМ!$C$33:$C$776,СВЦЭМ!$A$33:$A$776,$A94,СВЦЭМ!$B$33:$B$776,U$83)+'СЕТ СН'!$H$9+СВЦЭМ!$D$10+'СЕТ СН'!$H$5-'СЕТ СН'!$H$17</f>
        <v>3450.7856406800001</v>
      </c>
      <c r="V94" s="36">
        <f>SUMIFS(СВЦЭМ!$C$33:$C$776,СВЦЭМ!$A$33:$A$776,$A94,СВЦЭМ!$B$33:$B$776,V$83)+'СЕТ СН'!$H$9+СВЦЭМ!$D$10+'СЕТ СН'!$H$5-'СЕТ СН'!$H$17</f>
        <v>3443.3673629899999</v>
      </c>
      <c r="W94" s="36">
        <f>SUMIFS(СВЦЭМ!$C$33:$C$776,СВЦЭМ!$A$33:$A$776,$A94,СВЦЭМ!$B$33:$B$776,W$83)+'СЕТ СН'!$H$9+СВЦЭМ!$D$10+'СЕТ СН'!$H$5-'СЕТ СН'!$H$17</f>
        <v>3452.2632573999999</v>
      </c>
      <c r="X94" s="36">
        <f>SUMIFS(СВЦЭМ!$C$33:$C$776,СВЦЭМ!$A$33:$A$776,$A94,СВЦЭМ!$B$33:$B$776,X$83)+'СЕТ СН'!$H$9+СВЦЭМ!$D$10+'СЕТ СН'!$H$5-'СЕТ СН'!$H$17</f>
        <v>3452.8951489299998</v>
      </c>
      <c r="Y94" s="36">
        <f>SUMIFS(СВЦЭМ!$C$33:$C$776,СВЦЭМ!$A$33:$A$776,$A94,СВЦЭМ!$B$33:$B$776,Y$83)+'СЕТ СН'!$H$9+СВЦЭМ!$D$10+'СЕТ СН'!$H$5-'СЕТ СН'!$H$17</f>
        <v>3493.5285707200001</v>
      </c>
    </row>
    <row r="95" spans="1:25" ht="15.75" x14ac:dyDescent="0.2">
      <c r="A95" s="35">
        <f t="shared" si="2"/>
        <v>44055</v>
      </c>
      <c r="B95" s="36">
        <f>SUMIFS(СВЦЭМ!$C$33:$C$776,СВЦЭМ!$A$33:$A$776,$A95,СВЦЭМ!$B$33:$B$776,B$83)+'СЕТ СН'!$H$9+СВЦЭМ!$D$10+'СЕТ СН'!$H$5-'СЕТ СН'!$H$17</f>
        <v>3596.1784278700002</v>
      </c>
      <c r="C95" s="36">
        <f>SUMIFS(СВЦЭМ!$C$33:$C$776,СВЦЭМ!$A$33:$A$776,$A95,СВЦЭМ!$B$33:$B$776,C$83)+'СЕТ СН'!$H$9+СВЦЭМ!$D$10+'СЕТ СН'!$H$5-'СЕТ СН'!$H$17</f>
        <v>3630.7901772</v>
      </c>
      <c r="D95" s="36">
        <f>SUMIFS(СВЦЭМ!$C$33:$C$776,СВЦЭМ!$A$33:$A$776,$A95,СВЦЭМ!$B$33:$B$776,D$83)+'СЕТ СН'!$H$9+СВЦЭМ!$D$10+'СЕТ СН'!$H$5-'СЕТ СН'!$H$17</f>
        <v>3631.9204595400001</v>
      </c>
      <c r="E95" s="36">
        <f>SUMIFS(СВЦЭМ!$C$33:$C$776,СВЦЭМ!$A$33:$A$776,$A95,СВЦЭМ!$B$33:$B$776,E$83)+'СЕТ СН'!$H$9+СВЦЭМ!$D$10+'СЕТ СН'!$H$5-'СЕТ СН'!$H$17</f>
        <v>3635.5500848400002</v>
      </c>
      <c r="F95" s="36">
        <f>SUMIFS(СВЦЭМ!$C$33:$C$776,СВЦЭМ!$A$33:$A$776,$A95,СВЦЭМ!$B$33:$B$776,F$83)+'СЕТ СН'!$H$9+СВЦЭМ!$D$10+'СЕТ СН'!$H$5-'СЕТ СН'!$H$17</f>
        <v>3637.0441680100002</v>
      </c>
      <c r="G95" s="36">
        <f>SUMIFS(СВЦЭМ!$C$33:$C$776,СВЦЭМ!$A$33:$A$776,$A95,СВЦЭМ!$B$33:$B$776,G$83)+'СЕТ СН'!$H$9+СВЦЭМ!$D$10+'СЕТ СН'!$H$5-'СЕТ СН'!$H$17</f>
        <v>3633.1428793099999</v>
      </c>
      <c r="H95" s="36">
        <f>SUMIFS(СВЦЭМ!$C$33:$C$776,СВЦЭМ!$A$33:$A$776,$A95,СВЦЭМ!$B$33:$B$776,H$83)+'СЕТ СН'!$H$9+СВЦЭМ!$D$10+'СЕТ СН'!$H$5-'СЕТ СН'!$H$17</f>
        <v>3622.2938726699999</v>
      </c>
      <c r="I95" s="36">
        <f>SUMIFS(СВЦЭМ!$C$33:$C$776,СВЦЭМ!$A$33:$A$776,$A95,СВЦЭМ!$B$33:$B$776,I$83)+'СЕТ СН'!$H$9+СВЦЭМ!$D$10+'СЕТ СН'!$H$5-'СЕТ СН'!$H$17</f>
        <v>3608.8312241600001</v>
      </c>
      <c r="J95" s="36">
        <f>SUMIFS(СВЦЭМ!$C$33:$C$776,СВЦЭМ!$A$33:$A$776,$A95,СВЦЭМ!$B$33:$B$776,J$83)+'СЕТ СН'!$H$9+СВЦЭМ!$D$10+'СЕТ СН'!$H$5-'СЕТ СН'!$H$17</f>
        <v>3555.56560253</v>
      </c>
      <c r="K95" s="36">
        <f>SUMIFS(СВЦЭМ!$C$33:$C$776,СВЦЭМ!$A$33:$A$776,$A95,СВЦЭМ!$B$33:$B$776,K$83)+'СЕТ СН'!$H$9+СВЦЭМ!$D$10+'СЕТ СН'!$H$5-'СЕТ СН'!$H$17</f>
        <v>3530.9824570599999</v>
      </c>
      <c r="L95" s="36">
        <f>SUMIFS(СВЦЭМ!$C$33:$C$776,СВЦЭМ!$A$33:$A$776,$A95,СВЦЭМ!$B$33:$B$776,L$83)+'СЕТ СН'!$H$9+СВЦЭМ!$D$10+'СЕТ СН'!$H$5-'СЕТ СН'!$H$17</f>
        <v>3509.5216857700002</v>
      </c>
      <c r="M95" s="36">
        <f>SUMIFS(СВЦЭМ!$C$33:$C$776,СВЦЭМ!$A$33:$A$776,$A95,СВЦЭМ!$B$33:$B$776,M$83)+'СЕТ СН'!$H$9+СВЦЭМ!$D$10+'СЕТ СН'!$H$5-'СЕТ СН'!$H$17</f>
        <v>3422.1008391</v>
      </c>
      <c r="N95" s="36">
        <f>SUMIFS(СВЦЭМ!$C$33:$C$776,СВЦЭМ!$A$33:$A$776,$A95,СВЦЭМ!$B$33:$B$776,N$83)+'СЕТ СН'!$H$9+СВЦЭМ!$D$10+'СЕТ СН'!$H$5-'СЕТ СН'!$H$17</f>
        <v>3393.7843812999999</v>
      </c>
      <c r="O95" s="36">
        <f>SUMIFS(СВЦЭМ!$C$33:$C$776,СВЦЭМ!$A$33:$A$776,$A95,СВЦЭМ!$B$33:$B$776,O$83)+'СЕТ СН'!$H$9+СВЦЭМ!$D$10+'СЕТ СН'!$H$5-'СЕТ СН'!$H$17</f>
        <v>3378.366892</v>
      </c>
      <c r="P95" s="36">
        <f>SUMIFS(СВЦЭМ!$C$33:$C$776,СВЦЭМ!$A$33:$A$776,$A95,СВЦЭМ!$B$33:$B$776,P$83)+'СЕТ СН'!$H$9+СВЦЭМ!$D$10+'СЕТ СН'!$H$5-'СЕТ СН'!$H$17</f>
        <v>3427.4026062100002</v>
      </c>
      <c r="Q95" s="36">
        <f>SUMIFS(СВЦЭМ!$C$33:$C$776,СВЦЭМ!$A$33:$A$776,$A95,СВЦЭМ!$B$33:$B$776,Q$83)+'СЕТ СН'!$H$9+СВЦЭМ!$D$10+'СЕТ СН'!$H$5-'СЕТ СН'!$H$17</f>
        <v>3433.24334378</v>
      </c>
      <c r="R95" s="36">
        <f>SUMIFS(СВЦЭМ!$C$33:$C$776,СВЦЭМ!$A$33:$A$776,$A95,СВЦЭМ!$B$33:$B$776,R$83)+'СЕТ СН'!$H$9+СВЦЭМ!$D$10+'СЕТ СН'!$H$5-'СЕТ СН'!$H$17</f>
        <v>3439.3496951100001</v>
      </c>
      <c r="S95" s="36">
        <f>SUMIFS(СВЦЭМ!$C$33:$C$776,СВЦЭМ!$A$33:$A$776,$A95,СВЦЭМ!$B$33:$B$776,S$83)+'СЕТ СН'!$H$9+СВЦЭМ!$D$10+'СЕТ СН'!$H$5-'СЕТ СН'!$H$17</f>
        <v>3435.0305434000002</v>
      </c>
      <c r="T95" s="36">
        <f>SUMIFS(СВЦЭМ!$C$33:$C$776,СВЦЭМ!$A$33:$A$776,$A95,СВЦЭМ!$B$33:$B$776,T$83)+'СЕТ СН'!$H$9+СВЦЭМ!$D$10+'СЕТ СН'!$H$5-'СЕТ СН'!$H$17</f>
        <v>3434.0166672800001</v>
      </c>
      <c r="U95" s="36">
        <f>SUMIFS(СВЦЭМ!$C$33:$C$776,СВЦЭМ!$A$33:$A$776,$A95,СВЦЭМ!$B$33:$B$776,U$83)+'СЕТ СН'!$H$9+СВЦЭМ!$D$10+'СЕТ СН'!$H$5-'СЕТ СН'!$H$17</f>
        <v>3413.7643773</v>
      </c>
      <c r="V95" s="36">
        <f>SUMIFS(СВЦЭМ!$C$33:$C$776,СВЦЭМ!$A$33:$A$776,$A95,СВЦЭМ!$B$33:$B$776,V$83)+'СЕТ СН'!$H$9+СВЦЭМ!$D$10+'СЕТ СН'!$H$5-'СЕТ СН'!$H$17</f>
        <v>3413.4364725</v>
      </c>
      <c r="W95" s="36">
        <f>SUMIFS(СВЦЭМ!$C$33:$C$776,СВЦЭМ!$A$33:$A$776,$A95,СВЦЭМ!$B$33:$B$776,W$83)+'СЕТ СН'!$H$9+СВЦЭМ!$D$10+'СЕТ СН'!$H$5-'СЕТ СН'!$H$17</f>
        <v>3415.7535396499998</v>
      </c>
      <c r="X95" s="36">
        <f>SUMIFS(СВЦЭМ!$C$33:$C$776,СВЦЭМ!$A$33:$A$776,$A95,СВЦЭМ!$B$33:$B$776,X$83)+'СЕТ СН'!$H$9+СВЦЭМ!$D$10+'СЕТ СН'!$H$5-'СЕТ СН'!$H$17</f>
        <v>3431.6809061100003</v>
      </c>
      <c r="Y95" s="36">
        <f>SUMIFS(СВЦЭМ!$C$33:$C$776,СВЦЭМ!$A$33:$A$776,$A95,СВЦЭМ!$B$33:$B$776,Y$83)+'СЕТ СН'!$H$9+СВЦЭМ!$D$10+'СЕТ СН'!$H$5-'СЕТ СН'!$H$17</f>
        <v>3517.78297694</v>
      </c>
    </row>
    <row r="96" spans="1:25" ht="15.75" x14ac:dyDescent="0.2">
      <c r="A96" s="35">
        <f t="shared" si="2"/>
        <v>44056</v>
      </c>
      <c r="B96" s="36">
        <f>SUMIFS(СВЦЭМ!$C$33:$C$776,СВЦЭМ!$A$33:$A$776,$A96,СВЦЭМ!$B$33:$B$776,B$83)+'СЕТ СН'!$H$9+СВЦЭМ!$D$10+'СЕТ СН'!$H$5-'СЕТ СН'!$H$17</f>
        <v>3604.7459781299999</v>
      </c>
      <c r="C96" s="36">
        <f>SUMIFS(СВЦЭМ!$C$33:$C$776,СВЦЭМ!$A$33:$A$776,$A96,СВЦЭМ!$B$33:$B$776,C$83)+'СЕТ СН'!$H$9+СВЦЭМ!$D$10+'СЕТ СН'!$H$5-'СЕТ СН'!$H$17</f>
        <v>3638.8481590700003</v>
      </c>
      <c r="D96" s="36">
        <f>SUMIFS(СВЦЭМ!$C$33:$C$776,СВЦЭМ!$A$33:$A$776,$A96,СВЦЭМ!$B$33:$B$776,D$83)+'СЕТ СН'!$H$9+СВЦЭМ!$D$10+'СЕТ СН'!$H$5-'СЕТ СН'!$H$17</f>
        <v>3666.0078644300002</v>
      </c>
      <c r="E96" s="36">
        <f>SUMIFS(СВЦЭМ!$C$33:$C$776,СВЦЭМ!$A$33:$A$776,$A96,СВЦЭМ!$B$33:$B$776,E$83)+'СЕТ СН'!$H$9+СВЦЭМ!$D$10+'СЕТ СН'!$H$5-'СЕТ СН'!$H$17</f>
        <v>3680.6990844699999</v>
      </c>
      <c r="F96" s="36">
        <f>SUMIFS(СВЦЭМ!$C$33:$C$776,СВЦЭМ!$A$33:$A$776,$A96,СВЦЭМ!$B$33:$B$776,F$83)+'СЕТ СН'!$H$9+СВЦЭМ!$D$10+'СЕТ СН'!$H$5-'СЕТ СН'!$H$17</f>
        <v>3677.8305879700001</v>
      </c>
      <c r="G96" s="36">
        <f>SUMIFS(СВЦЭМ!$C$33:$C$776,СВЦЭМ!$A$33:$A$776,$A96,СВЦЭМ!$B$33:$B$776,G$83)+'СЕТ СН'!$H$9+СВЦЭМ!$D$10+'СЕТ СН'!$H$5-'СЕТ СН'!$H$17</f>
        <v>3655.65337813</v>
      </c>
      <c r="H96" s="36">
        <f>SUMIFS(СВЦЭМ!$C$33:$C$776,СВЦЭМ!$A$33:$A$776,$A96,СВЦЭМ!$B$33:$B$776,H$83)+'СЕТ СН'!$H$9+СВЦЭМ!$D$10+'СЕТ СН'!$H$5-'СЕТ СН'!$H$17</f>
        <v>3613.87630949</v>
      </c>
      <c r="I96" s="36">
        <f>SUMIFS(СВЦЭМ!$C$33:$C$776,СВЦЭМ!$A$33:$A$776,$A96,СВЦЭМ!$B$33:$B$776,I$83)+'СЕТ СН'!$H$9+СВЦЭМ!$D$10+'СЕТ СН'!$H$5-'СЕТ СН'!$H$17</f>
        <v>3556.73302926</v>
      </c>
      <c r="J96" s="36">
        <f>SUMIFS(СВЦЭМ!$C$33:$C$776,СВЦЭМ!$A$33:$A$776,$A96,СВЦЭМ!$B$33:$B$776,J$83)+'СЕТ СН'!$H$9+СВЦЭМ!$D$10+'СЕТ СН'!$H$5-'СЕТ СН'!$H$17</f>
        <v>3500.0260879299999</v>
      </c>
      <c r="K96" s="36">
        <f>SUMIFS(СВЦЭМ!$C$33:$C$776,СВЦЭМ!$A$33:$A$776,$A96,СВЦЭМ!$B$33:$B$776,K$83)+'СЕТ СН'!$H$9+СВЦЭМ!$D$10+'СЕТ СН'!$H$5-'СЕТ СН'!$H$17</f>
        <v>3474.6116433100001</v>
      </c>
      <c r="L96" s="36">
        <f>SUMIFS(СВЦЭМ!$C$33:$C$776,СВЦЭМ!$A$33:$A$776,$A96,СВЦЭМ!$B$33:$B$776,L$83)+'СЕТ СН'!$H$9+СВЦЭМ!$D$10+'СЕТ СН'!$H$5-'СЕТ СН'!$H$17</f>
        <v>3477.1251778999999</v>
      </c>
      <c r="M96" s="36">
        <f>SUMIFS(СВЦЭМ!$C$33:$C$776,СВЦЭМ!$A$33:$A$776,$A96,СВЦЭМ!$B$33:$B$776,M$83)+'СЕТ СН'!$H$9+СВЦЭМ!$D$10+'СЕТ СН'!$H$5-'СЕТ СН'!$H$17</f>
        <v>3435.0355797900002</v>
      </c>
      <c r="N96" s="36">
        <f>SUMIFS(СВЦЭМ!$C$33:$C$776,СВЦЭМ!$A$33:$A$776,$A96,СВЦЭМ!$B$33:$B$776,N$83)+'СЕТ СН'!$H$9+СВЦЭМ!$D$10+'СЕТ СН'!$H$5-'СЕТ СН'!$H$17</f>
        <v>3442.5838911800001</v>
      </c>
      <c r="O96" s="36">
        <f>SUMIFS(СВЦЭМ!$C$33:$C$776,СВЦЭМ!$A$33:$A$776,$A96,СВЦЭМ!$B$33:$B$776,O$83)+'СЕТ СН'!$H$9+СВЦЭМ!$D$10+'СЕТ СН'!$H$5-'СЕТ СН'!$H$17</f>
        <v>3444.6389757100001</v>
      </c>
      <c r="P96" s="36">
        <f>SUMIFS(СВЦЭМ!$C$33:$C$776,СВЦЭМ!$A$33:$A$776,$A96,СВЦЭМ!$B$33:$B$776,P$83)+'СЕТ СН'!$H$9+СВЦЭМ!$D$10+'СЕТ СН'!$H$5-'СЕТ СН'!$H$17</f>
        <v>3448.8660383699998</v>
      </c>
      <c r="Q96" s="36">
        <f>SUMIFS(СВЦЭМ!$C$33:$C$776,СВЦЭМ!$A$33:$A$776,$A96,СВЦЭМ!$B$33:$B$776,Q$83)+'СЕТ СН'!$H$9+СВЦЭМ!$D$10+'СЕТ СН'!$H$5-'СЕТ СН'!$H$17</f>
        <v>3459.3718416199999</v>
      </c>
      <c r="R96" s="36">
        <f>SUMIFS(СВЦЭМ!$C$33:$C$776,СВЦЭМ!$A$33:$A$776,$A96,СВЦЭМ!$B$33:$B$776,R$83)+'СЕТ СН'!$H$9+СВЦЭМ!$D$10+'СЕТ СН'!$H$5-'СЕТ СН'!$H$17</f>
        <v>3449.3019646800003</v>
      </c>
      <c r="S96" s="36">
        <f>SUMIFS(СВЦЭМ!$C$33:$C$776,СВЦЭМ!$A$33:$A$776,$A96,СВЦЭМ!$B$33:$B$776,S$83)+'СЕТ СН'!$H$9+СВЦЭМ!$D$10+'СЕТ СН'!$H$5-'СЕТ СН'!$H$17</f>
        <v>3457.3696781799999</v>
      </c>
      <c r="T96" s="36">
        <f>SUMIFS(СВЦЭМ!$C$33:$C$776,СВЦЭМ!$A$33:$A$776,$A96,СВЦЭМ!$B$33:$B$776,T$83)+'СЕТ СН'!$H$9+СВЦЭМ!$D$10+'СЕТ СН'!$H$5-'СЕТ СН'!$H$17</f>
        <v>3396.45047398</v>
      </c>
      <c r="U96" s="36">
        <f>SUMIFS(СВЦЭМ!$C$33:$C$776,СВЦЭМ!$A$33:$A$776,$A96,СВЦЭМ!$B$33:$B$776,U$83)+'СЕТ СН'!$H$9+СВЦЭМ!$D$10+'СЕТ СН'!$H$5-'СЕТ СН'!$H$17</f>
        <v>3335.15709092</v>
      </c>
      <c r="V96" s="36">
        <f>SUMIFS(СВЦЭМ!$C$33:$C$776,СВЦЭМ!$A$33:$A$776,$A96,СВЦЭМ!$B$33:$B$776,V$83)+'СЕТ СН'!$H$9+СВЦЭМ!$D$10+'СЕТ СН'!$H$5-'СЕТ СН'!$H$17</f>
        <v>3337.72895397</v>
      </c>
      <c r="W96" s="36">
        <f>SUMIFS(СВЦЭМ!$C$33:$C$776,СВЦЭМ!$A$33:$A$776,$A96,СВЦЭМ!$B$33:$B$776,W$83)+'СЕТ СН'!$H$9+СВЦЭМ!$D$10+'СЕТ СН'!$H$5-'СЕТ СН'!$H$17</f>
        <v>3350.61826376</v>
      </c>
      <c r="X96" s="36">
        <f>SUMIFS(СВЦЭМ!$C$33:$C$776,СВЦЭМ!$A$33:$A$776,$A96,СВЦЭМ!$B$33:$B$776,X$83)+'СЕТ СН'!$H$9+СВЦЭМ!$D$10+'СЕТ СН'!$H$5-'СЕТ СН'!$H$17</f>
        <v>3356.54776515</v>
      </c>
      <c r="Y96" s="36">
        <f>SUMIFS(СВЦЭМ!$C$33:$C$776,СВЦЭМ!$A$33:$A$776,$A96,СВЦЭМ!$B$33:$B$776,Y$83)+'СЕТ СН'!$H$9+СВЦЭМ!$D$10+'СЕТ СН'!$H$5-'СЕТ СН'!$H$17</f>
        <v>3419.0519061</v>
      </c>
    </row>
    <row r="97" spans="1:25" ht="15.75" x14ac:dyDescent="0.2">
      <c r="A97" s="35">
        <f t="shared" si="2"/>
        <v>44057</v>
      </c>
      <c r="B97" s="36">
        <f>SUMIFS(СВЦЭМ!$C$33:$C$776,СВЦЭМ!$A$33:$A$776,$A97,СВЦЭМ!$B$33:$B$776,B$83)+'СЕТ СН'!$H$9+СВЦЭМ!$D$10+'СЕТ СН'!$H$5-'СЕТ СН'!$H$17</f>
        <v>3573.7040225199999</v>
      </c>
      <c r="C97" s="36">
        <f>SUMIFS(СВЦЭМ!$C$33:$C$776,СВЦЭМ!$A$33:$A$776,$A97,СВЦЭМ!$B$33:$B$776,C$83)+'СЕТ СН'!$H$9+СВЦЭМ!$D$10+'СЕТ СН'!$H$5-'СЕТ СН'!$H$17</f>
        <v>3590.0310127100001</v>
      </c>
      <c r="D97" s="36">
        <f>SUMIFS(СВЦЭМ!$C$33:$C$776,СВЦЭМ!$A$33:$A$776,$A97,СВЦЭМ!$B$33:$B$776,D$83)+'СЕТ СН'!$H$9+СВЦЭМ!$D$10+'СЕТ СН'!$H$5-'СЕТ СН'!$H$17</f>
        <v>3617.4728463000001</v>
      </c>
      <c r="E97" s="36">
        <f>SUMIFS(СВЦЭМ!$C$33:$C$776,СВЦЭМ!$A$33:$A$776,$A97,СВЦЭМ!$B$33:$B$776,E$83)+'СЕТ СН'!$H$9+СВЦЭМ!$D$10+'СЕТ СН'!$H$5-'СЕТ СН'!$H$17</f>
        <v>3619.2169156800001</v>
      </c>
      <c r="F97" s="36">
        <f>SUMIFS(СВЦЭМ!$C$33:$C$776,СВЦЭМ!$A$33:$A$776,$A97,СВЦЭМ!$B$33:$B$776,F$83)+'СЕТ СН'!$H$9+СВЦЭМ!$D$10+'СЕТ СН'!$H$5-'СЕТ СН'!$H$17</f>
        <v>3612.9924296999998</v>
      </c>
      <c r="G97" s="36">
        <f>SUMIFS(СВЦЭМ!$C$33:$C$776,СВЦЭМ!$A$33:$A$776,$A97,СВЦЭМ!$B$33:$B$776,G$83)+'СЕТ СН'!$H$9+СВЦЭМ!$D$10+'СЕТ СН'!$H$5-'СЕТ СН'!$H$17</f>
        <v>3601.3283518799999</v>
      </c>
      <c r="H97" s="36">
        <f>SUMIFS(СВЦЭМ!$C$33:$C$776,СВЦЭМ!$A$33:$A$776,$A97,СВЦЭМ!$B$33:$B$776,H$83)+'СЕТ СН'!$H$9+СВЦЭМ!$D$10+'СЕТ СН'!$H$5-'СЕТ СН'!$H$17</f>
        <v>3582.4606275199999</v>
      </c>
      <c r="I97" s="36">
        <f>SUMIFS(СВЦЭМ!$C$33:$C$776,СВЦЭМ!$A$33:$A$776,$A97,СВЦЭМ!$B$33:$B$776,I$83)+'СЕТ СН'!$H$9+СВЦЭМ!$D$10+'СЕТ СН'!$H$5-'СЕТ СН'!$H$17</f>
        <v>3591.1833131499998</v>
      </c>
      <c r="J97" s="36">
        <f>SUMIFS(СВЦЭМ!$C$33:$C$776,СВЦЭМ!$A$33:$A$776,$A97,СВЦЭМ!$B$33:$B$776,J$83)+'СЕТ СН'!$H$9+СВЦЭМ!$D$10+'СЕТ СН'!$H$5-'СЕТ СН'!$H$17</f>
        <v>3543.85380317</v>
      </c>
      <c r="K97" s="36">
        <f>SUMIFS(СВЦЭМ!$C$33:$C$776,СВЦЭМ!$A$33:$A$776,$A97,СВЦЭМ!$B$33:$B$776,K$83)+'СЕТ СН'!$H$9+СВЦЭМ!$D$10+'СЕТ СН'!$H$5-'СЕТ СН'!$H$17</f>
        <v>3512.1205978100002</v>
      </c>
      <c r="L97" s="36">
        <f>SUMIFS(СВЦЭМ!$C$33:$C$776,СВЦЭМ!$A$33:$A$776,$A97,СВЦЭМ!$B$33:$B$776,L$83)+'СЕТ СН'!$H$9+СВЦЭМ!$D$10+'СЕТ СН'!$H$5-'СЕТ СН'!$H$17</f>
        <v>3493.07051366</v>
      </c>
      <c r="M97" s="36">
        <f>SUMIFS(СВЦЭМ!$C$33:$C$776,СВЦЭМ!$A$33:$A$776,$A97,СВЦЭМ!$B$33:$B$776,M$83)+'СЕТ СН'!$H$9+СВЦЭМ!$D$10+'СЕТ СН'!$H$5-'СЕТ СН'!$H$17</f>
        <v>3456.1018085999999</v>
      </c>
      <c r="N97" s="36">
        <f>SUMIFS(СВЦЭМ!$C$33:$C$776,СВЦЭМ!$A$33:$A$776,$A97,СВЦЭМ!$B$33:$B$776,N$83)+'СЕТ СН'!$H$9+СВЦЭМ!$D$10+'СЕТ СН'!$H$5-'СЕТ СН'!$H$17</f>
        <v>3384.9080506</v>
      </c>
      <c r="O97" s="36">
        <f>SUMIFS(СВЦЭМ!$C$33:$C$776,СВЦЭМ!$A$33:$A$776,$A97,СВЦЭМ!$B$33:$B$776,O$83)+'СЕТ СН'!$H$9+СВЦЭМ!$D$10+'СЕТ СН'!$H$5-'СЕТ СН'!$H$17</f>
        <v>3360.3633001200001</v>
      </c>
      <c r="P97" s="36">
        <f>SUMIFS(СВЦЭМ!$C$33:$C$776,СВЦЭМ!$A$33:$A$776,$A97,СВЦЭМ!$B$33:$B$776,P$83)+'СЕТ СН'!$H$9+СВЦЭМ!$D$10+'СЕТ СН'!$H$5-'СЕТ СН'!$H$17</f>
        <v>3370.0696810999998</v>
      </c>
      <c r="Q97" s="36">
        <f>SUMIFS(СВЦЭМ!$C$33:$C$776,СВЦЭМ!$A$33:$A$776,$A97,СВЦЭМ!$B$33:$B$776,Q$83)+'СЕТ СН'!$H$9+СВЦЭМ!$D$10+'СЕТ СН'!$H$5-'СЕТ СН'!$H$17</f>
        <v>3384.7008340699999</v>
      </c>
      <c r="R97" s="36">
        <f>SUMIFS(СВЦЭМ!$C$33:$C$776,СВЦЭМ!$A$33:$A$776,$A97,СВЦЭМ!$B$33:$B$776,R$83)+'СЕТ СН'!$H$9+СВЦЭМ!$D$10+'СЕТ СН'!$H$5-'СЕТ СН'!$H$17</f>
        <v>3381.5676989000003</v>
      </c>
      <c r="S97" s="36">
        <f>SUMIFS(СВЦЭМ!$C$33:$C$776,СВЦЭМ!$A$33:$A$776,$A97,СВЦЭМ!$B$33:$B$776,S$83)+'СЕТ СН'!$H$9+СВЦЭМ!$D$10+'СЕТ СН'!$H$5-'СЕТ СН'!$H$17</f>
        <v>3391.0429632599999</v>
      </c>
      <c r="T97" s="36">
        <f>SUMIFS(СВЦЭМ!$C$33:$C$776,СВЦЭМ!$A$33:$A$776,$A97,СВЦЭМ!$B$33:$B$776,T$83)+'СЕТ СН'!$H$9+СВЦЭМ!$D$10+'СЕТ СН'!$H$5-'СЕТ СН'!$H$17</f>
        <v>3389.1681080399999</v>
      </c>
      <c r="U97" s="36">
        <f>SUMIFS(СВЦЭМ!$C$33:$C$776,СВЦЭМ!$A$33:$A$776,$A97,СВЦЭМ!$B$33:$B$776,U$83)+'СЕТ СН'!$H$9+СВЦЭМ!$D$10+'СЕТ СН'!$H$5-'СЕТ СН'!$H$17</f>
        <v>3400.7916476099999</v>
      </c>
      <c r="V97" s="36">
        <f>SUMIFS(СВЦЭМ!$C$33:$C$776,СВЦЭМ!$A$33:$A$776,$A97,СВЦЭМ!$B$33:$B$776,V$83)+'СЕТ СН'!$H$9+СВЦЭМ!$D$10+'СЕТ СН'!$H$5-'СЕТ СН'!$H$17</f>
        <v>3387.3427181400002</v>
      </c>
      <c r="W97" s="36">
        <f>SUMIFS(СВЦЭМ!$C$33:$C$776,СВЦЭМ!$A$33:$A$776,$A97,СВЦЭМ!$B$33:$B$776,W$83)+'СЕТ СН'!$H$9+СВЦЭМ!$D$10+'СЕТ СН'!$H$5-'СЕТ СН'!$H$17</f>
        <v>3391.0691549799999</v>
      </c>
      <c r="X97" s="36">
        <f>SUMIFS(СВЦЭМ!$C$33:$C$776,СВЦЭМ!$A$33:$A$776,$A97,СВЦЭМ!$B$33:$B$776,X$83)+'СЕТ СН'!$H$9+СВЦЭМ!$D$10+'СЕТ СН'!$H$5-'СЕТ СН'!$H$17</f>
        <v>3410.8026045900001</v>
      </c>
      <c r="Y97" s="36">
        <f>SUMIFS(СВЦЭМ!$C$33:$C$776,СВЦЭМ!$A$33:$A$776,$A97,СВЦЭМ!$B$33:$B$776,Y$83)+'СЕТ СН'!$H$9+СВЦЭМ!$D$10+'СЕТ СН'!$H$5-'СЕТ СН'!$H$17</f>
        <v>3483.8711072999999</v>
      </c>
    </row>
    <row r="98" spans="1:25" ht="15.75" x14ac:dyDescent="0.2">
      <c r="A98" s="35">
        <f t="shared" si="2"/>
        <v>44058</v>
      </c>
      <c r="B98" s="36">
        <f>SUMIFS(СВЦЭМ!$C$33:$C$776,СВЦЭМ!$A$33:$A$776,$A98,СВЦЭМ!$B$33:$B$776,B$83)+'СЕТ СН'!$H$9+СВЦЭМ!$D$10+'СЕТ СН'!$H$5-'СЕТ СН'!$H$17</f>
        <v>3515.4264976100003</v>
      </c>
      <c r="C98" s="36">
        <f>SUMIFS(СВЦЭМ!$C$33:$C$776,СВЦЭМ!$A$33:$A$776,$A98,СВЦЭМ!$B$33:$B$776,C$83)+'СЕТ СН'!$H$9+СВЦЭМ!$D$10+'СЕТ СН'!$H$5-'СЕТ СН'!$H$17</f>
        <v>3550.7136372</v>
      </c>
      <c r="D98" s="36">
        <f>SUMIFS(СВЦЭМ!$C$33:$C$776,СВЦЭМ!$A$33:$A$776,$A98,СВЦЭМ!$B$33:$B$776,D$83)+'СЕТ СН'!$H$9+СВЦЭМ!$D$10+'СЕТ СН'!$H$5-'СЕТ СН'!$H$17</f>
        <v>3541.3216243000002</v>
      </c>
      <c r="E98" s="36">
        <f>SUMIFS(СВЦЭМ!$C$33:$C$776,СВЦЭМ!$A$33:$A$776,$A98,СВЦЭМ!$B$33:$B$776,E$83)+'СЕТ СН'!$H$9+СВЦЭМ!$D$10+'СЕТ СН'!$H$5-'СЕТ СН'!$H$17</f>
        <v>3539.4208887499999</v>
      </c>
      <c r="F98" s="36">
        <f>SUMIFS(СВЦЭМ!$C$33:$C$776,СВЦЭМ!$A$33:$A$776,$A98,СВЦЭМ!$B$33:$B$776,F$83)+'СЕТ СН'!$H$9+СВЦЭМ!$D$10+'СЕТ СН'!$H$5-'СЕТ СН'!$H$17</f>
        <v>3544.4167194400002</v>
      </c>
      <c r="G98" s="36">
        <f>SUMIFS(СВЦЭМ!$C$33:$C$776,СВЦЭМ!$A$33:$A$776,$A98,СВЦЭМ!$B$33:$B$776,G$83)+'СЕТ СН'!$H$9+СВЦЭМ!$D$10+'СЕТ СН'!$H$5-'СЕТ СН'!$H$17</f>
        <v>3544.0849294899999</v>
      </c>
      <c r="H98" s="36">
        <f>SUMIFS(СВЦЭМ!$C$33:$C$776,СВЦЭМ!$A$33:$A$776,$A98,СВЦЭМ!$B$33:$B$776,H$83)+'СЕТ СН'!$H$9+СВЦЭМ!$D$10+'СЕТ СН'!$H$5-'СЕТ СН'!$H$17</f>
        <v>3532.6987754500001</v>
      </c>
      <c r="I98" s="36">
        <f>SUMIFS(СВЦЭМ!$C$33:$C$776,СВЦЭМ!$A$33:$A$776,$A98,СВЦЭМ!$B$33:$B$776,I$83)+'СЕТ СН'!$H$9+СВЦЭМ!$D$10+'СЕТ СН'!$H$5-'СЕТ СН'!$H$17</f>
        <v>3528.1135967099999</v>
      </c>
      <c r="J98" s="36">
        <f>SUMIFS(СВЦЭМ!$C$33:$C$776,СВЦЭМ!$A$33:$A$776,$A98,СВЦЭМ!$B$33:$B$776,J$83)+'СЕТ СН'!$H$9+СВЦЭМ!$D$10+'СЕТ СН'!$H$5-'СЕТ СН'!$H$17</f>
        <v>3488.3842952499999</v>
      </c>
      <c r="K98" s="36">
        <f>SUMIFS(СВЦЭМ!$C$33:$C$776,СВЦЭМ!$A$33:$A$776,$A98,СВЦЭМ!$B$33:$B$776,K$83)+'СЕТ СН'!$H$9+СВЦЭМ!$D$10+'СЕТ СН'!$H$5-'СЕТ СН'!$H$17</f>
        <v>3452.1798560299999</v>
      </c>
      <c r="L98" s="36">
        <f>SUMIFS(СВЦЭМ!$C$33:$C$776,СВЦЭМ!$A$33:$A$776,$A98,СВЦЭМ!$B$33:$B$776,L$83)+'СЕТ СН'!$H$9+СВЦЭМ!$D$10+'СЕТ СН'!$H$5-'СЕТ СН'!$H$17</f>
        <v>3448.20554442</v>
      </c>
      <c r="M98" s="36">
        <f>SUMIFS(СВЦЭМ!$C$33:$C$776,СВЦЭМ!$A$33:$A$776,$A98,СВЦЭМ!$B$33:$B$776,M$83)+'СЕТ СН'!$H$9+СВЦЭМ!$D$10+'СЕТ СН'!$H$5-'СЕТ СН'!$H$17</f>
        <v>3457.36740169</v>
      </c>
      <c r="N98" s="36">
        <f>SUMIFS(СВЦЭМ!$C$33:$C$776,СВЦЭМ!$A$33:$A$776,$A98,СВЦЭМ!$B$33:$B$776,N$83)+'СЕТ СН'!$H$9+СВЦЭМ!$D$10+'СЕТ СН'!$H$5-'СЕТ СН'!$H$17</f>
        <v>3457.0479468799999</v>
      </c>
      <c r="O98" s="36">
        <f>SUMIFS(СВЦЭМ!$C$33:$C$776,СВЦЭМ!$A$33:$A$776,$A98,СВЦЭМ!$B$33:$B$776,O$83)+'СЕТ СН'!$H$9+СВЦЭМ!$D$10+'СЕТ СН'!$H$5-'СЕТ СН'!$H$17</f>
        <v>3430.8197540299998</v>
      </c>
      <c r="P98" s="36">
        <f>SUMIFS(СВЦЭМ!$C$33:$C$776,СВЦЭМ!$A$33:$A$776,$A98,СВЦЭМ!$B$33:$B$776,P$83)+'СЕТ СН'!$H$9+СВЦЭМ!$D$10+'СЕТ СН'!$H$5-'СЕТ СН'!$H$17</f>
        <v>3430.76712825</v>
      </c>
      <c r="Q98" s="36">
        <f>SUMIFS(СВЦЭМ!$C$33:$C$776,СВЦЭМ!$A$33:$A$776,$A98,СВЦЭМ!$B$33:$B$776,Q$83)+'СЕТ СН'!$H$9+СВЦЭМ!$D$10+'СЕТ СН'!$H$5-'СЕТ СН'!$H$17</f>
        <v>3437.4649973200003</v>
      </c>
      <c r="R98" s="36">
        <f>SUMIFS(СВЦЭМ!$C$33:$C$776,СВЦЭМ!$A$33:$A$776,$A98,СВЦЭМ!$B$33:$B$776,R$83)+'СЕТ СН'!$H$9+СВЦЭМ!$D$10+'СЕТ СН'!$H$5-'СЕТ СН'!$H$17</f>
        <v>3441.71198078</v>
      </c>
      <c r="S98" s="36">
        <f>SUMIFS(СВЦЭМ!$C$33:$C$776,СВЦЭМ!$A$33:$A$776,$A98,СВЦЭМ!$B$33:$B$776,S$83)+'СЕТ СН'!$H$9+СВЦЭМ!$D$10+'СЕТ СН'!$H$5-'СЕТ СН'!$H$17</f>
        <v>3449.3021372399999</v>
      </c>
      <c r="T98" s="36">
        <f>SUMIFS(СВЦЭМ!$C$33:$C$776,СВЦЭМ!$A$33:$A$776,$A98,СВЦЭМ!$B$33:$B$776,T$83)+'СЕТ СН'!$H$9+СВЦЭМ!$D$10+'СЕТ СН'!$H$5-'СЕТ СН'!$H$17</f>
        <v>3440.5086308999998</v>
      </c>
      <c r="U98" s="36">
        <f>SUMIFS(СВЦЭМ!$C$33:$C$776,СВЦЭМ!$A$33:$A$776,$A98,СВЦЭМ!$B$33:$B$776,U$83)+'СЕТ СН'!$H$9+СВЦЭМ!$D$10+'СЕТ СН'!$H$5-'СЕТ СН'!$H$17</f>
        <v>3445.2333086399999</v>
      </c>
      <c r="V98" s="36">
        <f>SUMIFS(СВЦЭМ!$C$33:$C$776,СВЦЭМ!$A$33:$A$776,$A98,СВЦЭМ!$B$33:$B$776,V$83)+'СЕТ СН'!$H$9+СВЦЭМ!$D$10+'СЕТ СН'!$H$5-'СЕТ СН'!$H$17</f>
        <v>3433.1812963699999</v>
      </c>
      <c r="W98" s="36">
        <f>SUMIFS(СВЦЭМ!$C$33:$C$776,СВЦЭМ!$A$33:$A$776,$A98,СВЦЭМ!$B$33:$B$776,W$83)+'СЕТ СН'!$H$9+СВЦЭМ!$D$10+'СЕТ СН'!$H$5-'СЕТ СН'!$H$17</f>
        <v>3426.9641600200002</v>
      </c>
      <c r="X98" s="36">
        <f>SUMIFS(СВЦЭМ!$C$33:$C$776,СВЦЭМ!$A$33:$A$776,$A98,СВЦЭМ!$B$33:$B$776,X$83)+'СЕТ СН'!$H$9+СВЦЭМ!$D$10+'СЕТ СН'!$H$5-'СЕТ СН'!$H$17</f>
        <v>3445.0021544900001</v>
      </c>
      <c r="Y98" s="36">
        <f>SUMIFS(СВЦЭМ!$C$33:$C$776,СВЦЭМ!$A$33:$A$776,$A98,СВЦЭМ!$B$33:$B$776,Y$83)+'СЕТ СН'!$H$9+СВЦЭМ!$D$10+'СЕТ СН'!$H$5-'СЕТ СН'!$H$17</f>
        <v>3459.1384140099999</v>
      </c>
    </row>
    <row r="99" spans="1:25" ht="15.75" x14ac:dyDescent="0.2">
      <c r="A99" s="35">
        <f t="shared" si="2"/>
        <v>44059</v>
      </c>
      <c r="B99" s="36">
        <f>SUMIFS(СВЦЭМ!$C$33:$C$776,СВЦЭМ!$A$33:$A$776,$A99,СВЦЭМ!$B$33:$B$776,B$83)+'СЕТ СН'!$H$9+СВЦЭМ!$D$10+'СЕТ СН'!$H$5-'СЕТ СН'!$H$17</f>
        <v>3534.43118886</v>
      </c>
      <c r="C99" s="36">
        <f>SUMIFS(СВЦЭМ!$C$33:$C$776,СВЦЭМ!$A$33:$A$776,$A99,СВЦЭМ!$B$33:$B$776,C$83)+'СЕТ СН'!$H$9+СВЦЭМ!$D$10+'СЕТ СН'!$H$5-'СЕТ СН'!$H$17</f>
        <v>3550.9819103099999</v>
      </c>
      <c r="D99" s="36">
        <f>SUMIFS(СВЦЭМ!$C$33:$C$776,СВЦЭМ!$A$33:$A$776,$A99,СВЦЭМ!$B$33:$B$776,D$83)+'СЕТ СН'!$H$9+СВЦЭМ!$D$10+'СЕТ СН'!$H$5-'СЕТ СН'!$H$17</f>
        <v>3563.53351084</v>
      </c>
      <c r="E99" s="36">
        <f>SUMIFS(СВЦЭМ!$C$33:$C$776,СВЦЭМ!$A$33:$A$776,$A99,СВЦЭМ!$B$33:$B$776,E$83)+'СЕТ СН'!$H$9+СВЦЭМ!$D$10+'СЕТ СН'!$H$5-'СЕТ СН'!$H$17</f>
        <v>3571.9166023500002</v>
      </c>
      <c r="F99" s="36">
        <f>SUMIFS(СВЦЭМ!$C$33:$C$776,СВЦЭМ!$A$33:$A$776,$A99,СВЦЭМ!$B$33:$B$776,F$83)+'СЕТ СН'!$H$9+СВЦЭМ!$D$10+'СЕТ СН'!$H$5-'СЕТ СН'!$H$17</f>
        <v>3567.39467904</v>
      </c>
      <c r="G99" s="36">
        <f>SUMIFS(СВЦЭМ!$C$33:$C$776,СВЦЭМ!$A$33:$A$776,$A99,СВЦЭМ!$B$33:$B$776,G$83)+'СЕТ СН'!$H$9+СВЦЭМ!$D$10+'СЕТ СН'!$H$5-'СЕТ СН'!$H$17</f>
        <v>3565.7449319299999</v>
      </c>
      <c r="H99" s="36">
        <f>SUMIFS(СВЦЭМ!$C$33:$C$776,СВЦЭМ!$A$33:$A$776,$A99,СВЦЭМ!$B$33:$B$776,H$83)+'СЕТ СН'!$H$9+СВЦЭМ!$D$10+'СЕТ СН'!$H$5-'СЕТ СН'!$H$17</f>
        <v>3549.0111010800001</v>
      </c>
      <c r="I99" s="36">
        <f>SUMIFS(СВЦЭМ!$C$33:$C$776,СВЦЭМ!$A$33:$A$776,$A99,СВЦЭМ!$B$33:$B$776,I$83)+'СЕТ СН'!$H$9+СВЦЭМ!$D$10+'СЕТ СН'!$H$5-'СЕТ СН'!$H$17</f>
        <v>3504.6893976199999</v>
      </c>
      <c r="J99" s="36">
        <f>SUMIFS(СВЦЭМ!$C$33:$C$776,СВЦЭМ!$A$33:$A$776,$A99,СВЦЭМ!$B$33:$B$776,J$83)+'СЕТ СН'!$H$9+СВЦЭМ!$D$10+'СЕТ СН'!$H$5-'СЕТ СН'!$H$17</f>
        <v>3479.1312217899999</v>
      </c>
      <c r="K99" s="36">
        <f>SUMIFS(СВЦЭМ!$C$33:$C$776,СВЦЭМ!$A$33:$A$776,$A99,СВЦЭМ!$B$33:$B$776,K$83)+'СЕТ СН'!$H$9+СВЦЭМ!$D$10+'СЕТ СН'!$H$5-'СЕТ СН'!$H$17</f>
        <v>3449.1181863299998</v>
      </c>
      <c r="L99" s="36">
        <f>SUMIFS(СВЦЭМ!$C$33:$C$776,СВЦЭМ!$A$33:$A$776,$A99,СВЦЭМ!$B$33:$B$776,L$83)+'СЕТ СН'!$H$9+СВЦЭМ!$D$10+'СЕТ СН'!$H$5-'СЕТ СН'!$H$17</f>
        <v>3440.2126461299999</v>
      </c>
      <c r="M99" s="36">
        <f>SUMIFS(СВЦЭМ!$C$33:$C$776,СВЦЭМ!$A$33:$A$776,$A99,СВЦЭМ!$B$33:$B$776,M$83)+'СЕТ СН'!$H$9+СВЦЭМ!$D$10+'СЕТ СН'!$H$5-'СЕТ СН'!$H$17</f>
        <v>3417.6436087100001</v>
      </c>
      <c r="N99" s="36">
        <f>SUMIFS(СВЦЭМ!$C$33:$C$776,СВЦЭМ!$A$33:$A$776,$A99,СВЦЭМ!$B$33:$B$776,N$83)+'СЕТ СН'!$H$9+СВЦЭМ!$D$10+'СЕТ СН'!$H$5-'СЕТ СН'!$H$17</f>
        <v>3406.5657485400002</v>
      </c>
      <c r="O99" s="36">
        <f>SUMIFS(СВЦЭМ!$C$33:$C$776,СВЦЭМ!$A$33:$A$776,$A99,СВЦЭМ!$B$33:$B$776,O$83)+'СЕТ СН'!$H$9+СВЦЭМ!$D$10+'СЕТ СН'!$H$5-'СЕТ СН'!$H$17</f>
        <v>3391.3725582300003</v>
      </c>
      <c r="P99" s="36">
        <f>SUMIFS(СВЦЭМ!$C$33:$C$776,СВЦЭМ!$A$33:$A$776,$A99,СВЦЭМ!$B$33:$B$776,P$83)+'СЕТ СН'!$H$9+СВЦЭМ!$D$10+'СЕТ СН'!$H$5-'СЕТ СН'!$H$17</f>
        <v>3387.60288773</v>
      </c>
      <c r="Q99" s="36">
        <f>SUMIFS(СВЦЭМ!$C$33:$C$776,СВЦЭМ!$A$33:$A$776,$A99,СВЦЭМ!$B$33:$B$776,Q$83)+'СЕТ СН'!$H$9+СВЦЭМ!$D$10+'СЕТ СН'!$H$5-'СЕТ СН'!$H$17</f>
        <v>3404.9130400700001</v>
      </c>
      <c r="R99" s="36">
        <f>SUMIFS(СВЦЭМ!$C$33:$C$776,СВЦЭМ!$A$33:$A$776,$A99,СВЦЭМ!$B$33:$B$776,R$83)+'СЕТ СН'!$H$9+СВЦЭМ!$D$10+'СЕТ СН'!$H$5-'СЕТ СН'!$H$17</f>
        <v>3420.7908013300002</v>
      </c>
      <c r="S99" s="36">
        <f>SUMIFS(СВЦЭМ!$C$33:$C$776,СВЦЭМ!$A$33:$A$776,$A99,СВЦЭМ!$B$33:$B$776,S$83)+'СЕТ СН'!$H$9+СВЦЭМ!$D$10+'СЕТ СН'!$H$5-'СЕТ СН'!$H$17</f>
        <v>3429.8077011300002</v>
      </c>
      <c r="T99" s="36">
        <f>SUMIFS(СВЦЭМ!$C$33:$C$776,СВЦЭМ!$A$33:$A$776,$A99,СВЦЭМ!$B$33:$B$776,T$83)+'СЕТ СН'!$H$9+СВЦЭМ!$D$10+'СЕТ СН'!$H$5-'СЕТ СН'!$H$17</f>
        <v>3432.7607888299999</v>
      </c>
      <c r="U99" s="36">
        <f>SUMIFS(СВЦЭМ!$C$33:$C$776,СВЦЭМ!$A$33:$A$776,$A99,СВЦЭМ!$B$33:$B$776,U$83)+'СЕТ СН'!$H$9+СВЦЭМ!$D$10+'СЕТ СН'!$H$5-'СЕТ СН'!$H$17</f>
        <v>3443.35942866</v>
      </c>
      <c r="V99" s="36">
        <f>SUMIFS(СВЦЭМ!$C$33:$C$776,СВЦЭМ!$A$33:$A$776,$A99,СВЦЭМ!$B$33:$B$776,V$83)+'СЕТ СН'!$H$9+СВЦЭМ!$D$10+'СЕТ СН'!$H$5-'СЕТ СН'!$H$17</f>
        <v>3429.8385483900001</v>
      </c>
      <c r="W99" s="36">
        <f>SUMIFS(СВЦЭМ!$C$33:$C$776,СВЦЭМ!$A$33:$A$776,$A99,СВЦЭМ!$B$33:$B$776,W$83)+'СЕТ СН'!$H$9+СВЦЭМ!$D$10+'СЕТ СН'!$H$5-'СЕТ СН'!$H$17</f>
        <v>3424.6023356400001</v>
      </c>
      <c r="X99" s="36">
        <f>SUMIFS(СВЦЭМ!$C$33:$C$776,СВЦЭМ!$A$33:$A$776,$A99,СВЦЭМ!$B$33:$B$776,X$83)+'СЕТ СН'!$H$9+СВЦЭМ!$D$10+'СЕТ СН'!$H$5-'СЕТ СН'!$H$17</f>
        <v>3441.2544215200001</v>
      </c>
      <c r="Y99" s="36">
        <f>SUMIFS(СВЦЭМ!$C$33:$C$776,СВЦЭМ!$A$33:$A$776,$A99,СВЦЭМ!$B$33:$B$776,Y$83)+'СЕТ СН'!$H$9+СВЦЭМ!$D$10+'СЕТ СН'!$H$5-'СЕТ СН'!$H$17</f>
        <v>3445.2960766699998</v>
      </c>
    </row>
    <row r="100" spans="1:25" ht="15.75" x14ac:dyDescent="0.2">
      <c r="A100" s="35">
        <f t="shared" si="2"/>
        <v>44060</v>
      </c>
      <c r="B100" s="36">
        <f>SUMIFS(СВЦЭМ!$C$33:$C$776,СВЦЭМ!$A$33:$A$776,$A100,СВЦЭМ!$B$33:$B$776,B$83)+'СЕТ СН'!$H$9+СВЦЭМ!$D$10+'СЕТ СН'!$H$5-'СЕТ СН'!$H$17</f>
        <v>3550.3025354500001</v>
      </c>
      <c r="C100" s="36">
        <f>SUMIFS(СВЦЭМ!$C$33:$C$776,СВЦЭМ!$A$33:$A$776,$A100,СВЦЭМ!$B$33:$B$776,C$83)+'СЕТ СН'!$H$9+СВЦЭМ!$D$10+'СЕТ СН'!$H$5-'СЕТ СН'!$H$17</f>
        <v>3573.5402146800002</v>
      </c>
      <c r="D100" s="36">
        <f>SUMIFS(СВЦЭМ!$C$33:$C$776,СВЦЭМ!$A$33:$A$776,$A100,СВЦЭМ!$B$33:$B$776,D$83)+'СЕТ СН'!$H$9+СВЦЭМ!$D$10+'СЕТ СН'!$H$5-'СЕТ СН'!$H$17</f>
        <v>3587.3549294899999</v>
      </c>
      <c r="E100" s="36">
        <f>SUMIFS(СВЦЭМ!$C$33:$C$776,СВЦЭМ!$A$33:$A$776,$A100,СВЦЭМ!$B$33:$B$776,E$83)+'СЕТ СН'!$H$9+СВЦЭМ!$D$10+'СЕТ СН'!$H$5-'СЕТ СН'!$H$17</f>
        <v>3596.41062044</v>
      </c>
      <c r="F100" s="36">
        <f>SUMIFS(СВЦЭМ!$C$33:$C$776,СВЦЭМ!$A$33:$A$776,$A100,СВЦЭМ!$B$33:$B$776,F$83)+'СЕТ СН'!$H$9+СВЦЭМ!$D$10+'СЕТ СН'!$H$5-'СЕТ СН'!$H$17</f>
        <v>3593.0080097800001</v>
      </c>
      <c r="G100" s="36">
        <f>SUMIFS(СВЦЭМ!$C$33:$C$776,СВЦЭМ!$A$33:$A$776,$A100,СВЦЭМ!$B$33:$B$776,G$83)+'СЕТ СН'!$H$9+СВЦЭМ!$D$10+'СЕТ СН'!$H$5-'СЕТ СН'!$H$17</f>
        <v>3595.8028189800002</v>
      </c>
      <c r="H100" s="36">
        <f>SUMIFS(СВЦЭМ!$C$33:$C$776,СВЦЭМ!$A$33:$A$776,$A100,СВЦЭМ!$B$33:$B$776,H$83)+'СЕТ СН'!$H$9+СВЦЭМ!$D$10+'СЕТ СН'!$H$5-'СЕТ СН'!$H$17</f>
        <v>3611.1761088000003</v>
      </c>
      <c r="I100" s="36">
        <f>SUMIFS(СВЦЭМ!$C$33:$C$776,СВЦЭМ!$A$33:$A$776,$A100,СВЦЭМ!$B$33:$B$776,I$83)+'СЕТ СН'!$H$9+СВЦЭМ!$D$10+'СЕТ СН'!$H$5-'СЕТ СН'!$H$17</f>
        <v>3658.62359449</v>
      </c>
      <c r="J100" s="36">
        <f>SUMIFS(СВЦЭМ!$C$33:$C$776,СВЦЭМ!$A$33:$A$776,$A100,СВЦЭМ!$B$33:$B$776,J$83)+'СЕТ СН'!$H$9+СВЦЭМ!$D$10+'СЕТ СН'!$H$5-'СЕТ СН'!$H$17</f>
        <v>3611.5494509999999</v>
      </c>
      <c r="K100" s="36">
        <f>SUMIFS(СВЦЭМ!$C$33:$C$776,СВЦЭМ!$A$33:$A$776,$A100,СВЦЭМ!$B$33:$B$776,K$83)+'СЕТ СН'!$H$9+СВЦЭМ!$D$10+'СЕТ СН'!$H$5-'СЕТ СН'!$H$17</f>
        <v>3579.8469116599999</v>
      </c>
      <c r="L100" s="36">
        <f>SUMIFS(СВЦЭМ!$C$33:$C$776,СВЦЭМ!$A$33:$A$776,$A100,СВЦЭМ!$B$33:$B$776,L$83)+'СЕТ СН'!$H$9+СВЦЭМ!$D$10+'СЕТ СН'!$H$5-'СЕТ СН'!$H$17</f>
        <v>3565.8742045500003</v>
      </c>
      <c r="M100" s="36">
        <f>SUMIFS(СВЦЭМ!$C$33:$C$776,СВЦЭМ!$A$33:$A$776,$A100,СВЦЭМ!$B$33:$B$776,M$83)+'СЕТ СН'!$H$9+СВЦЭМ!$D$10+'СЕТ СН'!$H$5-'СЕТ СН'!$H$17</f>
        <v>3506.9795233100003</v>
      </c>
      <c r="N100" s="36">
        <f>SUMIFS(СВЦЭМ!$C$33:$C$776,СВЦЭМ!$A$33:$A$776,$A100,СВЦЭМ!$B$33:$B$776,N$83)+'СЕТ СН'!$H$9+СВЦЭМ!$D$10+'СЕТ СН'!$H$5-'СЕТ СН'!$H$17</f>
        <v>3441.5909944800001</v>
      </c>
      <c r="O100" s="36">
        <f>SUMIFS(СВЦЭМ!$C$33:$C$776,СВЦЭМ!$A$33:$A$776,$A100,СВЦЭМ!$B$33:$B$776,O$83)+'СЕТ СН'!$H$9+СВЦЭМ!$D$10+'СЕТ СН'!$H$5-'СЕТ СН'!$H$17</f>
        <v>3403.2226417400002</v>
      </c>
      <c r="P100" s="36">
        <f>SUMIFS(СВЦЭМ!$C$33:$C$776,СВЦЭМ!$A$33:$A$776,$A100,СВЦЭМ!$B$33:$B$776,P$83)+'СЕТ СН'!$H$9+СВЦЭМ!$D$10+'СЕТ СН'!$H$5-'СЕТ СН'!$H$17</f>
        <v>3403.67635866</v>
      </c>
      <c r="Q100" s="36">
        <f>SUMIFS(СВЦЭМ!$C$33:$C$776,СВЦЭМ!$A$33:$A$776,$A100,СВЦЭМ!$B$33:$B$776,Q$83)+'СЕТ СН'!$H$9+СВЦЭМ!$D$10+'СЕТ СН'!$H$5-'СЕТ СН'!$H$17</f>
        <v>3409.9088019400001</v>
      </c>
      <c r="R100" s="36">
        <f>SUMIFS(СВЦЭМ!$C$33:$C$776,СВЦЭМ!$A$33:$A$776,$A100,СВЦЭМ!$B$33:$B$776,R$83)+'СЕТ СН'!$H$9+СВЦЭМ!$D$10+'СЕТ СН'!$H$5-'СЕТ СН'!$H$17</f>
        <v>3408.6757533800001</v>
      </c>
      <c r="S100" s="36">
        <f>SUMIFS(СВЦЭМ!$C$33:$C$776,СВЦЭМ!$A$33:$A$776,$A100,СВЦЭМ!$B$33:$B$776,S$83)+'СЕТ СН'!$H$9+СВЦЭМ!$D$10+'СЕТ СН'!$H$5-'СЕТ СН'!$H$17</f>
        <v>3412.3005908099999</v>
      </c>
      <c r="T100" s="36">
        <f>SUMIFS(СВЦЭМ!$C$33:$C$776,СВЦЭМ!$A$33:$A$776,$A100,СВЦЭМ!$B$33:$B$776,T$83)+'СЕТ СН'!$H$9+СВЦЭМ!$D$10+'СЕТ СН'!$H$5-'СЕТ СН'!$H$17</f>
        <v>3408.5866071600003</v>
      </c>
      <c r="U100" s="36">
        <f>SUMIFS(СВЦЭМ!$C$33:$C$776,СВЦЭМ!$A$33:$A$776,$A100,СВЦЭМ!$B$33:$B$776,U$83)+'СЕТ СН'!$H$9+СВЦЭМ!$D$10+'СЕТ СН'!$H$5-'СЕТ СН'!$H$17</f>
        <v>3418.0644268599999</v>
      </c>
      <c r="V100" s="36">
        <f>SUMIFS(СВЦЭМ!$C$33:$C$776,СВЦЭМ!$A$33:$A$776,$A100,СВЦЭМ!$B$33:$B$776,V$83)+'СЕТ СН'!$H$9+СВЦЭМ!$D$10+'СЕТ СН'!$H$5-'СЕТ СН'!$H$17</f>
        <v>3409.3748564799998</v>
      </c>
      <c r="W100" s="36">
        <f>SUMIFS(СВЦЭМ!$C$33:$C$776,СВЦЭМ!$A$33:$A$776,$A100,СВЦЭМ!$B$33:$B$776,W$83)+'СЕТ СН'!$H$9+СВЦЭМ!$D$10+'СЕТ СН'!$H$5-'СЕТ СН'!$H$17</f>
        <v>3407.20790962</v>
      </c>
      <c r="X100" s="36">
        <f>SUMIFS(СВЦЭМ!$C$33:$C$776,СВЦЭМ!$A$33:$A$776,$A100,СВЦЭМ!$B$33:$B$776,X$83)+'СЕТ СН'!$H$9+СВЦЭМ!$D$10+'СЕТ СН'!$H$5-'СЕТ СН'!$H$17</f>
        <v>3409.61301439</v>
      </c>
      <c r="Y100" s="36">
        <f>SUMIFS(СВЦЭМ!$C$33:$C$776,СВЦЭМ!$A$33:$A$776,$A100,СВЦЭМ!$B$33:$B$776,Y$83)+'СЕТ СН'!$H$9+СВЦЭМ!$D$10+'СЕТ СН'!$H$5-'СЕТ СН'!$H$17</f>
        <v>3471.1293432699999</v>
      </c>
    </row>
    <row r="101" spans="1:25" ht="15.75" x14ac:dyDescent="0.2">
      <c r="A101" s="35">
        <f t="shared" si="2"/>
        <v>44061</v>
      </c>
      <c r="B101" s="36">
        <f>SUMIFS(СВЦЭМ!$C$33:$C$776,СВЦЭМ!$A$33:$A$776,$A101,СВЦЭМ!$B$33:$B$776,B$83)+'СЕТ СН'!$H$9+СВЦЭМ!$D$10+'СЕТ СН'!$H$5-'СЕТ СН'!$H$17</f>
        <v>3552.9213589599999</v>
      </c>
      <c r="C101" s="36">
        <f>SUMIFS(СВЦЭМ!$C$33:$C$776,СВЦЭМ!$A$33:$A$776,$A101,СВЦЭМ!$B$33:$B$776,C$83)+'СЕТ СН'!$H$9+СВЦЭМ!$D$10+'СЕТ СН'!$H$5-'СЕТ СН'!$H$17</f>
        <v>3589.6955332500002</v>
      </c>
      <c r="D101" s="36">
        <f>SUMIFS(СВЦЭМ!$C$33:$C$776,СВЦЭМ!$A$33:$A$776,$A101,СВЦЭМ!$B$33:$B$776,D$83)+'СЕТ СН'!$H$9+СВЦЭМ!$D$10+'СЕТ СН'!$H$5-'СЕТ СН'!$H$17</f>
        <v>3605.7716940600003</v>
      </c>
      <c r="E101" s="36">
        <f>SUMIFS(СВЦЭМ!$C$33:$C$776,СВЦЭМ!$A$33:$A$776,$A101,СВЦЭМ!$B$33:$B$776,E$83)+'СЕТ СН'!$H$9+СВЦЭМ!$D$10+'СЕТ СН'!$H$5-'СЕТ СН'!$H$17</f>
        <v>3604.4029260299999</v>
      </c>
      <c r="F101" s="36">
        <f>SUMIFS(СВЦЭМ!$C$33:$C$776,СВЦЭМ!$A$33:$A$776,$A101,СВЦЭМ!$B$33:$B$776,F$83)+'СЕТ СН'!$H$9+СВЦЭМ!$D$10+'СЕТ СН'!$H$5-'СЕТ СН'!$H$17</f>
        <v>3617.1999883899998</v>
      </c>
      <c r="G101" s="36">
        <f>SUMIFS(СВЦЭМ!$C$33:$C$776,СВЦЭМ!$A$33:$A$776,$A101,СВЦЭМ!$B$33:$B$776,G$83)+'СЕТ СН'!$H$9+СВЦЭМ!$D$10+'СЕТ СН'!$H$5-'СЕТ СН'!$H$17</f>
        <v>3610.53108707</v>
      </c>
      <c r="H101" s="36">
        <f>SUMIFS(СВЦЭМ!$C$33:$C$776,СВЦЭМ!$A$33:$A$776,$A101,СВЦЭМ!$B$33:$B$776,H$83)+'СЕТ СН'!$H$9+СВЦЭМ!$D$10+'СЕТ СН'!$H$5-'СЕТ СН'!$H$17</f>
        <v>3613.8461534899998</v>
      </c>
      <c r="I101" s="36">
        <f>SUMIFS(СВЦЭМ!$C$33:$C$776,СВЦЭМ!$A$33:$A$776,$A101,СВЦЭМ!$B$33:$B$776,I$83)+'СЕТ СН'!$H$9+СВЦЭМ!$D$10+'СЕТ СН'!$H$5-'СЕТ СН'!$H$17</f>
        <v>3618.0759987299998</v>
      </c>
      <c r="J101" s="36">
        <f>SUMIFS(СВЦЭМ!$C$33:$C$776,СВЦЭМ!$A$33:$A$776,$A101,СВЦЭМ!$B$33:$B$776,J$83)+'СЕТ СН'!$H$9+СВЦЭМ!$D$10+'СЕТ СН'!$H$5-'СЕТ СН'!$H$17</f>
        <v>3566.1131117700002</v>
      </c>
      <c r="K101" s="36">
        <f>SUMIFS(СВЦЭМ!$C$33:$C$776,СВЦЭМ!$A$33:$A$776,$A101,СВЦЭМ!$B$33:$B$776,K$83)+'СЕТ СН'!$H$9+СВЦЭМ!$D$10+'СЕТ СН'!$H$5-'СЕТ СН'!$H$17</f>
        <v>3548.19286173</v>
      </c>
      <c r="L101" s="36">
        <f>SUMIFS(СВЦЭМ!$C$33:$C$776,СВЦЭМ!$A$33:$A$776,$A101,СВЦЭМ!$B$33:$B$776,L$83)+'СЕТ СН'!$H$9+СВЦЭМ!$D$10+'СЕТ СН'!$H$5-'СЕТ СН'!$H$17</f>
        <v>3546.36324427</v>
      </c>
      <c r="M101" s="36">
        <f>SUMIFS(СВЦЭМ!$C$33:$C$776,СВЦЭМ!$A$33:$A$776,$A101,СВЦЭМ!$B$33:$B$776,M$83)+'СЕТ СН'!$H$9+СВЦЭМ!$D$10+'СЕТ СН'!$H$5-'СЕТ СН'!$H$17</f>
        <v>3501.0227375599998</v>
      </c>
      <c r="N101" s="36">
        <f>SUMIFS(СВЦЭМ!$C$33:$C$776,СВЦЭМ!$A$33:$A$776,$A101,СВЦЭМ!$B$33:$B$776,N$83)+'СЕТ СН'!$H$9+СВЦЭМ!$D$10+'СЕТ СН'!$H$5-'СЕТ СН'!$H$17</f>
        <v>3427.15309088</v>
      </c>
      <c r="O101" s="36">
        <f>SUMIFS(СВЦЭМ!$C$33:$C$776,СВЦЭМ!$A$33:$A$776,$A101,СВЦЭМ!$B$33:$B$776,O$83)+'СЕТ СН'!$H$9+СВЦЭМ!$D$10+'СЕТ СН'!$H$5-'СЕТ СН'!$H$17</f>
        <v>3404.0431498799999</v>
      </c>
      <c r="P101" s="36">
        <f>SUMIFS(СВЦЭМ!$C$33:$C$776,СВЦЭМ!$A$33:$A$776,$A101,СВЦЭМ!$B$33:$B$776,P$83)+'СЕТ СН'!$H$9+СВЦЭМ!$D$10+'СЕТ СН'!$H$5-'СЕТ СН'!$H$17</f>
        <v>3403.81978626</v>
      </c>
      <c r="Q101" s="36">
        <f>SUMIFS(СВЦЭМ!$C$33:$C$776,СВЦЭМ!$A$33:$A$776,$A101,СВЦЭМ!$B$33:$B$776,Q$83)+'СЕТ СН'!$H$9+СВЦЭМ!$D$10+'СЕТ СН'!$H$5-'СЕТ СН'!$H$17</f>
        <v>3407.4916808600001</v>
      </c>
      <c r="R101" s="36">
        <f>SUMIFS(СВЦЭМ!$C$33:$C$776,СВЦЭМ!$A$33:$A$776,$A101,СВЦЭМ!$B$33:$B$776,R$83)+'СЕТ СН'!$H$9+СВЦЭМ!$D$10+'СЕТ СН'!$H$5-'СЕТ СН'!$H$17</f>
        <v>3395.5111543500002</v>
      </c>
      <c r="S101" s="36">
        <f>SUMIFS(СВЦЭМ!$C$33:$C$776,СВЦЭМ!$A$33:$A$776,$A101,СВЦЭМ!$B$33:$B$776,S$83)+'СЕТ СН'!$H$9+СВЦЭМ!$D$10+'СЕТ СН'!$H$5-'СЕТ СН'!$H$17</f>
        <v>3397.9076536500002</v>
      </c>
      <c r="T101" s="36">
        <f>SUMIFS(СВЦЭМ!$C$33:$C$776,СВЦЭМ!$A$33:$A$776,$A101,СВЦЭМ!$B$33:$B$776,T$83)+'СЕТ СН'!$H$9+СВЦЭМ!$D$10+'СЕТ СН'!$H$5-'СЕТ СН'!$H$17</f>
        <v>3398.2140250399998</v>
      </c>
      <c r="U101" s="36">
        <f>SUMIFS(СВЦЭМ!$C$33:$C$776,СВЦЭМ!$A$33:$A$776,$A101,СВЦЭМ!$B$33:$B$776,U$83)+'СЕТ СН'!$H$9+СВЦЭМ!$D$10+'СЕТ СН'!$H$5-'СЕТ СН'!$H$17</f>
        <v>3403.75300866</v>
      </c>
      <c r="V101" s="36">
        <f>SUMIFS(СВЦЭМ!$C$33:$C$776,СВЦЭМ!$A$33:$A$776,$A101,СВЦЭМ!$B$33:$B$776,V$83)+'СЕТ СН'!$H$9+СВЦЭМ!$D$10+'СЕТ СН'!$H$5-'СЕТ СН'!$H$17</f>
        <v>3392.0266824300002</v>
      </c>
      <c r="W101" s="36">
        <f>SUMIFS(СВЦЭМ!$C$33:$C$776,СВЦЭМ!$A$33:$A$776,$A101,СВЦЭМ!$B$33:$B$776,W$83)+'СЕТ СН'!$H$9+СВЦЭМ!$D$10+'СЕТ СН'!$H$5-'СЕТ СН'!$H$17</f>
        <v>3408.3993436999999</v>
      </c>
      <c r="X101" s="36">
        <f>SUMIFS(СВЦЭМ!$C$33:$C$776,СВЦЭМ!$A$33:$A$776,$A101,СВЦЭМ!$B$33:$B$776,X$83)+'СЕТ СН'!$H$9+СВЦЭМ!$D$10+'СЕТ СН'!$H$5-'СЕТ СН'!$H$17</f>
        <v>3410.0773159999999</v>
      </c>
      <c r="Y101" s="36">
        <f>SUMIFS(СВЦЭМ!$C$33:$C$776,СВЦЭМ!$A$33:$A$776,$A101,СВЦЭМ!$B$33:$B$776,Y$83)+'СЕТ СН'!$H$9+СВЦЭМ!$D$10+'СЕТ СН'!$H$5-'СЕТ СН'!$H$17</f>
        <v>3480.2108821000002</v>
      </c>
    </row>
    <row r="102" spans="1:25" ht="15.75" x14ac:dyDescent="0.2">
      <c r="A102" s="35">
        <f t="shared" si="2"/>
        <v>44062</v>
      </c>
      <c r="B102" s="36">
        <f>SUMIFS(СВЦЭМ!$C$33:$C$776,СВЦЭМ!$A$33:$A$776,$A102,СВЦЭМ!$B$33:$B$776,B$83)+'СЕТ СН'!$H$9+СВЦЭМ!$D$10+'СЕТ СН'!$H$5-'СЕТ СН'!$H$17</f>
        <v>3491.5472127399998</v>
      </c>
      <c r="C102" s="36">
        <f>SUMIFS(СВЦЭМ!$C$33:$C$776,СВЦЭМ!$A$33:$A$776,$A102,СВЦЭМ!$B$33:$B$776,C$83)+'СЕТ СН'!$H$9+СВЦЭМ!$D$10+'СЕТ СН'!$H$5-'СЕТ СН'!$H$17</f>
        <v>3528.6534626500002</v>
      </c>
      <c r="D102" s="36">
        <f>SUMIFS(СВЦЭМ!$C$33:$C$776,СВЦЭМ!$A$33:$A$776,$A102,СВЦЭМ!$B$33:$B$776,D$83)+'СЕТ СН'!$H$9+СВЦЭМ!$D$10+'СЕТ СН'!$H$5-'СЕТ СН'!$H$17</f>
        <v>3536.0142255999999</v>
      </c>
      <c r="E102" s="36">
        <f>SUMIFS(СВЦЭМ!$C$33:$C$776,СВЦЭМ!$A$33:$A$776,$A102,СВЦЭМ!$B$33:$B$776,E$83)+'СЕТ СН'!$H$9+СВЦЭМ!$D$10+'СЕТ СН'!$H$5-'СЕТ СН'!$H$17</f>
        <v>3551.6054572399999</v>
      </c>
      <c r="F102" s="36">
        <f>SUMIFS(СВЦЭМ!$C$33:$C$776,СВЦЭМ!$A$33:$A$776,$A102,СВЦЭМ!$B$33:$B$776,F$83)+'СЕТ СН'!$H$9+СВЦЭМ!$D$10+'СЕТ СН'!$H$5-'СЕТ СН'!$H$17</f>
        <v>3560.6681649699999</v>
      </c>
      <c r="G102" s="36">
        <f>SUMIFS(СВЦЭМ!$C$33:$C$776,СВЦЭМ!$A$33:$A$776,$A102,СВЦЭМ!$B$33:$B$776,G$83)+'СЕТ СН'!$H$9+СВЦЭМ!$D$10+'СЕТ СН'!$H$5-'СЕТ СН'!$H$17</f>
        <v>3545.0055129500001</v>
      </c>
      <c r="H102" s="36">
        <f>SUMIFS(СВЦЭМ!$C$33:$C$776,СВЦЭМ!$A$33:$A$776,$A102,СВЦЭМ!$B$33:$B$776,H$83)+'СЕТ СН'!$H$9+СВЦЭМ!$D$10+'СЕТ СН'!$H$5-'СЕТ СН'!$H$17</f>
        <v>3550.4367119399999</v>
      </c>
      <c r="I102" s="36">
        <f>SUMIFS(СВЦЭМ!$C$33:$C$776,СВЦЭМ!$A$33:$A$776,$A102,СВЦЭМ!$B$33:$B$776,I$83)+'СЕТ СН'!$H$9+СВЦЭМ!$D$10+'СЕТ СН'!$H$5-'СЕТ СН'!$H$17</f>
        <v>3574.66464937</v>
      </c>
      <c r="J102" s="36">
        <f>SUMIFS(СВЦЭМ!$C$33:$C$776,СВЦЭМ!$A$33:$A$776,$A102,СВЦЭМ!$B$33:$B$776,J$83)+'СЕТ СН'!$H$9+СВЦЭМ!$D$10+'СЕТ СН'!$H$5-'СЕТ СН'!$H$17</f>
        <v>3552.7820572300002</v>
      </c>
      <c r="K102" s="36">
        <f>SUMIFS(СВЦЭМ!$C$33:$C$776,СВЦЭМ!$A$33:$A$776,$A102,СВЦЭМ!$B$33:$B$776,K$83)+'СЕТ СН'!$H$9+СВЦЭМ!$D$10+'СЕТ СН'!$H$5-'СЕТ СН'!$H$17</f>
        <v>3512.3047790600003</v>
      </c>
      <c r="L102" s="36">
        <f>SUMIFS(СВЦЭМ!$C$33:$C$776,СВЦЭМ!$A$33:$A$776,$A102,СВЦЭМ!$B$33:$B$776,L$83)+'СЕТ СН'!$H$9+СВЦЭМ!$D$10+'СЕТ СН'!$H$5-'СЕТ СН'!$H$17</f>
        <v>3474.4567606400001</v>
      </c>
      <c r="M102" s="36">
        <f>SUMIFS(СВЦЭМ!$C$33:$C$776,СВЦЭМ!$A$33:$A$776,$A102,СВЦЭМ!$B$33:$B$776,M$83)+'СЕТ СН'!$H$9+СВЦЭМ!$D$10+'СЕТ СН'!$H$5-'СЕТ СН'!$H$17</f>
        <v>3433.0698263600002</v>
      </c>
      <c r="N102" s="36">
        <f>SUMIFS(СВЦЭМ!$C$33:$C$776,СВЦЭМ!$A$33:$A$776,$A102,СВЦЭМ!$B$33:$B$776,N$83)+'СЕТ СН'!$H$9+СВЦЭМ!$D$10+'СЕТ СН'!$H$5-'СЕТ СН'!$H$17</f>
        <v>3397.02003848</v>
      </c>
      <c r="O102" s="36">
        <f>SUMIFS(СВЦЭМ!$C$33:$C$776,СВЦЭМ!$A$33:$A$776,$A102,СВЦЭМ!$B$33:$B$776,O$83)+'СЕТ СН'!$H$9+СВЦЭМ!$D$10+'СЕТ СН'!$H$5-'СЕТ СН'!$H$17</f>
        <v>3382.0648212199999</v>
      </c>
      <c r="P102" s="36">
        <f>SUMIFS(СВЦЭМ!$C$33:$C$776,СВЦЭМ!$A$33:$A$776,$A102,СВЦЭМ!$B$33:$B$776,P$83)+'СЕТ СН'!$H$9+СВЦЭМ!$D$10+'СЕТ СН'!$H$5-'СЕТ СН'!$H$17</f>
        <v>3381.6769407299998</v>
      </c>
      <c r="Q102" s="36">
        <f>SUMIFS(СВЦЭМ!$C$33:$C$776,СВЦЭМ!$A$33:$A$776,$A102,СВЦЭМ!$B$33:$B$776,Q$83)+'СЕТ СН'!$H$9+СВЦЭМ!$D$10+'СЕТ СН'!$H$5-'СЕТ СН'!$H$17</f>
        <v>3382.23417225</v>
      </c>
      <c r="R102" s="36">
        <f>SUMIFS(СВЦЭМ!$C$33:$C$776,СВЦЭМ!$A$33:$A$776,$A102,СВЦЭМ!$B$33:$B$776,R$83)+'СЕТ СН'!$H$9+СВЦЭМ!$D$10+'СЕТ СН'!$H$5-'СЕТ СН'!$H$17</f>
        <v>3379.8035853700003</v>
      </c>
      <c r="S102" s="36">
        <f>SUMIFS(СВЦЭМ!$C$33:$C$776,СВЦЭМ!$A$33:$A$776,$A102,СВЦЭМ!$B$33:$B$776,S$83)+'СЕТ СН'!$H$9+СВЦЭМ!$D$10+'СЕТ СН'!$H$5-'СЕТ СН'!$H$17</f>
        <v>3381.1732342800001</v>
      </c>
      <c r="T102" s="36">
        <f>SUMIFS(СВЦЭМ!$C$33:$C$776,СВЦЭМ!$A$33:$A$776,$A102,СВЦЭМ!$B$33:$B$776,T$83)+'СЕТ СН'!$H$9+СВЦЭМ!$D$10+'СЕТ СН'!$H$5-'СЕТ СН'!$H$17</f>
        <v>3376.2275115000002</v>
      </c>
      <c r="U102" s="36">
        <f>SUMIFS(СВЦЭМ!$C$33:$C$776,СВЦЭМ!$A$33:$A$776,$A102,СВЦЭМ!$B$33:$B$776,U$83)+'СЕТ СН'!$H$9+СВЦЭМ!$D$10+'СЕТ СН'!$H$5-'СЕТ СН'!$H$17</f>
        <v>3372.15562254</v>
      </c>
      <c r="V102" s="36">
        <f>SUMIFS(СВЦЭМ!$C$33:$C$776,СВЦЭМ!$A$33:$A$776,$A102,СВЦЭМ!$B$33:$B$776,V$83)+'СЕТ СН'!$H$9+СВЦЭМ!$D$10+'СЕТ СН'!$H$5-'СЕТ СН'!$H$17</f>
        <v>3363.8700409900002</v>
      </c>
      <c r="W102" s="36">
        <f>SUMIFS(СВЦЭМ!$C$33:$C$776,СВЦЭМ!$A$33:$A$776,$A102,СВЦЭМ!$B$33:$B$776,W$83)+'СЕТ СН'!$H$9+СВЦЭМ!$D$10+'СЕТ СН'!$H$5-'СЕТ СН'!$H$17</f>
        <v>3367.6798704399998</v>
      </c>
      <c r="X102" s="36">
        <f>SUMIFS(СВЦЭМ!$C$33:$C$776,СВЦЭМ!$A$33:$A$776,$A102,СВЦЭМ!$B$33:$B$776,X$83)+'СЕТ СН'!$H$9+СВЦЭМ!$D$10+'СЕТ СН'!$H$5-'СЕТ СН'!$H$17</f>
        <v>3378.7454837099999</v>
      </c>
      <c r="Y102" s="36">
        <f>SUMIFS(СВЦЭМ!$C$33:$C$776,СВЦЭМ!$A$33:$A$776,$A102,СВЦЭМ!$B$33:$B$776,Y$83)+'СЕТ СН'!$H$9+СВЦЭМ!$D$10+'СЕТ СН'!$H$5-'СЕТ СН'!$H$17</f>
        <v>3487.0655872000002</v>
      </c>
    </row>
    <row r="103" spans="1:25" ht="15.75" x14ac:dyDescent="0.2">
      <c r="A103" s="35">
        <f t="shared" si="2"/>
        <v>44063</v>
      </c>
      <c r="B103" s="36">
        <f>SUMIFS(СВЦЭМ!$C$33:$C$776,СВЦЭМ!$A$33:$A$776,$A103,СВЦЭМ!$B$33:$B$776,B$83)+'СЕТ СН'!$H$9+СВЦЭМ!$D$10+'СЕТ СН'!$H$5-'СЕТ СН'!$H$17</f>
        <v>3552.04211467</v>
      </c>
      <c r="C103" s="36">
        <f>SUMIFS(СВЦЭМ!$C$33:$C$776,СВЦЭМ!$A$33:$A$776,$A103,СВЦЭМ!$B$33:$B$776,C$83)+'СЕТ СН'!$H$9+СВЦЭМ!$D$10+'СЕТ СН'!$H$5-'СЕТ СН'!$H$17</f>
        <v>3590.73227494</v>
      </c>
      <c r="D103" s="36">
        <f>SUMIFS(СВЦЭМ!$C$33:$C$776,СВЦЭМ!$A$33:$A$776,$A103,СВЦЭМ!$B$33:$B$776,D$83)+'СЕТ СН'!$H$9+СВЦЭМ!$D$10+'СЕТ СН'!$H$5-'СЕТ СН'!$H$17</f>
        <v>3618.4005021100002</v>
      </c>
      <c r="E103" s="36">
        <f>SUMIFS(СВЦЭМ!$C$33:$C$776,СВЦЭМ!$A$33:$A$776,$A103,СВЦЭМ!$B$33:$B$776,E$83)+'СЕТ СН'!$H$9+СВЦЭМ!$D$10+'СЕТ СН'!$H$5-'СЕТ СН'!$H$17</f>
        <v>3632.7686154799999</v>
      </c>
      <c r="F103" s="36">
        <f>SUMIFS(СВЦЭМ!$C$33:$C$776,СВЦЭМ!$A$33:$A$776,$A103,СВЦЭМ!$B$33:$B$776,F$83)+'СЕТ СН'!$H$9+СВЦЭМ!$D$10+'СЕТ СН'!$H$5-'СЕТ СН'!$H$17</f>
        <v>3634.63260442</v>
      </c>
      <c r="G103" s="36">
        <f>SUMIFS(СВЦЭМ!$C$33:$C$776,СВЦЭМ!$A$33:$A$776,$A103,СВЦЭМ!$B$33:$B$776,G$83)+'СЕТ СН'!$H$9+СВЦЭМ!$D$10+'СЕТ СН'!$H$5-'СЕТ СН'!$H$17</f>
        <v>3613.9958350900001</v>
      </c>
      <c r="H103" s="36">
        <f>SUMIFS(СВЦЭМ!$C$33:$C$776,СВЦЭМ!$A$33:$A$776,$A103,СВЦЭМ!$B$33:$B$776,H$83)+'СЕТ СН'!$H$9+СВЦЭМ!$D$10+'СЕТ СН'!$H$5-'СЕТ СН'!$H$17</f>
        <v>3588.5327951200002</v>
      </c>
      <c r="I103" s="36">
        <f>SUMIFS(СВЦЭМ!$C$33:$C$776,СВЦЭМ!$A$33:$A$776,$A103,СВЦЭМ!$B$33:$B$776,I$83)+'СЕТ СН'!$H$9+СВЦЭМ!$D$10+'СЕТ СН'!$H$5-'СЕТ СН'!$H$17</f>
        <v>3628.6089232200002</v>
      </c>
      <c r="J103" s="36">
        <f>SUMIFS(СВЦЭМ!$C$33:$C$776,СВЦЭМ!$A$33:$A$776,$A103,СВЦЭМ!$B$33:$B$776,J$83)+'СЕТ СН'!$H$9+СВЦЭМ!$D$10+'СЕТ СН'!$H$5-'СЕТ СН'!$H$17</f>
        <v>3595.4512802500003</v>
      </c>
      <c r="K103" s="36">
        <f>SUMIFS(СВЦЭМ!$C$33:$C$776,СВЦЭМ!$A$33:$A$776,$A103,СВЦЭМ!$B$33:$B$776,K$83)+'СЕТ СН'!$H$9+СВЦЭМ!$D$10+'СЕТ СН'!$H$5-'СЕТ СН'!$H$17</f>
        <v>3553.2134059999998</v>
      </c>
      <c r="L103" s="36">
        <f>SUMIFS(СВЦЭМ!$C$33:$C$776,СВЦЭМ!$A$33:$A$776,$A103,СВЦЭМ!$B$33:$B$776,L$83)+'СЕТ СН'!$H$9+СВЦЭМ!$D$10+'СЕТ СН'!$H$5-'СЕТ СН'!$H$17</f>
        <v>3514.39978449</v>
      </c>
      <c r="M103" s="36">
        <f>SUMIFS(СВЦЭМ!$C$33:$C$776,СВЦЭМ!$A$33:$A$776,$A103,СВЦЭМ!$B$33:$B$776,M$83)+'СЕТ СН'!$H$9+СВЦЭМ!$D$10+'СЕТ СН'!$H$5-'СЕТ СН'!$H$17</f>
        <v>3461.94090491</v>
      </c>
      <c r="N103" s="36">
        <f>SUMIFS(СВЦЭМ!$C$33:$C$776,СВЦЭМ!$A$33:$A$776,$A103,СВЦЭМ!$B$33:$B$776,N$83)+'СЕТ СН'!$H$9+СВЦЭМ!$D$10+'СЕТ СН'!$H$5-'СЕТ СН'!$H$17</f>
        <v>3410.2504259799998</v>
      </c>
      <c r="O103" s="36">
        <f>SUMIFS(СВЦЭМ!$C$33:$C$776,СВЦЭМ!$A$33:$A$776,$A103,СВЦЭМ!$B$33:$B$776,O$83)+'СЕТ СН'!$H$9+СВЦЭМ!$D$10+'СЕТ СН'!$H$5-'СЕТ СН'!$H$17</f>
        <v>3382.1438724600002</v>
      </c>
      <c r="P103" s="36">
        <f>SUMIFS(СВЦЭМ!$C$33:$C$776,СВЦЭМ!$A$33:$A$776,$A103,СВЦЭМ!$B$33:$B$776,P$83)+'СЕТ СН'!$H$9+СВЦЭМ!$D$10+'СЕТ СН'!$H$5-'СЕТ СН'!$H$17</f>
        <v>3381.5328410100001</v>
      </c>
      <c r="Q103" s="36">
        <f>SUMIFS(СВЦЭМ!$C$33:$C$776,СВЦЭМ!$A$33:$A$776,$A103,СВЦЭМ!$B$33:$B$776,Q$83)+'СЕТ СН'!$H$9+СВЦЭМ!$D$10+'СЕТ СН'!$H$5-'СЕТ СН'!$H$17</f>
        <v>3383.40381368</v>
      </c>
      <c r="R103" s="36">
        <f>SUMIFS(СВЦЭМ!$C$33:$C$776,СВЦЭМ!$A$33:$A$776,$A103,СВЦЭМ!$B$33:$B$776,R$83)+'СЕТ СН'!$H$9+СВЦЭМ!$D$10+'СЕТ СН'!$H$5-'СЕТ СН'!$H$17</f>
        <v>3388.59538385</v>
      </c>
      <c r="S103" s="36">
        <f>SUMIFS(СВЦЭМ!$C$33:$C$776,СВЦЭМ!$A$33:$A$776,$A103,СВЦЭМ!$B$33:$B$776,S$83)+'СЕТ СН'!$H$9+СВЦЭМ!$D$10+'СЕТ СН'!$H$5-'СЕТ СН'!$H$17</f>
        <v>3393.2045486400002</v>
      </c>
      <c r="T103" s="36">
        <f>SUMIFS(СВЦЭМ!$C$33:$C$776,СВЦЭМ!$A$33:$A$776,$A103,СВЦЭМ!$B$33:$B$776,T$83)+'СЕТ СН'!$H$9+СВЦЭМ!$D$10+'СЕТ СН'!$H$5-'СЕТ СН'!$H$17</f>
        <v>3394.0213553399999</v>
      </c>
      <c r="U103" s="36">
        <f>SUMIFS(СВЦЭМ!$C$33:$C$776,СВЦЭМ!$A$33:$A$776,$A103,СВЦЭМ!$B$33:$B$776,U$83)+'СЕТ СН'!$H$9+СВЦЭМ!$D$10+'СЕТ СН'!$H$5-'СЕТ СН'!$H$17</f>
        <v>3393.4490601900002</v>
      </c>
      <c r="V103" s="36">
        <f>SUMIFS(СВЦЭМ!$C$33:$C$776,СВЦЭМ!$A$33:$A$776,$A103,СВЦЭМ!$B$33:$B$776,V$83)+'СЕТ СН'!$H$9+СВЦЭМ!$D$10+'СЕТ СН'!$H$5-'СЕТ СН'!$H$17</f>
        <v>3395.2950571800002</v>
      </c>
      <c r="W103" s="36">
        <f>SUMIFS(СВЦЭМ!$C$33:$C$776,СВЦЭМ!$A$33:$A$776,$A103,СВЦЭМ!$B$33:$B$776,W$83)+'СЕТ СН'!$H$9+СВЦЭМ!$D$10+'СЕТ СН'!$H$5-'СЕТ СН'!$H$17</f>
        <v>3391.0492739599999</v>
      </c>
      <c r="X103" s="36">
        <f>SUMIFS(СВЦЭМ!$C$33:$C$776,СВЦЭМ!$A$33:$A$776,$A103,СВЦЭМ!$B$33:$B$776,X$83)+'СЕТ СН'!$H$9+СВЦЭМ!$D$10+'СЕТ СН'!$H$5-'СЕТ СН'!$H$17</f>
        <v>3396.2152666400002</v>
      </c>
      <c r="Y103" s="36">
        <f>SUMIFS(СВЦЭМ!$C$33:$C$776,СВЦЭМ!$A$33:$A$776,$A103,СВЦЭМ!$B$33:$B$776,Y$83)+'СЕТ СН'!$H$9+СВЦЭМ!$D$10+'СЕТ СН'!$H$5-'СЕТ СН'!$H$17</f>
        <v>3507.4453063599999</v>
      </c>
    </row>
    <row r="104" spans="1:25" ht="15.75" x14ac:dyDescent="0.2">
      <c r="A104" s="35">
        <f t="shared" si="2"/>
        <v>44064</v>
      </c>
      <c r="B104" s="36">
        <f>SUMIFS(СВЦЭМ!$C$33:$C$776,СВЦЭМ!$A$33:$A$776,$A104,СВЦЭМ!$B$33:$B$776,B$83)+'СЕТ СН'!$H$9+СВЦЭМ!$D$10+'СЕТ СН'!$H$5-'СЕТ СН'!$H$17</f>
        <v>3567.5897612899998</v>
      </c>
      <c r="C104" s="36">
        <f>SUMIFS(СВЦЭМ!$C$33:$C$776,СВЦЭМ!$A$33:$A$776,$A104,СВЦЭМ!$B$33:$B$776,C$83)+'СЕТ СН'!$H$9+СВЦЭМ!$D$10+'СЕТ СН'!$H$5-'СЕТ СН'!$H$17</f>
        <v>3581.85381487</v>
      </c>
      <c r="D104" s="36">
        <f>SUMIFS(СВЦЭМ!$C$33:$C$776,СВЦЭМ!$A$33:$A$776,$A104,СВЦЭМ!$B$33:$B$776,D$83)+'СЕТ СН'!$H$9+СВЦЭМ!$D$10+'СЕТ СН'!$H$5-'СЕТ СН'!$H$17</f>
        <v>3618.3079540099998</v>
      </c>
      <c r="E104" s="36">
        <f>SUMIFS(СВЦЭМ!$C$33:$C$776,СВЦЭМ!$A$33:$A$776,$A104,СВЦЭМ!$B$33:$B$776,E$83)+'СЕТ СН'!$H$9+СВЦЭМ!$D$10+'СЕТ СН'!$H$5-'СЕТ СН'!$H$17</f>
        <v>3613.4338722500001</v>
      </c>
      <c r="F104" s="36">
        <f>SUMIFS(СВЦЭМ!$C$33:$C$776,СВЦЭМ!$A$33:$A$776,$A104,СВЦЭМ!$B$33:$B$776,F$83)+'СЕТ СН'!$H$9+СВЦЭМ!$D$10+'СЕТ СН'!$H$5-'СЕТ СН'!$H$17</f>
        <v>3617.9809153699998</v>
      </c>
      <c r="G104" s="36">
        <f>SUMIFS(СВЦЭМ!$C$33:$C$776,СВЦЭМ!$A$33:$A$776,$A104,СВЦЭМ!$B$33:$B$776,G$83)+'СЕТ СН'!$H$9+СВЦЭМ!$D$10+'СЕТ СН'!$H$5-'СЕТ СН'!$H$17</f>
        <v>3630.98489591</v>
      </c>
      <c r="H104" s="36">
        <f>SUMIFS(СВЦЭМ!$C$33:$C$776,СВЦЭМ!$A$33:$A$776,$A104,СВЦЭМ!$B$33:$B$776,H$83)+'СЕТ СН'!$H$9+СВЦЭМ!$D$10+'СЕТ СН'!$H$5-'СЕТ СН'!$H$17</f>
        <v>3622.44939092</v>
      </c>
      <c r="I104" s="36">
        <f>SUMIFS(СВЦЭМ!$C$33:$C$776,СВЦЭМ!$A$33:$A$776,$A104,СВЦЭМ!$B$33:$B$776,I$83)+'СЕТ СН'!$H$9+СВЦЭМ!$D$10+'СЕТ СН'!$H$5-'СЕТ СН'!$H$17</f>
        <v>3660.75278918</v>
      </c>
      <c r="J104" s="36">
        <f>SUMIFS(СВЦЭМ!$C$33:$C$776,СВЦЭМ!$A$33:$A$776,$A104,СВЦЭМ!$B$33:$B$776,J$83)+'СЕТ СН'!$H$9+СВЦЭМ!$D$10+'СЕТ СН'!$H$5-'СЕТ СН'!$H$17</f>
        <v>3627.7730393299998</v>
      </c>
      <c r="K104" s="36">
        <f>SUMIFS(СВЦЭМ!$C$33:$C$776,СВЦЭМ!$A$33:$A$776,$A104,СВЦЭМ!$B$33:$B$776,K$83)+'СЕТ СН'!$H$9+СВЦЭМ!$D$10+'СЕТ СН'!$H$5-'СЕТ СН'!$H$17</f>
        <v>3572.2304449600001</v>
      </c>
      <c r="L104" s="36">
        <f>SUMIFS(СВЦЭМ!$C$33:$C$776,СВЦЭМ!$A$33:$A$776,$A104,СВЦЭМ!$B$33:$B$776,L$83)+'СЕТ СН'!$H$9+СВЦЭМ!$D$10+'СЕТ СН'!$H$5-'СЕТ СН'!$H$17</f>
        <v>3534.17656575</v>
      </c>
      <c r="M104" s="36">
        <f>SUMIFS(СВЦЭМ!$C$33:$C$776,СВЦЭМ!$A$33:$A$776,$A104,СВЦЭМ!$B$33:$B$776,M$83)+'СЕТ СН'!$H$9+СВЦЭМ!$D$10+'СЕТ СН'!$H$5-'СЕТ СН'!$H$17</f>
        <v>3488.2403902800002</v>
      </c>
      <c r="N104" s="36">
        <f>SUMIFS(СВЦЭМ!$C$33:$C$776,СВЦЭМ!$A$33:$A$776,$A104,СВЦЭМ!$B$33:$B$776,N$83)+'СЕТ СН'!$H$9+СВЦЭМ!$D$10+'СЕТ СН'!$H$5-'СЕТ СН'!$H$17</f>
        <v>3430.3460446300001</v>
      </c>
      <c r="O104" s="36">
        <f>SUMIFS(СВЦЭМ!$C$33:$C$776,СВЦЭМ!$A$33:$A$776,$A104,СВЦЭМ!$B$33:$B$776,O$83)+'СЕТ СН'!$H$9+СВЦЭМ!$D$10+'СЕТ СН'!$H$5-'СЕТ СН'!$H$17</f>
        <v>3413.31900189</v>
      </c>
      <c r="P104" s="36">
        <f>SUMIFS(СВЦЭМ!$C$33:$C$776,СВЦЭМ!$A$33:$A$776,$A104,СВЦЭМ!$B$33:$B$776,P$83)+'СЕТ СН'!$H$9+СВЦЭМ!$D$10+'СЕТ СН'!$H$5-'СЕТ СН'!$H$17</f>
        <v>3409.5244153900003</v>
      </c>
      <c r="Q104" s="36">
        <f>SUMIFS(СВЦЭМ!$C$33:$C$776,СВЦЭМ!$A$33:$A$776,$A104,СВЦЭМ!$B$33:$B$776,Q$83)+'СЕТ СН'!$H$9+СВЦЭМ!$D$10+'СЕТ СН'!$H$5-'СЕТ СН'!$H$17</f>
        <v>3408.8785357199999</v>
      </c>
      <c r="R104" s="36">
        <f>SUMIFS(СВЦЭМ!$C$33:$C$776,СВЦЭМ!$A$33:$A$776,$A104,СВЦЭМ!$B$33:$B$776,R$83)+'СЕТ СН'!$H$9+СВЦЭМ!$D$10+'СЕТ СН'!$H$5-'СЕТ СН'!$H$17</f>
        <v>3402.56571773</v>
      </c>
      <c r="S104" s="36">
        <f>SUMIFS(СВЦЭМ!$C$33:$C$776,СВЦЭМ!$A$33:$A$776,$A104,СВЦЭМ!$B$33:$B$776,S$83)+'СЕТ СН'!$H$9+СВЦЭМ!$D$10+'СЕТ СН'!$H$5-'СЕТ СН'!$H$17</f>
        <v>3403.78070402</v>
      </c>
      <c r="T104" s="36">
        <f>SUMIFS(СВЦЭМ!$C$33:$C$776,СВЦЭМ!$A$33:$A$776,$A104,СВЦЭМ!$B$33:$B$776,T$83)+'СЕТ СН'!$H$9+СВЦЭМ!$D$10+'СЕТ СН'!$H$5-'СЕТ СН'!$H$17</f>
        <v>3404.00749653</v>
      </c>
      <c r="U104" s="36">
        <f>SUMIFS(СВЦЭМ!$C$33:$C$776,СВЦЭМ!$A$33:$A$776,$A104,СВЦЭМ!$B$33:$B$776,U$83)+'СЕТ СН'!$H$9+СВЦЭМ!$D$10+'СЕТ СН'!$H$5-'СЕТ СН'!$H$17</f>
        <v>3413.3289887800001</v>
      </c>
      <c r="V104" s="36">
        <f>SUMIFS(СВЦЭМ!$C$33:$C$776,СВЦЭМ!$A$33:$A$776,$A104,СВЦЭМ!$B$33:$B$776,V$83)+'СЕТ СН'!$H$9+СВЦЭМ!$D$10+'СЕТ СН'!$H$5-'СЕТ СН'!$H$17</f>
        <v>3415.1418276899999</v>
      </c>
      <c r="W104" s="36">
        <f>SUMIFS(СВЦЭМ!$C$33:$C$776,СВЦЭМ!$A$33:$A$776,$A104,СВЦЭМ!$B$33:$B$776,W$83)+'СЕТ СН'!$H$9+СВЦЭМ!$D$10+'СЕТ СН'!$H$5-'СЕТ СН'!$H$17</f>
        <v>3413.0020978800003</v>
      </c>
      <c r="X104" s="36">
        <f>SUMIFS(СВЦЭМ!$C$33:$C$776,СВЦЭМ!$A$33:$A$776,$A104,СВЦЭМ!$B$33:$B$776,X$83)+'СЕТ СН'!$H$9+СВЦЭМ!$D$10+'СЕТ СН'!$H$5-'СЕТ СН'!$H$17</f>
        <v>3426.4319606500003</v>
      </c>
      <c r="Y104" s="36">
        <f>SUMIFS(СВЦЭМ!$C$33:$C$776,СВЦЭМ!$A$33:$A$776,$A104,СВЦЭМ!$B$33:$B$776,Y$83)+'СЕТ СН'!$H$9+СВЦЭМ!$D$10+'СЕТ СН'!$H$5-'СЕТ СН'!$H$17</f>
        <v>3518.9328343900002</v>
      </c>
    </row>
    <row r="105" spans="1:25" ht="15.75" x14ac:dyDescent="0.2">
      <c r="A105" s="35">
        <f t="shared" si="2"/>
        <v>44065</v>
      </c>
      <c r="B105" s="36">
        <f>SUMIFS(СВЦЭМ!$C$33:$C$776,СВЦЭМ!$A$33:$A$776,$A105,СВЦЭМ!$B$33:$B$776,B$83)+'СЕТ СН'!$H$9+СВЦЭМ!$D$10+'СЕТ СН'!$H$5-'СЕТ СН'!$H$17</f>
        <v>3555.8884631599999</v>
      </c>
      <c r="C105" s="36">
        <f>SUMIFS(СВЦЭМ!$C$33:$C$776,СВЦЭМ!$A$33:$A$776,$A105,СВЦЭМ!$B$33:$B$776,C$83)+'СЕТ СН'!$H$9+СВЦЭМ!$D$10+'СЕТ СН'!$H$5-'СЕТ СН'!$H$17</f>
        <v>3600.6420193700001</v>
      </c>
      <c r="D105" s="36">
        <f>SUMIFS(СВЦЭМ!$C$33:$C$776,СВЦЭМ!$A$33:$A$776,$A105,СВЦЭМ!$B$33:$B$776,D$83)+'СЕТ СН'!$H$9+СВЦЭМ!$D$10+'СЕТ СН'!$H$5-'СЕТ СН'!$H$17</f>
        <v>3622.1102094299999</v>
      </c>
      <c r="E105" s="36">
        <f>SUMIFS(СВЦЭМ!$C$33:$C$776,СВЦЭМ!$A$33:$A$776,$A105,СВЦЭМ!$B$33:$B$776,E$83)+'СЕТ СН'!$H$9+СВЦЭМ!$D$10+'СЕТ СН'!$H$5-'СЕТ СН'!$H$17</f>
        <v>3631.2240688299999</v>
      </c>
      <c r="F105" s="36">
        <f>SUMIFS(СВЦЭМ!$C$33:$C$776,СВЦЭМ!$A$33:$A$776,$A105,СВЦЭМ!$B$33:$B$776,F$83)+'СЕТ СН'!$H$9+СВЦЭМ!$D$10+'СЕТ СН'!$H$5-'СЕТ СН'!$H$17</f>
        <v>3641.0571267400001</v>
      </c>
      <c r="G105" s="36">
        <f>SUMIFS(СВЦЭМ!$C$33:$C$776,СВЦЭМ!$A$33:$A$776,$A105,СВЦЭМ!$B$33:$B$776,G$83)+'СЕТ СН'!$H$9+СВЦЭМ!$D$10+'СЕТ СН'!$H$5-'СЕТ СН'!$H$17</f>
        <v>3627.6197877499999</v>
      </c>
      <c r="H105" s="36">
        <f>SUMIFS(СВЦЭМ!$C$33:$C$776,СВЦЭМ!$A$33:$A$776,$A105,СВЦЭМ!$B$33:$B$776,H$83)+'СЕТ СН'!$H$9+СВЦЭМ!$D$10+'СЕТ СН'!$H$5-'СЕТ СН'!$H$17</f>
        <v>3601.6689125000003</v>
      </c>
      <c r="I105" s="36">
        <f>SUMIFS(СВЦЭМ!$C$33:$C$776,СВЦЭМ!$A$33:$A$776,$A105,СВЦЭМ!$B$33:$B$776,I$83)+'СЕТ СН'!$H$9+СВЦЭМ!$D$10+'СЕТ СН'!$H$5-'СЕТ СН'!$H$17</f>
        <v>3615.22308299</v>
      </c>
      <c r="J105" s="36">
        <f>SUMIFS(СВЦЭМ!$C$33:$C$776,СВЦЭМ!$A$33:$A$776,$A105,СВЦЭМ!$B$33:$B$776,J$83)+'СЕТ СН'!$H$9+СВЦЭМ!$D$10+'СЕТ СН'!$H$5-'СЕТ СН'!$H$17</f>
        <v>3577.9500477000001</v>
      </c>
      <c r="K105" s="36">
        <f>SUMIFS(СВЦЭМ!$C$33:$C$776,СВЦЭМ!$A$33:$A$776,$A105,СВЦЭМ!$B$33:$B$776,K$83)+'СЕТ СН'!$H$9+СВЦЭМ!$D$10+'СЕТ СН'!$H$5-'СЕТ СН'!$H$17</f>
        <v>3543.2415378000001</v>
      </c>
      <c r="L105" s="36">
        <f>SUMIFS(СВЦЭМ!$C$33:$C$776,СВЦЭМ!$A$33:$A$776,$A105,СВЦЭМ!$B$33:$B$776,L$83)+'СЕТ СН'!$H$9+СВЦЭМ!$D$10+'СЕТ СН'!$H$5-'СЕТ СН'!$H$17</f>
        <v>3508.1201564100002</v>
      </c>
      <c r="M105" s="36">
        <f>SUMIFS(СВЦЭМ!$C$33:$C$776,СВЦЭМ!$A$33:$A$776,$A105,СВЦЭМ!$B$33:$B$776,M$83)+'СЕТ СН'!$H$9+СВЦЭМ!$D$10+'СЕТ СН'!$H$5-'СЕТ СН'!$H$17</f>
        <v>3466.49572975</v>
      </c>
      <c r="N105" s="36">
        <f>SUMIFS(СВЦЭМ!$C$33:$C$776,СВЦЭМ!$A$33:$A$776,$A105,СВЦЭМ!$B$33:$B$776,N$83)+'СЕТ СН'!$H$9+СВЦЭМ!$D$10+'СЕТ СН'!$H$5-'СЕТ СН'!$H$17</f>
        <v>3428.8435882799999</v>
      </c>
      <c r="O105" s="36">
        <f>SUMIFS(СВЦЭМ!$C$33:$C$776,СВЦЭМ!$A$33:$A$776,$A105,СВЦЭМ!$B$33:$B$776,O$83)+'СЕТ СН'!$H$9+СВЦЭМ!$D$10+'СЕТ СН'!$H$5-'СЕТ СН'!$H$17</f>
        <v>3399.0549796800001</v>
      </c>
      <c r="P105" s="36">
        <f>SUMIFS(СВЦЭМ!$C$33:$C$776,СВЦЭМ!$A$33:$A$776,$A105,СВЦЭМ!$B$33:$B$776,P$83)+'СЕТ СН'!$H$9+СВЦЭМ!$D$10+'СЕТ СН'!$H$5-'СЕТ СН'!$H$17</f>
        <v>3402.17304199</v>
      </c>
      <c r="Q105" s="36">
        <f>SUMIFS(СВЦЭМ!$C$33:$C$776,СВЦЭМ!$A$33:$A$776,$A105,СВЦЭМ!$B$33:$B$776,Q$83)+'СЕТ СН'!$H$9+СВЦЭМ!$D$10+'СЕТ СН'!$H$5-'СЕТ СН'!$H$17</f>
        <v>3406.1137064499999</v>
      </c>
      <c r="R105" s="36">
        <f>SUMIFS(СВЦЭМ!$C$33:$C$776,СВЦЭМ!$A$33:$A$776,$A105,СВЦЭМ!$B$33:$B$776,R$83)+'СЕТ СН'!$H$9+СВЦЭМ!$D$10+'СЕТ СН'!$H$5-'СЕТ СН'!$H$17</f>
        <v>3409.15798081</v>
      </c>
      <c r="S105" s="36">
        <f>SUMIFS(СВЦЭМ!$C$33:$C$776,СВЦЭМ!$A$33:$A$776,$A105,СВЦЭМ!$B$33:$B$776,S$83)+'СЕТ СН'!$H$9+СВЦЭМ!$D$10+'СЕТ СН'!$H$5-'СЕТ СН'!$H$17</f>
        <v>3409.0438681300002</v>
      </c>
      <c r="T105" s="36">
        <f>SUMIFS(СВЦЭМ!$C$33:$C$776,СВЦЭМ!$A$33:$A$776,$A105,СВЦЭМ!$B$33:$B$776,T$83)+'СЕТ СН'!$H$9+СВЦЭМ!$D$10+'СЕТ СН'!$H$5-'СЕТ СН'!$H$17</f>
        <v>3397.9516292200001</v>
      </c>
      <c r="U105" s="36">
        <f>SUMIFS(СВЦЭМ!$C$33:$C$776,СВЦЭМ!$A$33:$A$776,$A105,СВЦЭМ!$B$33:$B$776,U$83)+'СЕТ СН'!$H$9+СВЦЭМ!$D$10+'СЕТ СН'!$H$5-'СЕТ СН'!$H$17</f>
        <v>3392.71816678</v>
      </c>
      <c r="V105" s="36">
        <f>SUMIFS(СВЦЭМ!$C$33:$C$776,СВЦЭМ!$A$33:$A$776,$A105,СВЦЭМ!$B$33:$B$776,V$83)+'СЕТ СН'!$H$9+СВЦЭМ!$D$10+'СЕТ СН'!$H$5-'СЕТ СН'!$H$17</f>
        <v>3387.6201414300003</v>
      </c>
      <c r="W105" s="36">
        <f>SUMIFS(СВЦЭМ!$C$33:$C$776,СВЦЭМ!$A$33:$A$776,$A105,СВЦЭМ!$B$33:$B$776,W$83)+'СЕТ СН'!$H$9+СВЦЭМ!$D$10+'СЕТ СН'!$H$5-'СЕТ СН'!$H$17</f>
        <v>3391.0029959900003</v>
      </c>
      <c r="X105" s="36">
        <f>SUMIFS(СВЦЭМ!$C$33:$C$776,СВЦЭМ!$A$33:$A$776,$A105,СВЦЭМ!$B$33:$B$776,X$83)+'СЕТ СН'!$H$9+СВЦЭМ!$D$10+'СЕТ СН'!$H$5-'СЕТ СН'!$H$17</f>
        <v>3406.5755402100003</v>
      </c>
      <c r="Y105" s="36">
        <f>SUMIFS(СВЦЭМ!$C$33:$C$776,СВЦЭМ!$A$33:$A$776,$A105,СВЦЭМ!$B$33:$B$776,Y$83)+'СЕТ СН'!$H$9+СВЦЭМ!$D$10+'СЕТ СН'!$H$5-'СЕТ СН'!$H$17</f>
        <v>3508.82519787</v>
      </c>
    </row>
    <row r="106" spans="1:25" ht="15.75" x14ac:dyDescent="0.2">
      <c r="A106" s="35">
        <f t="shared" si="2"/>
        <v>44066</v>
      </c>
      <c r="B106" s="36">
        <f>SUMIFS(СВЦЭМ!$C$33:$C$776,СВЦЭМ!$A$33:$A$776,$A106,СВЦЭМ!$B$33:$B$776,B$83)+'СЕТ СН'!$H$9+СВЦЭМ!$D$10+'СЕТ СН'!$H$5-'СЕТ СН'!$H$17</f>
        <v>3566.20527627</v>
      </c>
      <c r="C106" s="36">
        <f>SUMIFS(СВЦЭМ!$C$33:$C$776,СВЦЭМ!$A$33:$A$776,$A106,СВЦЭМ!$B$33:$B$776,C$83)+'СЕТ СН'!$H$9+СВЦЭМ!$D$10+'СЕТ СН'!$H$5-'СЕТ СН'!$H$17</f>
        <v>3588.2993485000002</v>
      </c>
      <c r="D106" s="36">
        <f>SUMIFS(СВЦЭМ!$C$33:$C$776,СВЦЭМ!$A$33:$A$776,$A106,СВЦЭМ!$B$33:$B$776,D$83)+'СЕТ СН'!$H$9+СВЦЭМ!$D$10+'СЕТ СН'!$H$5-'СЕТ СН'!$H$17</f>
        <v>3613.23636248</v>
      </c>
      <c r="E106" s="36">
        <f>SUMIFS(СВЦЭМ!$C$33:$C$776,СВЦЭМ!$A$33:$A$776,$A106,СВЦЭМ!$B$33:$B$776,E$83)+'СЕТ СН'!$H$9+СВЦЭМ!$D$10+'СЕТ СН'!$H$5-'СЕТ СН'!$H$17</f>
        <v>3630.6990582899998</v>
      </c>
      <c r="F106" s="36">
        <f>SUMIFS(СВЦЭМ!$C$33:$C$776,СВЦЭМ!$A$33:$A$776,$A106,СВЦЭМ!$B$33:$B$776,F$83)+'СЕТ СН'!$H$9+СВЦЭМ!$D$10+'СЕТ СН'!$H$5-'СЕТ СН'!$H$17</f>
        <v>3632.4101221000001</v>
      </c>
      <c r="G106" s="36">
        <f>SUMIFS(СВЦЭМ!$C$33:$C$776,СВЦЭМ!$A$33:$A$776,$A106,СВЦЭМ!$B$33:$B$776,G$83)+'СЕТ СН'!$H$9+СВЦЭМ!$D$10+'СЕТ СН'!$H$5-'СЕТ СН'!$H$17</f>
        <v>3635.2350663500001</v>
      </c>
      <c r="H106" s="36">
        <f>SUMIFS(СВЦЭМ!$C$33:$C$776,СВЦЭМ!$A$33:$A$776,$A106,СВЦЭМ!$B$33:$B$776,H$83)+'СЕТ СН'!$H$9+СВЦЭМ!$D$10+'СЕТ СН'!$H$5-'СЕТ СН'!$H$17</f>
        <v>3624.2498450100002</v>
      </c>
      <c r="I106" s="36">
        <f>SUMIFS(СВЦЭМ!$C$33:$C$776,СВЦЭМ!$A$33:$A$776,$A106,СВЦЭМ!$B$33:$B$776,I$83)+'СЕТ СН'!$H$9+СВЦЭМ!$D$10+'СЕТ СН'!$H$5-'СЕТ СН'!$H$17</f>
        <v>3605.1757075</v>
      </c>
      <c r="J106" s="36">
        <f>SUMIFS(СВЦЭМ!$C$33:$C$776,СВЦЭМ!$A$33:$A$776,$A106,СВЦЭМ!$B$33:$B$776,J$83)+'СЕТ СН'!$H$9+СВЦЭМ!$D$10+'СЕТ СН'!$H$5-'СЕТ СН'!$H$17</f>
        <v>3585.3115937800003</v>
      </c>
      <c r="K106" s="36">
        <f>SUMIFS(СВЦЭМ!$C$33:$C$776,СВЦЭМ!$A$33:$A$776,$A106,СВЦЭМ!$B$33:$B$776,K$83)+'СЕТ СН'!$H$9+СВЦЭМ!$D$10+'СЕТ СН'!$H$5-'СЕТ СН'!$H$17</f>
        <v>3562.2569320500002</v>
      </c>
      <c r="L106" s="36">
        <f>SUMIFS(СВЦЭМ!$C$33:$C$776,СВЦЭМ!$A$33:$A$776,$A106,СВЦЭМ!$B$33:$B$776,L$83)+'СЕТ СН'!$H$9+СВЦЭМ!$D$10+'СЕТ СН'!$H$5-'СЕТ СН'!$H$17</f>
        <v>3521.22151884</v>
      </c>
      <c r="M106" s="36">
        <f>SUMIFS(СВЦЭМ!$C$33:$C$776,СВЦЭМ!$A$33:$A$776,$A106,СВЦЭМ!$B$33:$B$776,M$83)+'СЕТ СН'!$H$9+СВЦЭМ!$D$10+'СЕТ СН'!$H$5-'СЕТ СН'!$H$17</f>
        <v>3458.16506531</v>
      </c>
      <c r="N106" s="36">
        <f>SUMIFS(СВЦЭМ!$C$33:$C$776,СВЦЭМ!$A$33:$A$776,$A106,СВЦЭМ!$B$33:$B$776,N$83)+'СЕТ СН'!$H$9+СВЦЭМ!$D$10+'СЕТ СН'!$H$5-'СЕТ СН'!$H$17</f>
        <v>3408.1943544800001</v>
      </c>
      <c r="O106" s="36">
        <f>SUMIFS(СВЦЭМ!$C$33:$C$776,СВЦЭМ!$A$33:$A$776,$A106,СВЦЭМ!$B$33:$B$776,O$83)+'СЕТ СН'!$H$9+СВЦЭМ!$D$10+'СЕТ СН'!$H$5-'СЕТ СН'!$H$17</f>
        <v>3382.0770656200002</v>
      </c>
      <c r="P106" s="36">
        <f>SUMIFS(СВЦЭМ!$C$33:$C$776,СВЦЭМ!$A$33:$A$776,$A106,СВЦЭМ!$B$33:$B$776,P$83)+'СЕТ СН'!$H$9+СВЦЭМ!$D$10+'СЕТ СН'!$H$5-'СЕТ СН'!$H$17</f>
        <v>3389.2510621800002</v>
      </c>
      <c r="Q106" s="36">
        <f>SUMIFS(СВЦЭМ!$C$33:$C$776,СВЦЭМ!$A$33:$A$776,$A106,СВЦЭМ!$B$33:$B$776,Q$83)+'СЕТ СН'!$H$9+СВЦЭМ!$D$10+'СЕТ СН'!$H$5-'СЕТ СН'!$H$17</f>
        <v>3390.0582245999999</v>
      </c>
      <c r="R106" s="36">
        <f>SUMIFS(СВЦЭМ!$C$33:$C$776,СВЦЭМ!$A$33:$A$776,$A106,СВЦЭМ!$B$33:$B$776,R$83)+'СЕТ СН'!$H$9+СВЦЭМ!$D$10+'СЕТ СН'!$H$5-'СЕТ СН'!$H$17</f>
        <v>3386.43346225</v>
      </c>
      <c r="S106" s="36">
        <f>SUMIFS(СВЦЭМ!$C$33:$C$776,СВЦЭМ!$A$33:$A$776,$A106,СВЦЭМ!$B$33:$B$776,S$83)+'СЕТ СН'!$H$9+СВЦЭМ!$D$10+'СЕТ СН'!$H$5-'СЕТ СН'!$H$17</f>
        <v>3390.8091302900002</v>
      </c>
      <c r="T106" s="36">
        <f>SUMIFS(СВЦЭМ!$C$33:$C$776,СВЦЭМ!$A$33:$A$776,$A106,СВЦЭМ!$B$33:$B$776,T$83)+'СЕТ СН'!$H$9+СВЦЭМ!$D$10+'СЕТ СН'!$H$5-'СЕТ СН'!$H$17</f>
        <v>3393.7133110899999</v>
      </c>
      <c r="U106" s="36">
        <f>SUMIFS(СВЦЭМ!$C$33:$C$776,СВЦЭМ!$A$33:$A$776,$A106,СВЦЭМ!$B$33:$B$776,U$83)+'СЕТ СН'!$H$9+СВЦЭМ!$D$10+'СЕТ СН'!$H$5-'СЕТ СН'!$H$17</f>
        <v>3379.0292369899998</v>
      </c>
      <c r="V106" s="36">
        <f>SUMIFS(СВЦЭМ!$C$33:$C$776,СВЦЭМ!$A$33:$A$776,$A106,СВЦЭМ!$B$33:$B$776,V$83)+'СЕТ СН'!$H$9+СВЦЭМ!$D$10+'СЕТ СН'!$H$5-'СЕТ СН'!$H$17</f>
        <v>3369.9704725000001</v>
      </c>
      <c r="W106" s="36">
        <f>SUMIFS(СВЦЭМ!$C$33:$C$776,СВЦЭМ!$A$33:$A$776,$A106,СВЦЭМ!$B$33:$B$776,W$83)+'СЕТ СН'!$H$9+СВЦЭМ!$D$10+'СЕТ СН'!$H$5-'СЕТ СН'!$H$17</f>
        <v>3374.6830159599999</v>
      </c>
      <c r="X106" s="36">
        <f>SUMIFS(СВЦЭМ!$C$33:$C$776,СВЦЭМ!$A$33:$A$776,$A106,СВЦЭМ!$B$33:$B$776,X$83)+'СЕТ СН'!$H$9+СВЦЭМ!$D$10+'СЕТ СН'!$H$5-'СЕТ СН'!$H$17</f>
        <v>3402.6105151400002</v>
      </c>
      <c r="Y106" s="36">
        <f>SUMIFS(СВЦЭМ!$C$33:$C$776,СВЦЭМ!$A$33:$A$776,$A106,СВЦЭМ!$B$33:$B$776,Y$83)+'СЕТ СН'!$H$9+СВЦЭМ!$D$10+'СЕТ СН'!$H$5-'СЕТ СН'!$H$17</f>
        <v>3494.94017906</v>
      </c>
    </row>
    <row r="107" spans="1:25" ht="15.75" x14ac:dyDescent="0.2">
      <c r="A107" s="35">
        <f t="shared" si="2"/>
        <v>44067</v>
      </c>
      <c r="B107" s="36">
        <f>SUMIFS(СВЦЭМ!$C$33:$C$776,СВЦЭМ!$A$33:$A$776,$A107,СВЦЭМ!$B$33:$B$776,B$83)+'СЕТ СН'!$H$9+СВЦЭМ!$D$10+'СЕТ СН'!$H$5-'СЕТ СН'!$H$17</f>
        <v>3529.0091489599999</v>
      </c>
      <c r="C107" s="36">
        <f>SUMIFS(СВЦЭМ!$C$33:$C$776,СВЦЭМ!$A$33:$A$776,$A107,СВЦЭМ!$B$33:$B$776,C$83)+'СЕТ СН'!$H$9+СВЦЭМ!$D$10+'СЕТ СН'!$H$5-'СЕТ СН'!$H$17</f>
        <v>3564.04814149</v>
      </c>
      <c r="D107" s="36">
        <f>SUMIFS(СВЦЭМ!$C$33:$C$776,СВЦЭМ!$A$33:$A$776,$A107,СВЦЭМ!$B$33:$B$776,D$83)+'СЕТ СН'!$H$9+СВЦЭМ!$D$10+'СЕТ СН'!$H$5-'СЕТ СН'!$H$17</f>
        <v>3579.9832185</v>
      </c>
      <c r="E107" s="36">
        <f>SUMIFS(СВЦЭМ!$C$33:$C$776,СВЦЭМ!$A$33:$A$776,$A107,СВЦЭМ!$B$33:$B$776,E$83)+'СЕТ СН'!$H$9+СВЦЭМ!$D$10+'СЕТ СН'!$H$5-'СЕТ СН'!$H$17</f>
        <v>3586.2950157200003</v>
      </c>
      <c r="F107" s="36">
        <f>SUMIFS(СВЦЭМ!$C$33:$C$776,СВЦЭМ!$A$33:$A$776,$A107,СВЦЭМ!$B$33:$B$776,F$83)+'СЕТ СН'!$H$9+СВЦЭМ!$D$10+'СЕТ СН'!$H$5-'СЕТ СН'!$H$17</f>
        <v>3594.7731722799999</v>
      </c>
      <c r="G107" s="36">
        <f>SUMIFS(СВЦЭМ!$C$33:$C$776,СВЦЭМ!$A$33:$A$776,$A107,СВЦЭМ!$B$33:$B$776,G$83)+'СЕТ СН'!$H$9+СВЦЭМ!$D$10+'СЕТ СН'!$H$5-'СЕТ СН'!$H$17</f>
        <v>3588.1857219600001</v>
      </c>
      <c r="H107" s="36">
        <f>SUMIFS(СВЦЭМ!$C$33:$C$776,СВЦЭМ!$A$33:$A$776,$A107,СВЦЭМ!$B$33:$B$776,H$83)+'СЕТ СН'!$H$9+СВЦЭМ!$D$10+'СЕТ СН'!$H$5-'СЕТ СН'!$H$17</f>
        <v>3578.2826437900003</v>
      </c>
      <c r="I107" s="36">
        <f>SUMIFS(СВЦЭМ!$C$33:$C$776,СВЦЭМ!$A$33:$A$776,$A107,СВЦЭМ!$B$33:$B$776,I$83)+'СЕТ СН'!$H$9+СВЦЭМ!$D$10+'СЕТ СН'!$H$5-'СЕТ СН'!$H$17</f>
        <v>3658.0011125800002</v>
      </c>
      <c r="J107" s="36">
        <f>SUMIFS(СВЦЭМ!$C$33:$C$776,СВЦЭМ!$A$33:$A$776,$A107,СВЦЭМ!$B$33:$B$776,J$83)+'СЕТ СН'!$H$9+СВЦЭМ!$D$10+'СЕТ СН'!$H$5-'СЕТ СН'!$H$17</f>
        <v>3606.5327932600003</v>
      </c>
      <c r="K107" s="36">
        <f>SUMIFS(СВЦЭМ!$C$33:$C$776,СВЦЭМ!$A$33:$A$776,$A107,СВЦЭМ!$B$33:$B$776,K$83)+'СЕТ СН'!$H$9+СВЦЭМ!$D$10+'СЕТ СН'!$H$5-'СЕТ СН'!$H$17</f>
        <v>3573.3154200700001</v>
      </c>
      <c r="L107" s="36">
        <f>SUMIFS(СВЦЭМ!$C$33:$C$776,СВЦЭМ!$A$33:$A$776,$A107,СВЦЭМ!$B$33:$B$776,L$83)+'СЕТ СН'!$H$9+СВЦЭМ!$D$10+'СЕТ СН'!$H$5-'СЕТ СН'!$H$17</f>
        <v>3548.1236963599999</v>
      </c>
      <c r="M107" s="36">
        <f>SUMIFS(СВЦЭМ!$C$33:$C$776,СВЦЭМ!$A$33:$A$776,$A107,СВЦЭМ!$B$33:$B$776,M$83)+'СЕТ СН'!$H$9+СВЦЭМ!$D$10+'СЕТ СН'!$H$5-'СЕТ СН'!$H$17</f>
        <v>3495.8490724900003</v>
      </c>
      <c r="N107" s="36">
        <f>SUMIFS(СВЦЭМ!$C$33:$C$776,СВЦЭМ!$A$33:$A$776,$A107,СВЦЭМ!$B$33:$B$776,N$83)+'СЕТ СН'!$H$9+СВЦЭМ!$D$10+'СЕТ СН'!$H$5-'СЕТ СН'!$H$17</f>
        <v>3454.6885999900001</v>
      </c>
      <c r="O107" s="36">
        <f>SUMIFS(СВЦЭМ!$C$33:$C$776,СВЦЭМ!$A$33:$A$776,$A107,СВЦЭМ!$B$33:$B$776,O$83)+'СЕТ СН'!$H$9+СВЦЭМ!$D$10+'СЕТ СН'!$H$5-'СЕТ СН'!$H$17</f>
        <v>3424.58808649</v>
      </c>
      <c r="P107" s="36">
        <f>SUMIFS(СВЦЭМ!$C$33:$C$776,СВЦЭМ!$A$33:$A$776,$A107,СВЦЭМ!$B$33:$B$776,P$83)+'СЕТ СН'!$H$9+СВЦЭМ!$D$10+'СЕТ СН'!$H$5-'СЕТ СН'!$H$17</f>
        <v>3429.6421159400002</v>
      </c>
      <c r="Q107" s="36">
        <f>SUMIFS(СВЦЭМ!$C$33:$C$776,СВЦЭМ!$A$33:$A$776,$A107,СВЦЭМ!$B$33:$B$776,Q$83)+'СЕТ СН'!$H$9+СВЦЭМ!$D$10+'СЕТ СН'!$H$5-'СЕТ СН'!$H$17</f>
        <v>3424.0294881199998</v>
      </c>
      <c r="R107" s="36">
        <f>SUMIFS(СВЦЭМ!$C$33:$C$776,СВЦЭМ!$A$33:$A$776,$A107,СВЦЭМ!$B$33:$B$776,R$83)+'СЕТ СН'!$H$9+СВЦЭМ!$D$10+'СЕТ СН'!$H$5-'СЕТ СН'!$H$17</f>
        <v>3426.0513802400001</v>
      </c>
      <c r="S107" s="36">
        <f>SUMIFS(СВЦЭМ!$C$33:$C$776,СВЦЭМ!$A$33:$A$776,$A107,СВЦЭМ!$B$33:$B$776,S$83)+'СЕТ СН'!$H$9+СВЦЭМ!$D$10+'СЕТ СН'!$H$5-'СЕТ СН'!$H$17</f>
        <v>3427.3506116600001</v>
      </c>
      <c r="T107" s="36">
        <f>SUMIFS(СВЦЭМ!$C$33:$C$776,СВЦЭМ!$A$33:$A$776,$A107,СВЦЭМ!$B$33:$B$776,T$83)+'СЕТ СН'!$H$9+СВЦЭМ!$D$10+'СЕТ СН'!$H$5-'СЕТ СН'!$H$17</f>
        <v>3431.8459659800001</v>
      </c>
      <c r="U107" s="36">
        <f>SUMIFS(СВЦЭМ!$C$33:$C$776,СВЦЭМ!$A$33:$A$776,$A107,СВЦЭМ!$B$33:$B$776,U$83)+'СЕТ СН'!$H$9+СВЦЭМ!$D$10+'СЕТ СН'!$H$5-'СЕТ СН'!$H$17</f>
        <v>3432.1690388400002</v>
      </c>
      <c r="V107" s="36">
        <f>SUMIFS(СВЦЭМ!$C$33:$C$776,СВЦЭМ!$A$33:$A$776,$A107,СВЦЭМ!$B$33:$B$776,V$83)+'СЕТ СН'!$H$9+СВЦЭМ!$D$10+'СЕТ СН'!$H$5-'СЕТ СН'!$H$17</f>
        <v>3422.0356405900002</v>
      </c>
      <c r="W107" s="36">
        <f>SUMIFS(СВЦЭМ!$C$33:$C$776,СВЦЭМ!$A$33:$A$776,$A107,СВЦЭМ!$B$33:$B$776,W$83)+'СЕТ СН'!$H$9+СВЦЭМ!$D$10+'СЕТ СН'!$H$5-'СЕТ СН'!$H$17</f>
        <v>3414.18093817</v>
      </c>
      <c r="X107" s="36">
        <f>SUMIFS(СВЦЭМ!$C$33:$C$776,СВЦЭМ!$A$33:$A$776,$A107,СВЦЭМ!$B$33:$B$776,X$83)+'СЕТ СН'!$H$9+СВЦЭМ!$D$10+'СЕТ СН'!$H$5-'СЕТ СН'!$H$17</f>
        <v>3443.1448871600001</v>
      </c>
      <c r="Y107" s="36">
        <f>SUMIFS(СВЦЭМ!$C$33:$C$776,СВЦЭМ!$A$33:$A$776,$A107,СВЦЭМ!$B$33:$B$776,Y$83)+'СЕТ СН'!$H$9+СВЦЭМ!$D$10+'СЕТ СН'!$H$5-'СЕТ СН'!$H$17</f>
        <v>3548.8035572700001</v>
      </c>
    </row>
    <row r="108" spans="1:25" ht="15.75" x14ac:dyDescent="0.2">
      <c r="A108" s="35">
        <f t="shared" si="2"/>
        <v>44068</v>
      </c>
      <c r="B108" s="36">
        <f>SUMIFS(СВЦЭМ!$C$33:$C$776,СВЦЭМ!$A$33:$A$776,$A108,СВЦЭМ!$B$33:$B$776,B$83)+'СЕТ СН'!$H$9+СВЦЭМ!$D$10+'СЕТ СН'!$H$5-'СЕТ СН'!$H$17</f>
        <v>3535.5423245900001</v>
      </c>
      <c r="C108" s="36">
        <f>SUMIFS(СВЦЭМ!$C$33:$C$776,СВЦЭМ!$A$33:$A$776,$A108,СВЦЭМ!$B$33:$B$776,C$83)+'СЕТ СН'!$H$9+СВЦЭМ!$D$10+'СЕТ СН'!$H$5-'СЕТ СН'!$H$17</f>
        <v>3566.8981436600002</v>
      </c>
      <c r="D108" s="36">
        <f>SUMIFS(СВЦЭМ!$C$33:$C$776,СВЦЭМ!$A$33:$A$776,$A108,СВЦЭМ!$B$33:$B$776,D$83)+'СЕТ СН'!$H$9+СВЦЭМ!$D$10+'СЕТ СН'!$H$5-'СЕТ СН'!$H$17</f>
        <v>3601.41278517</v>
      </c>
      <c r="E108" s="36">
        <f>SUMIFS(СВЦЭМ!$C$33:$C$776,СВЦЭМ!$A$33:$A$776,$A108,СВЦЭМ!$B$33:$B$776,E$83)+'СЕТ СН'!$H$9+СВЦЭМ!$D$10+'СЕТ СН'!$H$5-'СЕТ СН'!$H$17</f>
        <v>3593.6553297099999</v>
      </c>
      <c r="F108" s="36">
        <f>SUMIFS(СВЦЭМ!$C$33:$C$776,СВЦЭМ!$A$33:$A$776,$A108,СВЦЭМ!$B$33:$B$776,F$83)+'СЕТ СН'!$H$9+СВЦЭМ!$D$10+'СЕТ СН'!$H$5-'СЕТ СН'!$H$17</f>
        <v>3596.1923648699999</v>
      </c>
      <c r="G108" s="36">
        <f>SUMIFS(СВЦЭМ!$C$33:$C$776,СВЦЭМ!$A$33:$A$776,$A108,СВЦЭМ!$B$33:$B$776,G$83)+'СЕТ СН'!$H$9+СВЦЭМ!$D$10+'СЕТ СН'!$H$5-'СЕТ СН'!$H$17</f>
        <v>3587.6051040299999</v>
      </c>
      <c r="H108" s="36">
        <f>SUMIFS(СВЦЭМ!$C$33:$C$776,СВЦЭМ!$A$33:$A$776,$A108,СВЦЭМ!$B$33:$B$776,H$83)+'СЕТ СН'!$H$9+СВЦЭМ!$D$10+'СЕТ СН'!$H$5-'СЕТ СН'!$H$17</f>
        <v>3601.7176066900001</v>
      </c>
      <c r="I108" s="36">
        <f>SUMIFS(СВЦЭМ!$C$33:$C$776,СВЦЭМ!$A$33:$A$776,$A108,СВЦЭМ!$B$33:$B$776,I$83)+'СЕТ СН'!$H$9+СВЦЭМ!$D$10+'СЕТ СН'!$H$5-'СЕТ СН'!$H$17</f>
        <v>3631.9241750800002</v>
      </c>
      <c r="J108" s="36">
        <f>SUMIFS(СВЦЭМ!$C$33:$C$776,СВЦЭМ!$A$33:$A$776,$A108,СВЦЭМ!$B$33:$B$776,J$83)+'СЕТ СН'!$H$9+СВЦЭМ!$D$10+'СЕТ СН'!$H$5-'СЕТ СН'!$H$17</f>
        <v>3622.1045138300001</v>
      </c>
      <c r="K108" s="36">
        <f>SUMIFS(СВЦЭМ!$C$33:$C$776,СВЦЭМ!$A$33:$A$776,$A108,СВЦЭМ!$B$33:$B$776,K$83)+'СЕТ СН'!$H$9+СВЦЭМ!$D$10+'СЕТ СН'!$H$5-'СЕТ СН'!$H$17</f>
        <v>3590.0810773000003</v>
      </c>
      <c r="L108" s="36">
        <f>SUMIFS(СВЦЭМ!$C$33:$C$776,СВЦЭМ!$A$33:$A$776,$A108,СВЦЭМ!$B$33:$B$776,L$83)+'СЕТ СН'!$H$9+СВЦЭМ!$D$10+'СЕТ СН'!$H$5-'СЕТ СН'!$H$17</f>
        <v>3570.0996429699999</v>
      </c>
      <c r="M108" s="36">
        <f>SUMIFS(СВЦЭМ!$C$33:$C$776,СВЦЭМ!$A$33:$A$776,$A108,СВЦЭМ!$B$33:$B$776,M$83)+'СЕТ СН'!$H$9+СВЦЭМ!$D$10+'СЕТ СН'!$H$5-'СЕТ СН'!$H$17</f>
        <v>3503.04325307</v>
      </c>
      <c r="N108" s="36">
        <f>SUMIFS(СВЦЭМ!$C$33:$C$776,СВЦЭМ!$A$33:$A$776,$A108,СВЦЭМ!$B$33:$B$776,N$83)+'СЕТ СН'!$H$9+СВЦЭМ!$D$10+'СЕТ СН'!$H$5-'СЕТ СН'!$H$17</f>
        <v>3450.0036110199999</v>
      </c>
      <c r="O108" s="36">
        <f>SUMIFS(СВЦЭМ!$C$33:$C$776,СВЦЭМ!$A$33:$A$776,$A108,СВЦЭМ!$B$33:$B$776,O$83)+'СЕТ СН'!$H$9+СВЦЭМ!$D$10+'СЕТ СН'!$H$5-'СЕТ СН'!$H$17</f>
        <v>3420.1871164200002</v>
      </c>
      <c r="P108" s="36">
        <f>SUMIFS(СВЦЭМ!$C$33:$C$776,СВЦЭМ!$A$33:$A$776,$A108,СВЦЭМ!$B$33:$B$776,P$83)+'СЕТ СН'!$H$9+СВЦЭМ!$D$10+'СЕТ СН'!$H$5-'СЕТ СН'!$H$17</f>
        <v>3429.0104019099999</v>
      </c>
      <c r="Q108" s="36">
        <f>SUMIFS(СВЦЭМ!$C$33:$C$776,СВЦЭМ!$A$33:$A$776,$A108,СВЦЭМ!$B$33:$B$776,Q$83)+'СЕТ СН'!$H$9+СВЦЭМ!$D$10+'СЕТ СН'!$H$5-'СЕТ СН'!$H$17</f>
        <v>3426.1049255400003</v>
      </c>
      <c r="R108" s="36">
        <f>SUMIFS(СВЦЭМ!$C$33:$C$776,СВЦЭМ!$A$33:$A$776,$A108,СВЦЭМ!$B$33:$B$776,R$83)+'СЕТ СН'!$H$9+СВЦЭМ!$D$10+'СЕТ СН'!$H$5-'СЕТ СН'!$H$17</f>
        <v>3423.4538047800002</v>
      </c>
      <c r="S108" s="36">
        <f>SUMIFS(СВЦЭМ!$C$33:$C$776,СВЦЭМ!$A$33:$A$776,$A108,СВЦЭМ!$B$33:$B$776,S$83)+'СЕТ СН'!$H$9+СВЦЭМ!$D$10+'СЕТ СН'!$H$5-'СЕТ СН'!$H$17</f>
        <v>3427.4245467000001</v>
      </c>
      <c r="T108" s="36">
        <f>SUMIFS(СВЦЭМ!$C$33:$C$776,СВЦЭМ!$A$33:$A$776,$A108,СВЦЭМ!$B$33:$B$776,T$83)+'СЕТ СН'!$H$9+СВЦЭМ!$D$10+'СЕТ СН'!$H$5-'СЕТ СН'!$H$17</f>
        <v>3429.0902494299999</v>
      </c>
      <c r="U108" s="36">
        <f>SUMIFS(СВЦЭМ!$C$33:$C$776,СВЦЭМ!$A$33:$A$776,$A108,СВЦЭМ!$B$33:$B$776,U$83)+'СЕТ СН'!$H$9+СВЦЭМ!$D$10+'СЕТ СН'!$H$5-'СЕТ СН'!$H$17</f>
        <v>3430.0651149099999</v>
      </c>
      <c r="V108" s="36">
        <f>SUMIFS(СВЦЭМ!$C$33:$C$776,СВЦЭМ!$A$33:$A$776,$A108,СВЦЭМ!$B$33:$B$776,V$83)+'СЕТ СН'!$H$9+СВЦЭМ!$D$10+'СЕТ СН'!$H$5-'СЕТ СН'!$H$17</f>
        <v>3401.6152875400003</v>
      </c>
      <c r="W108" s="36">
        <f>SUMIFS(СВЦЭМ!$C$33:$C$776,СВЦЭМ!$A$33:$A$776,$A108,СВЦЭМ!$B$33:$B$776,W$83)+'СЕТ СН'!$H$9+СВЦЭМ!$D$10+'СЕТ СН'!$H$5-'СЕТ СН'!$H$17</f>
        <v>3381.6911180000002</v>
      </c>
      <c r="X108" s="36">
        <f>SUMIFS(СВЦЭМ!$C$33:$C$776,СВЦЭМ!$A$33:$A$776,$A108,СВЦЭМ!$B$33:$B$776,X$83)+'СЕТ СН'!$H$9+СВЦЭМ!$D$10+'СЕТ СН'!$H$5-'СЕТ СН'!$H$17</f>
        <v>3405.1781657400002</v>
      </c>
      <c r="Y108" s="36">
        <f>SUMIFS(СВЦЭМ!$C$33:$C$776,СВЦЭМ!$A$33:$A$776,$A108,СВЦЭМ!$B$33:$B$776,Y$83)+'СЕТ СН'!$H$9+СВЦЭМ!$D$10+'СЕТ СН'!$H$5-'СЕТ СН'!$H$17</f>
        <v>3503.54864241</v>
      </c>
    </row>
    <row r="109" spans="1:25" ht="15.75" x14ac:dyDescent="0.2">
      <c r="A109" s="35">
        <f t="shared" si="2"/>
        <v>44069</v>
      </c>
      <c r="B109" s="36">
        <f>SUMIFS(СВЦЭМ!$C$33:$C$776,СВЦЭМ!$A$33:$A$776,$A109,СВЦЭМ!$B$33:$B$776,B$83)+'СЕТ СН'!$H$9+СВЦЭМ!$D$10+'СЕТ СН'!$H$5-'СЕТ СН'!$H$17</f>
        <v>3546.4134147700001</v>
      </c>
      <c r="C109" s="36">
        <f>SUMIFS(СВЦЭМ!$C$33:$C$776,СВЦЭМ!$A$33:$A$776,$A109,СВЦЭМ!$B$33:$B$776,C$83)+'СЕТ СН'!$H$9+СВЦЭМ!$D$10+'СЕТ СН'!$H$5-'СЕТ СН'!$H$17</f>
        <v>3584.1165638800003</v>
      </c>
      <c r="D109" s="36">
        <f>SUMIFS(СВЦЭМ!$C$33:$C$776,СВЦЭМ!$A$33:$A$776,$A109,СВЦЭМ!$B$33:$B$776,D$83)+'СЕТ СН'!$H$9+СВЦЭМ!$D$10+'СЕТ СН'!$H$5-'СЕТ СН'!$H$17</f>
        <v>3600.4385751600003</v>
      </c>
      <c r="E109" s="36">
        <f>SUMIFS(СВЦЭМ!$C$33:$C$776,СВЦЭМ!$A$33:$A$776,$A109,СВЦЭМ!$B$33:$B$776,E$83)+'СЕТ СН'!$H$9+СВЦЭМ!$D$10+'СЕТ СН'!$H$5-'СЕТ СН'!$H$17</f>
        <v>3602.4170256500001</v>
      </c>
      <c r="F109" s="36">
        <f>SUMIFS(СВЦЭМ!$C$33:$C$776,СВЦЭМ!$A$33:$A$776,$A109,СВЦЭМ!$B$33:$B$776,F$83)+'СЕТ СН'!$H$9+СВЦЭМ!$D$10+'СЕТ СН'!$H$5-'СЕТ СН'!$H$17</f>
        <v>3605.7079646399998</v>
      </c>
      <c r="G109" s="36">
        <f>SUMIFS(СВЦЭМ!$C$33:$C$776,СВЦЭМ!$A$33:$A$776,$A109,СВЦЭМ!$B$33:$B$776,G$83)+'СЕТ СН'!$H$9+СВЦЭМ!$D$10+'СЕТ СН'!$H$5-'СЕТ СН'!$H$17</f>
        <v>3603.7115719200001</v>
      </c>
      <c r="H109" s="36">
        <f>SUMIFS(СВЦЭМ!$C$33:$C$776,СВЦЭМ!$A$33:$A$776,$A109,СВЦЭМ!$B$33:$B$776,H$83)+'СЕТ СН'!$H$9+СВЦЭМ!$D$10+'СЕТ СН'!$H$5-'СЕТ СН'!$H$17</f>
        <v>3619.13737743</v>
      </c>
      <c r="I109" s="36">
        <f>SUMIFS(СВЦЭМ!$C$33:$C$776,СВЦЭМ!$A$33:$A$776,$A109,СВЦЭМ!$B$33:$B$776,I$83)+'СЕТ СН'!$H$9+СВЦЭМ!$D$10+'СЕТ СН'!$H$5-'СЕТ СН'!$H$17</f>
        <v>3641.8260869400001</v>
      </c>
      <c r="J109" s="36">
        <f>SUMIFS(СВЦЭМ!$C$33:$C$776,СВЦЭМ!$A$33:$A$776,$A109,СВЦЭМ!$B$33:$B$776,J$83)+'СЕТ СН'!$H$9+СВЦЭМ!$D$10+'СЕТ СН'!$H$5-'СЕТ СН'!$H$17</f>
        <v>3622.1063832</v>
      </c>
      <c r="K109" s="36">
        <f>SUMIFS(СВЦЭМ!$C$33:$C$776,СВЦЭМ!$A$33:$A$776,$A109,СВЦЭМ!$B$33:$B$776,K$83)+'СЕТ СН'!$H$9+СВЦЭМ!$D$10+'СЕТ СН'!$H$5-'СЕТ СН'!$H$17</f>
        <v>3531.4123107</v>
      </c>
      <c r="L109" s="36">
        <f>SUMIFS(СВЦЭМ!$C$33:$C$776,СВЦЭМ!$A$33:$A$776,$A109,СВЦЭМ!$B$33:$B$776,L$83)+'СЕТ СН'!$H$9+СВЦЭМ!$D$10+'СЕТ СН'!$H$5-'СЕТ СН'!$H$17</f>
        <v>3510.1673603999998</v>
      </c>
      <c r="M109" s="36">
        <f>SUMIFS(СВЦЭМ!$C$33:$C$776,СВЦЭМ!$A$33:$A$776,$A109,СВЦЭМ!$B$33:$B$776,M$83)+'СЕТ СН'!$H$9+СВЦЭМ!$D$10+'СЕТ СН'!$H$5-'СЕТ СН'!$H$17</f>
        <v>3447.68092574</v>
      </c>
      <c r="N109" s="36">
        <f>SUMIFS(СВЦЭМ!$C$33:$C$776,СВЦЭМ!$A$33:$A$776,$A109,СВЦЭМ!$B$33:$B$776,N$83)+'СЕТ СН'!$H$9+СВЦЭМ!$D$10+'СЕТ СН'!$H$5-'СЕТ СН'!$H$17</f>
        <v>3403.0271728900002</v>
      </c>
      <c r="O109" s="36">
        <f>SUMIFS(СВЦЭМ!$C$33:$C$776,СВЦЭМ!$A$33:$A$776,$A109,СВЦЭМ!$B$33:$B$776,O$83)+'СЕТ СН'!$H$9+СВЦЭМ!$D$10+'СЕТ СН'!$H$5-'СЕТ СН'!$H$17</f>
        <v>3378.59315582</v>
      </c>
      <c r="P109" s="36">
        <f>SUMIFS(СВЦЭМ!$C$33:$C$776,СВЦЭМ!$A$33:$A$776,$A109,СВЦЭМ!$B$33:$B$776,P$83)+'СЕТ СН'!$H$9+СВЦЭМ!$D$10+'СЕТ СН'!$H$5-'СЕТ СН'!$H$17</f>
        <v>3379.7534516200003</v>
      </c>
      <c r="Q109" s="36">
        <f>SUMIFS(СВЦЭМ!$C$33:$C$776,СВЦЭМ!$A$33:$A$776,$A109,СВЦЭМ!$B$33:$B$776,Q$83)+'СЕТ СН'!$H$9+СВЦЭМ!$D$10+'СЕТ СН'!$H$5-'СЕТ СН'!$H$17</f>
        <v>3379.4904790600003</v>
      </c>
      <c r="R109" s="36">
        <f>SUMIFS(СВЦЭМ!$C$33:$C$776,СВЦЭМ!$A$33:$A$776,$A109,СВЦЭМ!$B$33:$B$776,R$83)+'СЕТ СН'!$H$9+СВЦЭМ!$D$10+'СЕТ СН'!$H$5-'СЕТ СН'!$H$17</f>
        <v>3389.05357641</v>
      </c>
      <c r="S109" s="36">
        <f>SUMIFS(СВЦЭМ!$C$33:$C$776,СВЦЭМ!$A$33:$A$776,$A109,СВЦЭМ!$B$33:$B$776,S$83)+'СЕТ СН'!$H$9+СВЦЭМ!$D$10+'СЕТ СН'!$H$5-'СЕТ СН'!$H$17</f>
        <v>3383.30955313</v>
      </c>
      <c r="T109" s="36">
        <f>SUMIFS(СВЦЭМ!$C$33:$C$776,СВЦЭМ!$A$33:$A$776,$A109,СВЦЭМ!$B$33:$B$776,T$83)+'СЕТ СН'!$H$9+СВЦЭМ!$D$10+'СЕТ СН'!$H$5-'СЕТ СН'!$H$17</f>
        <v>3375.6713680800003</v>
      </c>
      <c r="U109" s="36">
        <f>SUMIFS(СВЦЭМ!$C$33:$C$776,СВЦЭМ!$A$33:$A$776,$A109,СВЦЭМ!$B$33:$B$776,U$83)+'СЕТ СН'!$H$9+СВЦЭМ!$D$10+'СЕТ СН'!$H$5-'СЕТ СН'!$H$17</f>
        <v>3386.16114139</v>
      </c>
      <c r="V109" s="36">
        <f>SUMIFS(СВЦЭМ!$C$33:$C$776,СВЦЭМ!$A$33:$A$776,$A109,СВЦЭМ!$B$33:$B$776,V$83)+'СЕТ СН'!$H$9+СВЦЭМ!$D$10+'СЕТ СН'!$H$5-'СЕТ СН'!$H$17</f>
        <v>3388.9798311899999</v>
      </c>
      <c r="W109" s="36">
        <f>SUMIFS(СВЦЭМ!$C$33:$C$776,СВЦЭМ!$A$33:$A$776,$A109,СВЦЭМ!$B$33:$B$776,W$83)+'СЕТ СН'!$H$9+СВЦЭМ!$D$10+'СЕТ СН'!$H$5-'СЕТ СН'!$H$17</f>
        <v>3393.9298748299998</v>
      </c>
      <c r="X109" s="36">
        <f>SUMIFS(СВЦЭМ!$C$33:$C$776,СВЦЭМ!$A$33:$A$776,$A109,СВЦЭМ!$B$33:$B$776,X$83)+'СЕТ СН'!$H$9+СВЦЭМ!$D$10+'СЕТ СН'!$H$5-'СЕТ СН'!$H$17</f>
        <v>3415.5935481300003</v>
      </c>
      <c r="Y109" s="36">
        <f>SUMIFS(СВЦЭМ!$C$33:$C$776,СВЦЭМ!$A$33:$A$776,$A109,СВЦЭМ!$B$33:$B$776,Y$83)+'СЕТ СН'!$H$9+СВЦЭМ!$D$10+'СЕТ СН'!$H$5-'СЕТ СН'!$H$17</f>
        <v>3507.7791309300001</v>
      </c>
    </row>
    <row r="110" spans="1:25" ht="15.75" x14ac:dyDescent="0.2">
      <c r="A110" s="35">
        <f t="shared" si="2"/>
        <v>44070</v>
      </c>
      <c r="B110" s="36">
        <f>SUMIFS(СВЦЭМ!$C$33:$C$776,СВЦЭМ!$A$33:$A$776,$A110,СВЦЭМ!$B$33:$B$776,B$83)+'СЕТ СН'!$H$9+СВЦЭМ!$D$10+'СЕТ СН'!$H$5-'СЕТ СН'!$H$17</f>
        <v>3439.1095124600001</v>
      </c>
      <c r="C110" s="36">
        <f>SUMIFS(СВЦЭМ!$C$33:$C$776,СВЦЭМ!$A$33:$A$776,$A110,СВЦЭМ!$B$33:$B$776,C$83)+'СЕТ СН'!$H$9+СВЦЭМ!$D$10+'СЕТ СН'!$H$5-'СЕТ СН'!$H$17</f>
        <v>3545.4377911700003</v>
      </c>
      <c r="D110" s="36">
        <f>SUMIFS(СВЦЭМ!$C$33:$C$776,СВЦЭМ!$A$33:$A$776,$A110,СВЦЭМ!$B$33:$B$776,D$83)+'СЕТ СН'!$H$9+СВЦЭМ!$D$10+'СЕТ СН'!$H$5-'СЕТ СН'!$H$17</f>
        <v>3632.90527823</v>
      </c>
      <c r="E110" s="36">
        <f>SUMIFS(СВЦЭМ!$C$33:$C$776,СВЦЭМ!$A$33:$A$776,$A110,СВЦЭМ!$B$33:$B$776,E$83)+'СЕТ СН'!$H$9+СВЦЭМ!$D$10+'СЕТ СН'!$H$5-'СЕТ СН'!$H$17</f>
        <v>3651.6257240200002</v>
      </c>
      <c r="F110" s="36">
        <f>SUMIFS(СВЦЭМ!$C$33:$C$776,СВЦЭМ!$A$33:$A$776,$A110,СВЦЭМ!$B$33:$B$776,F$83)+'СЕТ СН'!$H$9+СВЦЭМ!$D$10+'СЕТ СН'!$H$5-'СЕТ СН'!$H$17</f>
        <v>3670.8807861300002</v>
      </c>
      <c r="G110" s="36">
        <f>SUMIFS(СВЦЭМ!$C$33:$C$776,СВЦЭМ!$A$33:$A$776,$A110,СВЦЭМ!$B$33:$B$776,G$83)+'СЕТ СН'!$H$9+СВЦЭМ!$D$10+'СЕТ СН'!$H$5-'СЕТ СН'!$H$17</f>
        <v>3655.8440880899998</v>
      </c>
      <c r="H110" s="36">
        <f>SUMIFS(СВЦЭМ!$C$33:$C$776,СВЦЭМ!$A$33:$A$776,$A110,СВЦЭМ!$B$33:$B$776,H$83)+'СЕТ СН'!$H$9+СВЦЭМ!$D$10+'СЕТ СН'!$H$5-'СЕТ СН'!$H$17</f>
        <v>3613.5006965699999</v>
      </c>
      <c r="I110" s="36">
        <f>SUMIFS(СВЦЭМ!$C$33:$C$776,СВЦЭМ!$A$33:$A$776,$A110,СВЦЭМ!$B$33:$B$776,I$83)+'СЕТ СН'!$H$9+СВЦЭМ!$D$10+'СЕТ СН'!$H$5-'СЕТ СН'!$H$17</f>
        <v>3536.6325849300001</v>
      </c>
      <c r="J110" s="36">
        <f>SUMIFS(СВЦЭМ!$C$33:$C$776,СВЦЭМ!$A$33:$A$776,$A110,СВЦЭМ!$B$33:$B$776,J$83)+'СЕТ СН'!$H$9+СВЦЭМ!$D$10+'СЕТ СН'!$H$5-'СЕТ СН'!$H$17</f>
        <v>3495.95341315</v>
      </c>
      <c r="K110" s="36">
        <f>SUMIFS(СВЦЭМ!$C$33:$C$776,СВЦЭМ!$A$33:$A$776,$A110,СВЦЭМ!$B$33:$B$776,K$83)+'СЕТ СН'!$H$9+СВЦЭМ!$D$10+'СЕТ СН'!$H$5-'СЕТ СН'!$H$17</f>
        <v>3464.1368232899999</v>
      </c>
      <c r="L110" s="36">
        <f>SUMIFS(СВЦЭМ!$C$33:$C$776,СВЦЭМ!$A$33:$A$776,$A110,СВЦЭМ!$B$33:$B$776,L$83)+'СЕТ СН'!$H$9+СВЦЭМ!$D$10+'СЕТ СН'!$H$5-'СЕТ СН'!$H$17</f>
        <v>3459.8759339600001</v>
      </c>
      <c r="M110" s="36">
        <f>SUMIFS(СВЦЭМ!$C$33:$C$776,СВЦЭМ!$A$33:$A$776,$A110,СВЦЭМ!$B$33:$B$776,M$83)+'СЕТ СН'!$H$9+СВЦЭМ!$D$10+'СЕТ СН'!$H$5-'СЕТ СН'!$H$17</f>
        <v>3463.6134754300001</v>
      </c>
      <c r="N110" s="36">
        <f>SUMIFS(СВЦЭМ!$C$33:$C$776,СВЦЭМ!$A$33:$A$776,$A110,СВЦЭМ!$B$33:$B$776,N$83)+'СЕТ СН'!$H$9+СВЦЭМ!$D$10+'СЕТ СН'!$H$5-'СЕТ СН'!$H$17</f>
        <v>3447.3465223900002</v>
      </c>
      <c r="O110" s="36">
        <f>SUMIFS(СВЦЭМ!$C$33:$C$776,СВЦЭМ!$A$33:$A$776,$A110,СВЦЭМ!$B$33:$B$776,O$83)+'СЕТ СН'!$H$9+СВЦЭМ!$D$10+'СЕТ СН'!$H$5-'СЕТ СН'!$H$17</f>
        <v>3446.7497229300002</v>
      </c>
      <c r="P110" s="36">
        <f>SUMIFS(СВЦЭМ!$C$33:$C$776,СВЦЭМ!$A$33:$A$776,$A110,СВЦЭМ!$B$33:$B$776,P$83)+'СЕТ СН'!$H$9+СВЦЭМ!$D$10+'СЕТ СН'!$H$5-'СЕТ СН'!$H$17</f>
        <v>3456.7688448200001</v>
      </c>
      <c r="Q110" s="36">
        <f>SUMIFS(СВЦЭМ!$C$33:$C$776,СВЦЭМ!$A$33:$A$776,$A110,СВЦЭМ!$B$33:$B$776,Q$83)+'СЕТ СН'!$H$9+СВЦЭМ!$D$10+'СЕТ СН'!$H$5-'СЕТ СН'!$H$17</f>
        <v>3457.1472196899999</v>
      </c>
      <c r="R110" s="36">
        <f>SUMIFS(СВЦЭМ!$C$33:$C$776,СВЦЭМ!$A$33:$A$776,$A110,СВЦЭМ!$B$33:$B$776,R$83)+'СЕТ СН'!$H$9+СВЦЭМ!$D$10+'СЕТ СН'!$H$5-'СЕТ СН'!$H$17</f>
        <v>3450.3558306</v>
      </c>
      <c r="S110" s="36">
        <f>SUMIFS(СВЦЭМ!$C$33:$C$776,СВЦЭМ!$A$33:$A$776,$A110,СВЦЭМ!$B$33:$B$776,S$83)+'СЕТ СН'!$H$9+СВЦЭМ!$D$10+'СЕТ СН'!$H$5-'СЕТ СН'!$H$17</f>
        <v>3449.5381333599998</v>
      </c>
      <c r="T110" s="36">
        <f>SUMIFS(СВЦЭМ!$C$33:$C$776,СВЦЭМ!$A$33:$A$776,$A110,СВЦЭМ!$B$33:$B$776,T$83)+'СЕТ СН'!$H$9+СВЦЭМ!$D$10+'СЕТ СН'!$H$5-'СЕТ СН'!$H$17</f>
        <v>3446.1439195200001</v>
      </c>
      <c r="U110" s="36">
        <f>SUMIFS(СВЦЭМ!$C$33:$C$776,СВЦЭМ!$A$33:$A$776,$A110,СВЦЭМ!$B$33:$B$776,U$83)+'СЕТ СН'!$H$9+СВЦЭМ!$D$10+'СЕТ СН'!$H$5-'СЕТ СН'!$H$17</f>
        <v>3452.5528750799999</v>
      </c>
      <c r="V110" s="36">
        <f>SUMIFS(СВЦЭМ!$C$33:$C$776,СВЦЭМ!$A$33:$A$776,$A110,СВЦЭМ!$B$33:$B$776,V$83)+'СЕТ СН'!$H$9+СВЦЭМ!$D$10+'СЕТ СН'!$H$5-'СЕТ СН'!$H$17</f>
        <v>3461.99548766</v>
      </c>
      <c r="W110" s="36">
        <f>SUMIFS(СВЦЭМ!$C$33:$C$776,СВЦЭМ!$A$33:$A$776,$A110,СВЦЭМ!$B$33:$B$776,W$83)+'СЕТ СН'!$H$9+СВЦЭМ!$D$10+'СЕТ СН'!$H$5-'СЕТ СН'!$H$17</f>
        <v>3461.1847952899998</v>
      </c>
      <c r="X110" s="36">
        <f>SUMIFS(СВЦЭМ!$C$33:$C$776,СВЦЭМ!$A$33:$A$776,$A110,СВЦЭМ!$B$33:$B$776,X$83)+'СЕТ СН'!$H$9+СВЦЭМ!$D$10+'СЕТ СН'!$H$5-'СЕТ СН'!$H$17</f>
        <v>3435.1786234900001</v>
      </c>
      <c r="Y110" s="36">
        <f>SUMIFS(СВЦЭМ!$C$33:$C$776,СВЦЭМ!$A$33:$A$776,$A110,СВЦЭМ!$B$33:$B$776,Y$83)+'СЕТ СН'!$H$9+СВЦЭМ!$D$10+'СЕТ СН'!$H$5-'СЕТ СН'!$H$17</f>
        <v>3466.26043734</v>
      </c>
    </row>
    <row r="111" spans="1:25" ht="15.75" x14ac:dyDescent="0.2">
      <c r="A111" s="35">
        <f t="shared" si="2"/>
        <v>44071</v>
      </c>
      <c r="B111" s="36">
        <f>SUMIFS(СВЦЭМ!$C$33:$C$776,СВЦЭМ!$A$33:$A$776,$A111,СВЦЭМ!$B$33:$B$776,B$83)+'СЕТ СН'!$H$9+СВЦЭМ!$D$10+'СЕТ СН'!$H$5-'СЕТ СН'!$H$17</f>
        <v>3593.1173993100001</v>
      </c>
      <c r="C111" s="36">
        <f>SUMIFS(СВЦЭМ!$C$33:$C$776,СВЦЭМ!$A$33:$A$776,$A111,СВЦЭМ!$B$33:$B$776,C$83)+'СЕТ СН'!$H$9+СВЦЭМ!$D$10+'СЕТ СН'!$H$5-'СЕТ СН'!$H$17</f>
        <v>3607.90559721</v>
      </c>
      <c r="D111" s="36">
        <f>SUMIFS(СВЦЭМ!$C$33:$C$776,СВЦЭМ!$A$33:$A$776,$A111,СВЦЭМ!$B$33:$B$776,D$83)+'СЕТ СН'!$H$9+СВЦЭМ!$D$10+'СЕТ СН'!$H$5-'СЕТ СН'!$H$17</f>
        <v>3637.7495883299998</v>
      </c>
      <c r="E111" s="36">
        <f>SUMIFS(СВЦЭМ!$C$33:$C$776,СВЦЭМ!$A$33:$A$776,$A111,СВЦЭМ!$B$33:$B$776,E$83)+'СЕТ СН'!$H$9+СВЦЭМ!$D$10+'СЕТ СН'!$H$5-'СЕТ СН'!$H$17</f>
        <v>3654.15012957</v>
      </c>
      <c r="F111" s="36">
        <f>SUMIFS(СВЦЭМ!$C$33:$C$776,СВЦЭМ!$A$33:$A$776,$A111,СВЦЭМ!$B$33:$B$776,F$83)+'СЕТ СН'!$H$9+СВЦЭМ!$D$10+'СЕТ СН'!$H$5-'СЕТ СН'!$H$17</f>
        <v>3664.1160531300002</v>
      </c>
      <c r="G111" s="36">
        <f>SUMIFS(СВЦЭМ!$C$33:$C$776,СВЦЭМ!$A$33:$A$776,$A111,СВЦЭМ!$B$33:$B$776,G$83)+'СЕТ СН'!$H$9+СВЦЭМ!$D$10+'СЕТ СН'!$H$5-'СЕТ СН'!$H$17</f>
        <v>3641.9776925599999</v>
      </c>
      <c r="H111" s="36">
        <f>SUMIFS(СВЦЭМ!$C$33:$C$776,СВЦЭМ!$A$33:$A$776,$A111,СВЦЭМ!$B$33:$B$776,H$83)+'СЕТ СН'!$H$9+СВЦЭМ!$D$10+'СЕТ СН'!$H$5-'СЕТ СН'!$H$17</f>
        <v>3610.2432668900001</v>
      </c>
      <c r="I111" s="36">
        <f>SUMIFS(СВЦЭМ!$C$33:$C$776,СВЦЭМ!$A$33:$A$776,$A111,СВЦЭМ!$B$33:$B$776,I$83)+'СЕТ СН'!$H$9+СВЦЭМ!$D$10+'СЕТ СН'!$H$5-'СЕТ СН'!$H$17</f>
        <v>3561.4499570500002</v>
      </c>
      <c r="J111" s="36">
        <f>SUMIFS(СВЦЭМ!$C$33:$C$776,СВЦЭМ!$A$33:$A$776,$A111,СВЦЭМ!$B$33:$B$776,J$83)+'СЕТ СН'!$H$9+СВЦЭМ!$D$10+'СЕТ СН'!$H$5-'СЕТ СН'!$H$17</f>
        <v>3491.1262248200001</v>
      </c>
      <c r="K111" s="36">
        <f>SUMIFS(СВЦЭМ!$C$33:$C$776,СВЦЭМ!$A$33:$A$776,$A111,СВЦЭМ!$B$33:$B$776,K$83)+'СЕТ СН'!$H$9+СВЦЭМ!$D$10+'СЕТ СН'!$H$5-'СЕТ СН'!$H$17</f>
        <v>3461.9675777900002</v>
      </c>
      <c r="L111" s="36">
        <f>SUMIFS(СВЦЭМ!$C$33:$C$776,СВЦЭМ!$A$33:$A$776,$A111,СВЦЭМ!$B$33:$B$776,L$83)+'СЕТ СН'!$H$9+СВЦЭМ!$D$10+'СЕТ СН'!$H$5-'СЕТ СН'!$H$17</f>
        <v>3454.2085233400003</v>
      </c>
      <c r="M111" s="36">
        <f>SUMIFS(СВЦЭМ!$C$33:$C$776,СВЦЭМ!$A$33:$A$776,$A111,СВЦЭМ!$B$33:$B$776,M$83)+'СЕТ СН'!$H$9+СВЦЭМ!$D$10+'СЕТ СН'!$H$5-'СЕТ СН'!$H$17</f>
        <v>3457.56685367</v>
      </c>
      <c r="N111" s="36">
        <f>SUMIFS(СВЦЭМ!$C$33:$C$776,СВЦЭМ!$A$33:$A$776,$A111,СВЦЭМ!$B$33:$B$776,N$83)+'СЕТ СН'!$H$9+СВЦЭМ!$D$10+'СЕТ СН'!$H$5-'СЕТ СН'!$H$17</f>
        <v>3465.8150764699999</v>
      </c>
      <c r="O111" s="36">
        <f>SUMIFS(СВЦЭМ!$C$33:$C$776,СВЦЭМ!$A$33:$A$776,$A111,СВЦЭМ!$B$33:$B$776,O$83)+'СЕТ СН'!$H$9+СВЦЭМ!$D$10+'СЕТ СН'!$H$5-'СЕТ СН'!$H$17</f>
        <v>3452.3089702400002</v>
      </c>
      <c r="P111" s="36">
        <f>SUMIFS(СВЦЭМ!$C$33:$C$776,СВЦЭМ!$A$33:$A$776,$A111,СВЦЭМ!$B$33:$B$776,P$83)+'СЕТ СН'!$H$9+СВЦЭМ!$D$10+'СЕТ СН'!$H$5-'СЕТ СН'!$H$17</f>
        <v>3453.5789919899998</v>
      </c>
      <c r="Q111" s="36">
        <f>SUMIFS(СВЦЭМ!$C$33:$C$776,СВЦЭМ!$A$33:$A$776,$A111,СВЦЭМ!$B$33:$B$776,Q$83)+'СЕТ СН'!$H$9+СВЦЭМ!$D$10+'СЕТ СН'!$H$5-'СЕТ СН'!$H$17</f>
        <v>3466.1143618699998</v>
      </c>
      <c r="R111" s="36">
        <f>SUMIFS(СВЦЭМ!$C$33:$C$776,СВЦЭМ!$A$33:$A$776,$A111,СВЦЭМ!$B$33:$B$776,R$83)+'СЕТ СН'!$H$9+СВЦЭМ!$D$10+'СЕТ СН'!$H$5-'СЕТ СН'!$H$17</f>
        <v>3464.9447923500002</v>
      </c>
      <c r="S111" s="36">
        <f>SUMIFS(СВЦЭМ!$C$33:$C$776,СВЦЭМ!$A$33:$A$776,$A111,СВЦЭМ!$B$33:$B$776,S$83)+'СЕТ СН'!$H$9+СВЦЭМ!$D$10+'СЕТ СН'!$H$5-'СЕТ СН'!$H$17</f>
        <v>3465.6926878899999</v>
      </c>
      <c r="T111" s="36">
        <f>SUMIFS(СВЦЭМ!$C$33:$C$776,СВЦЭМ!$A$33:$A$776,$A111,СВЦЭМ!$B$33:$B$776,T$83)+'СЕТ СН'!$H$9+СВЦЭМ!$D$10+'СЕТ СН'!$H$5-'СЕТ СН'!$H$17</f>
        <v>3462.4270109300001</v>
      </c>
      <c r="U111" s="36">
        <f>SUMIFS(СВЦЭМ!$C$33:$C$776,СВЦЭМ!$A$33:$A$776,$A111,СВЦЭМ!$B$33:$B$776,U$83)+'СЕТ СН'!$H$9+СВЦЭМ!$D$10+'СЕТ СН'!$H$5-'СЕТ СН'!$H$17</f>
        <v>3456.6805179800003</v>
      </c>
      <c r="V111" s="36">
        <f>SUMIFS(СВЦЭМ!$C$33:$C$776,СВЦЭМ!$A$33:$A$776,$A111,СВЦЭМ!$B$33:$B$776,V$83)+'СЕТ СН'!$H$9+СВЦЭМ!$D$10+'СЕТ СН'!$H$5-'СЕТ СН'!$H$17</f>
        <v>3433.9624625300003</v>
      </c>
      <c r="W111" s="36">
        <f>SUMIFS(СВЦЭМ!$C$33:$C$776,СВЦЭМ!$A$33:$A$776,$A111,СВЦЭМ!$B$33:$B$776,W$83)+'СЕТ СН'!$H$9+СВЦЭМ!$D$10+'СЕТ СН'!$H$5-'СЕТ СН'!$H$17</f>
        <v>3431.4397041800003</v>
      </c>
      <c r="X111" s="36">
        <f>SUMIFS(СВЦЭМ!$C$33:$C$776,СВЦЭМ!$A$33:$A$776,$A111,СВЦЭМ!$B$33:$B$776,X$83)+'СЕТ СН'!$H$9+СВЦЭМ!$D$10+'СЕТ СН'!$H$5-'СЕТ СН'!$H$17</f>
        <v>3478.3093457800001</v>
      </c>
      <c r="Y111" s="36">
        <f>SUMIFS(СВЦЭМ!$C$33:$C$776,СВЦЭМ!$A$33:$A$776,$A111,СВЦЭМ!$B$33:$B$776,Y$83)+'СЕТ СН'!$H$9+СВЦЭМ!$D$10+'СЕТ СН'!$H$5-'СЕТ СН'!$H$17</f>
        <v>3526.1987064499999</v>
      </c>
    </row>
    <row r="112" spans="1:25" ht="15.75" x14ac:dyDescent="0.2">
      <c r="A112" s="35">
        <f t="shared" si="2"/>
        <v>44072</v>
      </c>
      <c r="B112" s="36">
        <f>SUMIFS(СВЦЭМ!$C$33:$C$776,СВЦЭМ!$A$33:$A$776,$A112,СВЦЭМ!$B$33:$B$776,B$83)+'СЕТ СН'!$H$9+СВЦЭМ!$D$10+'СЕТ СН'!$H$5-'СЕТ СН'!$H$17</f>
        <v>3591.7207467100002</v>
      </c>
      <c r="C112" s="36">
        <f>SUMIFS(СВЦЭМ!$C$33:$C$776,СВЦЭМ!$A$33:$A$776,$A112,СВЦЭМ!$B$33:$B$776,C$83)+'СЕТ СН'!$H$9+СВЦЭМ!$D$10+'СЕТ СН'!$H$5-'СЕТ СН'!$H$17</f>
        <v>3636.0612004200002</v>
      </c>
      <c r="D112" s="36">
        <f>SUMIFS(СВЦЭМ!$C$33:$C$776,СВЦЭМ!$A$33:$A$776,$A112,СВЦЭМ!$B$33:$B$776,D$83)+'СЕТ СН'!$H$9+СВЦЭМ!$D$10+'СЕТ СН'!$H$5-'СЕТ СН'!$H$17</f>
        <v>3671.6911903999999</v>
      </c>
      <c r="E112" s="36">
        <f>SUMIFS(СВЦЭМ!$C$33:$C$776,СВЦЭМ!$A$33:$A$776,$A112,СВЦЭМ!$B$33:$B$776,E$83)+'СЕТ СН'!$H$9+СВЦЭМ!$D$10+'СЕТ СН'!$H$5-'СЕТ СН'!$H$17</f>
        <v>3687.1714052699999</v>
      </c>
      <c r="F112" s="36">
        <f>SUMIFS(СВЦЭМ!$C$33:$C$776,СВЦЭМ!$A$33:$A$776,$A112,СВЦЭМ!$B$33:$B$776,F$83)+'СЕТ СН'!$H$9+СВЦЭМ!$D$10+'СЕТ СН'!$H$5-'СЕТ СН'!$H$17</f>
        <v>3699.6444835699999</v>
      </c>
      <c r="G112" s="36">
        <f>SUMIFS(СВЦЭМ!$C$33:$C$776,СВЦЭМ!$A$33:$A$776,$A112,СВЦЭМ!$B$33:$B$776,G$83)+'СЕТ СН'!$H$9+СВЦЭМ!$D$10+'СЕТ СН'!$H$5-'СЕТ СН'!$H$17</f>
        <v>3681.6408035599998</v>
      </c>
      <c r="H112" s="36">
        <f>SUMIFS(СВЦЭМ!$C$33:$C$776,СВЦЭМ!$A$33:$A$776,$A112,СВЦЭМ!$B$33:$B$776,H$83)+'СЕТ СН'!$H$9+СВЦЭМ!$D$10+'СЕТ СН'!$H$5-'СЕТ СН'!$H$17</f>
        <v>3655.9380957100002</v>
      </c>
      <c r="I112" s="36">
        <f>SUMIFS(СВЦЭМ!$C$33:$C$776,СВЦЭМ!$A$33:$A$776,$A112,СВЦЭМ!$B$33:$B$776,I$83)+'СЕТ СН'!$H$9+СВЦЭМ!$D$10+'СЕТ СН'!$H$5-'СЕТ СН'!$H$17</f>
        <v>3611.8945120600001</v>
      </c>
      <c r="J112" s="36">
        <f>SUMIFS(СВЦЭМ!$C$33:$C$776,СВЦЭМ!$A$33:$A$776,$A112,СВЦЭМ!$B$33:$B$776,J$83)+'СЕТ СН'!$H$9+СВЦЭМ!$D$10+'СЕТ СН'!$H$5-'СЕТ СН'!$H$17</f>
        <v>3538.4744480200002</v>
      </c>
      <c r="K112" s="36">
        <f>SUMIFS(СВЦЭМ!$C$33:$C$776,СВЦЭМ!$A$33:$A$776,$A112,СВЦЭМ!$B$33:$B$776,K$83)+'СЕТ СН'!$H$9+СВЦЭМ!$D$10+'СЕТ СН'!$H$5-'СЕТ СН'!$H$17</f>
        <v>3477.0664201499999</v>
      </c>
      <c r="L112" s="36">
        <f>SUMIFS(СВЦЭМ!$C$33:$C$776,СВЦЭМ!$A$33:$A$776,$A112,СВЦЭМ!$B$33:$B$776,L$83)+'СЕТ СН'!$H$9+СВЦЭМ!$D$10+'СЕТ СН'!$H$5-'СЕТ СН'!$H$17</f>
        <v>3459.23846933</v>
      </c>
      <c r="M112" s="36">
        <f>SUMIFS(СВЦЭМ!$C$33:$C$776,СВЦЭМ!$A$33:$A$776,$A112,СВЦЭМ!$B$33:$B$776,M$83)+'СЕТ СН'!$H$9+СВЦЭМ!$D$10+'СЕТ СН'!$H$5-'СЕТ СН'!$H$17</f>
        <v>3459.9515464300002</v>
      </c>
      <c r="N112" s="36">
        <f>SUMIFS(СВЦЭМ!$C$33:$C$776,СВЦЭМ!$A$33:$A$776,$A112,СВЦЭМ!$B$33:$B$776,N$83)+'СЕТ СН'!$H$9+СВЦЭМ!$D$10+'СЕТ СН'!$H$5-'СЕТ СН'!$H$17</f>
        <v>3475.9126471700001</v>
      </c>
      <c r="O112" s="36">
        <f>SUMIFS(СВЦЭМ!$C$33:$C$776,СВЦЭМ!$A$33:$A$776,$A112,СВЦЭМ!$B$33:$B$776,O$83)+'СЕТ СН'!$H$9+СВЦЭМ!$D$10+'СЕТ СН'!$H$5-'СЕТ СН'!$H$17</f>
        <v>3466.3023010300003</v>
      </c>
      <c r="P112" s="36">
        <f>SUMIFS(СВЦЭМ!$C$33:$C$776,СВЦЭМ!$A$33:$A$776,$A112,СВЦЭМ!$B$33:$B$776,P$83)+'СЕТ СН'!$H$9+СВЦЭМ!$D$10+'СЕТ СН'!$H$5-'СЕТ СН'!$H$17</f>
        <v>3474.5005332199999</v>
      </c>
      <c r="Q112" s="36">
        <f>SUMIFS(СВЦЭМ!$C$33:$C$776,СВЦЭМ!$A$33:$A$776,$A112,СВЦЭМ!$B$33:$B$776,Q$83)+'СЕТ СН'!$H$9+СВЦЭМ!$D$10+'СЕТ СН'!$H$5-'СЕТ СН'!$H$17</f>
        <v>3486.89792356</v>
      </c>
      <c r="R112" s="36">
        <f>SUMIFS(СВЦЭМ!$C$33:$C$776,СВЦЭМ!$A$33:$A$776,$A112,СВЦЭМ!$B$33:$B$776,R$83)+'СЕТ СН'!$H$9+СВЦЭМ!$D$10+'СЕТ СН'!$H$5-'СЕТ СН'!$H$17</f>
        <v>3498.07103852</v>
      </c>
      <c r="S112" s="36">
        <f>SUMIFS(СВЦЭМ!$C$33:$C$776,СВЦЭМ!$A$33:$A$776,$A112,СВЦЭМ!$B$33:$B$776,S$83)+'СЕТ СН'!$H$9+СВЦЭМ!$D$10+'СЕТ СН'!$H$5-'СЕТ СН'!$H$17</f>
        <v>3489.0176576600002</v>
      </c>
      <c r="T112" s="36">
        <f>SUMIFS(СВЦЭМ!$C$33:$C$776,СВЦЭМ!$A$33:$A$776,$A112,СВЦЭМ!$B$33:$B$776,T$83)+'СЕТ СН'!$H$9+СВЦЭМ!$D$10+'СЕТ СН'!$H$5-'СЕТ СН'!$H$17</f>
        <v>3486.9107750200001</v>
      </c>
      <c r="U112" s="36">
        <f>SUMIFS(СВЦЭМ!$C$33:$C$776,СВЦЭМ!$A$33:$A$776,$A112,СВЦЭМ!$B$33:$B$776,U$83)+'СЕТ СН'!$H$9+СВЦЭМ!$D$10+'СЕТ СН'!$H$5-'СЕТ СН'!$H$17</f>
        <v>3489.14121811</v>
      </c>
      <c r="V112" s="36">
        <f>SUMIFS(СВЦЭМ!$C$33:$C$776,СВЦЭМ!$A$33:$A$776,$A112,СВЦЭМ!$B$33:$B$776,V$83)+'СЕТ СН'!$H$9+СВЦЭМ!$D$10+'СЕТ СН'!$H$5-'СЕТ СН'!$H$17</f>
        <v>3466.1872052099998</v>
      </c>
      <c r="W112" s="36">
        <f>SUMIFS(СВЦЭМ!$C$33:$C$776,СВЦЭМ!$A$33:$A$776,$A112,СВЦЭМ!$B$33:$B$776,W$83)+'СЕТ СН'!$H$9+СВЦЭМ!$D$10+'СЕТ СН'!$H$5-'СЕТ СН'!$H$17</f>
        <v>3455.0907398300001</v>
      </c>
      <c r="X112" s="36">
        <f>SUMIFS(СВЦЭМ!$C$33:$C$776,СВЦЭМ!$A$33:$A$776,$A112,СВЦЭМ!$B$33:$B$776,X$83)+'СЕТ СН'!$H$9+СВЦЭМ!$D$10+'СЕТ СН'!$H$5-'СЕТ СН'!$H$17</f>
        <v>3496.7007414</v>
      </c>
      <c r="Y112" s="36">
        <f>SUMIFS(СВЦЭМ!$C$33:$C$776,СВЦЭМ!$A$33:$A$776,$A112,СВЦЭМ!$B$33:$B$776,Y$83)+'СЕТ СН'!$H$9+СВЦЭМ!$D$10+'СЕТ СН'!$H$5-'СЕТ СН'!$H$17</f>
        <v>3537.6533509599999</v>
      </c>
    </row>
    <row r="113" spans="1:27" ht="15.75" x14ac:dyDescent="0.2">
      <c r="A113" s="35">
        <f t="shared" si="2"/>
        <v>44073</v>
      </c>
      <c r="B113" s="36">
        <f>SUMIFS(СВЦЭМ!$C$33:$C$776,СВЦЭМ!$A$33:$A$776,$A113,СВЦЭМ!$B$33:$B$776,B$83)+'СЕТ СН'!$H$9+СВЦЭМ!$D$10+'СЕТ СН'!$H$5-'СЕТ СН'!$H$17</f>
        <v>3571.20623806</v>
      </c>
      <c r="C113" s="36">
        <f>SUMIFS(СВЦЭМ!$C$33:$C$776,СВЦЭМ!$A$33:$A$776,$A113,СВЦЭМ!$B$33:$B$776,C$83)+'СЕТ СН'!$H$9+СВЦЭМ!$D$10+'СЕТ СН'!$H$5-'СЕТ СН'!$H$17</f>
        <v>3629.4003859899999</v>
      </c>
      <c r="D113" s="36">
        <f>SUMIFS(СВЦЭМ!$C$33:$C$776,СВЦЭМ!$A$33:$A$776,$A113,СВЦЭМ!$B$33:$B$776,D$83)+'СЕТ СН'!$H$9+СВЦЭМ!$D$10+'СЕТ СН'!$H$5-'СЕТ СН'!$H$17</f>
        <v>3671.4587354400001</v>
      </c>
      <c r="E113" s="36">
        <f>SUMIFS(СВЦЭМ!$C$33:$C$776,СВЦЭМ!$A$33:$A$776,$A113,СВЦЭМ!$B$33:$B$776,E$83)+'СЕТ СН'!$H$9+СВЦЭМ!$D$10+'СЕТ СН'!$H$5-'СЕТ СН'!$H$17</f>
        <v>3672.69815995</v>
      </c>
      <c r="F113" s="36">
        <f>SUMIFS(СВЦЭМ!$C$33:$C$776,СВЦЭМ!$A$33:$A$776,$A113,СВЦЭМ!$B$33:$B$776,F$83)+'СЕТ СН'!$H$9+СВЦЭМ!$D$10+'СЕТ СН'!$H$5-'СЕТ СН'!$H$17</f>
        <v>3674.8102450800002</v>
      </c>
      <c r="G113" s="36">
        <f>SUMIFS(СВЦЭМ!$C$33:$C$776,СВЦЭМ!$A$33:$A$776,$A113,СВЦЭМ!$B$33:$B$776,G$83)+'СЕТ СН'!$H$9+СВЦЭМ!$D$10+'СЕТ СН'!$H$5-'СЕТ СН'!$H$17</f>
        <v>3664.4239338799998</v>
      </c>
      <c r="H113" s="36">
        <f>SUMIFS(СВЦЭМ!$C$33:$C$776,СВЦЭМ!$A$33:$A$776,$A113,СВЦЭМ!$B$33:$B$776,H$83)+'СЕТ СН'!$H$9+СВЦЭМ!$D$10+'СЕТ СН'!$H$5-'СЕТ СН'!$H$17</f>
        <v>3654.8026525400001</v>
      </c>
      <c r="I113" s="36">
        <f>SUMIFS(СВЦЭМ!$C$33:$C$776,СВЦЭМ!$A$33:$A$776,$A113,СВЦЭМ!$B$33:$B$776,I$83)+'СЕТ СН'!$H$9+СВЦЭМ!$D$10+'СЕТ СН'!$H$5-'СЕТ СН'!$H$17</f>
        <v>3626.2724999800002</v>
      </c>
      <c r="J113" s="36">
        <f>SUMIFS(СВЦЭМ!$C$33:$C$776,СВЦЭМ!$A$33:$A$776,$A113,СВЦЭМ!$B$33:$B$776,J$83)+'СЕТ СН'!$H$9+СВЦЭМ!$D$10+'СЕТ СН'!$H$5-'СЕТ СН'!$H$17</f>
        <v>3555.9374966</v>
      </c>
      <c r="K113" s="36">
        <f>SUMIFS(СВЦЭМ!$C$33:$C$776,СВЦЭМ!$A$33:$A$776,$A113,СВЦЭМ!$B$33:$B$776,K$83)+'СЕТ СН'!$H$9+СВЦЭМ!$D$10+'СЕТ СН'!$H$5-'СЕТ СН'!$H$17</f>
        <v>3484.6423521000002</v>
      </c>
      <c r="L113" s="36">
        <f>SUMIFS(СВЦЭМ!$C$33:$C$776,СВЦЭМ!$A$33:$A$776,$A113,СВЦЭМ!$B$33:$B$776,L$83)+'СЕТ СН'!$H$9+СВЦЭМ!$D$10+'СЕТ СН'!$H$5-'СЕТ СН'!$H$17</f>
        <v>3450.7935313500002</v>
      </c>
      <c r="M113" s="36">
        <f>SUMIFS(СВЦЭМ!$C$33:$C$776,СВЦЭМ!$A$33:$A$776,$A113,СВЦЭМ!$B$33:$B$776,M$83)+'СЕТ СН'!$H$9+СВЦЭМ!$D$10+'СЕТ СН'!$H$5-'СЕТ СН'!$H$17</f>
        <v>3445.4705797300003</v>
      </c>
      <c r="N113" s="36">
        <f>SUMIFS(СВЦЭМ!$C$33:$C$776,СВЦЭМ!$A$33:$A$776,$A113,СВЦЭМ!$B$33:$B$776,N$83)+'СЕТ СН'!$H$9+СВЦЭМ!$D$10+'СЕТ СН'!$H$5-'СЕТ СН'!$H$17</f>
        <v>3464.4036869700003</v>
      </c>
      <c r="O113" s="36">
        <f>SUMIFS(СВЦЭМ!$C$33:$C$776,СВЦЭМ!$A$33:$A$776,$A113,СВЦЭМ!$B$33:$B$776,O$83)+'СЕТ СН'!$H$9+СВЦЭМ!$D$10+'СЕТ СН'!$H$5-'СЕТ СН'!$H$17</f>
        <v>3447.18399434</v>
      </c>
      <c r="P113" s="36">
        <f>SUMIFS(СВЦЭМ!$C$33:$C$776,СВЦЭМ!$A$33:$A$776,$A113,СВЦЭМ!$B$33:$B$776,P$83)+'СЕТ СН'!$H$9+СВЦЭМ!$D$10+'СЕТ СН'!$H$5-'СЕТ СН'!$H$17</f>
        <v>3450.5412629399998</v>
      </c>
      <c r="Q113" s="36">
        <f>SUMIFS(СВЦЭМ!$C$33:$C$776,СВЦЭМ!$A$33:$A$776,$A113,СВЦЭМ!$B$33:$B$776,Q$83)+'СЕТ СН'!$H$9+СВЦЭМ!$D$10+'СЕТ СН'!$H$5-'СЕТ СН'!$H$17</f>
        <v>3464.22392489</v>
      </c>
      <c r="R113" s="36">
        <f>SUMIFS(СВЦЭМ!$C$33:$C$776,СВЦЭМ!$A$33:$A$776,$A113,СВЦЭМ!$B$33:$B$776,R$83)+'СЕТ СН'!$H$9+СВЦЭМ!$D$10+'СЕТ СН'!$H$5-'СЕТ СН'!$H$17</f>
        <v>3470.0189281900002</v>
      </c>
      <c r="S113" s="36">
        <f>SUMIFS(СВЦЭМ!$C$33:$C$776,СВЦЭМ!$A$33:$A$776,$A113,СВЦЭМ!$B$33:$B$776,S$83)+'СЕТ СН'!$H$9+СВЦЭМ!$D$10+'СЕТ СН'!$H$5-'СЕТ СН'!$H$17</f>
        <v>3455.4351944800001</v>
      </c>
      <c r="T113" s="36">
        <f>SUMIFS(СВЦЭМ!$C$33:$C$776,СВЦЭМ!$A$33:$A$776,$A113,СВЦЭМ!$B$33:$B$776,T$83)+'СЕТ СН'!$H$9+СВЦЭМ!$D$10+'СЕТ СН'!$H$5-'СЕТ СН'!$H$17</f>
        <v>3445.9274298</v>
      </c>
      <c r="U113" s="36">
        <f>SUMIFS(СВЦЭМ!$C$33:$C$776,СВЦЭМ!$A$33:$A$776,$A113,СВЦЭМ!$B$33:$B$776,U$83)+'СЕТ СН'!$H$9+СВЦЭМ!$D$10+'СЕТ СН'!$H$5-'СЕТ СН'!$H$17</f>
        <v>3440.97763936</v>
      </c>
      <c r="V113" s="36">
        <f>SUMIFS(СВЦЭМ!$C$33:$C$776,СВЦЭМ!$A$33:$A$776,$A113,СВЦЭМ!$B$33:$B$776,V$83)+'СЕТ СН'!$H$9+СВЦЭМ!$D$10+'СЕТ СН'!$H$5-'СЕТ СН'!$H$17</f>
        <v>3412.3089608300002</v>
      </c>
      <c r="W113" s="36">
        <f>SUMIFS(СВЦЭМ!$C$33:$C$776,СВЦЭМ!$A$33:$A$776,$A113,СВЦЭМ!$B$33:$B$776,W$83)+'СЕТ СН'!$H$9+СВЦЭМ!$D$10+'СЕТ СН'!$H$5-'СЕТ СН'!$H$17</f>
        <v>3394.2508568499998</v>
      </c>
      <c r="X113" s="36">
        <f>SUMIFS(СВЦЭМ!$C$33:$C$776,СВЦЭМ!$A$33:$A$776,$A113,СВЦЭМ!$B$33:$B$776,X$83)+'СЕТ СН'!$H$9+СВЦЭМ!$D$10+'СЕТ СН'!$H$5-'СЕТ СН'!$H$17</f>
        <v>3437.4611711900002</v>
      </c>
      <c r="Y113" s="36">
        <f>SUMIFS(СВЦЭМ!$C$33:$C$776,СВЦЭМ!$A$33:$A$776,$A113,СВЦЭМ!$B$33:$B$776,Y$83)+'СЕТ СН'!$H$9+СВЦЭМ!$D$10+'СЕТ СН'!$H$5-'СЕТ СН'!$H$17</f>
        <v>3487.8941661600002</v>
      </c>
      <c r="AA113" s="37"/>
    </row>
    <row r="114" spans="1:27" ht="15.75" x14ac:dyDescent="0.2">
      <c r="A114" s="35">
        <f t="shared" si="2"/>
        <v>44074</v>
      </c>
      <c r="B114" s="36">
        <f>SUMIFS(СВЦЭМ!$C$33:$C$776,СВЦЭМ!$A$33:$A$776,$A114,СВЦЭМ!$B$33:$B$776,B$83)+'СЕТ СН'!$H$9+СВЦЭМ!$D$10+'СЕТ СН'!$H$5-'СЕТ СН'!$H$17</f>
        <v>3538.8868724600002</v>
      </c>
      <c r="C114" s="36">
        <f>SUMIFS(СВЦЭМ!$C$33:$C$776,СВЦЭМ!$A$33:$A$776,$A114,СВЦЭМ!$B$33:$B$776,C$83)+'СЕТ СН'!$H$9+СВЦЭМ!$D$10+'СЕТ СН'!$H$5-'СЕТ СН'!$H$17</f>
        <v>3589.7913910000002</v>
      </c>
      <c r="D114" s="36">
        <f>SUMIFS(СВЦЭМ!$C$33:$C$776,СВЦЭМ!$A$33:$A$776,$A114,СВЦЭМ!$B$33:$B$776,D$83)+'СЕТ СН'!$H$9+СВЦЭМ!$D$10+'СЕТ СН'!$H$5-'СЕТ СН'!$H$17</f>
        <v>3645.7437967200003</v>
      </c>
      <c r="E114" s="36">
        <f>SUMIFS(СВЦЭМ!$C$33:$C$776,СВЦЭМ!$A$33:$A$776,$A114,СВЦЭМ!$B$33:$B$776,E$83)+'СЕТ СН'!$H$9+СВЦЭМ!$D$10+'СЕТ СН'!$H$5-'СЕТ СН'!$H$17</f>
        <v>3658.06984543</v>
      </c>
      <c r="F114" s="36">
        <f>SUMIFS(СВЦЭМ!$C$33:$C$776,СВЦЭМ!$A$33:$A$776,$A114,СВЦЭМ!$B$33:$B$776,F$83)+'СЕТ СН'!$H$9+СВЦЭМ!$D$10+'СЕТ СН'!$H$5-'СЕТ СН'!$H$17</f>
        <v>3670.9405059400001</v>
      </c>
      <c r="G114" s="36">
        <f>SUMIFS(СВЦЭМ!$C$33:$C$776,СВЦЭМ!$A$33:$A$776,$A114,СВЦЭМ!$B$33:$B$776,G$83)+'СЕТ СН'!$H$9+СВЦЭМ!$D$10+'СЕТ СН'!$H$5-'СЕТ СН'!$H$17</f>
        <v>3658.3826070200003</v>
      </c>
      <c r="H114" s="36">
        <f>SUMIFS(СВЦЭМ!$C$33:$C$776,СВЦЭМ!$A$33:$A$776,$A114,СВЦЭМ!$B$33:$B$776,H$83)+'СЕТ СН'!$H$9+СВЦЭМ!$D$10+'СЕТ СН'!$H$5-'СЕТ СН'!$H$17</f>
        <v>3606.25455642</v>
      </c>
      <c r="I114" s="36">
        <f>SUMIFS(СВЦЭМ!$C$33:$C$776,СВЦЭМ!$A$33:$A$776,$A114,СВЦЭМ!$B$33:$B$776,I$83)+'СЕТ СН'!$H$9+СВЦЭМ!$D$10+'СЕТ СН'!$H$5-'СЕТ СН'!$H$17</f>
        <v>3546.0987364299999</v>
      </c>
      <c r="J114" s="36">
        <f>SUMIFS(СВЦЭМ!$C$33:$C$776,СВЦЭМ!$A$33:$A$776,$A114,СВЦЭМ!$B$33:$B$776,J$83)+'СЕТ СН'!$H$9+СВЦЭМ!$D$10+'СЕТ СН'!$H$5-'СЕТ СН'!$H$17</f>
        <v>3497.2701439900002</v>
      </c>
      <c r="K114" s="36">
        <f>SUMIFS(СВЦЭМ!$C$33:$C$776,СВЦЭМ!$A$33:$A$776,$A114,СВЦЭМ!$B$33:$B$776,K$83)+'СЕТ СН'!$H$9+СВЦЭМ!$D$10+'СЕТ СН'!$H$5-'СЕТ СН'!$H$17</f>
        <v>3448.4335664199998</v>
      </c>
      <c r="L114" s="36">
        <f>SUMIFS(СВЦЭМ!$C$33:$C$776,СВЦЭМ!$A$33:$A$776,$A114,СВЦЭМ!$B$33:$B$776,L$83)+'СЕТ СН'!$H$9+СВЦЭМ!$D$10+'СЕТ СН'!$H$5-'СЕТ СН'!$H$17</f>
        <v>3463.8329445200002</v>
      </c>
      <c r="M114" s="36">
        <f>SUMIFS(СВЦЭМ!$C$33:$C$776,СВЦЭМ!$A$33:$A$776,$A114,СВЦЭМ!$B$33:$B$776,M$83)+'СЕТ СН'!$H$9+СВЦЭМ!$D$10+'СЕТ СН'!$H$5-'СЕТ СН'!$H$17</f>
        <v>3462.9127631599999</v>
      </c>
      <c r="N114" s="36">
        <f>SUMIFS(СВЦЭМ!$C$33:$C$776,СВЦЭМ!$A$33:$A$776,$A114,СВЦЭМ!$B$33:$B$776,N$83)+'СЕТ СН'!$H$9+СВЦЭМ!$D$10+'СЕТ СН'!$H$5-'СЕТ СН'!$H$17</f>
        <v>3462.0515233599999</v>
      </c>
      <c r="O114" s="36">
        <f>SUMIFS(СВЦЭМ!$C$33:$C$776,СВЦЭМ!$A$33:$A$776,$A114,СВЦЭМ!$B$33:$B$776,O$83)+'СЕТ СН'!$H$9+СВЦЭМ!$D$10+'СЕТ СН'!$H$5-'СЕТ СН'!$H$17</f>
        <v>3455.2685869900001</v>
      </c>
      <c r="P114" s="36">
        <f>SUMIFS(СВЦЭМ!$C$33:$C$776,СВЦЭМ!$A$33:$A$776,$A114,СВЦЭМ!$B$33:$B$776,P$83)+'СЕТ СН'!$H$9+СВЦЭМ!$D$10+'СЕТ СН'!$H$5-'СЕТ СН'!$H$17</f>
        <v>3457.69911353</v>
      </c>
      <c r="Q114" s="36">
        <f>SUMIFS(СВЦЭМ!$C$33:$C$776,СВЦЭМ!$A$33:$A$776,$A114,СВЦЭМ!$B$33:$B$776,Q$83)+'СЕТ СН'!$H$9+СВЦЭМ!$D$10+'СЕТ СН'!$H$5-'СЕТ СН'!$H$17</f>
        <v>3457.45602031</v>
      </c>
      <c r="R114" s="36">
        <f>SUMIFS(СВЦЭМ!$C$33:$C$776,СВЦЭМ!$A$33:$A$776,$A114,СВЦЭМ!$B$33:$B$776,R$83)+'СЕТ СН'!$H$9+СВЦЭМ!$D$10+'СЕТ СН'!$H$5-'СЕТ СН'!$H$17</f>
        <v>3454.7578670000003</v>
      </c>
      <c r="S114" s="36">
        <f>SUMIFS(СВЦЭМ!$C$33:$C$776,СВЦЭМ!$A$33:$A$776,$A114,СВЦЭМ!$B$33:$B$776,S$83)+'СЕТ СН'!$H$9+СВЦЭМ!$D$10+'СЕТ СН'!$H$5-'СЕТ СН'!$H$17</f>
        <v>3458.3563139900002</v>
      </c>
      <c r="T114" s="36">
        <f>SUMIFS(СВЦЭМ!$C$33:$C$776,СВЦЭМ!$A$33:$A$776,$A114,СВЦЭМ!$B$33:$B$776,T$83)+'СЕТ СН'!$H$9+СВЦЭМ!$D$10+'СЕТ СН'!$H$5-'СЕТ СН'!$H$17</f>
        <v>3457.04922941</v>
      </c>
      <c r="U114" s="36">
        <f>SUMIFS(СВЦЭМ!$C$33:$C$776,СВЦЭМ!$A$33:$A$776,$A114,СВЦЭМ!$B$33:$B$776,U$83)+'СЕТ СН'!$H$9+СВЦЭМ!$D$10+'СЕТ СН'!$H$5-'СЕТ СН'!$H$17</f>
        <v>3450.39935246</v>
      </c>
      <c r="V114" s="36">
        <f>SUMIFS(СВЦЭМ!$C$33:$C$776,СВЦЭМ!$A$33:$A$776,$A114,СВЦЭМ!$B$33:$B$776,V$83)+'СЕТ СН'!$H$9+СВЦЭМ!$D$10+'СЕТ СН'!$H$5-'СЕТ СН'!$H$17</f>
        <v>3452.2884515000001</v>
      </c>
      <c r="W114" s="36">
        <f>SUMIFS(СВЦЭМ!$C$33:$C$776,СВЦЭМ!$A$33:$A$776,$A114,СВЦЭМ!$B$33:$B$776,W$83)+'СЕТ СН'!$H$9+СВЦЭМ!$D$10+'СЕТ СН'!$H$5-'СЕТ СН'!$H$17</f>
        <v>3447.13655204</v>
      </c>
      <c r="X114" s="36">
        <f>SUMIFS(СВЦЭМ!$C$33:$C$776,СВЦЭМ!$A$33:$A$776,$A114,СВЦЭМ!$B$33:$B$776,X$83)+'СЕТ СН'!$H$9+СВЦЭМ!$D$10+'СЕТ СН'!$H$5-'СЕТ СН'!$H$17</f>
        <v>3455.4007250100003</v>
      </c>
      <c r="Y114" s="36">
        <f>SUMIFS(СВЦЭМ!$C$33:$C$776,СВЦЭМ!$A$33:$A$776,$A114,СВЦЭМ!$B$33:$B$776,Y$83)+'СЕТ СН'!$H$9+СВЦЭМ!$D$10+'СЕТ СН'!$H$5-'СЕТ СН'!$H$17</f>
        <v>3507.1347116500001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01.08.2020</v>
      </c>
      <c r="B120" s="36">
        <f>SUMIFS(СВЦЭМ!$C$33:$C$776,СВЦЭМ!$A$33:$A$776,$A120,СВЦЭМ!$B$33:$B$776,B$119)+'СЕТ СН'!$I$9+СВЦЭМ!$D$10+'СЕТ СН'!$I$5-'СЕТ СН'!$I$17</f>
        <v>4008.84611602</v>
      </c>
      <c r="C120" s="36">
        <f>SUMIFS(СВЦЭМ!$C$33:$C$776,СВЦЭМ!$A$33:$A$776,$A120,СВЦЭМ!$B$33:$B$776,C$119)+'СЕТ СН'!$I$9+СВЦЭМ!$D$10+'СЕТ СН'!$I$5-'СЕТ СН'!$I$17</f>
        <v>4047.6583648000001</v>
      </c>
      <c r="D120" s="36">
        <f>SUMIFS(СВЦЭМ!$C$33:$C$776,СВЦЭМ!$A$33:$A$776,$A120,СВЦЭМ!$B$33:$B$776,D$119)+'СЕТ СН'!$I$9+СВЦЭМ!$D$10+'СЕТ СН'!$I$5-'СЕТ СН'!$I$17</f>
        <v>4082.16080035</v>
      </c>
      <c r="E120" s="36">
        <f>SUMIFS(СВЦЭМ!$C$33:$C$776,СВЦЭМ!$A$33:$A$776,$A120,СВЦЭМ!$B$33:$B$776,E$119)+'СЕТ СН'!$I$9+СВЦЭМ!$D$10+'СЕТ СН'!$I$5-'СЕТ СН'!$I$17</f>
        <v>4083.0577028600001</v>
      </c>
      <c r="F120" s="36">
        <f>SUMIFS(СВЦЭМ!$C$33:$C$776,СВЦЭМ!$A$33:$A$776,$A120,СВЦЭМ!$B$33:$B$776,F$119)+'СЕТ СН'!$I$9+СВЦЭМ!$D$10+'СЕТ СН'!$I$5-'СЕТ СН'!$I$17</f>
        <v>4079.9786602300001</v>
      </c>
      <c r="G120" s="36">
        <f>SUMIFS(СВЦЭМ!$C$33:$C$776,СВЦЭМ!$A$33:$A$776,$A120,СВЦЭМ!$B$33:$B$776,G$119)+'СЕТ СН'!$I$9+СВЦЭМ!$D$10+'СЕТ СН'!$I$5-'СЕТ СН'!$I$17</f>
        <v>4105.1697869600002</v>
      </c>
      <c r="H120" s="36">
        <f>SUMIFS(СВЦЭМ!$C$33:$C$776,СВЦЭМ!$A$33:$A$776,$A120,СВЦЭМ!$B$33:$B$776,H$119)+'СЕТ СН'!$I$9+СВЦЭМ!$D$10+'СЕТ СН'!$I$5-'СЕТ СН'!$I$17</f>
        <v>4084.4876930999999</v>
      </c>
      <c r="I120" s="36">
        <f>SUMIFS(СВЦЭМ!$C$33:$C$776,СВЦЭМ!$A$33:$A$776,$A120,СВЦЭМ!$B$33:$B$776,I$119)+'СЕТ СН'!$I$9+СВЦЭМ!$D$10+'СЕТ СН'!$I$5-'СЕТ СН'!$I$17</f>
        <v>4103.31744187</v>
      </c>
      <c r="J120" s="36">
        <f>SUMIFS(СВЦЭМ!$C$33:$C$776,СВЦЭМ!$A$33:$A$776,$A120,СВЦЭМ!$B$33:$B$776,J$119)+'СЕТ СН'!$I$9+СВЦЭМ!$D$10+'СЕТ СН'!$I$5-'СЕТ СН'!$I$17</f>
        <v>4060.4785076799999</v>
      </c>
      <c r="K120" s="36">
        <f>SUMIFS(СВЦЭМ!$C$33:$C$776,СВЦЭМ!$A$33:$A$776,$A120,СВЦЭМ!$B$33:$B$776,K$119)+'СЕТ СН'!$I$9+СВЦЭМ!$D$10+'СЕТ СН'!$I$5-'СЕТ СН'!$I$17</f>
        <v>4019.4491250400001</v>
      </c>
      <c r="L120" s="36">
        <f>SUMIFS(СВЦЭМ!$C$33:$C$776,СВЦЭМ!$A$33:$A$776,$A120,СВЦЭМ!$B$33:$B$776,L$119)+'СЕТ СН'!$I$9+СВЦЭМ!$D$10+'СЕТ СН'!$I$5-'СЕТ СН'!$I$17</f>
        <v>3985.9096060500001</v>
      </c>
      <c r="M120" s="36">
        <f>SUMIFS(СВЦЭМ!$C$33:$C$776,СВЦЭМ!$A$33:$A$776,$A120,СВЦЭМ!$B$33:$B$776,M$119)+'СЕТ СН'!$I$9+СВЦЭМ!$D$10+'СЕТ СН'!$I$5-'СЕТ СН'!$I$17</f>
        <v>3926.000536</v>
      </c>
      <c r="N120" s="36">
        <f>SUMIFS(СВЦЭМ!$C$33:$C$776,СВЦЭМ!$A$33:$A$776,$A120,СВЦЭМ!$B$33:$B$776,N$119)+'СЕТ СН'!$I$9+СВЦЭМ!$D$10+'СЕТ СН'!$I$5-'СЕТ СН'!$I$17</f>
        <v>3895.2773227600001</v>
      </c>
      <c r="O120" s="36">
        <f>SUMIFS(СВЦЭМ!$C$33:$C$776,СВЦЭМ!$A$33:$A$776,$A120,СВЦЭМ!$B$33:$B$776,O$119)+'СЕТ СН'!$I$9+СВЦЭМ!$D$10+'СЕТ СН'!$I$5-'СЕТ СН'!$I$17</f>
        <v>3845.4753486600002</v>
      </c>
      <c r="P120" s="36">
        <f>SUMIFS(СВЦЭМ!$C$33:$C$776,СВЦЭМ!$A$33:$A$776,$A120,СВЦЭМ!$B$33:$B$776,P$119)+'СЕТ СН'!$I$9+СВЦЭМ!$D$10+'СЕТ СН'!$I$5-'СЕТ СН'!$I$17</f>
        <v>3847.6348610300001</v>
      </c>
      <c r="Q120" s="36">
        <f>SUMIFS(СВЦЭМ!$C$33:$C$776,СВЦЭМ!$A$33:$A$776,$A120,СВЦЭМ!$B$33:$B$776,Q$119)+'СЕТ СН'!$I$9+СВЦЭМ!$D$10+'СЕТ СН'!$I$5-'СЕТ СН'!$I$17</f>
        <v>3848.9012408900003</v>
      </c>
      <c r="R120" s="36">
        <f>SUMIFS(СВЦЭМ!$C$33:$C$776,СВЦЭМ!$A$33:$A$776,$A120,СВЦЭМ!$B$33:$B$776,R$119)+'СЕТ СН'!$I$9+СВЦЭМ!$D$10+'СЕТ СН'!$I$5-'СЕТ СН'!$I$17</f>
        <v>3849.4623305200003</v>
      </c>
      <c r="S120" s="36">
        <f>SUMIFS(СВЦЭМ!$C$33:$C$776,СВЦЭМ!$A$33:$A$776,$A120,СВЦЭМ!$B$33:$B$776,S$119)+'СЕТ СН'!$I$9+СВЦЭМ!$D$10+'СЕТ СН'!$I$5-'СЕТ СН'!$I$17</f>
        <v>3850.2071063900003</v>
      </c>
      <c r="T120" s="36">
        <f>SUMIFS(СВЦЭМ!$C$33:$C$776,СВЦЭМ!$A$33:$A$776,$A120,СВЦЭМ!$B$33:$B$776,T$119)+'СЕТ СН'!$I$9+СВЦЭМ!$D$10+'СЕТ СН'!$I$5-'СЕТ СН'!$I$17</f>
        <v>3849.8297624000002</v>
      </c>
      <c r="U120" s="36">
        <f>SUMIFS(СВЦЭМ!$C$33:$C$776,СВЦЭМ!$A$33:$A$776,$A120,СВЦЭМ!$B$33:$B$776,U$119)+'СЕТ СН'!$I$9+СВЦЭМ!$D$10+'СЕТ СН'!$I$5-'СЕТ СН'!$I$17</f>
        <v>3851.92871969</v>
      </c>
      <c r="V120" s="36">
        <f>SUMIFS(СВЦЭМ!$C$33:$C$776,СВЦЭМ!$A$33:$A$776,$A120,СВЦЭМ!$B$33:$B$776,V$119)+'СЕТ СН'!$I$9+СВЦЭМ!$D$10+'СЕТ СН'!$I$5-'СЕТ СН'!$I$17</f>
        <v>3837.6943242800003</v>
      </c>
      <c r="W120" s="36">
        <f>SUMIFS(СВЦЭМ!$C$33:$C$776,СВЦЭМ!$A$33:$A$776,$A120,СВЦЭМ!$B$33:$B$776,W$119)+'СЕТ СН'!$I$9+СВЦЭМ!$D$10+'СЕТ СН'!$I$5-'СЕТ СН'!$I$17</f>
        <v>3822.41544755</v>
      </c>
      <c r="X120" s="36">
        <f>SUMIFS(СВЦЭМ!$C$33:$C$776,СВЦЭМ!$A$33:$A$776,$A120,СВЦЭМ!$B$33:$B$776,X$119)+'СЕТ СН'!$I$9+СВЦЭМ!$D$10+'СЕТ СН'!$I$5-'СЕТ СН'!$I$17</f>
        <v>3860.3372193499999</v>
      </c>
      <c r="Y120" s="36">
        <f>SUMIFS(СВЦЭМ!$C$33:$C$776,СВЦЭМ!$A$33:$A$776,$A120,СВЦЭМ!$B$33:$B$776,Y$119)+'СЕТ СН'!$I$9+СВЦЭМ!$D$10+'СЕТ СН'!$I$5-'СЕТ СН'!$I$17</f>
        <v>3965.6794277899999</v>
      </c>
    </row>
    <row r="121" spans="1:27" ht="15.75" x14ac:dyDescent="0.2">
      <c r="A121" s="35">
        <f>A120+1</f>
        <v>44045</v>
      </c>
      <c r="B121" s="36">
        <f>SUMIFS(СВЦЭМ!$C$33:$C$776,СВЦЭМ!$A$33:$A$776,$A121,СВЦЭМ!$B$33:$B$776,B$119)+'СЕТ СН'!$I$9+СВЦЭМ!$D$10+'СЕТ СН'!$I$5-'СЕТ СН'!$I$17</f>
        <v>3993.7752607500001</v>
      </c>
      <c r="C121" s="36">
        <f>SUMIFS(СВЦЭМ!$C$33:$C$776,СВЦЭМ!$A$33:$A$776,$A121,СВЦЭМ!$B$33:$B$776,C$119)+'СЕТ СН'!$I$9+СВЦЭМ!$D$10+'СЕТ СН'!$I$5-'СЕТ СН'!$I$17</f>
        <v>4033.7680423000002</v>
      </c>
      <c r="D121" s="36">
        <f>SUMIFS(СВЦЭМ!$C$33:$C$776,СВЦЭМ!$A$33:$A$776,$A121,СВЦЭМ!$B$33:$B$776,D$119)+'СЕТ СН'!$I$9+СВЦЭМ!$D$10+'СЕТ СН'!$I$5-'СЕТ СН'!$I$17</f>
        <v>4063.68443265</v>
      </c>
      <c r="E121" s="36">
        <f>SUMIFS(СВЦЭМ!$C$33:$C$776,СВЦЭМ!$A$33:$A$776,$A121,СВЦЭМ!$B$33:$B$776,E$119)+'СЕТ СН'!$I$9+СВЦЭМ!$D$10+'СЕТ СН'!$I$5-'СЕТ СН'!$I$17</f>
        <v>4070.2842926800004</v>
      </c>
      <c r="F121" s="36">
        <f>SUMIFS(СВЦЭМ!$C$33:$C$776,СВЦЭМ!$A$33:$A$776,$A121,СВЦЭМ!$B$33:$B$776,F$119)+'СЕТ СН'!$I$9+СВЦЭМ!$D$10+'СЕТ СН'!$I$5-'СЕТ СН'!$I$17</f>
        <v>4072.1452512000001</v>
      </c>
      <c r="G121" s="36">
        <f>SUMIFS(СВЦЭМ!$C$33:$C$776,СВЦЭМ!$A$33:$A$776,$A121,СВЦЭМ!$B$33:$B$776,G$119)+'СЕТ СН'!$I$9+СВЦЭМ!$D$10+'СЕТ СН'!$I$5-'СЕТ СН'!$I$17</f>
        <v>4068.63373804</v>
      </c>
      <c r="H121" s="36">
        <f>SUMIFS(СВЦЭМ!$C$33:$C$776,СВЦЭМ!$A$33:$A$776,$A121,СВЦЭМ!$B$33:$B$776,H$119)+'СЕТ СН'!$I$9+СВЦЭМ!$D$10+'СЕТ СН'!$I$5-'СЕТ СН'!$I$17</f>
        <v>4041.37193781</v>
      </c>
      <c r="I121" s="36">
        <f>SUMIFS(СВЦЭМ!$C$33:$C$776,СВЦЭМ!$A$33:$A$776,$A121,СВЦЭМ!$B$33:$B$776,I$119)+'СЕТ СН'!$I$9+СВЦЭМ!$D$10+'СЕТ СН'!$I$5-'СЕТ СН'!$I$17</f>
        <v>4088.2916279000001</v>
      </c>
      <c r="J121" s="36">
        <f>SUMIFS(СВЦЭМ!$C$33:$C$776,СВЦЭМ!$A$33:$A$776,$A121,СВЦЭМ!$B$33:$B$776,J$119)+'СЕТ СН'!$I$9+СВЦЭМ!$D$10+'СЕТ СН'!$I$5-'СЕТ СН'!$I$17</f>
        <v>4039.0924718200004</v>
      </c>
      <c r="K121" s="36">
        <f>SUMIFS(СВЦЭМ!$C$33:$C$776,СВЦЭМ!$A$33:$A$776,$A121,СВЦЭМ!$B$33:$B$776,K$119)+'СЕТ СН'!$I$9+СВЦЭМ!$D$10+'СЕТ СН'!$I$5-'СЕТ СН'!$I$17</f>
        <v>3974.0450769200002</v>
      </c>
      <c r="L121" s="36">
        <f>SUMIFS(СВЦЭМ!$C$33:$C$776,СВЦЭМ!$A$33:$A$776,$A121,СВЦЭМ!$B$33:$B$776,L$119)+'СЕТ СН'!$I$9+СВЦЭМ!$D$10+'СЕТ СН'!$I$5-'СЕТ СН'!$I$17</f>
        <v>3940.4340633000002</v>
      </c>
      <c r="M121" s="36">
        <f>SUMIFS(СВЦЭМ!$C$33:$C$776,СВЦЭМ!$A$33:$A$776,$A121,СВЦЭМ!$B$33:$B$776,M$119)+'СЕТ СН'!$I$9+СВЦЭМ!$D$10+'СЕТ СН'!$I$5-'СЕТ СН'!$I$17</f>
        <v>3871.26732047</v>
      </c>
      <c r="N121" s="36">
        <f>SUMIFS(СВЦЭМ!$C$33:$C$776,СВЦЭМ!$A$33:$A$776,$A121,СВЦЭМ!$B$33:$B$776,N$119)+'СЕТ СН'!$I$9+СВЦЭМ!$D$10+'СЕТ СН'!$I$5-'СЕТ СН'!$I$17</f>
        <v>3840.2869633800001</v>
      </c>
      <c r="O121" s="36">
        <f>SUMIFS(СВЦЭМ!$C$33:$C$776,СВЦЭМ!$A$33:$A$776,$A121,СВЦЭМ!$B$33:$B$776,O$119)+'СЕТ СН'!$I$9+СВЦЭМ!$D$10+'СЕТ СН'!$I$5-'СЕТ СН'!$I$17</f>
        <v>3823.6758040300001</v>
      </c>
      <c r="P121" s="36">
        <f>SUMIFS(СВЦЭМ!$C$33:$C$776,СВЦЭМ!$A$33:$A$776,$A121,СВЦЭМ!$B$33:$B$776,P$119)+'СЕТ СН'!$I$9+СВЦЭМ!$D$10+'СЕТ СН'!$I$5-'СЕТ СН'!$I$17</f>
        <v>3834.85869275</v>
      </c>
      <c r="Q121" s="36">
        <f>SUMIFS(СВЦЭМ!$C$33:$C$776,СВЦЭМ!$A$33:$A$776,$A121,СВЦЭМ!$B$33:$B$776,Q$119)+'СЕТ СН'!$I$9+СВЦЭМ!$D$10+'СЕТ СН'!$I$5-'СЕТ СН'!$I$17</f>
        <v>3843.5990588100003</v>
      </c>
      <c r="R121" s="36">
        <f>SUMIFS(СВЦЭМ!$C$33:$C$776,СВЦЭМ!$A$33:$A$776,$A121,СВЦЭМ!$B$33:$B$776,R$119)+'СЕТ СН'!$I$9+СВЦЭМ!$D$10+'СЕТ СН'!$I$5-'СЕТ СН'!$I$17</f>
        <v>3837.44448702</v>
      </c>
      <c r="S121" s="36">
        <f>SUMIFS(СВЦЭМ!$C$33:$C$776,СВЦЭМ!$A$33:$A$776,$A121,СВЦЭМ!$B$33:$B$776,S$119)+'СЕТ СН'!$I$9+СВЦЭМ!$D$10+'СЕТ СН'!$I$5-'СЕТ СН'!$I$17</f>
        <v>3841.6599343799999</v>
      </c>
      <c r="T121" s="36">
        <f>SUMIFS(СВЦЭМ!$C$33:$C$776,СВЦЭМ!$A$33:$A$776,$A121,СВЦЭМ!$B$33:$B$776,T$119)+'СЕТ СН'!$I$9+СВЦЭМ!$D$10+'СЕТ СН'!$I$5-'СЕТ СН'!$I$17</f>
        <v>3840.3397349900001</v>
      </c>
      <c r="U121" s="36">
        <f>SUMIFS(СВЦЭМ!$C$33:$C$776,СВЦЭМ!$A$33:$A$776,$A121,СВЦЭМ!$B$33:$B$776,U$119)+'СЕТ СН'!$I$9+СВЦЭМ!$D$10+'СЕТ СН'!$I$5-'СЕТ СН'!$I$17</f>
        <v>3829.41899053</v>
      </c>
      <c r="V121" s="36">
        <f>SUMIFS(СВЦЭМ!$C$33:$C$776,СВЦЭМ!$A$33:$A$776,$A121,СВЦЭМ!$B$33:$B$776,V$119)+'СЕТ СН'!$I$9+СВЦЭМ!$D$10+'СЕТ СН'!$I$5-'СЕТ СН'!$I$17</f>
        <v>3801.6987185500002</v>
      </c>
      <c r="W121" s="36">
        <f>SUMIFS(СВЦЭМ!$C$33:$C$776,СВЦЭМ!$A$33:$A$776,$A121,СВЦЭМ!$B$33:$B$776,W$119)+'СЕТ СН'!$I$9+СВЦЭМ!$D$10+'СЕТ СН'!$I$5-'СЕТ СН'!$I$17</f>
        <v>3800.3808110700002</v>
      </c>
      <c r="X121" s="36">
        <f>SUMIFS(СВЦЭМ!$C$33:$C$776,СВЦЭМ!$A$33:$A$776,$A121,СВЦЭМ!$B$33:$B$776,X$119)+'СЕТ СН'!$I$9+СВЦЭМ!$D$10+'СЕТ СН'!$I$5-'СЕТ СН'!$I$17</f>
        <v>3829.4044945300002</v>
      </c>
      <c r="Y121" s="36">
        <f>SUMIFS(СВЦЭМ!$C$33:$C$776,СВЦЭМ!$A$33:$A$776,$A121,СВЦЭМ!$B$33:$B$776,Y$119)+'СЕТ СН'!$I$9+СВЦЭМ!$D$10+'СЕТ СН'!$I$5-'СЕТ СН'!$I$17</f>
        <v>3917.6256809900001</v>
      </c>
    </row>
    <row r="122" spans="1:27" ht="15.75" x14ac:dyDescent="0.2">
      <c r="A122" s="35">
        <f t="shared" ref="A122:A150" si="3">A121+1</f>
        <v>44046</v>
      </c>
      <c r="B122" s="36">
        <f>SUMIFS(СВЦЭМ!$C$33:$C$776,СВЦЭМ!$A$33:$A$776,$A122,СВЦЭМ!$B$33:$B$776,B$119)+'СЕТ СН'!$I$9+СВЦЭМ!$D$10+'СЕТ СН'!$I$5-'СЕТ СН'!$I$17</f>
        <v>4009.7326628700002</v>
      </c>
      <c r="C122" s="36">
        <f>SUMIFS(СВЦЭМ!$C$33:$C$776,СВЦЭМ!$A$33:$A$776,$A122,СВЦЭМ!$B$33:$B$776,C$119)+'СЕТ СН'!$I$9+СВЦЭМ!$D$10+'СЕТ СН'!$I$5-'СЕТ СН'!$I$17</f>
        <v>4002.09779424</v>
      </c>
      <c r="D122" s="36">
        <f>SUMIFS(СВЦЭМ!$C$33:$C$776,СВЦЭМ!$A$33:$A$776,$A122,СВЦЭМ!$B$33:$B$776,D$119)+'СЕТ СН'!$I$9+СВЦЭМ!$D$10+'СЕТ СН'!$I$5-'СЕТ СН'!$I$17</f>
        <v>4015.4125198400002</v>
      </c>
      <c r="E122" s="36">
        <f>SUMIFS(СВЦЭМ!$C$33:$C$776,СВЦЭМ!$A$33:$A$776,$A122,СВЦЭМ!$B$33:$B$776,E$119)+'СЕТ СН'!$I$9+СВЦЭМ!$D$10+'СЕТ СН'!$I$5-'СЕТ СН'!$I$17</f>
        <v>4059.2072430600001</v>
      </c>
      <c r="F122" s="36">
        <f>SUMIFS(СВЦЭМ!$C$33:$C$776,СВЦЭМ!$A$33:$A$776,$A122,СВЦЭМ!$B$33:$B$776,F$119)+'СЕТ СН'!$I$9+СВЦЭМ!$D$10+'СЕТ СН'!$I$5-'СЕТ СН'!$I$17</f>
        <v>4061.6339078999999</v>
      </c>
      <c r="G122" s="36">
        <f>SUMIFS(СВЦЭМ!$C$33:$C$776,СВЦЭМ!$A$33:$A$776,$A122,СВЦЭМ!$B$33:$B$776,G$119)+'СЕТ СН'!$I$9+СВЦЭМ!$D$10+'СЕТ СН'!$I$5-'СЕТ СН'!$I$17</f>
        <v>4085.5223301000001</v>
      </c>
      <c r="H122" s="36">
        <f>SUMIFS(СВЦЭМ!$C$33:$C$776,СВЦЭМ!$A$33:$A$776,$A122,СВЦЭМ!$B$33:$B$776,H$119)+'СЕТ СН'!$I$9+СВЦЭМ!$D$10+'СЕТ СН'!$I$5-'СЕТ СН'!$I$17</f>
        <v>4073.2285926600002</v>
      </c>
      <c r="I122" s="36">
        <f>SUMIFS(СВЦЭМ!$C$33:$C$776,СВЦЭМ!$A$33:$A$776,$A122,СВЦЭМ!$B$33:$B$776,I$119)+'СЕТ СН'!$I$9+СВЦЭМ!$D$10+'СЕТ СН'!$I$5-'СЕТ СН'!$I$17</f>
        <v>4084.7322004799998</v>
      </c>
      <c r="J122" s="36">
        <f>SUMIFS(СВЦЭМ!$C$33:$C$776,СВЦЭМ!$A$33:$A$776,$A122,СВЦЭМ!$B$33:$B$776,J$119)+'СЕТ СН'!$I$9+СВЦЭМ!$D$10+'СЕТ СН'!$I$5-'СЕТ СН'!$I$17</f>
        <v>4030.74173191</v>
      </c>
      <c r="K122" s="36">
        <f>SUMIFS(СВЦЭМ!$C$33:$C$776,СВЦЭМ!$A$33:$A$776,$A122,СВЦЭМ!$B$33:$B$776,K$119)+'СЕТ СН'!$I$9+СВЦЭМ!$D$10+'СЕТ СН'!$I$5-'СЕТ СН'!$I$17</f>
        <v>3979.65334364</v>
      </c>
      <c r="L122" s="36">
        <f>SUMIFS(СВЦЭМ!$C$33:$C$776,СВЦЭМ!$A$33:$A$776,$A122,СВЦЭМ!$B$33:$B$776,L$119)+'СЕТ СН'!$I$9+СВЦЭМ!$D$10+'СЕТ СН'!$I$5-'СЕТ СН'!$I$17</f>
        <v>3932.6448298200003</v>
      </c>
      <c r="M122" s="36">
        <f>SUMIFS(СВЦЭМ!$C$33:$C$776,СВЦЭМ!$A$33:$A$776,$A122,СВЦЭМ!$B$33:$B$776,M$119)+'СЕТ СН'!$I$9+СВЦЭМ!$D$10+'СЕТ СН'!$I$5-'СЕТ СН'!$I$17</f>
        <v>3864.0957082</v>
      </c>
      <c r="N122" s="36">
        <f>SUMIFS(СВЦЭМ!$C$33:$C$776,СВЦЭМ!$A$33:$A$776,$A122,СВЦЭМ!$B$33:$B$776,N$119)+'СЕТ СН'!$I$9+СВЦЭМ!$D$10+'СЕТ СН'!$I$5-'СЕТ СН'!$I$17</f>
        <v>3826.5157027100004</v>
      </c>
      <c r="O122" s="36">
        <f>SUMIFS(СВЦЭМ!$C$33:$C$776,СВЦЭМ!$A$33:$A$776,$A122,СВЦЭМ!$B$33:$B$776,O$119)+'СЕТ СН'!$I$9+СВЦЭМ!$D$10+'СЕТ СН'!$I$5-'СЕТ СН'!$I$17</f>
        <v>3807.5146192800003</v>
      </c>
      <c r="P122" s="36">
        <f>SUMIFS(СВЦЭМ!$C$33:$C$776,СВЦЭМ!$A$33:$A$776,$A122,СВЦЭМ!$B$33:$B$776,P$119)+'СЕТ СН'!$I$9+СВЦЭМ!$D$10+'СЕТ СН'!$I$5-'СЕТ СН'!$I$17</f>
        <v>3813.2938483500002</v>
      </c>
      <c r="Q122" s="36">
        <f>SUMIFS(СВЦЭМ!$C$33:$C$776,СВЦЭМ!$A$33:$A$776,$A122,СВЦЭМ!$B$33:$B$776,Q$119)+'СЕТ СН'!$I$9+СВЦЭМ!$D$10+'СЕТ СН'!$I$5-'СЕТ СН'!$I$17</f>
        <v>3815.2346231800002</v>
      </c>
      <c r="R122" s="36">
        <f>SUMIFS(СВЦЭМ!$C$33:$C$776,СВЦЭМ!$A$33:$A$776,$A122,СВЦЭМ!$B$33:$B$776,R$119)+'СЕТ СН'!$I$9+СВЦЭМ!$D$10+'СЕТ СН'!$I$5-'СЕТ СН'!$I$17</f>
        <v>3824.4261793200003</v>
      </c>
      <c r="S122" s="36">
        <f>SUMIFS(СВЦЭМ!$C$33:$C$776,СВЦЭМ!$A$33:$A$776,$A122,СВЦЭМ!$B$33:$B$776,S$119)+'СЕТ СН'!$I$9+СВЦЭМ!$D$10+'СЕТ СН'!$I$5-'СЕТ СН'!$I$17</f>
        <v>3830.7527828700004</v>
      </c>
      <c r="T122" s="36">
        <f>SUMIFS(СВЦЭМ!$C$33:$C$776,СВЦЭМ!$A$33:$A$776,$A122,СВЦЭМ!$B$33:$B$776,T$119)+'СЕТ СН'!$I$9+СВЦЭМ!$D$10+'СЕТ СН'!$I$5-'СЕТ СН'!$I$17</f>
        <v>3837.0331654199999</v>
      </c>
      <c r="U122" s="36">
        <f>SUMIFS(СВЦЭМ!$C$33:$C$776,СВЦЭМ!$A$33:$A$776,$A122,СВЦЭМ!$B$33:$B$776,U$119)+'СЕТ СН'!$I$9+СВЦЭМ!$D$10+'СЕТ СН'!$I$5-'СЕТ СН'!$I$17</f>
        <v>3837.7167816000001</v>
      </c>
      <c r="V122" s="36">
        <f>SUMIFS(СВЦЭМ!$C$33:$C$776,СВЦЭМ!$A$33:$A$776,$A122,СВЦЭМ!$B$33:$B$776,V$119)+'СЕТ СН'!$I$9+СВЦЭМ!$D$10+'СЕТ СН'!$I$5-'СЕТ СН'!$I$17</f>
        <v>3830.9458557500002</v>
      </c>
      <c r="W122" s="36">
        <f>SUMIFS(СВЦЭМ!$C$33:$C$776,СВЦЭМ!$A$33:$A$776,$A122,СВЦЭМ!$B$33:$B$776,W$119)+'СЕТ СН'!$I$9+СВЦЭМ!$D$10+'СЕТ СН'!$I$5-'СЕТ СН'!$I$17</f>
        <v>3815.1441999200001</v>
      </c>
      <c r="X122" s="36">
        <f>SUMIFS(СВЦЭМ!$C$33:$C$776,СВЦЭМ!$A$33:$A$776,$A122,СВЦЭМ!$B$33:$B$776,X$119)+'СЕТ СН'!$I$9+СВЦЭМ!$D$10+'СЕТ СН'!$I$5-'СЕТ СН'!$I$17</f>
        <v>3837.9507450900001</v>
      </c>
      <c r="Y122" s="36">
        <f>SUMIFS(СВЦЭМ!$C$33:$C$776,СВЦЭМ!$A$33:$A$776,$A122,СВЦЭМ!$B$33:$B$776,Y$119)+'СЕТ СН'!$I$9+СВЦЭМ!$D$10+'СЕТ СН'!$I$5-'СЕТ СН'!$I$17</f>
        <v>3922.45749626</v>
      </c>
    </row>
    <row r="123" spans="1:27" ht="15.75" x14ac:dyDescent="0.2">
      <c r="A123" s="35">
        <f t="shared" si="3"/>
        <v>44047</v>
      </c>
      <c r="B123" s="36">
        <f>SUMIFS(СВЦЭМ!$C$33:$C$776,СВЦЭМ!$A$33:$A$776,$A123,СВЦЭМ!$B$33:$B$776,B$119)+'СЕТ СН'!$I$9+СВЦЭМ!$D$10+'СЕТ СН'!$I$5-'СЕТ СН'!$I$17</f>
        <v>3990.0425105200002</v>
      </c>
      <c r="C123" s="36">
        <f>SUMIFS(СВЦЭМ!$C$33:$C$776,СВЦЭМ!$A$33:$A$776,$A123,СВЦЭМ!$B$33:$B$776,C$119)+'СЕТ СН'!$I$9+СВЦЭМ!$D$10+'СЕТ СН'!$I$5-'СЕТ СН'!$I$17</f>
        <v>4036.9369214200001</v>
      </c>
      <c r="D123" s="36">
        <f>SUMIFS(СВЦЭМ!$C$33:$C$776,СВЦЭМ!$A$33:$A$776,$A123,СВЦЭМ!$B$33:$B$776,D$119)+'СЕТ СН'!$I$9+СВЦЭМ!$D$10+'СЕТ СН'!$I$5-'СЕТ СН'!$I$17</f>
        <v>4054.2462355400003</v>
      </c>
      <c r="E123" s="36">
        <f>SUMIFS(СВЦЭМ!$C$33:$C$776,СВЦЭМ!$A$33:$A$776,$A123,СВЦЭМ!$B$33:$B$776,E$119)+'СЕТ СН'!$I$9+СВЦЭМ!$D$10+'СЕТ СН'!$I$5-'СЕТ СН'!$I$17</f>
        <v>4085.6776731</v>
      </c>
      <c r="F123" s="36">
        <f>SUMIFS(СВЦЭМ!$C$33:$C$776,СВЦЭМ!$A$33:$A$776,$A123,СВЦЭМ!$B$33:$B$776,F$119)+'СЕТ СН'!$I$9+СВЦЭМ!$D$10+'СЕТ СН'!$I$5-'СЕТ СН'!$I$17</f>
        <v>4095.17956568</v>
      </c>
      <c r="G123" s="36">
        <f>SUMIFS(СВЦЭМ!$C$33:$C$776,СВЦЭМ!$A$33:$A$776,$A123,СВЦЭМ!$B$33:$B$776,G$119)+'СЕТ СН'!$I$9+СВЦЭМ!$D$10+'СЕТ СН'!$I$5-'СЕТ СН'!$I$17</f>
        <v>4085.9992711499999</v>
      </c>
      <c r="H123" s="36">
        <f>SUMIFS(СВЦЭМ!$C$33:$C$776,СВЦЭМ!$A$33:$A$776,$A123,СВЦЭМ!$B$33:$B$776,H$119)+'СЕТ СН'!$I$9+СВЦЭМ!$D$10+'СЕТ СН'!$I$5-'СЕТ СН'!$I$17</f>
        <v>4044.2281695300003</v>
      </c>
      <c r="I123" s="36">
        <f>SUMIFS(СВЦЭМ!$C$33:$C$776,СВЦЭМ!$A$33:$A$776,$A123,СВЦЭМ!$B$33:$B$776,I$119)+'СЕТ СН'!$I$9+СВЦЭМ!$D$10+'СЕТ СН'!$I$5-'СЕТ СН'!$I$17</f>
        <v>4040.39480602</v>
      </c>
      <c r="J123" s="36">
        <f>SUMIFS(СВЦЭМ!$C$33:$C$776,СВЦЭМ!$A$33:$A$776,$A123,СВЦЭМ!$B$33:$B$776,J$119)+'СЕТ СН'!$I$9+СВЦЭМ!$D$10+'СЕТ СН'!$I$5-'СЕТ СН'!$I$17</f>
        <v>3994.2855218499999</v>
      </c>
      <c r="K123" s="36">
        <f>SUMIFS(СВЦЭМ!$C$33:$C$776,СВЦЭМ!$A$33:$A$776,$A123,СВЦЭМ!$B$33:$B$776,K$119)+'СЕТ СН'!$I$9+СВЦЭМ!$D$10+'СЕТ СН'!$I$5-'СЕТ СН'!$I$17</f>
        <v>3963.9288851900001</v>
      </c>
      <c r="L123" s="36">
        <f>SUMIFS(СВЦЭМ!$C$33:$C$776,СВЦЭМ!$A$33:$A$776,$A123,СВЦЭМ!$B$33:$B$776,L$119)+'СЕТ СН'!$I$9+СВЦЭМ!$D$10+'СЕТ СН'!$I$5-'СЕТ СН'!$I$17</f>
        <v>3961.7126285900003</v>
      </c>
      <c r="M123" s="36">
        <f>SUMIFS(СВЦЭМ!$C$33:$C$776,СВЦЭМ!$A$33:$A$776,$A123,СВЦЭМ!$B$33:$B$776,M$119)+'СЕТ СН'!$I$9+СВЦЭМ!$D$10+'СЕТ СН'!$I$5-'СЕТ СН'!$I$17</f>
        <v>3883.6183632900002</v>
      </c>
      <c r="N123" s="36">
        <f>SUMIFS(СВЦЭМ!$C$33:$C$776,СВЦЭМ!$A$33:$A$776,$A123,СВЦЭМ!$B$33:$B$776,N$119)+'СЕТ СН'!$I$9+СВЦЭМ!$D$10+'СЕТ СН'!$I$5-'СЕТ СН'!$I$17</f>
        <v>3830.8473978800002</v>
      </c>
      <c r="O123" s="36">
        <f>SUMIFS(СВЦЭМ!$C$33:$C$776,СВЦЭМ!$A$33:$A$776,$A123,СВЦЭМ!$B$33:$B$776,O$119)+'СЕТ СН'!$I$9+СВЦЭМ!$D$10+'СЕТ СН'!$I$5-'СЕТ СН'!$I$17</f>
        <v>3806.4814061699999</v>
      </c>
      <c r="P123" s="36">
        <f>SUMIFS(СВЦЭМ!$C$33:$C$776,СВЦЭМ!$A$33:$A$776,$A123,СВЦЭМ!$B$33:$B$776,P$119)+'СЕТ СН'!$I$9+СВЦЭМ!$D$10+'СЕТ СН'!$I$5-'СЕТ СН'!$I$17</f>
        <v>3802.92652004</v>
      </c>
      <c r="Q123" s="36">
        <f>SUMIFS(СВЦЭМ!$C$33:$C$776,СВЦЭМ!$A$33:$A$776,$A123,СВЦЭМ!$B$33:$B$776,Q$119)+'СЕТ СН'!$I$9+СВЦЭМ!$D$10+'СЕТ СН'!$I$5-'СЕТ СН'!$I$17</f>
        <v>3802.3691997000001</v>
      </c>
      <c r="R123" s="36">
        <f>SUMIFS(СВЦЭМ!$C$33:$C$776,СВЦЭМ!$A$33:$A$776,$A123,СВЦЭМ!$B$33:$B$776,R$119)+'СЕТ СН'!$I$9+СВЦЭМ!$D$10+'СЕТ СН'!$I$5-'СЕТ СН'!$I$17</f>
        <v>3801.1549708800003</v>
      </c>
      <c r="S123" s="36">
        <f>SUMIFS(СВЦЭМ!$C$33:$C$776,СВЦЭМ!$A$33:$A$776,$A123,СВЦЭМ!$B$33:$B$776,S$119)+'СЕТ СН'!$I$9+СВЦЭМ!$D$10+'СЕТ СН'!$I$5-'СЕТ СН'!$I$17</f>
        <v>3821.72781308</v>
      </c>
      <c r="T123" s="36">
        <f>SUMIFS(СВЦЭМ!$C$33:$C$776,СВЦЭМ!$A$33:$A$776,$A123,СВЦЭМ!$B$33:$B$776,T$119)+'СЕТ СН'!$I$9+СВЦЭМ!$D$10+'СЕТ СН'!$I$5-'СЕТ СН'!$I$17</f>
        <v>3816.7609031100001</v>
      </c>
      <c r="U123" s="36">
        <f>SUMIFS(СВЦЭМ!$C$33:$C$776,СВЦЭМ!$A$33:$A$776,$A123,СВЦЭМ!$B$33:$B$776,U$119)+'СЕТ СН'!$I$9+СВЦЭМ!$D$10+'СЕТ СН'!$I$5-'СЕТ СН'!$I$17</f>
        <v>3819.2433386500002</v>
      </c>
      <c r="V123" s="36">
        <f>SUMIFS(СВЦЭМ!$C$33:$C$776,СВЦЭМ!$A$33:$A$776,$A123,СВЦЭМ!$B$33:$B$776,V$119)+'СЕТ СН'!$I$9+СВЦЭМ!$D$10+'СЕТ СН'!$I$5-'СЕТ СН'!$I$17</f>
        <v>3814.6267076499998</v>
      </c>
      <c r="W123" s="36">
        <f>SUMIFS(СВЦЭМ!$C$33:$C$776,СВЦЭМ!$A$33:$A$776,$A123,СВЦЭМ!$B$33:$B$776,W$119)+'СЕТ СН'!$I$9+СВЦЭМ!$D$10+'СЕТ СН'!$I$5-'СЕТ СН'!$I$17</f>
        <v>3816.2783564800002</v>
      </c>
      <c r="X123" s="36">
        <f>SUMIFS(СВЦЭМ!$C$33:$C$776,СВЦЭМ!$A$33:$A$776,$A123,СВЦЭМ!$B$33:$B$776,X$119)+'СЕТ СН'!$I$9+СВЦЭМ!$D$10+'СЕТ СН'!$I$5-'СЕТ СН'!$I$17</f>
        <v>3840.2514971400001</v>
      </c>
      <c r="Y123" s="36">
        <f>SUMIFS(СВЦЭМ!$C$33:$C$776,СВЦЭМ!$A$33:$A$776,$A123,СВЦЭМ!$B$33:$B$776,Y$119)+'СЕТ СН'!$I$9+СВЦЭМ!$D$10+'СЕТ СН'!$I$5-'СЕТ СН'!$I$17</f>
        <v>3921.9546393600003</v>
      </c>
    </row>
    <row r="124" spans="1:27" ht="15.75" x14ac:dyDescent="0.2">
      <c r="A124" s="35">
        <f t="shared" si="3"/>
        <v>44048</v>
      </c>
      <c r="B124" s="36">
        <f>SUMIFS(СВЦЭМ!$C$33:$C$776,СВЦЭМ!$A$33:$A$776,$A124,СВЦЭМ!$B$33:$B$776,B$119)+'СЕТ СН'!$I$9+СВЦЭМ!$D$10+'СЕТ СН'!$I$5-'СЕТ СН'!$I$17</f>
        <v>3991.98052929</v>
      </c>
      <c r="C124" s="36">
        <f>SUMIFS(СВЦЭМ!$C$33:$C$776,СВЦЭМ!$A$33:$A$776,$A124,СВЦЭМ!$B$33:$B$776,C$119)+'СЕТ СН'!$I$9+СВЦЭМ!$D$10+'СЕТ СН'!$I$5-'СЕТ СН'!$I$17</f>
        <v>4060.3110384500001</v>
      </c>
      <c r="D124" s="36">
        <f>SUMIFS(СВЦЭМ!$C$33:$C$776,СВЦЭМ!$A$33:$A$776,$A124,СВЦЭМ!$B$33:$B$776,D$119)+'СЕТ СН'!$I$9+СВЦЭМ!$D$10+'СЕТ СН'!$I$5-'СЕТ СН'!$I$17</f>
        <v>4074.66089994</v>
      </c>
      <c r="E124" s="36">
        <f>SUMIFS(СВЦЭМ!$C$33:$C$776,СВЦЭМ!$A$33:$A$776,$A124,СВЦЭМ!$B$33:$B$776,E$119)+'СЕТ СН'!$I$9+СВЦЭМ!$D$10+'СЕТ СН'!$I$5-'СЕТ СН'!$I$17</f>
        <v>4086.7675742500001</v>
      </c>
      <c r="F124" s="36">
        <f>SUMIFS(СВЦЭМ!$C$33:$C$776,СВЦЭМ!$A$33:$A$776,$A124,СВЦЭМ!$B$33:$B$776,F$119)+'СЕТ СН'!$I$9+СВЦЭМ!$D$10+'СЕТ СН'!$I$5-'СЕТ СН'!$I$17</f>
        <v>4083.6716585900003</v>
      </c>
      <c r="G124" s="36">
        <f>SUMIFS(СВЦЭМ!$C$33:$C$776,СВЦЭМ!$A$33:$A$776,$A124,СВЦЭМ!$B$33:$B$776,G$119)+'СЕТ СН'!$I$9+СВЦЭМ!$D$10+'СЕТ СН'!$I$5-'СЕТ СН'!$I$17</f>
        <v>4097.8965909799999</v>
      </c>
      <c r="H124" s="36">
        <f>SUMIFS(СВЦЭМ!$C$33:$C$776,СВЦЭМ!$A$33:$A$776,$A124,СВЦЭМ!$B$33:$B$776,H$119)+'СЕТ СН'!$I$9+СВЦЭМ!$D$10+'СЕТ СН'!$I$5-'СЕТ СН'!$I$17</f>
        <v>4076.4373780300002</v>
      </c>
      <c r="I124" s="36">
        <f>SUMIFS(СВЦЭМ!$C$33:$C$776,СВЦЭМ!$A$33:$A$776,$A124,СВЦЭМ!$B$33:$B$776,I$119)+'СЕТ СН'!$I$9+СВЦЭМ!$D$10+'СЕТ СН'!$I$5-'СЕТ СН'!$I$17</f>
        <v>4053.49621316</v>
      </c>
      <c r="J124" s="36">
        <f>SUMIFS(СВЦЭМ!$C$33:$C$776,СВЦЭМ!$A$33:$A$776,$A124,СВЦЭМ!$B$33:$B$776,J$119)+'СЕТ СН'!$I$9+СВЦЭМ!$D$10+'СЕТ СН'!$I$5-'СЕТ СН'!$I$17</f>
        <v>3992.3799374099999</v>
      </c>
      <c r="K124" s="36">
        <f>SUMIFS(СВЦЭМ!$C$33:$C$776,СВЦЭМ!$A$33:$A$776,$A124,СВЦЭМ!$B$33:$B$776,K$119)+'СЕТ СН'!$I$9+СВЦЭМ!$D$10+'СЕТ СН'!$I$5-'СЕТ СН'!$I$17</f>
        <v>4004.13459642</v>
      </c>
      <c r="L124" s="36">
        <f>SUMIFS(СВЦЭМ!$C$33:$C$776,СВЦЭМ!$A$33:$A$776,$A124,СВЦЭМ!$B$33:$B$776,L$119)+'СЕТ СН'!$I$9+СВЦЭМ!$D$10+'СЕТ СН'!$I$5-'СЕТ СН'!$I$17</f>
        <v>3952.4061064400003</v>
      </c>
      <c r="M124" s="36">
        <f>SUMIFS(СВЦЭМ!$C$33:$C$776,СВЦЭМ!$A$33:$A$776,$A124,СВЦЭМ!$B$33:$B$776,M$119)+'СЕТ СН'!$I$9+СВЦЭМ!$D$10+'СЕТ СН'!$I$5-'СЕТ СН'!$I$17</f>
        <v>3882.4842641</v>
      </c>
      <c r="N124" s="36">
        <f>SUMIFS(СВЦЭМ!$C$33:$C$776,СВЦЭМ!$A$33:$A$776,$A124,СВЦЭМ!$B$33:$B$776,N$119)+'СЕТ СН'!$I$9+СВЦЭМ!$D$10+'СЕТ СН'!$I$5-'СЕТ СН'!$I$17</f>
        <v>3835.3272866699999</v>
      </c>
      <c r="O124" s="36">
        <f>SUMIFS(СВЦЭМ!$C$33:$C$776,СВЦЭМ!$A$33:$A$776,$A124,СВЦЭМ!$B$33:$B$776,O$119)+'СЕТ СН'!$I$9+СВЦЭМ!$D$10+'СЕТ СН'!$I$5-'СЕТ СН'!$I$17</f>
        <v>3801.9425807699999</v>
      </c>
      <c r="P124" s="36">
        <f>SUMIFS(СВЦЭМ!$C$33:$C$776,СВЦЭМ!$A$33:$A$776,$A124,СВЦЭМ!$B$33:$B$776,P$119)+'СЕТ СН'!$I$9+СВЦЭМ!$D$10+'СЕТ СН'!$I$5-'СЕТ СН'!$I$17</f>
        <v>3809.37228624</v>
      </c>
      <c r="Q124" s="36">
        <f>SUMIFS(СВЦЭМ!$C$33:$C$776,СВЦЭМ!$A$33:$A$776,$A124,СВЦЭМ!$B$33:$B$776,Q$119)+'СЕТ СН'!$I$9+СВЦЭМ!$D$10+'СЕТ СН'!$I$5-'СЕТ СН'!$I$17</f>
        <v>3810.6088962100002</v>
      </c>
      <c r="R124" s="36">
        <f>SUMIFS(СВЦЭМ!$C$33:$C$776,СВЦЭМ!$A$33:$A$776,$A124,СВЦЭМ!$B$33:$B$776,R$119)+'СЕТ СН'!$I$9+СВЦЭМ!$D$10+'СЕТ СН'!$I$5-'СЕТ СН'!$I$17</f>
        <v>3806.69418946</v>
      </c>
      <c r="S124" s="36">
        <f>SUMIFS(СВЦЭМ!$C$33:$C$776,СВЦЭМ!$A$33:$A$776,$A124,СВЦЭМ!$B$33:$B$776,S$119)+'СЕТ СН'!$I$9+СВЦЭМ!$D$10+'СЕТ СН'!$I$5-'СЕТ СН'!$I$17</f>
        <v>3807.5453109600003</v>
      </c>
      <c r="T124" s="36">
        <f>SUMIFS(СВЦЭМ!$C$33:$C$776,СВЦЭМ!$A$33:$A$776,$A124,СВЦЭМ!$B$33:$B$776,T$119)+'СЕТ СН'!$I$9+СВЦЭМ!$D$10+'СЕТ СН'!$I$5-'СЕТ СН'!$I$17</f>
        <v>3825.6273573400003</v>
      </c>
      <c r="U124" s="36">
        <f>SUMIFS(СВЦЭМ!$C$33:$C$776,СВЦЭМ!$A$33:$A$776,$A124,СВЦЭМ!$B$33:$B$776,U$119)+'СЕТ СН'!$I$9+СВЦЭМ!$D$10+'СЕТ СН'!$I$5-'СЕТ СН'!$I$17</f>
        <v>3831.8450520900001</v>
      </c>
      <c r="V124" s="36">
        <f>SUMIFS(СВЦЭМ!$C$33:$C$776,СВЦЭМ!$A$33:$A$776,$A124,СВЦЭМ!$B$33:$B$776,V$119)+'СЕТ СН'!$I$9+СВЦЭМ!$D$10+'СЕТ СН'!$I$5-'СЕТ СН'!$I$17</f>
        <v>3812.3044368300002</v>
      </c>
      <c r="W124" s="36">
        <f>SUMIFS(СВЦЭМ!$C$33:$C$776,СВЦЭМ!$A$33:$A$776,$A124,СВЦЭМ!$B$33:$B$776,W$119)+'СЕТ СН'!$I$9+СВЦЭМ!$D$10+'СЕТ СН'!$I$5-'СЕТ СН'!$I$17</f>
        <v>3810.5097371500001</v>
      </c>
      <c r="X124" s="36">
        <f>SUMIFS(СВЦЭМ!$C$33:$C$776,СВЦЭМ!$A$33:$A$776,$A124,СВЦЭМ!$B$33:$B$776,X$119)+'СЕТ СН'!$I$9+СВЦЭМ!$D$10+'СЕТ СН'!$I$5-'СЕТ СН'!$I$17</f>
        <v>3829.81171163</v>
      </c>
      <c r="Y124" s="36">
        <f>SUMIFS(СВЦЭМ!$C$33:$C$776,СВЦЭМ!$A$33:$A$776,$A124,СВЦЭМ!$B$33:$B$776,Y$119)+'СЕТ СН'!$I$9+СВЦЭМ!$D$10+'СЕТ СН'!$I$5-'СЕТ СН'!$I$17</f>
        <v>3935.16664554</v>
      </c>
    </row>
    <row r="125" spans="1:27" ht="15.75" x14ac:dyDescent="0.2">
      <c r="A125" s="35">
        <f t="shared" si="3"/>
        <v>44049</v>
      </c>
      <c r="B125" s="36">
        <f>SUMIFS(СВЦЭМ!$C$33:$C$776,СВЦЭМ!$A$33:$A$776,$A125,СВЦЭМ!$B$33:$B$776,B$119)+'СЕТ СН'!$I$9+СВЦЭМ!$D$10+'СЕТ СН'!$I$5-'СЕТ СН'!$I$17</f>
        <v>4041.1248309400003</v>
      </c>
      <c r="C125" s="36">
        <f>SUMIFS(СВЦЭМ!$C$33:$C$776,СВЦЭМ!$A$33:$A$776,$A125,СВЦЭМ!$B$33:$B$776,C$119)+'СЕТ СН'!$I$9+СВЦЭМ!$D$10+'СЕТ СН'!$I$5-'СЕТ СН'!$I$17</f>
        <v>4090.5008436799999</v>
      </c>
      <c r="D125" s="36">
        <f>SUMIFS(СВЦЭМ!$C$33:$C$776,СВЦЭМ!$A$33:$A$776,$A125,СВЦЭМ!$B$33:$B$776,D$119)+'СЕТ СН'!$I$9+СВЦЭМ!$D$10+'СЕТ СН'!$I$5-'СЕТ СН'!$I$17</f>
        <v>4112.2084628000002</v>
      </c>
      <c r="E125" s="36">
        <f>SUMIFS(СВЦЭМ!$C$33:$C$776,СВЦЭМ!$A$33:$A$776,$A125,СВЦЭМ!$B$33:$B$776,E$119)+'СЕТ СН'!$I$9+СВЦЭМ!$D$10+'СЕТ СН'!$I$5-'СЕТ СН'!$I$17</f>
        <v>4107.8400121699997</v>
      </c>
      <c r="F125" s="36">
        <f>SUMIFS(СВЦЭМ!$C$33:$C$776,СВЦЭМ!$A$33:$A$776,$A125,СВЦЭМ!$B$33:$B$776,F$119)+'СЕТ СН'!$I$9+СВЦЭМ!$D$10+'СЕТ СН'!$I$5-'СЕТ СН'!$I$17</f>
        <v>4100.5314324999999</v>
      </c>
      <c r="G125" s="36">
        <f>SUMIFS(СВЦЭМ!$C$33:$C$776,СВЦЭМ!$A$33:$A$776,$A125,СВЦЭМ!$B$33:$B$776,G$119)+'СЕТ СН'!$I$9+СВЦЭМ!$D$10+'СЕТ СН'!$I$5-'СЕТ СН'!$I$17</f>
        <v>4106.6842513299998</v>
      </c>
      <c r="H125" s="36">
        <f>SUMIFS(СВЦЭМ!$C$33:$C$776,СВЦЭМ!$A$33:$A$776,$A125,СВЦЭМ!$B$33:$B$776,H$119)+'СЕТ СН'!$I$9+СВЦЭМ!$D$10+'СЕТ СН'!$I$5-'СЕТ СН'!$I$17</f>
        <v>4105.9127045100004</v>
      </c>
      <c r="I125" s="36">
        <f>SUMIFS(СВЦЭМ!$C$33:$C$776,СВЦЭМ!$A$33:$A$776,$A125,СВЦЭМ!$B$33:$B$776,I$119)+'СЕТ СН'!$I$9+СВЦЭМ!$D$10+'СЕТ СН'!$I$5-'СЕТ СН'!$I$17</f>
        <v>4056.4912604199999</v>
      </c>
      <c r="J125" s="36">
        <f>SUMIFS(СВЦЭМ!$C$33:$C$776,СВЦЭМ!$A$33:$A$776,$A125,СВЦЭМ!$B$33:$B$776,J$119)+'СЕТ СН'!$I$9+СВЦЭМ!$D$10+'СЕТ СН'!$I$5-'СЕТ СН'!$I$17</f>
        <v>4000.1079098999999</v>
      </c>
      <c r="K125" s="36">
        <f>SUMIFS(СВЦЭМ!$C$33:$C$776,СВЦЭМ!$A$33:$A$776,$A125,СВЦЭМ!$B$33:$B$776,K$119)+'СЕТ СН'!$I$9+СВЦЭМ!$D$10+'СЕТ СН'!$I$5-'СЕТ СН'!$I$17</f>
        <v>3962.74408073</v>
      </c>
      <c r="L125" s="36">
        <f>SUMIFS(СВЦЭМ!$C$33:$C$776,СВЦЭМ!$A$33:$A$776,$A125,СВЦЭМ!$B$33:$B$776,L$119)+'СЕТ СН'!$I$9+СВЦЭМ!$D$10+'СЕТ СН'!$I$5-'СЕТ СН'!$I$17</f>
        <v>3947.5874299500001</v>
      </c>
      <c r="M125" s="36">
        <f>SUMIFS(СВЦЭМ!$C$33:$C$776,СВЦЭМ!$A$33:$A$776,$A125,СВЦЭМ!$B$33:$B$776,M$119)+'СЕТ СН'!$I$9+СВЦЭМ!$D$10+'СЕТ СН'!$I$5-'СЕТ СН'!$I$17</f>
        <v>3875.30209358</v>
      </c>
      <c r="N125" s="36">
        <f>SUMIFS(СВЦЭМ!$C$33:$C$776,СВЦЭМ!$A$33:$A$776,$A125,СВЦЭМ!$B$33:$B$776,N$119)+'СЕТ СН'!$I$9+СВЦЭМ!$D$10+'СЕТ СН'!$I$5-'СЕТ СН'!$I$17</f>
        <v>3816.62010465</v>
      </c>
      <c r="O125" s="36">
        <f>SUMIFS(СВЦЭМ!$C$33:$C$776,СВЦЭМ!$A$33:$A$776,$A125,СВЦЭМ!$B$33:$B$776,O$119)+'СЕТ СН'!$I$9+СВЦЭМ!$D$10+'СЕТ СН'!$I$5-'СЕТ СН'!$I$17</f>
        <v>3786.6001854599999</v>
      </c>
      <c r="P125" s="36">
        <f>SUMIFS(СВЦЭМ!$C$33:$C$776,СВЦЭМ!$A$33:$A$776,$A125,СВЦЭМ!$B$33:$B$776,P$119)+'СЕТ СН'!$I$9+СВЦЭМ!$D$10+'СЕТ СН'!$I$5-'СЕТ СН'!$I$17</f>
        <v>3792.9509155200003</v>
      </c>
      <c r="Q125" s="36">
        <f>SUMIFS(СВЦЭМ!$C$33:$C$776,СВЦЭМ!$A$33:$A$776,$A125,СВЦЭМ!$B$33:$B$776,Q$119)+'СЕТ СН'!$I$9+СВЦЭМ!$D$10+'СЕТ СН'!$I$5-'СЕТ СН'!$I$17</f>
        <v>3794.7466875999999</v>
      </c>
      <c r="R125" s="36">
        <f>SUMIFS(СВЦЭМ!$C$33:$C$776,СВЦЭМ!$A$33:$A$776,$A125,СВЦЭМ!$B$33:$B$776,R$119)+'СЕТ СН'!$I$9+СВЦЭМ!$D$10+'СЕТ СН'!$I$5-'СЕТ СН'!$I$17</f>
        <v>3798.8887983600002</v>
      </c>
      <c r="S125" s="36">
        <f>SUMIFS(СВЦЭМ!$C$33:$C$776,СВЦЭМ!$A$33:$A$776,$A125,СВЦЭМ!$B$33:$B$776,S$119)+'СЕТ СН'!$I$9+СВЦЭМ!$D$10+'СЕТ СН'!$I$5-'СЕТ СН'!$I$17</f>
        <v>3799.7907673600002</v>
      </c>
      <c r="T125" s="36">
        <f>SUMIFS(СВЦЭМ!$C$33:$C$776,СВЦЭМ!$A$33:$A$776,$A125,СВЦЭМ!$B$33:$B$776,T$119)+'СЕТ СН'!$I$9+СВЦЭМ!$D$10+'СЕТ СН'!$I$5-'СЕТ СН'!$I$17</f>
        <v>3795.39910715</v>
      </c>
      <c r="U125" s="36">
        <f>SUMIFS(СВЦЭМ!$C$33:$C$776,СВЦЭМ!$A$33:$A$776,$A125,СВЦЭМ!$B$33:$B$776,U$119)+'СЕТ СН'!$I$9+СВЦЭМ!$D$10+'СЕТ СН'!$I$5-'СЕТ СН'!$I$17</f>
        <v>3794.88428557</v>
      </c>
      <c r="V125" s="36">
        <f>SUMIFS(СВЦЭМ!$C$33:$C$776,СВЦЭМ!$A$33:$A$776,$A125,СВЦЭМ!$B$33:$B$776,V$119)+'СЕТ СН'!$I$9+СВЦЭМ!$D$10+'СЕТ СН'!$I$5-'СЕТ СН'!$I$17</f>
        <v>3800.4748080300001</v>
      </c>
      <c r="W125" s="36">
        <f>SUMIFS(СВЦЭМ!$C$33:$C$776,СВЦЭМ!$A$33:$A$776,$A125,СВЦЭМ!$B$33:$B$776,W$119)+'СЕТ СН'!$I$9+СВЦЭМ!$D$10+'СЕТ СН'!$I$5-'СЕТ СН'!$I$17</f>
        <v>3789.70347034</v>
      </c>
      <c r="X125" s="36">
        <f>SUMIFS(СВЦЭМ!$C$33:$C$776,СВЦЭМ!$A$33:$A$776,$A125,СВЦЭМ!$B$33:$B$776,X$119)+'СЕТ СН'!$I$9+СВЦЭМ!$D$10+'СЕТ СН'!$I$5-'СЕТ СН'!$I$17</f>
        <v>3833.1567660199998</v>
      </c>
      <c r="Y125" s="36">
        <f>SUMIFS(СВЦЭМ!$C$33:$C$776,СВЦЭМ!$A$33:$A$776,$A125,СВЦЭМ!$B$33:$B$776,Y$119)+'СЕТ СН'!$I$9+СВЦЭМ!$D$10+'СЕТ СН'!$I$5-'СЕТ СН'!$I$17</f>
        <v>3936.17277831</v>
      </c>
    </row>
    <row r="126" spans="1:27" ht="15.75" x14ac:dyDescent="0.2">
      <c r="A126" s="35">
        <f t="shared" si="3"/>
        <v>44050</v>
      </c>
      <c r="B126" s="36">
        <f>SUMIFS(СВЦЭМ!$C$33:$C$776,СВЦЭМ!$A$33:$A$776,$A126,СВЦЭМ!$B$33:$B$776,B$119)+'СЕТ СН'!$I$9+СВЦЭМ!$D$10+'СЕТ СН'!$I$5-'СЕТ СН'!$I$17</f>
        <v>3984.0368367800002</v>
      </c>
      <c r="C126" s="36">
        <f>SUMIFS(СВЦЭМ!$C$33:$C$776,СВЦЭМ!$A$33:$A$776,$A126,СВЦЭМ!$B$33:$B$776,C$119)+'СЕТ СН'!$I$9+СВЦЭМ!$D$10+'СЕТ СН'!$I$5-'СЕТ СН'!$I$17</f>
        <v>4034.7389795300001</v>
      </c>
      <c r="D126" s="36">
        <f>SUMIFS(СВЦЭМ!$C$33:$C$776,СВЦЭМ!$A$33:$A$776,$A126,СВЦЭМ!$B$33:$B$776,D$119)+'СЕТ СН'!$I$9+СВЦЭМ!$D$10+'СЕТ СН'!$I$5-'СЕТ СН'!$I$17</f>
        <v>4048.0725275900004</v>
      </c>
      <c r="E126" s="36">
        <f>SUMIFS(СВЦЭМ!$C$33:$C$776,СВЦЭМ!$A$33:$A$776,$A126,СВЦЭМ!$B$33:$B$776,E$119)+'СЕТ СН'!$I$9+СВЦЭМ!$D$10+'СЕТ СН'!$I$5-'СЕТ СН'!$I$17</f>
        <v>4075.22173853</v>
      </c>
      <c r="F126" s="36">
        <f>SUMIFS(СВЦЭМ!$C$33:$C$776,СВЦЭМ!$A$33:$A$776,$A126,СВЦЭМ!$B$33:$B$776,F$119)+'СЕТ СН'!$I$9+СВЦЭМ!$D$10+'СЕТ СН'!$I$5-'СЕТ СН'!$I$17</f>
        <v>4082.0390850800004</v>
      </c>
      <c r="G126" s="36">
        <f>SUMIFS(СВЦЭМ!$C$33:$C$776,СВЦЭМ!$A$33:$A$776,$A126,СВЦЭМ!$B$33:$B$776,G$119)+'СЕТ СН'!$I$9+СВЦЭМ!$D$10+'СЕТ СН'!$I$5-'СЕТ СН'!$I$17</f>
        <v>4065.7105374000002</v>
      </c>
      <c r="H126" s="36">
        <f>SUMIFS(СВЦЭМ!$C$33:$C$776,СВЦЭМ!$A$33:$A$776,$A126,СВЦЭМ!$B$33:$B$776,H$119)+'СЕТ СН'!$I$9+СВЦЭМ!$D$10+'СЕТ СН'!$I$5-'СЕТ СН'!$I$17</f>
        <v>4034.9186944399999</v>
      </c>
      <c r="I126" s="36">
        <f>SUMIFS(СВЦЭМ!$C$33:$C$776,СВЦЭМ!$A$33:$A$776,$A126,СВЦЭМ!$B$33:$B$776,I$119)+'СЕТ СН'!$I$9+СВЦЭМ!$D$10+'СЕТ СН'!$I$5-'СЕТ СН'!$I$17</f>
        <v>4010.5668951500002</v>
      </c>
      <c r="J126" s="36">
        <f>SUMIFS(СВЦЭМ!$C$33:$C$776,СВЦЭМ!$A$33:$A$776,$A126,СВЦЭМ!$B$33:$B$776,J$119)+'СЕТ СН'!$I$9+СВЦЭМ!$D$10+'СЕТ СН'!$I$5-'СЕТ СН'!$I$17</f>
        <v>3985.3343699900001</v>
      </c>
      <c r="K126" s="36">
        <f>SUMIFS(СВЦЭМ!$C$33:$C$776,СВЦЭМ!$A$33:$A$776,$A126,СВЦЭМ!$B$33:$B$776,K$119)+'СЕТ СН'!$I$9+СВЦЭМ!$D$10+'СЕТ СН'!$I$5-'СЕТ СН'!$I$17</f>
        <v>3979.75420136</v>
      </c>
      <c r="L126" s="36">
        <f>SUMIFS(СВЦЭМ!$C$33:$C$776,СВЦЭМ!$A$33:$A$776,$A126,СВЦЭМ!$B$33:$B$776,L$119)+'СЕТ СН'!$I$9+СВЦЭМ!$D$10+'СЕТ СН'!$I$5-'СЕТ СН'!$I$17</f>
        <v>3953.4657117400002</v>
      </c>
      <c r="M126" s="36">
        <f>SUMIFS(СВЦЭМ!$C$33:$C$776,СВЦЭМ!$A$33:$A$776,$A126,СВЦЭМ!$B$33:$B$776,M$119)+'СЕТ СН'!$I$9+СВЦЭМ!$D$10+'СЕТ СН'!$I$5-'СЕТ СН'!$I$17</f>
        <v>3918.7759140000003</v>
      </c>
      <c r="N126" s="36">
        <f>SUMIFS(СВЦЭМ!$C$33:$C$776,СВЦЭМ!$A$33:$A$776,$A126,СВЦЭМ!$B$33:$B$776,N$119)+'СЕТ СН'!$I$9+СВЦЭМ!$D$10+'СЕТ СН'!$I$5-'СЕТ СН'!$I$17</f>
        <v>3869.0277572800001</v>
      </c>
      <c r="O126" s="36">
        <f>SUMIFS(СВЦЭМ!$C$33:$C$776,СВЦЭМ!$A$33:$A$776,$A126,СВЦЭМ!$B$33:$B$776,O$119)+'СЕТ СН'!$I$9+СВЦЭМ!$D$10+'СЕТ СН'!$I$5-'СЕТ СН'!$I$17</f>
        <v>3836.3043508000001</v>
      </c>
      <c r="P126" s="36">
        <f>SUMIFS(СВЦЭМ!$C$33:$C$776,СВЦЭМ!$A$33:$A$776,$A126,СВЦЭМ!$B$33:$B$776,P$119)+'СЕТ СН'!$I$9+СВЦЭМ!$D$10+'СЕТ СН'!$I$5-'СЕТ СН'!$I$17</f>
        <v>3839.25566437</v>
      </c>
      <c r="Q126" s="36">
        <f>SUMIFS(СВЦЭМ!$C$33:$C$776,СВЦЭМ!$A$33:$A$776,$A126,СВЦЭМ!$B$33:$B$776,Q$119)+'СЕТ СН'!$I$9+СВЦЭМ!$D$10+'СЕТ СН'!$I$5-'СЕТ СН'!$I$17</f>
        <v>3839.7906607300001</v>
      </c>
      <c r="R126" s="36">
        <f>SUMIFS(СВЦЭМ!$C$33:$C$776,СВЦЭМ!$A$33:$A$776,$A126,СВЦЭМ!$B$33:$B$776,R$119)+'СЕТ СН'!$I$9+СВЦЭМ!$D$10+'СЕТ СН'!$I$5-'СЕТ СН'!$I$17</f>
        <v>3851.0297949800001</v>
      </c>
      <c r="S126" s="36">
        <f>SUMIFS(СВЦЭМ!$C$33:$C$776,СВЦЭМ!$A$33:$A$776,$A126,СВЦЭМ!$B$33:$B$776,S$119)+'СЕТ СН'!$I$9+СВЦЭМ!$D$10+'СЕТ СН'!$I$5-'СЕТ СН'!$I$17</f>
        <v>3855.1695305000003</v>
      </c>
      <c r="T126" s="36">
        <f>SUMIFS(СВЦЭМ!$C$33:$C$776,СВЦЭМ!$A$33:$A$776,$A126,СВЦЭМ!$B$33:$B$776,T$119)+'СЕТ СН'!$I$9+СВЦЭМ!$D$10+'СЕТ СН'!$I$5-'СЕТ СН'!$I$17</f>
        <v>3841.0772840899999</v>
      </c>
      <c r="U126" s="36">
        <f>SUMIFS(СВЦЭМ!$C$33:$C$776,СВЦЭМ!$A$33:$A$776,$A126,СВЦЭМ!$B$33:$B$776,U$119)+'СЕТ СН'!$I$9+СВЦЭМ!$D$10+'СЕТ СН'!$I$5-'СЕТ СН'!$I$17</f>
        <v>3852.68275361</v>
      </c>
      <c r="V126" s="36">
        <f>SUMIFS(СВЦЭМ!$C$33:$C$776,СВЦЭМ!$A$33:$A$776,$A126,СВЦЭМ!$B$33:$B$776,V$119)+'СЕТ СН'!$I$9+СВЦЭМ!$D$10+'СЕТ СН'!$I$5-'СЕТ СН'!$I$17</f>
        <v>3868.35212933</v>
      </c>
      <c r="W126" s="36">
        <f>SUMIFS(СВЦЭМ!$C$33:$C$776,СВЦЭМ!$A$33:$A$776,$A126,СВЦЭМ!$B$33:$B$776,W$119)+'СЕТ СН'!$I$9+СВЦЭМ!$D$10+'СЕТ СН'!$I$5-'СЕТ СН'!$I$17</f>
        <v>3854.9540727800004</v>
      </c>
      <c r="X126" s="36">
        <f>SUMIFS(СВЦЭМ!$C$33:$C$776,СВЦЭМ!$A$33:$A$776,$A126,СВЦЭМ!$B$33:$B$776,X$119)+'СЕТ СН'!$I$9+СВЦЭМ!$D$10+'СЕТ СН'!$I$5-'СЕТ СН'!$I$17</f>
        <v>3886.5893439400002</v>
      </c>
      <c r="Y126" s="36">
        <f>SUMIFS(СВЦЭМ!$C$33:$C$776,СВЦЭМ!$A$33:$A$776,$A126,СВЦЭМ!$B$33:$B$776,Y$119)+'СЕТ СН'!$I$9+СВЦЭМ!$D$10+'СЕТ СН'!$I$5-'СЕТ СН'!$I$17</f>
        <v>3971.3117425400001</v>
      </c>
    </row>
    <row r="127" spans="1:27" ht="15.75" x14ac:dyDescent="0.2">
      <c r="A127" s="35">
        <f t="shared" si="3"/>
        <v>44051</v>
      </c>
      <c r="B127" s="36">
        <f>SUMIFS(СВЦЭМ!$C$33:$C$776,СВЦЭМ!$A$33:$A$776,$A127,СВЦЭМ!$B$33:$B$776,B$119)+'СЕТ СН'!$I$9+СВЦЭМ!$D$10+'СЕТ СН'!$I$5-'СЕТ СН'!$I$17</f>
        <v>4049.2684004000002</v>
      </c>
      <c r="C127" s="36">
        <f>SUMIFS(СВЦЭМ!$C$33:$C$776,СВЦЭМ!$A$33:$A$776,$A127,СВЦЭМ!$B$33:$B$776,C$119)+'СЕТ СН'!$I$9+СВЦЭМ!$D$10+'СЕТ СН'!$I$5-'СЕТ СН'!$I$17</f>
        <v>4068.2368569999999</v>
      </c>
      <c r="D127" s="36">
        <f>SUMIFS(СВЦЭМ!$C$33:$C$776,СВЦЭМ!$A$33:$A$776,$A127,СВЦЭМ!$B$33:$B$776,D$119)+'СЕТ СН'!$I$9+СВЦЭМ!$D$10+'СЕТ СН'!$I$5-'СЕТ СН'!$I$17</f>
        <v>4070.9033661500002</v>
      </c>
      <c r="E127" s="36">
        <f>SUMIFS(СВЦЭМ!$C$33:$C$776,СВЦЭМ!$A$33:$A$776,$A127,СВЦЭМ!$B$33:$B$776,E$119)+'СЕТ СН'!$I$9+СВЦЭМ!$D$10+'СЕТ СН'!$I$5-'СЕТ СН'!$I$17</f>
        <v>4091.8832180600002</v>
      </c>
      <c r="F127" s="36">
        <f>SUMIFS(СВЦЭМ!$C$33:$C$776,СВЦЭМ!$A$33:$A$776,$A127,СВЦЭМ!$B$33:$B$776,F$119)+'СЕТ СН'!$I$9+СВЦЭМ!$D$10+'СЕТ СН'!$I$5-'СЕТ СН'!$I$17</f>
        <v>4089.88701868</v>
      </c>
      <c r="G127" s="36">
        <f>SUMIFS(СВЦЭМ!$C$33:$C$776,СВЦЭМ!$A$33:$A$776,$A127,СВЦЭМ!$B$33:$B$776,G$119)+'СЕТ СН'!$I$9+СВЦЭМ!$D$10+'СЕТ СН'!$I$5-'СЕТ СН'!$I$17</f>
        <v>4093.2221444300003</v>
      </c>
      <c r="H127" s="36">
        <f>SUMIFS(СВЦЭМ!$C$33:$C$776,СВЦЭМ!$A$33:$A$776,$A127,СВЦЭМ!$B$33:$B$776,H$119)+'СЕТ СН'!$I$9+СВЦЭМ!$D$10+'СЕТ СН'!$I$5-'СЕТ СН'!$I$17</f>
        <v>4078.6737955600001</v>
      </c>
      <c r="I127" s="36">
        <f>SUMIFS(СВЦЭМ!$C$33:$C$776,СВЦЭМ!$A$33:$A$776,$A127,СВЦЭМ!$B$33:$B$776,I$119)+'СЕТ СН'!$I$9+СВЦЭМ!$D$10+'СЕТ СН'!$I$5-'СЕТ СН'!$I$17</f>
        <v>4051.6724703200002</v>
      </c>
      <c r="J127" s="36">
        <f>SUMIFS(СВЦЭМ!$C$33:$C$776,СВЦЭМ!$A$33:$A$776,$A127,СВЦЭМ!$B$33:$B$776,J$119)+'СЕТ СН'!$I$9+СВЦЭМ!$D$10+'СЕТ СН'!$I$5-'СЕТ СН'!$I$17</f>
        <v>4026.9999810600002</v>
      </c>
      <c r="K127" s="36">
        <f>SUMIFS(СВЦЭМ!$C$33:$C$776,СВЦЭМ!$A$33:$A$776,$A127,СВЦЭМ!$B$33:$B$776,K$119)+'СЕТ СН'!$I$9+СВЦЭМ!$D$10+'СЕТ СН'!$I$5-'СЕТ СН'!$I$17</f>
        <v>4006.7237423000001</v>
      </c>
      <c r="L127" s="36">
        <f>SUMIFS(СВЦЭМ!$C$33:$C$776,СВЦЭМ!$A$33:$A$776,$A127,СВЦЭМ!$B$33:$B$776,L$119)+'СЕТ СН'!$I$9+СВЦЭМ!$D$10+'СЕТ СН'!$I$5-'СЕТ СН'!$I$17</f>
        <v>3961.79731408</v>
      </c>
      <c r="M127" s="36">
        <f>SUMIFS(СВЦЭМ!$C$33:$C$776,СВЦЭМ!$A$33:$A$776,$A127,СВЦЭМ!$B$33:$B$776,M$119)+'СЕТ СН'!$I$9+СВЦЭМ!$D$10+'СЕТ СН'!$I$5-'СЕТ СН'!$I$17</f>
        <v>3868.8942039100002</v>
      </c>
      <c r="N127" s="36">
        <f>SUMIFS(СВЦЭМ!$C$33:$C$776,СВЦЭМ!$A$33:$A$776,$A127,СВЦЭМ!$B$33:$B$776,N$119)+'СЕТ СН'!$I$9+СВЦЭМ!$D$10+'СЕТ СН'!$I$5-'СЕТ СН'!$I$17</f>
        <v>3825.8588741399999</v>
      </c>
      <c r="O127" s="36">
        <f>SUMIFS(СВЦЭМ!$C$33:$C$776,СВЦЭМ!$A$33:$A$776,$A127,СВЦЭМ!$B$33:$B$776,O$119)+'СЕТ СН'!$I$9+СВЦЭМ!$D$10+'СЕТ СН'!$I$5-'СЕТ СН'!$I$17</f>
        <v>3806.79146287</v>
      </c>
      <c r="P127" s="36">
        <f>SUMIFS(СВЦЭМ!$C$33:$C$776,СВЦЭМ!$A$33:$A$776,$A127,СВЦЭМ!$B$33:$B$776,P$119)+'СЕТ СН'!$I$9+СВЦЭМ!$D$10+'СЕТ СН'!$I$5-'СЕТ СН'!$I$17</f>
        <v>3806.1561995100001</v>
      </c>
      <c r="Q127" s="36">
        <f>SUMIFS(СВЦЭМ!$C$33:$C$776,СВЦЭМ!$A$33:$A$776,$A127,СВЦЭМ!$B$33:$B$776,Q$119)+'СЕТ СН'!$I$9+СВЦЭМ!$D$10+'СЕТ СН'!$I$5-'СЕТ СН'!$I$17</f>
        <v>3817.4435523800003</v>
      </c>
      <c r="R127" s="36">
        <f>SUMIFS(СВЦЭМ!$C$33:$C$776,СВЦЭМ!$A$33:$A$776,$A127,СВЦЭМ!$B$33:$B$776,R$119)+'СЕТ СН'!$I$9+СВЦЭМ!$D$10+'СЕТ СН'!$I$5-'СЕТ СН'!$I$17</f>
        <v>3801.7080762200003</v>
      </c>
      <c r="S127" s="36">
        <f>SUMIFS(СВЦЭМ!$C$33:$C$776,СВЦЭМ!$A$33:$A$776,$A127,СВЦЭМ!$B$33:$B$776,S$119)+'СЕТ СН'!$I$9+СВЦЭМ!$D$10+'СЕТ СН'!$I$5-'СЕТ СН'!$I$17</f>
        <v>3810.99729484</v>
      </c>
      <c r="T127" s="36">
        <f>SUMIFS(СВЦЭМ!$C$33:$C$776,СВЦЭМ!$A$33:$A$776,$A127,СВЦЭМ!$B$33:$B$776,T$119)+'СЕТ СН'!$I$9+СВЦЭМ!$D$10+'СЕТ СН'!$I$5-'СЕТ СН'!$I$17</f>
        <v>3826.8300472000001</v>
      </c>
      <c r="U127" s="36">
        <f>SUMIFS(СВЦЭМ!$C$33:$C$776,СВЦЭМ!$A$33:$A$776,$A127,СВЦЭМ!$B$33:$B$776,U$119)+'СЕТ СН'!$I$9+СВЦЭМ!$D$10+'СЕТ СН'!$I$5-'СЕТ СН'!$I$17</f>
        <v>3834.2871019499999</v>
      </c>
      <c r="V127" s="36">
        <f>SUMIFS(СВЦЭМ!$C$33:$C$776,СВЦЭМ!$A$33:$A$776,$A127,СВЦЭМ!$B$33:$B$776,V$119)+'СЕТ СН'!$I$9+СВЦЭМ!$D$10+'СЕТ СН'!$I$5-'СЕТ СН'!$I$17</f>
        <v>3820.1786434100004</v>
      </c>
      <c r="W127" s="36">
        <f>SUMIFS(СВЦЭМ!$C$33:$C$776,СВЦЭМ!$A$33:$A$776,$A127,СВЦЭМ!$B$33:$B$776,W$119)+'СЕТ СН'!$I$9+СВЦЭМ!$D$10+'СЕТ СН'!$I$5-'СЕТ СН'!$I$17</f>
        <v>3808.5423899900002</v>
      </c>
      <c r="X127" s="36">
        <f>SUMIFS(СВЦЭМ!$C$33:$C$776,СВЦЭМ!$A$33:$A$776,$A127,СВЦЭМ!$B$33:$B$776,X$119)+'СЕТ СН'!$I$9+СВЦЭМ!$D$10+'СЕТ СН'!$I$5-'СЕТ СН'!$I$17</f>
        <v>3832.9166139200001</v>
      </c>
      <c r="Y127" s="36">
        <f>SUMIFS(СВЦЭМ!$C$33:$C$776,СВЦЭМ!$A$33:$A$776,$A127,СВЦЭМ!$B$33:$B$776,Y$119)+'СЕТ СН'!$I$9+СВЦЭМ!$D$10+'СЕТ СН'!$I$5-'СЕТ СН'!$I$17</f>
        <v>3929.6708655000002</v>
      </c>
    </row>
    <row r="128" spans="1:27" ht="15.75" x14ac:dyDescent="0.2">
      <c r="A128" s="35">
        <f t="shared" si="3"/>
        <v>44052</v>
      </c>
      <c r="B128" s="36">
        <f>SUMIFS(СВЦЭМ!$C$33:$C$776,СВЦЭМ!$A$33:$A$776,$A128,СВЦЭМ!$B$33:$B$776,B$119)+'СЕТ СН'!$I$9+СВЦЭМ!$D$10+'СЕТ СН'!$I$5-'СЕТ СН'!$I$17</f>
        <v>4020.4458738000003</v>
      </c>
      <c r="C128" s="36">
        <f>SUMIFS(СВЦЭМ!$C$33:$C$776,СВЦЭМ!$A$33:$A$776,$A128,СВЦЭМ!$B$33:$B$776,C$119)+'СЕТ СН'!$I$9+СВЦЭМ!$D$10+'СЕТ СН'!$I$5-'СЕТ СН'!$I$17</f>
        <v>4100.3157151400001</v>
      </c>
      <c r="D128" s="36">
        <f>SUMIFS(СВЦЭМ!$C$33:$C$776,СВЦЭМ!$A$33:$A$776,$A128,СВЦЭМ!$B$33:$B$776,D$119)+'СЕТ СН'!$I$9+СВЦЭМ!$D$10+'СЕТ СН'!$I$5-'СЕТ СН'!$I$17</f>
        <v>4093.5153391399999</v>
      </c>
      <c r="E128" s="36">
        <f>SUMIFS(СВЦЭМ!$C$33:$C$776,СВЦЭМ!$A$33:$A$776,$A128,СВЦЭМ!$B$33:$B$776,E$119)+'СЕТ СН'!$I$9+СВЦЭМ!$D$10+'СЕТ СН'!$I$5-'СЕТ СН'!$I$17</f>
        <v>4088.8108924799999</v>
      </c>
      <c r="F128" s="36">
        <f>SUMIFS(СВЦЭМ!$C$33:$C$776,СВЦЭМ!$A$33:$A$776,$A128,СВЦЭМ!$B$33:$B$776,F$119)+'СЕТ СН'!$I$9+СВЦЭМ!$D$10+'СЕТ СН'!$I$5-'СЕТ СН'!$I$17</f>
        <v>4084.2724089900003</v>
      </c>
      <c r="G128" s="36">
        <f>SUMIFS(СВЦЭМ!$C$33:$C$776,СВЦЭМ!$A$33:$A$776,$A128,СВЦЭМ!$B$33:$B$776,G$119)+'СЕТ СН'!$I$9+СВЦЭМ!$D$10+'СЕТ СН'!$I$5-'СЕТ СН'!$I$17</f>
        <v>4098.4971594600001</v>
      </c>
      <c r="H128" s="36">
        <f>SUMIFS(СВЦЭМ!$C$33:$C$776,СВЦЭМ!$A$33:$A$776,$A128,СВЦЭМ!$B$33:$B$776,H$119)+'СЕТ СН'!$I$9+СВЦЭМ!$D$10+'СЕТ СН'!$I$5-'СЕТ СН'!$I$17</f>
        <v>4103.5650662099997</v>
      </c>
      <c r="I128" s="36">
        <f>SUMIFS(СВЦЭМ!$C$33:$C$776,СВЦЭМ!$A$33:$A$776,$A128,СВЦЭМ!$B$33:$B$776,I$119)+'СЕТ СН'!$I$9+СВЦЭМ!$D$10+'СЕТ СН'!$I$5-'СЕТ СН'!$I$17</f>
        <v>4101.8824993199996</v>
      </c>
      <c r="J128" s="36">
        <f>SUMIFS(СВЦЭМ!$C$33:$C$776,СВЦЭМ!$A$33:$A$776,$A128,СВЦЭМ!$B$33:$B$776,J$119)+'СЕТ СН'!$I$9+СВЦЭМ!$D$10+'СЕТ СН'!$I$5-'СЕТ СН'!$I$17</f>
        <v>4049.8201275700003</v>
      </c>
      <c r="K128" s="36">
        <f>SUMIFS(СВЦЭМ!$C$33:$C$776,СВЦЭМ!$A$33:$A$776,$A128,СВЦЭМ!$B$33:$B$776,K$119)+'СЕТ СН'!$I$9+СВЦЭМ!$D$10+'СЕТ СН'!$I$5-'СЕТ СН'!$I$17</f>
        <v>4007.0447828000001</v>
      </c>
      <c r="L128" s="36">
        <f>SUMIFS(СВЦЭМ!$C$33:$C$776,СВЦЭМ!$A$33:$A$776,$A128,СВЦЭМ!$B$33:$B$776,L$119)+'СЕТ СН'!$I$9+СВЦЭМ!$D$10+'СЕТ СН'!$I$5-'СЕТ СН'!$I$17</f>
        <v>3959.9478504799999</v>
      </c>
      <c r="M128" s="36">
        <f>SUMIFS(СВЦЭМ!$C$33:$C$776,СВЦЭМ!$A$33:$A$776,$A128,СВЦЭМ!$B$33:$B$776,M$119)+'СЕТ СН'!$I$9+СВЦЭМ!$D$10+'СЕТ СН'!$I$5-'СЕТ СН'!$I$17</f>
        <v>3874.7943530000002</v>
      </c>
      <c r="N128" s="36">
        <f>SUMIFS(СВЦЭМ!$C$33:$C$776,СВЦЭМ!$A$33:$A$776,$A128,СВЦЭМ!$B$33:$B$776,N$119)+'СЕТ СН'!$I$9+СВЦЭМ!$D$10+'СЕТ СН'!$I$5-'СЕТ СН'!$I$17</f>
        <v>3824.0713872700003</v>
      </c>
      <c r="O128" s="36">
        <f>SUMIFS(СВЦЭМ!$C$33:$C$776,СВЦЭМ!$A$33:$A$776,$A128,СВЦЭМ!$B$33:$B$776,O$119)+'СЕТ СН'!$I$9+СВЦЭМ!$D$10+'СЕТ СН'!$I$5-'СЕТ СН'!$I$17</f>
        <v>3787.8176459200004</v>
      </c>
      <c r="P128" s="36">
        <f>SUMIFS(СВЦЭМ!$C$33:$C$776,СВЦЭМ!$A$33:$A$776,$A128,СВЦЭМ!$B$33:$B$776,P$119)+'СЕТ СН'!$I$9+СВЦЭМ!$D$10+'СЕТ СН'!$I$5-'СЕТ СН'!$I$17</f>
        <v>3791.2329942700003</v>
      </c>
      <c r="Q128" s="36">
        <f>SUMIFS(СВЦЭМ!$C$33:$C$776,СВЦЭМ!$A$33:$A$776,$A128,СВЦЭМ!$B$33:$B$776,Q$119)+'СЕТ СН'!$I$9+СВЦЭМ!$D$10+'СЕТ СН'!$I$5-'СЕТ СН'!$I$17</f>
        <v>3809.2839708300003</v>
      </c>
      <c r="R128" s="36">
        <f>SUMIFS(СВЦЭМ!$C$33:$C$776,СВЦЭМ!$A$33:$A$776,$A128,СВЦЭМ!$B$33:$B$776,R$119)+'СЕТ СН'!$I$9+СВЦЭМ!$D$10+'СЕТ СН'!$I$5-'СЕТ СН'!$I$17</f>
        <v>3797.5114017000001</v>
      </c>
      <c r="S128" s="36">
        <f>SUMIFS(СВЦЭМ!$C$33:$C$776,СВЦЭМ!$A$33:$A$776,$A128,СВЦЭМ!$B$33:$B$776,S$119)+'СЕТ СН'!$I$9+СВЦЭМ!$D$10+'СЕТ СН'!$I$5-'СЕТ СН'!$I$17</f>
        <v>3799.4618205100001</v>
      </c>
      <c r="T128" s="36">
        <f>SUMIFS(СВЦЭМ!$C$33:$C$776,СВЦЭМ!$A$33:$A$776,$A128,СВЦЭМ!$B$33:$B$776,T$119)+'СЕТ СН'!$I$9+СВЦЭМ!$D$10+'СЕТ СН'!$I$5-'СЕТ СН'!$I$17</f>
        <v>3810.1305259300002</v>
      </c>
      <c r="U128" s="36">
        <f>SUMIFS(СВЦЭМ!$C$33:$C$776,СВЦЭМ!$A$33:$A$776,$A128,СВЦЭМ!$B$33:$B$776,U$119)+'СЕТ СН'!$I$9+СВЦЭМ!$D$10+'СЕТ СН'!$I$5-'СЕТ СН'!$I$17</f>
        <v>3814.94868387</v>
      </c>
      <c r="V128" s="36">
        <f>SUMIFS(СВЦЭМ!$C$33:$C$776,СВЦЭМ!$A$33:$A$776,$A128,СВЦЭМ!$B$33:$B$776,V$119)+'СЕТ СН'!$I$9+СВЦЭМ!$D$10+'СЕТ СН'!$I$5-'СЕТ СН'!$I$17</f>
        <v>3814.5792073400003</v>
      </c>
      <c r="W128" s="36">
        <f>SUMIFS(СВЦЭМ!$C$33:$C$776,СВЦЭМ!$A$33:$A$776,$A128,СВЦЭМ!$B$33:$B$776,W$119)+'СЕТ СН'!$I$9+СВЦЭМ!$D$10+'СЕТ СН'!$I$5-'СЕТ СН'!$I$17</f>
        <v>3800.7407520900001</v>
      </c>
      <c r="X128" s="36">
        <f>SUMIFS(СВЦЭМ!$C$33:$C$776,СВЦЭМ!$A$33:$A$776,$A128,СВЦЭМ!$B$33:$B$776,X$119)+'СЕТ СН'!$I$9+СВЦЭМ!$D$10+'СЕТ СН'!$I$5-'СЕТ СН'!$I$17</f>
        <v>3832.10489964</v>
      </c>
      <c r="Y128" s="36">
        <f>SUMIFS(СВЦЭМ!$C$33:$C$776,СВЦЭМ!$A$33:$A$776,$A128,СВЦЭМ!$B$33:$B$776,Y$119)+'СЕТ СН'!$I$9+СВЦЭМ!$D$10+'СЕТ СН'!$I$5-'СЕТ СН'!$I$17</f>
        <v>3934.4844070600002</v>
      </c>
    </row>
    <row r="129" spans="1:25" ht="15.75" x14ac:dyDescent="0.2">
      <c r="A129" s="35">
        <f t="shared" si="3"/>
        <v>44053</v>
      </c>
      <c r="B129" s="36">
        <f>SUMIFS(СВЦЭМ!$C$33:$C$776,СВЦЭМ!$A$33:$A$776,$A129,СВЦЭМ!$B$33:$B$776,B$119)+'СЕТ СН'!$I$9+СВЦЭМ!$D$10+'СЕТ СН'!$I$5-'СЕТ СН'!$I$17</f>
        <v>4024.1852616900001</v>
      </c>
      <c r="C129" s="36">
        <f>SUMIFS(СВЦЭМ!$C$33:$C$776,СВЦЭМ!$A$33:$A$776,$A129,СВЦЭМ!$B$33:$B$776,C$119)+'СЕТ СН'!$I$9+СВЦЭМ!$D$10+'СЕТ СН'!$I$5-'СЕТ СН'!$I$17</f>
        <v>4074.4402524400002</v>
      </c>
      <c r="D129" s="36">
        <f>SUMIFS(СВЦЭМ!$C$33:$C$776,СВЦЭМ!$A$33:$A$776,$A129,СВЦЭМ!$B$33:$B$776,D$119)+'СЕТ СН'!$I$9+СВЦЭМ!$D$10+'СЕТ СН'!$I$5-'СЕТ СН'!$I$17</f>
        <v>4057.0505368000004</v>
      </c>
      <c r="E129" s="36">
        <f>SUMIFS(СВЦЭМ!$C$33:$C$776,СВЦЭМ!$A$33:$A$776,$A129,СВЦЭМ!$B$33:$B$776,E$119)+'СЕТ СН'!$I$9+СВЦЭМ!$D$10+'СЕТ СН'!$I$5-'СЕТ СН'!$I$17</f>
        <v>4044.5085892699999</v>
      </c>
      <c r="F129" s="36">
        <f>SUMIFS(СВЦЭМ!$C$33:$C$776,СВЦЭМ!$A$33:$A$776,$A129,СВЦЭМ!$B$33:$B$776,F$119)+'СЕТ СН'!$I$9+СВЦЭМ!$D$10+'СЕТ СН'!$I$5-'СЕТ СН'!$I$17</f>
        <v>4039.1164494499999</v>
      </c>
      <c r="G129" s="36">
        <f>SUMIFS(СВЦЭМ!$C$33:$C$776,СВЦЭМ!$A$33:$A$776,$A129,СВЦЭМ!$B$33:$B$776,G$119)+'СЕТ СН'!$I$9+СВЦЭМ!$D$10+'СЕТ СН'!$I$5-'СЕТ СН'!$I$17</f>
        <v>4053.3891885399999</v>
      </c>
      <c r="H129" s="36">
        <f>SUMIFS(СВЦЭМ!$C$33:$C$776,СВЦЭМ!$A$33:$A$776,$A129,СВЦЭМ!$B$33:$B$776,H$119)+'СЕТ СН'!$I$9+СВЦЭМ!$D$10+'СЕТ СН'!$I$5-'СЕТ СН'!$I$17</f>
        <v>4076.58892255</v>
      </c>
      <c r="I129" s="36">
        <f>SUMIFS(СВЦЭМ!$C$33:$C$776,СВЦЭМ!$A$33:$A$776,$A129,СВЦЭМ!$B$33:$B$776,I$119)+'СЕТ СН'!$I$9+СВЦЭМ!$D$10+'СЕТ СН'!$I$5-'СЕТ СН'!$I$17</f>
        <v>4071.9268088700001</v>
      </c>
      <c r="J129" s="36">
        <f>SUMIFS(СВЦЭМ!$C$33:$C$776,СВЦЭМ!$A$33:$A$776,$A129,СВЦЭМ!$B$33:$B$776,J$119)+'СЕТ СН'!$I$9+СВЦЭМ!$D$10+'СЕТ СН'!$I$5-'СЕТ СН'!$I$17</f>
        <v>4024.83489044</v>
      </c>
      <c r="K129" s="36">
        <f>SUMIFS(СВЦЭМ!$C$33:$C$776,СВЦЭМ!$A$33:$A$776,$A129,СВЦЭМ!$B$33:$B$776,K$119)+'СЕТ СН'!$I$9+СВЦЭМ!$D$10+'СЕТ СН'!$I$5-'СЕТ СН'!$I$17</f>
        <v>3973.4859694100001</v>
      </c>
      <c r="L129" s="36">
        <f>SUMIFS(СВЦЭМ!$C$33:$C$776,СВЦЭМ!$A$33:$A$776,$A129,СВЦЭМ!$B$33:$B$776,L$119)+'СЕТ СН'!$I$9+СВЦЭМ!$D$10+'СЕТ СН'!$I$5-'СЕТ СН'!$I$17</f>
        <v>3962.3093882200001</v>
      </c>
      <c r="M129" s="36">
        <f>SUMIFS(СВЦЭМ!$C$33:$C$776,СВЦЭМ!$A$33:$A$776,$A129,СВЦЭМ!$B$33:$B$776,M$119)+'СЕТ СН'!$I$9+СВЦЭМ!$D$10+'СЕТ СН'!$I$5-'СЕТ СН'!$I$17</f>
        <v>3908.3722982600002</v>
      </c>
      <c r="N129" s="36">
        <f>SUMIFS(СВЦЭМ!$C$33:$C$776,СВЦЭМ!$A$33:$A$776,$A129,СВЦЭМ!$B$33:$B$776,N$119)+'СЕТ СН'!$I$9+СВЦЭМ!$D$10+'СЕТ СН'!$I$5-'СЕТ СН'!$I$17</f>
        <v>3846.0725285799999</v>
      </c>
      <c r="O129" s="36">
        <f>SUMIFS(СВЦЭМ!$C$33:$C$776,СВЦЭМ!$A$33:$A$776,$A129,СВЦЭМ!$B$33:$B$776,O$119)+'СЕТ СН'!$I$9+СВЦЭМ!$D$10+'СЕТ СН'!$I$5-'СЕТ СН'!$I$17</f>
        <v>3811.0239970900002</v>
      </c>
      <c r="P129" s="36">
        <f>SUMIFS(СВЦЭМ!$C$33:$C$776,СВЦЭМ!$A$33:$A$776,$A129,СВЦЭМ!$B$33:$B$776,P$119)+'СЕТ СН'!$I$9+СВЦЭМ!$D$10+'СЕТ СН'!$I$5-'СЕТ СН'!$I$17</f>
        <v>3783.5269631000001</v>
      </c>
      <c r="Q129" s="36">
        <f>SUMIFS(СВЦЭМ!$C$33:$C$776,СВЦЭМ!$A$33:$A$776,$A129,СВЦЭМ!$B$33:$B$776,Q$119)+'СЕТ СН'!$I$9+СВЦЭМ!$D$10+'СЕТ СН'!$I$5-'СЕТ СН'!$I$17</f>
        <v>3789.8666334</v>
      </c>
      <c r="R129" s="36">
        <f>SUMIFS(СВЦЭМ!$C$33:$C$776,СВЦЭМ!$A$33:$A$776,$A129,СВЦЭМ!$B$33:$B$776,R$119)+'СЕТ СН'!$I$9+СВЦЭМ!$D$10+'СЕТ СН'!$I$5-'СЕТ СН'!$I$17</f>
        <v>3795.5959877</v>
      </c>
      <c r="S129" s="36">
        <f>SUMIFS(СВЦЭМ!$C$33:$C$776,СВЦЭМ!$A$33:$A$776,$A129,СВЦЭМ!$B$33:$B$776,S$119)+'СЕТ СН'!$I$9+СВЦЭМ!$D$10+'СЕТ СН'!$I$5-'СЕТ СН'!$I$17</f>
        <v>3795.7177570900003</v>
      </c>
      <c r="T129" s="36">
        <f>SUMIFS(СВЦЭМ!$C$33:$C$776,СВЦЭМ!$A$33:$A$776,$A129,СВЦЭМ!$B$33:$B$776,T$119)+'СЕТ СН'!$I$9+СВЦЭМ!$D$10+'СЕТ СН'!$I$5-'СЕТ СН'!$I$17</f>
        <v>3804.9657099200003</v>
      </c>
      <c r="U129" s="36">
        <f>SUMIFS(СВЦЭМ!$C$33:$C$776,СВЦЭМ!$A$33:$A$776,$A129,СВЦЭМ!$B$33:$B$776,U$119)+'СЕТ СН'!$I$9+СВЦЭМ!$D$10+'СЕТ СН'!$I$5-'СЕТ СН'!$I$17</f>
        <v>3806.5939482700001</v>
      </c>
      <c r="V129" s="36">
        <f>SUMIFS(СВЦЭМ!$C$33:$C$776,СВЦЭМ!$A$33:$A$776,$A129,СВЦЭМ!$B$33:$B$776,V$119)+'СЕТ СН'!$I$9+СВЦЭМ!$D$10+'СЕТ СН'!$I$5-'СЕТ СН'!$I$17</f>
        <v>3796.53383962</v>
      </c>
      <c r="W129" s="36">
        <f>SUMIFS(СВЦЭМ!$C$33:$C$776,СВЦЭМ!$A$33:$A$776,$A129,СВЦЭМ!$B$33:$B$776,W$119)+'СЕТ СН'!$I$9+СВЦЭМ!$D$10+'СЕТ СН'!$I$5-'СЕТ СН'!$I$17</f>
        <v>3780.0269106800001</v>
      </c>
      <c r="X129" s="36">
        <f>SUMIFS(СВЦЭМ!$C$33:$C$776,СВЦЭМ!$A$33:$A$776,$A129,СВЦЭМ!$B$33:$B$776,X$119)+'СЕТ СН'!$I$9+СВЦЭМ!$D$10+'СЕТ СН'!$I$5-'СЕТ СН'!$I$17</f>
        <v>3812.4337891</v>
      </c>
      <c r="Y129" s="36">
        <f>SUMIFS(СВЦЭМ!$C$33:$C$776,СВЦЭМ!$A$33:$A$776,$A129,СВЦЭМ!$B$33:$B$776,Y$119)+'СЕТ СН'!$I$9+СВЦЭМ!$D$10+'СЕТ СН'!$I$5-'СЕТ СН'!$I$17</f>
        <v>3891.01699065</v>
      </c>
    </row>
    <row r="130" spans="1:25" ht="15.75" x14ac:dyDescent="0.2">
      <c r="A130" s="35">
        <f t="shared" si="3"/>
        <v>44054</v>
      </c>
      <c r="B130" s="36">
        <f>SUMIFS(СВЦЭМ!$C$33:$C$776,СВЦЭМ!$A$33:$A$776,$A130,СВЦЭМ!$B$33:$B$776,B$119)+'СЕТ СН'!$I$9+СВЦЭМ!$D$10+'СЕТ СН'!$I$5-'СЕТ СН'!$I$17</f>
        <v>3984.0807577700002</v>
      </c>
      <c r="C130" s="36">
        <f>SUMIFS(СВЦЭМ!$C$33:$C$776,СВЦЭМ!$A$33:$A$776,$A130,СВЦЭМ!$B$33:$B$776,C$119)+'СЕТ СН'!$I$9+СВЦЭМ!$D$10+'СЕТ СН'!$I$5-'СЕТ СН'!$I$17</f>
        <v>4025.0271031299999</v>
      </c>
      <c r="D130" s="36">
        <f>SUMIFS(СВЦЭМ!$C$33:$C$776,СВЦЭМ!$A$33:$A$776,$A130,СВЦЭМ!$B$33:$B$776,D$119)+'СЕТ СН'!$I$9+СВЦЭМ!$D$10+'СЕТ СН'!$I$5-'СЕТ СН'!$I$17</f>
        <v>4018.9780579200001</v>
      </c>
      <c r="E130" s="36">
        <f>SUMIFS(СВЦЭМ!$C$33:$C$776,СВЦЭМ!$A$33:$A$776,$A130,СВЦЭМ!$B$33:$B$776,E$119)+'СЕТ СН'!$I$9+СВЦЭМ!$D$10+'СЕТ СН'!$I$5-'СЕТ СН'!$I$17</f>
        <v>4005.5585057500002</v>
      </c>
      <c r="F130" s="36">
        <f>SUMIFS(СВЦЭМ!$C$33:$C$776,СВЦЭМ!$A$33:$A$776,$A130,СВЦЭМ!$B$33:$B$776,F$119)+'СЕТ СН'!$I$9+СВЦЭМ!$D$10+'СЕТ СН'!$I$5-'СЕТ СН'!$I$17</f>
        <v>3992.2899758100002</v>
      </c>
      <c r="G130" s="36">
        <f>SUMIFS(СВЦЭМ!$C$33:$C$776,СВЦЭМ!$A$33:$A$776,$A130,СВЦЭМ!$B$33:$B$776,G$119)+'СЕТ СН'!$I$9+СВЦЭМ!$D$10+'СЕТ СН'!$I$5-'СЕТ СН'!$I$17</f>
        <v>4005.4706560100003</v>
      </c>
      <c r="H130" s="36">
        <f>SUMIFS(СВЦЭМ!$C$33:$C$776,СВЦЭМ!$A$33:$A$776,$A130,СВЦЭМ!$B$33:$B$776,H$119)+'СЕТ СН'!$I$9+СВЦЭМ!$D$10+'СЕТ СН'!$I$5-'СЕТ СН'!$I$17</f>
        <v>3977.8507854700001</v>
      </c>
      <c r="I130" s="36">
        <f>SUMIFS(СВЦЭМ!$C$33:$C$776,СВЦЭМ!$A$33:$A$776,$A130,СВЦЭМ!$B$33:$B$776,I$119)+'СЕТ СН'!$I$9+СВЦЭМ!$D$10+'СЕТ СН'!$I$5-'СЕТ СН'!$I$17</f>
        <v>3960.3210678400001</v>
      </c>
      <c r="J130" s="36">
        <f>SUMIFS(СВЦЭМ!$C$33:$C$776,СВЦЭМ!$A$33:$A$776,$A130,СВЦЭМ!$B$33:$B$776,J$119)+'СЕТ СН'!$I$9+СВЦЭМ!$D$10+'СЕТ СН'!$I$5-'СЕТ СН'!$I$17</f>
        <v>3933.90459968</v>
      </c>
      <c r="K130" s="36">
        <f>SUMIFS(СВЦЭМ!$C$33:$C$776,СВЦЭМ!$A$33:$A$776,$A130,СВЦЭМ!$B$33:$B$776,K$119)+'СЕТ СН'!$I$9+СВЦЭМ!$D$10+'СЕТ СН'!$I$5-'СЕТ СН'!$I$17</f>
        <v>3911.3162054000004</v>
      </c>
      <c r="L130" s="36">
        <f>SUMIFS(СВЦЭМ!$C$33:$C$776,СВЦЭМ!$A$33:$A$776,$A130,СВЦЭМ!$B$33:$B$776,L$119)+'СЕТ СН'!$I$9+СВЦЭМ!$D$10+'СЕТ СН'!$I$5-'СЕТ СН'!$I$17</f>
        <v>3901.82623358</v>
      </c>
      <c r="M130" s="36">
        <f>SUMIFS(СВЦЭМ!$C$33:$C$776,СВЦЭМ!$A$33:$A$776,$A130,СВЦЭМ!$B$33:$B$776,M$119)+'СЕТ СН'!$I$9+СВЦЭМ!$D$10+'СЕТ СН'!$I$5-'СЕТ СН'!$I$17</f>
        <v>3856.0673773200001</v>
      </c>
      <c r="N130" s="36">
        <f>SUMIFS(СВЦЭМ!$C$33:$C$776,СВЦЭМ!$A$33:$A$776,$A130,СВЦЭМ!$B$33:$B$776,N$119)+'СЕТ СН'!$I$9+СВЦЭМ!$D$10+'СЕТ СН'!$I$5-'СЕТ СН'!$I$17</f>
        <v>3874.78918135</v>
      </c>
      <c r="O130" s="36">
        <f>SUMIFS(СВЦЭМ!$C$33:$C$776,СВЦЭМ!$A$33:$A$776,$A130,СВЦЭМ!$B$33:$B$776,O$119)+'СЕТ СН'!$I$9+СВЦЭМ!$D$10+'СЕТ СН'!$I$5-'СЕТ СН'!$I$17</f>
        <v>3845.9630789299999</v>
      </c>
      <c r="P130" s="36">
        <f>SUMIFS(СВЦЭМ!$C$33:$C$776,СВЦЭМ!$A$33:$A$776,$A130,СВЦЭМ!$B$33:$B$776,P$119)+'СЕТ СН'!$I$9+СВЦЭМ!$D$10+'СЕТ СН'!$I$5-'СЕТ СН'!$I$17</f>
        <v>3844.14967342</v>
      </c>
      <c r="Q130" s="36">
        <f>SUMIFS(СВЦЭМ!$C$33:$C$776,СВЦЭМ!$A$33:$A$776,$A130,СВЦЭМ!$B$33:$B$776,Q$119)+'СЕТ СН'!$I$9+СВЦЭМ!$D$10+'СЕТ СН'!$I$5-'СЕТ СН'!$I$17</f>
        <v>3844.25970899</v>
      </c>
      <c r="R130" s="36">
        <f>SUMIFS(СВЦЭМ!$C$33:$C$776,СВЦЭМ!$A$33:$A$776,$A130,СВЦЭМ!$B$33:$B$776,R$119)+'СЕТ СН'!$I$9+СВЦЭМ!$D$10+'СЕТ СН'!$I$5-'СЕТ СН'!$I$17</f>
        <v>3845.4637194000002</v>
      </c>
      <c r="S130" s="36">
        <f>SUMIFS(СВЦЭМ!$C$33:$C$776,СВЦЭМ!$A$33:$A$776,$A130,СВЦЭМ!$B$33:$B$776,S$119)+'СЕТ СН'!$I$9+СВЦЭМ!$D$10+'СЕТ СН'!$I$5-'СЕТ СН'!$I$17</f>
        <v>3850.2386058100001</v>
      </c>
      <c r="T130" s="36">
        <f>SUMIFS(СВЦЭМ!$C$33:$C$776,СВЦЭМ!$A$33:$A$776,$A130,СВЦЭМ!$B$33:$B$776,T$119)+'СЕТ СН'!$I$9+СВЦЭМ!$D$10+'СЕТ СН'!$I$5-'СЕТ СН'!$I$17</f>
        <v>3843.21014384</v>
      </c>
      <c r="U130" s="36">
        <f>SUMIFS(СВЦЭМ!$C$33:$C$776,СВЦЭМ!$A$33:$A$776,$A130,СВЦЭМ!$B$33:$B$776,U$119)+'СЕТ СН'!$I$9+СВЦЭМ!$D$10+'СЕТ СН'!$I$5-'СЕТ СН'!$I$17</f>
        <v>3837.9556406800002</v>
      </c>
      <c r="V130" s="36">
        <f>SUMIFS(СВЦЭМ!$C$33:$C$776,СВЦЭМ!$A$33:$A$776,$A130,СВЦЭМ!$B$33:$B$776,V$119)+'СЕТ СН'!$I$9+СВЦЭМ!$D$10+'СЕТ СН'!$I$5-'СЕТ СН'!$I$17</f>
        <v>3830.53736299</v>
      </c>
      <c r="W130" s="36">
        <f>SUMIFS(СВЦЭМ!$C$33:$C$776,СВЦЭМ!$A$33:$A$776,$A130,СВЦЭМ!$B$33:$B$776,W$119)+'СЕТ СН'!$I$9+СВЦЭМ!$D$10+'СЕТ СН'!$I$5-'СЕТ СН'!$I$17</f>
        <v>3839.4332574</v>
      </c>
      <c r="X130" s="36">
        <f>SUMIFS(СВЦЭМ!$C$33:$C$776,СВЦЭМ!$A$33:$A$776,$A130,СВЦЭМ!$B$33:$B$776,X$119)+'СЕТ СН'!$I$9+СВЦЭМ!$D$10+'СЕТ СН'!$I$5-'СЕТ СН'!$I$17</f>
        <v>3840.0651489299999</v>
      </c>
      <c r="Y130" s="36">
        <f>SUMIFS(СВЦЭМ!$C$33:$C$776,СВЦЭМ!$A$33:$A$776,$A130,СВЦЭМ!$B$33:$B$776,Y$119)+'СЕТ СН'!$I$9+СВЦЭМ!$D$10+'СЕТ СН'!$I$5-'СЕТ СН'!$I$17</f>
        <v>3880.6985707200001</v>
      </c>
    </row>
    <row r="131" spans="1:25" ht="15.75" x14ac:dyDescent="0.2">
      <c r="A131" s="35">
        <f t="shared" si="3"/>
        <v>44055</v>
      </c>
      <c r="B131" s="36">
        <f>SUMIFS(СВЦЭМ!$C$33:$C$776,СВЦЭМ!$A$33:$A$776,$A131,СВЦЭМ!$B$33:$B$776,B$119)+'СЕТ СН'!$I$9+СВЦЭМ!$D$10+'СЕТ СН'!$I$5-'СЕТ СН'!$I$17</f>
        <v>3983.3484278700003</v>
      </c>
      <c r="C131" s="36">
        <f>SUMIFS(СВЦЭМ!$C$33:$C$776,СВЦЭМ!$A$33:$A$776,$A131,СВЦЭМ!$B$33:$B$776,C$119)+'СЕТ СН'!$I$9+СВЦЭМ!$D$10+'СЕТ СН'!$I$5-'СЕТ СН'!$I$17</f>
        <v>4017.9601772000001</v>
      </c>
      <c r="D131" s="36">
        <f>SUMIFS(СВЦЭМ!$C$33:$C$776,СВЦЭМ!$A$33:$A$776,$A131,СВЦЭМ!$B$33:$B$776,D$119)+'СЕТ СН'!$I$9+СВЦЭМ!$D$10+'СЕТ СН'!$I$5-'СЕТ СН'!$I$17</f>
        <v>4019.0904595400002</v>
      </c>
      <c r="E131" s="36">
        <f>SUMIFS(СВЦЭМ!$C$33:$C$776,СВЦЭМ!$A$33:$A$776,$A131,СВЦЭМ!$B$33:$B$776,E$119)+'СЕТ СН'!$I$9+СВЦЭМ!$D$10+'СЕТ СН'!$I$5-'СЕТ СН'!$I$17</f>
        <v>4022.7200848400003</v>
      </c>
      <c r="F131" s="36">
        <f>SUMIFS(СВЦЭМ!$C$33:$C$776,СВЦЭМ!$A$33:$A$776,$A131,СВЦЭМ!$B$33:$B$776,F$119)+'СЕТ СН'!$I$9+СВЦЭМ!$D$10+'СЕТ СН'!$I$5-'СЕТ СН'!$I$17</f>
        <v>4024.2141680100003</v>
      </c>
      <c r="G131" s="36">
        <f>SUMIFS(СВЦЭМ!$C$33:$C$776,СВЦЭМ!$A$33:$A$776,$A131,СВЦЭМ!$B$33:$B$776,G$119)+'СЕТ СН'!$I$9+СВЦЭМ!$D$10+'СЕТ СН'!$I$5-'СЕТ СН'!$I$17</f>
        <v>4020.31287931</v>
      </c>
      <c r="H131" s="36">
        <f>SUMIFS(СВЦЭМ!$C$33:$C$776,СВЦЭМ!$A$33:$A$776,$A131,СВЦЭМ!$B$33:$B$776,H$119)+'СЕТ СН'!$I$9+СВЦЭМ!$D$10+'СЕТ СН'!$I$5-'СЕТ СН'!$I$17</f>
        <v>4009.46387267</v>
      </c>
      <c r="I131" s="36">
        <f>SUMIFS(СВЦЭМ!$C$33:$C$776,СВЦЭМ!$A$33:$A$776,$A131,СВЦЭМ!$B$33:$B$776,I$119)+'СЕТ СН'!$I$9+СВЦЭМ!$D$10+'СЕТ СН'!$I$5-'СЕТ СН'!$I$17</f>
        <v>3996.0012241600002</v>
      </c>
      <c r="J131" s="36">
        <f>SUMIFS(СВЦЭМ!$C$33:$C$776,СВЦЭМ!$A$33:$A$776,$A131,СВЦЭМ!$B$33:$B$776,J$119)+'СЕТ СН'!$I$9+СВЦЭМ!$D$10+'СЕТ СН'!$I$5-'СЕТ СН'!$I$17</f>
        <v>3942.7356025300001</v>
      </c>
      <c r="K131" s="36">
        <f>SUMIFS(СВЦЭМ!$C$33:$C$776,СВЦЭМ!$A$33:$A$776,$A131,СВЦЭМ!$B$33:$B$776,K$119)+'СЕТ СН'!$I$9+СВЦЭМ!$D$10+'СЕТ СН'!$I$5-'СЕТ СН'!$I$17</f>
        <v>3918.15245706</v>
      </c>
      <c r="L131" s="36">
        <f>SUMIFS(СВЦЭМ!$C$33:$C$776,СВЦЭМ!$A$33:$A$776,$A131,СВЦЭМ!$B$33:$B$776,L$119)+'СЕТ СН'!$I$9+СВЦЭМ!$D$10+'СЕТ СН'!$I$5-'СЕТ СН'!$I$17</f>
        <v>3896.6916857700003</v>
      </c>
      <c r="M131" s="36">
        <f>SUMIFS(СВЦЭМ!$C$33:$C$776,СВЦЭМ!$A$33:$A$776,$A131,СВЦЭМ!$B$33:$B$776,M$119)+'СЕТ СН'!$I$9+СВЦЭМ!$D$10+'СЕТ СН'!$I$5-'СЕТ СН'!$I$17</f>
        <v>3809.2708391000001</v>
      </c>
      <c r="N131" s="36">
        <f>SUMIFS(СВЦЭМ!$C$33:$C$776,СВЦЭМ!$A$33:$A$776,$A131,СВЦЭМ!$B$33:$B$776,N$119)+'СЕТ СН'!$I$9+СВЦЭМ!$D$10+'СЕТ СН'!$I$5-'СЕТ СН'!$I$17</f>
        <v>3780.9543813</v>
      </c>
      <c r="O131" s="36">
        <f>SUMIFS(СВЦЭМ!$C$33:$C$776,СВЦЭМ!$A$33:$A$776,$A131,СВЦЭМ!$B$33:$B$776,O$119)+'СЕТ СН'!$I$9+СВЦЭМ!$D$10+'СЕТ СН'!$I$5-'СЕТ СН'!$I$17</f>
        <v>3765.5368920000001</v>
      </c>
      <c r="P131" s="36">
        <f>SUMIFS(СВЦЭМ!$C$33:$C$776,СВЦЭМ!$A$33:$A$776,$A131,СВЦЭМ!$B$33:$B$776,P$119)+'СЕТ СН'!$I$9+СВЦЭМ!$D$10+'СЕТ СН'!$I$5-'СЕТ СН'!$I$17</f>
        <v>3814.5726062100002</v>
      </c>
      <c r="Q131" s="36">
        <f>SUMIFS(СВЦЭМ!$C$33:$C$776,СВЦЭМ!$A$33:$A$776,$A131,СВЦЭМ!$B$33:$B$776,Q$119)+'СЕТ СН'!$I$9+СВЦЭМ!$D$10+'СЕТ СН'!$I$5-'СЕТ СН'!$I$17</f>
        <v>3820.4133437800001</v>
      </c>
      <c r="R131" s="36">
        <f>SUMIFS(СВЦЭМ!$C$33:$C$776,СВЦЭМ!$A$33:$A$776,$A131,СВЦЭМ!$B$33:$B$776,R$119)+'СЕТ СН'!$I$9+СВЦЭМ!$D$10+'СЕТ СН'!$I$5-'СЕТ СН'!$I$17</f>
        <v>3826.5196951100002</v>
      </c>
      <c r="S131" s="36">
        <f>SUMIFS(СВЦЭМ!$C$33:$C$776,СВЦЭМ!$A$33:$A$776,$A131,СВЦЭМ!$B$33:$B$776,S$119)+'СЕТ СН'!$I$9+СВЦЭМ!$D$10+'СЕТ СН'!$I$5-'СЕТ СН'!$I$17</f>
        <v>3822.2005434000002</v>
      </c>
      <c r="T131" s="36">
        <f>SUMIFS(СВЦЭМ!$C$33:$C$776,СВЦЭМ!$A$33:$A$776,$A131,СВЦЭМ!$B$33:$B$776,T$119)+'СЕТ СН'!$I$9+СВЦЭМ!$D$10+'СЕТ СН'!$I$5-'СЕТ СН'!$I$17</f>
        <v>3821.1866672800002</v>
      </c>
      <c r="U131" s="36">
        <f>SUMIFS(СВЦЭМ!$C$33:$C$776,СВЦЭМ!$A$33:$A$776,$A131,СВЦЭМ!$B$33:$B$776,U$119)+'СЕТ СН'!$I$9+СВЦЭМ!$D$10+'СЕТ СН'!$I$5-'СЕТ СН'!$I$17</f>
        <v>3800.9343773000001</v>
      </c>
      <c r="V131" s="36">
        <f>SUMIFS(СВЦЭМ!$C$33:$C$776,СВЦЭМ!$A$33:$A$776,$A131,СВЦЭМ!$B$33:$B$776,V$119)+'СЕТ СН'!$I$9+СВЦЭМ!$D$10+'СЕТ СН'!$I$5-'СЕТ СН'!$I$17</f>
        <v>3800.6064725000001</v>
      </c>
      <c r="W131" s="36">
        <f>SUMIFS(СВЦЭМ!$C$33:$C$776,СВЦЭМ!$A$33:$A$776,$A131,СВЦЭМ!$B$33:$B$776,W$119)+'СЕТ СН'!$I$9+СВЦЭМ!$D$10+'СЕТ СН'!$I$5-'СЕТ СН'!$I$17</f>
        <v>3802.9235396499998</v>
      </c>
      <c r="X131" s="36">
        <f>SUMIFS(СВЦЭМ!$C$33:$C$776,СВЦЭМ!$A$33:$A$776,$A131,СВЦЭМ!$B$33:$B$776,X$119)+'СЕТ СН'!$I$9+СВЦЭМ!$D$10+'СЕТ СН'!$I$5-'СЕТ СН'!$I$17</f>
        <v>3818.8509061100003</v>
      </c>
      <c r="Y131" s="36">
        <f>SUMIFS(СВЦЭМ!$C$33:$C$776,СВЦЭМ!$A$33:$A$776,$A131,СВЦЭМ!$B$33:$B$776,Y$119)+'СЕТ СН'!$I$9+СВЦЭМ!$D$10+'СЕТ СН'!$I$5-'СЕТ СН'!$I$17</f>
        <v>3904.9529769400001</v>
      </c>
    </row>
    <row r="132" spans="1:25" ht="15.75" x14ac:dyDescent="0.2">
      <c r="A132" s="35">
        <f t="shared" si="3"/>
        <v>44056</v>
      </c>
      <c r="B132" s="36">
        <f>SUMIFS(СВЦЭМ!$C$33:$C$776,СВЦЭМ!$A$33:$A$776,$A132,СВЦЭМ!$B$33:$B$776,B$119)+'СЕТ СН'!$I$9+СВЦЭМ!$D$10+'СЕТ СН'!$I$5-'СЕТ СН'!$I$17</f>
        <v>3991.91597813</v>
      </c>
      <c r="C132" s="36">
        <f>SUMIFS(СВЦЭМ!$C$33:$C$776,СВЦЭМ!$A$33:$A$776,$A132,СВЦЭМ!$B$33:$B$776,C$119)+'СЕТ СН'!$I$9+СВЦЭМ!$D$10+'СЕТ СН'!$I$5-'СЕТ СН'!$I$17</f>
        <v>4026.0181590700004</v>
      </c>
      <c r="D132" s="36">
        <f>SUMIFS(СВЦЭМ!$C$33:$C$776,СВЦЭМ!$A$33:$A$776,$A132,СВЦЭМ!$B$33:$B$776,D$119)+'СЕТ СН'!$I$9+СВЦЭМ!$D$10+'СЕТ СН'!$I$5-'СЕТ СН'!$I$17</f>
        <v>4053.1778644300002</v>
      </c>
      <c r="E132" s="36">
        <f>SUMIFS(СВЦЭМ!$C$33:$C$776,СВЦЭМ!$A$33:$A$776,$A132,СВЦЭМ!$B$33:$B$776,E$119)+'СЕТ СН'!$I$9+СВЦЭМ!$D$10+'СЕТ СН'!$I$5-'СЕТ СН'!$I$17</f>
        <v>4067.86908447</v>
      </c>
      <c r="F132" s="36">
        <f>SUMIFS(СВЦЭМ!$C$33:$C$776,СВЦЭМ!$A$33:$A$776,$A132,СВЦЭМ!$B$33:$B$776,F$119)+'СЕТ СН'!$I$9+СВЦЭМ!$D$10+'СЕТ СН'!$I$5-'СЕТ СН'!$I$17</f>
        <v>4065.0005879700002</v>
      </c>
      <c r="G132" s="36">
        <f>SUMIFS(СВЦЭМ!$C$33:$C$776,СВЦЭМ!$A$33:$A$776,$A132,СВЦЭМ!$B$33:$B$776,G$119)+'СЕТ СН'!$I$9+СВЦЭМ!$D$10+'СЕТ СН'!$I$5-'СЕТ СН'!$I$17</f>
        <v>4042.82337813</v>
      </c>
      <c r="H132" s="36">
        <f>SUMIFS(СВЦЭМ!$C$33:$C$776,СВЦЭМ!$A$33:$A$776,$A132,СВЦЭМ!$B$33:$B$776,H$119)+'СЕТ СН'!$I$9+СВЦЭМ!$D$10+'СЕТ СН'!$I$5-'СЕТ СН'!$I$17</f>
        <v>4001.0463094900001</v>
      </c>
      <c r="I132" s="36">
        <f>SUMIFS(СВЦЭМ!$C$33:$C$776,СВЦЭМ!$A$33:$A$776,$A132,СВЦЭМ!$B$33:$B$776,I$119)+'СЕТ СН'!$I$9+СВЦЭМ!$D$10+'СЕТ СН'!$I$5-'СЕТ СН'!$I$17</f>
        <v>3943.90302926</v>
      </c>
      <c r="J132" s="36">
        <f>SUMIFS(СВЦЭМ!$C$33:$C$776,СВЦЭМ!$A$33:$A$776,$A132,СВЦЭМ!$B$33:$B$776,J$119)+'СЕТ СН'!$I$9+СВЦЭМ!$D$10+'СЕТ СН'!$I$5-'СЕТ СН'!$I$17</f>
        <v>3887.19608793</v>
      </c>
      <c r="K132" s="36">
        <f>SUMIFS(СВЦЭМ!$C$33:$C$776,СВЦЭМ!$A$33:$A$776,$A132,СВЦЭМ!$B$33:$B$776,K$119)+'СЕТ СН'!$I$9+СВЦЭМ!$D$10+'СЕТ СН'!$I$5-'СЕТ СН'!$I$17</f>
        <v>3861.7816433100002</v>
      </c>
      <c r="L132" s="36">
        <f>SUMIFS(СВЦЭМ!$C$33:$C$776,СВЦЭМ!$A$33:$A$776,$A132,СВЦЭМ!$B$33:$B$776,L$119)+'СЕТ СН'!$I$9+СВЦЭМ!$D$10+'СЕТ СН'!$I$5-'СЕТ СН'!$I$17</f>
        <v>3864.2951779</v>
      </c>
      <c r="M132" s="36">
        <f>SUMIFS(СВЦЭМ!$C$33:$C$776,СВЦЭМ!$A$33:$A$776,$A132,СВЦЭМ!$B$33:$B$776,M$119)+'СЕТ СН'!$I$9+СВЦЭМ!$D$10+'СЕТ СН'!$I$5-'СЕТ СН'!$I$17</f>
        <v>3822.2055797900002</v>
      </c>
      <c r="N132" s="36">
        <f>SUMIFS(СВЦЭМ!$C$33:$C$776,СВЦЭМ!$A$33:$A$776,$A132,СВЦЭМ!$B$33:$B$776,N$119)+'СЕТ СН'!$I$9+СВЦЭМ!$D$10+'СЕТ СН'!$I$5-'СЕТ СН'!$I$17</f>
        <v>3829.7538911800002</v>
      </c>
      <c r="O132" s="36">
        <f>SUMIFS(СВЦЭМ!$C$33:$C$776,СВЦЭМ!$A$33:$A$776,$A132,СВЦЭМ!$B$33:$B$776,O$119)+'СЕТ СН'!$I$9+СВЦЭМ!$D$10+'СЕТ СН'!$I$5-'СЕТ СН'!$I$17</f>
        <v>3831.8089757100001</v>
      </c>
      <c r="P132" s="36">
        <f>SUMIFS(СВЦЭМ!$C$33:$C$776,СВЦЭМ!$A$33:$A$776,$A132,СВЦЭМ!$B$33:$B$776,P$119)+'СЕТ СН'!$I$9+СВЦЭМ!$D$10+'СЕТ СН'!$I$5-'СЕТ СН'!$I$17</f>
        <v>3836.0360383699999</v>
      </c>
      <c r="Q132" s="36">
        <f>SUMIFS(СВЦЭМ!$C$33:$C$776,СВЦЭМ!$A$33:$A$776,$A132,СВЦЭМ!$B$33:$B$776,Q$119)+'СЕТ СН'!$I$9+СВЦЭМ!$D$10+'СЕТ СН'!$I$5-'СЕТ СН'!$I$17</f>
        <v>3846.54184162</v>
      </c>
      <c r="R132" s="36">
        <f>SUMIFS(СВЦЭМ!$C$33:$C$776,СВЦЭМ!$A$33:$A$776,$A132,СВЦЭМ!$B$33:$B$776,R$119)+'СЕТ СН'!$I$9+СВЦЭМ!$D$10+'СЕТ СН'!$I$5-'СЕТ СН'!$I$17</f>
        <v>3836.4719646800004</v>
      </c>
      <c r="S132" s="36">
        <f>SUMIFS(СВЦЭМ!$C$33:$C$776,СВЦЭМ!$A$33:$A$776,$A132,СВЦЭМ!$B$33:$B$776,S$119)+'СЕТ СН'!$I$9+СВЦЭМ!$D$10+'СЕТ СН'!$I$5-'СЕТ СН'!$I$17</f>
        <v>3844.53967818</v>
      </c>
      <c r="T132" s="36">
        <f>SUMIFS(СВЦЭМ!$C$33:$C$776,СВЦЭМ!$A$33:$A$776,$A132,СВЦЭМ!$B$33:$B$776,T$119)+'СЕТ СН'!$I$9+СВЦЭМ!$D$10+'СЕТ СН'!$I$5-'СЕТ СН'!$I$17</f>
        <v>3783.62047398</v>
      </c>
      <c r="U132" s="36">
        <f>SUMIFS(СВЦЭМ!$C$33:$C$776,СВЦЭМ!$A$33:$A$776,$A132,СВЦЭМ!$B$33:$B$776,U$119)+'СЕТ СН'!$I$9+СВЦЭМ!$D$10+'СЕТ СН'!$I$5-'СЕТ СН'!$I$17</f>
        <v>3722.32709092</v>
      </c>
      <c r="V132" s="36">
        <f>SUMIFS(СВЦЭМ!$C$33:$C$776,СВЦЭМ!$A$33:$A$776,$A132,СВЦЭМ!$B$33:$B$776,V$119)+'СЕТ СН'!$I$9+СВЦЭМ!$D$10+'СЕТ СН'!$I$5-'СЕТ СН'!$I$17</f>
        <v>3724.8989539700001</v>
      </c>
      <c r="W132" s="36">
        <f>SUMIFS(СВЦЭМ!$C$33:$C$776,СВЦЭМ!$A$33:$A$776,$A132,СВЦЭМ!$B$33:$B$776,W$119)+'СЕТ СН'!$I$9+СВЦЭМ!$D$10+'СЕТ СН'!$I$5-'СЕТ СН'!$I$17</f>
        <v>3737.7882637600001</v>
      </c>
      <c r="X132" s="36">
        <f>SUMIFS(СВЦЭМ!$C$33:$C$776,СВЦЭМ!$A$33:$A$776,$A132,СВЦЭМ!$B$33:$B$776,X$119)+'СЕТ СН'!$I$9+СВЦЭМ!$D$10+'СЕТ СН'!$I$5-'СЕТ СН'!$I$17</f>
        <v>3743.7177651500001</v>
      </c>
      <c r="Y132" s="36">
        <f>SUMIFS(СВЦЭМ!$C$33:$C$776,СВЦЭМ!$A$33:$A$776,$A132,СВЦЭМ!$B$33:$B$776,Y$119)+'СЕТ СН'!$I$9+СВЦЭМ!$D$10+'СЕТ СН'!$I$5-'СЕТ СН'!$I$17</f>
        <v>3806.2219061000001</v>
      </c>
    </row>
    <row r="133" spans="1:25" ht="15.75" x14ac:dyDescent="0.2">
      <c r="A133" s="35">
        <f t="shared" si="3"/>
        <v>44057</v>
      </c>
      <c r="B133" s="36">
        <f>SUMIFS(СВЦЭМ!$C$33:$C$776,СВЦЭМ!$A$33:$A$776,$A133,СВЦЭМ!$B$33:$B$776,B$119)+'СЕТ СН'!$I$9+СВЦЭМ!$D$10+'СЕТ СН'!$I$5-'СЕТ СН'!$I$17</f>
        <v>3960.8740225199999</v>
      </c>
      <c r="C133" s="36">
        <f>SUMIFS(СВЦЭМ!$C$33:$C$776,СВЦЭМ!$A$33:$A$776,$A133,СВЦЭМ!$B$33:$B$776,C$119)+'СЕТ СН'!$I$9+СВЦЭМ!$D$10+'СЕТ СН'!$I$5-'СЕТ СН'!$I$17</f>
        <v>3977.2010127100002</v>
      </c>
      <c r="D133" s="36">
        <f>SUMIFS(СВЦЭМ!$C$33:$C$776,СВЦЭМ!$A$33:$A$776,$A133,СВЦЭМ!$B$33:$B$776,D$119)+'СЕТ СН'!$I$9+СВЦЭМ!$D$10+'СЕТ СН'!$I$5-'СЕТ СН'!$I$17</f>
        <v>4004.6428463000002</v>
      </c>
      <c r="E133" s="36">
        <f>SUMIFS(СВЦЭМ!$C$33:$C$776,СВЦЭМ!$A$33:$A$776,$A133,СВЦЭМ!$B$33:$B$776,E$119)+'СЕТ СН'!$I$9+СВЦЭМ!$D$10+'СЕТ СН'!$I$5-'СЕТ СН'!$I$17</f>
        <v>4006.3869156800001</v>
      </c>
      <c r="F133" s="36">
        <f>SUMIFS(СВЦЭМ!$C$33:$C$776,СВЦЭМ!$A$33:$A$776,$A133,СВЦЭМ!$B$33:$B$776,F$119)+'СЕТ СН'!$I$9+СВЦЭМ!$D$10+'СЕТ СН'!$I$5-'СЕТ СН'!$I$17</f>
        <v>4000.1624296999998</v>
      </c>
      <c r="G133" s="36">
        <f>SUMIFS(СВЦЭМ!$C$33:$C$776,СВЦЭМ!$A$33:$A$776,$A133,СВЦЭМ!$B$33:$B$776,G$119)+'СЕТ СН'!$I$9+СВЦЭМ!$D$10+'СЕТ СН'!$I$5-'СЕТ СН'!$I$17</f>
        <v>3988.49835188</v>
      </c>
      <c r="H133" s="36">
        <f>SUMIFS(СВЦЭМ!$C$33:$C$776,СВЦЭМ!$A$33:$A$776,$A133,СВЦЭМ!$B$33:$B$776,H$119)+'СЕТ СН'!$I$9+СВЦЭМ!$D$10+'СЕТ СН'!$I$5-'СЕТ СН'!$I$17</f>
        <v>3969.63062752</v>
      </c>
      <c r="I133" s="36">
        <f>SUMIFS(СВЦЭМ!$C$33:$C$776,СВЦЭМ!$A$33:$A$776,$A133,СВЦЭМ!$B$33:$B$776,I$119)+'СЕТ СН'!$I$9+СВЦЭМ!$D$10+'СЕТ СН'!$I$5-'СЕТ СН'!$I$17</f>
        <v>3978.3533131499998</v>
      </c>
      <c r="J133" s="36">
        <f>SUMIFS(СВЦЭМ!$C$33:$C$776,СВЦЭМ!$A$33:$A$776,$A133,СВЦЭМ!$B$33:$B$776,J$119)+'СЕТ СН'!$I$9+СВЦЭМ!$D$10+'СЕТ СН'!$I$5-'СЕТ СН'!$I$17</f>
        <v>3931.0238031700001</v>
      </c>
      <c r="K133" s="36">
        <f>SUMIFS(СВЦЭМ!$C$33:$C$776,СВЦЭМ!$A$33:$A$776,$A133,СВЦЭМ!$B$33:$B$776,K$119)+'СЕТ СН'!$I$9+СВЦЭМ!$D$10+'СЕТ СН'!$I$5-'СЕТ СН'!$I$17</f>
        <v>3899.2905978100002</v>
      </c>
      <c r="L133" s="36">
        <f>SUMIFS(СВЦЭМ!$C$33:$C$776,СВЦЭМ!$A$33:$A$776,$A133,СВЦЭМ!$B$33:$B$776,L$119)+'СЕТ СН'!$I$9+СВЦЭМ!$D$10+'СЕТ СН'!$I$5-'СЕТ СН'!$I$17</f>
        <v>3880.24051366</v>
      </c>
      <c r="M133" s="36">
        <f>SUMIFS(СВЦЭМ!$C$33:$C$776,СВЦЭМ!$A$33:$A$776,$A133,СВЦЭМ!$B$33:$B$776,M$119)+'СЕТ СН'!$I$9+СВЦЭМ!$D$10+'СЕТ СН'!$I$5-'СЕТ СН'!$I$17</f>
        <v>3843.2718086</v>
      </c>
      <c r="N133" s="36">
        <f>SUMIFS(СВЦЭМ!$C$33:$C$776,СВЦЭМ!$A$33:$A$776,$A133,СВЦЭМ!$B$33:$B$776,N$119)+'СЕТ СН'!$I$9+СВЦЭМ!$D$10+'СЕТ СН'!$I$5-'СЕТ СН'!$I$17</f>
        <v>3772.0780506000001</v>
      </c>
      <c r="O133" s="36">
        <f>SUMIFS(СВЦЭМ!$C$33:$C$776,СВЦЭМ!$A$33:$A$776,$A133,СВЦЭМ!$B$33:$B$776,O$119)+'СЕТ СН'!$I$9+СВЦЭМ!$D$10+'СЕТ СН'!$I$5-'СЕТ СН'!$I$17</f>
        <v>3747.5333001200001</v>
      </c>
      <c r="P133" s="36">
        <f>SUMIFS(СВЦЭМ!$C$33:$C$776,СВЦЭМ!$A$33:$A$776,$A133,СВЦЭМ!$B$33:$B$776,P$119)+'СЕТ СН'!$I$9+СВЦЭМ!$D$10+'СЕТ СН'!$I$5-'СЕТ СН'!$I$17</f>
        <v>3757.2396810999999</v>
      </c>
      <c r="Q133" s="36">
        <f>SUMIFS(СВЦЭМ!$C$33:$C$776,СВЦЭМ!$A$33:$A$776,$A133,СВЦЭМ!$B$33:$B$776,Q$119)+'СЕТ СН'!$I$9+СВЦЭМ!$D$10+'СЕТ СН'!$I$5-'СЕТ СН'!$I$17</f>
        <v>3771.87083407</v>
      </c>
      <c r="R133" s="36">
        <f>SUMIFS(СВЦЭМ!$C$33:$C$776,СВЦЭМ!$A$33:$A$776,$A133,СВЦЭМ!$B$33:$B$776,R$119)+'СЕТ СН'!$I$9+СВЦЭМ!$D$10+'СЕТ СН'!$I$5-'СЕТ СН'!$I$17</f>
        <v>3768.7376989000004</v>
      </c>
      <c r="S133" s="36">
        <f>SUMIFS(СВЦЭМ!$C$33:$C$776,СВЦЭМ!$A$33:$A$776,$A133,СВЦЭМ!$B$33:$B$776,S$119)+'СЕТ СН'!$I$9+СВЦЭМ!$D$10+'СЕТ СН'!$I$5-'СЕТ СН'!$I$17</f>
        <v>3778.2129632599999</v>
      </c>
      <c r="T133" s="36">
        <f>SUMIFS(СВЦЭМ!$C$33:$C$776,СВЦЭМ!$A$33:$A$776,$A133,СВЦЭМ!$B$33:$B$776,T$119)+'СЕТ СН'!$I$9+СВЦЭМ!$D$10+'СЕТ СН'!$I$5-'СЕТ СН'!$I$17</f>
        <v>3776.33810804</v>
      </c>
      <c r="U133" s="36">
        <f>SUMIFS(СВЦЭМ!$C$33:$C$776,СВЦЭМ!$A$33:$A$776,$A133,СВЦЭМ!$B$33:$B$776,U$119)+'СЕТ СН'!$I$9+СВЦЭМ!$D$10+'СЕТ СН'!$I$5-'СЕТ СН'!$I$17</f>
        <v>3787.96164761</v>
      </c>
      <c r="V133" s="36">
        <f>SUMIFS(СВЦЭМ!$C$33:$C$776,СВЦЭМ!$A$33:$A$776,$A133,СВЦЭМ!$B$33:$B$776,V$119)+'СЕТ СН'!$I$9+СВЦЭМ!$D$10+'СЕТ СН'!$I$5-'СЕТ СН'!$I$17</f>
        <v>3774.5127181400003</v>
      </c>
      <c r="W133" s="36">
        <f>SUMIFS(СВЦЭМ!$C$33:$C$776,СВЦЭМ!$A$33:$A$776,$A133,СВЦЭМ!$B$33:$B$776,W$119)+'СЕТ СН'!$I$9+СВЦЭМ!$D$10+'СЕТ СН'!$I$5-'СЕТ СН'!$I$17</f>
        <v>3778.23915498</v>
      </c>
      <c r="X133" s="36">
        <f>SUMIFS(СВЦЭМ!$C$33:$C$776,СВЦЭМ!$A$33:$A$776,$A133,СВЦЭМ!$B$33:$B$776,X$119)+'СЕТ СН'!$I$9+СВЦЭМ!$D$10+'СЕТ СН'!$I$5-'СЕТ СН'!$I$17</f>
        <v>3797.9726045900002</v>
      </c>
      <c r="Y133" s="36">
        <f>SUMIFS(СВЦЭМ!$C$33:$C$776,СВЦЭМ!$A$33:$A$776,$A133,СВЦЭМ!$B$33:$B$776,Y$119)+'СЕТ СН'!$I$9+СВЦЭМ!$D$10+'СЕТ СН'!$I$5-'СЕТ СН'!$I$17</f>
        <v>3871.0411073</v>
      </c>
    </row>
    <row r="134" spans="1:25" ht="15.75" x14ac:dyDescent="0.2">
      <c r="A134" s="35">
        <f t="shared" si="3"/>
        <v>44058</v>
      </c>
      <c r="B134" s="36">
        <f>SUMIFS(СВЦЭМ!$C$33:$C$776,СВЦЭМ!$A$33:$A$776,$A134,СВЦЭМ!$B$33:$B$776,B$119)+'СЕТ СН'!$I$9+СВЦЭМ!$D$10+'СЕТ СН'!$I$5-'СЕТ СН'!$I$17</f>
        <v>3902.5964976100004</v>
      </c>
      <c r="C134" s="36">
        <f>SUMIFS(СВЦЭМ!$C$33:$C$776,СВЦЭМ!$A$33:$A$776,$A134,СВЦЭМ!$B$33:$B$776,C$119)+'СЕТ СН'!$I$9+СВЦЭМ!$D$10+'СЕТ СН'!$I$5-'СЕТ СН'!$I$17</f>
        <v>3937.8836372000001</v>
      </c>
      <c r="D134" s="36">
        <f>SUMIFS(СВЦЭМ!$C$33:$C$776,СВЦЭМ!$A$33:$A$776,$A134,СВЦЭМ!$B$33:$B$776,D$119)+'СЕТ СН'!$I$9+СВЦЭМ!$D$10+'СЕТ СН'!$I$5-'СЕТ СН'!$I$17</f>
        <v>3928.4916243000002</v>
      </c>
      <c r="E134" s="36">
        <f>SUMIFS(СВЦЭМ!$C$33:$C$776,СВЦЭМ!$A$33:$A$776,$A134,СВЦЭМ!$B$33:$B$776,E$119)+'СЕТ СН'!$I$9+СВЦЭМ!$D$10+'СЕТ СН'!$I$5-'СЕТ СН'!$I$17</f>
        <v>3926.59088875</v>
      </c>
      <c r="F134" s="36">
        <f>SUMIFS(СВЦЭМ!$C$33:$C$776,СВЦЭМ!$A$33:$A$776,$A134,СВЦЭМ!$B$33:$B$776,F$119)+'СЕТ СН'!$I$9+СВЦЭМ!$D$10+'СЕТ СН'!$I$5-'СЕТ СН'!$I$17</f>
        <v>3931.5867194400003</v>
      </c>
      <c r="G134" s="36">
        <f>SUMIFS(СВЦЭМ!$C$33:$C$776,СВЦЭМ!$A$33:$A$776,$A134,СВЦЭМ!$B$33:$B$776,G$119)+'СЕТ СН'!$I$9+СВЦЭМ!$D$10+'СЕТ СН'!$I$5-'СЕТ СН'!$I$17</f>
        <v>3931.25492949</v>
      </c>
      <c r="H134" s="36">
        <f>SUMIFS(СВЦЭМ!$C$33:$C$776,СВЦЭМ!$A$33:$A$776,$A134,СВЦЭМ!$B$33:$B$776,H$119)+'СЕТ СН'!$I$9+СВЦЭМ!$D$10+'СЕТ СН'!$I$5-'СЕТ СН'!$I$17</f>
        <v>3919.8687754500002</v>
      </c>
      <c r="I134" s="36">
        <f>SUMIFS(СВЦЭМ!$C$33:$C$776,СВЦЭМ!$A$33:$A$776,$A134,СВЦЭМ!$B$33:$B$776,I$119)+'СЕТ СН'!$I$9+СВЦЭМ!$D$10+'СЕТ СН'!$I$5-'СЕТ СН'!$I$17</f>
        <v>3915.28359671</v>
      </c>
      <c r="J134" s="36">
        <f>SUMIFS(СВЦЭМ!$C$33:$C$776,СВЦЭМ!$A$33:$A$776,$A134,СВЦЭМ!$B$33:$B$776,J$119)+'СЕТ СН'!$I$9+СВЦЭМ!$D$10+'СЕТ СН'!$I$5-'СЕТ СН'!$I$17</f>
        <v>3875.55429525</v>
      </c>
      <c r="K134" s="36">
        <f>SUMIFS(СВЦЭМ!$C$33:$C$776,СВЦЭМ!$A$33:$A$776,$A134,СВЦЭМ!$B$33:$B$776,K$119)+'СЕТ СН'!$I$9+СВЦЭМ!$D$10+'СЕТ СН'!$I$5-'СЕТ СН'!$I$17</f>
        <v>3839.34985603</v>
      </c>
      <c r="L134" s="36">
        <f>SUMIFS(СВЦЭМ!$C$33:$C$776,СВЦЭМ!$A$33:$A$776,$A134,СВЦЭМ!$B$33:$B$776,L$119)+'СЕТ СН'!$I$9+СВЦЭМ!$D$10+'СЕТ СН'!$I$5-'СЕТ СН'!$I$17</f>
        <v>3835.3755444200001</v>
      </c>
      <c r="M134" s="36">
        <f>SUMIFS(СВЦЭМ!$C$33:$C$776,СВЦЭМ!$A$33:$A$776,$A134,СВЦЭМ!$B$33:$B$776,M$119)+'СЕТ СН'!$I$9+СВЦЭМ!$D$10+'СЕТ СН'!$I$5-'СЕТ СН'!$I$17</f>
        <v>3844.53740169</v>
      </c>
      <c r="N134" s="36">
        <f>SUMIFS(СВЦЭМ!$C$33:$C$776,СВЦЭМ!$A$33:$A$776,$A134,СВЦЭМ!$B$33:$B$776,N$119)+'СЕТ СН'!$I$9+СВЦЭМ!$D$10+'СЕТ СН'!$I$5-'СЕТ СН'!$I$17</f>
        <v>3844.21794688</v>
      </c>
      <c r="O134" s="36">
        <f>SUMIFS(СВЦЭМ!$C$33:$C$776,СВЦЭМ!$A$33:$A$776,$A134,СВЦЭМ!$B$33:$B$776,O$119)+'СЕТ СН'!$I$9+СВЦЭМ!$D$10+'СЕТ СН'!$I$5-'СЕТ СН'!$I$17</f>
        <v>3817.9897540299999</v>
      </c>
      <c r="P134" s="36">
        <f>SUMIFS(СВЦЭМ!$C$33:$C$776,СВЦЭМ!$A$33:$A$776,$A134,СВЦЭМ!$B$33:$B$776,P$119)+'СЕТ СН'!$I$9+СВЦЭМ!$D$10+'СЕТ СН'!$I$5-'СЕТ СН'!$I$17</f>
        <v>3817.9371282500001</v>
      </c>
      <c r="Q134" s="36">
        <f>SUMIFS(СВЦЭМ!$C$33:$C$776,СВЦЭМ!$A$33:$A$776,$A134,СВЦЭМ!$B$33:$B$776,Q$119)+'СЕТ СН'!$I$9+СВЦЭМ!$D$10+'СЕТ СН'!$I$5-'СЕТ СН'!$I$17</f>
        <v>3824.6349973200004</v>
      </c>
      <c r="R134" s="36">
        <f>SUMIFS(СВЦЭМ!$C$33:$C$776,СВЦЭМ!$A$33:$A$776,$A134,СВЦЭМ!$B$33:$B$776,R$119)+'СЕТ СН'!$I$9+СВЦЭМ!$D$10+'СЕТ СН'!$I$5-'СЕТ СН'!$I$17</f>
        <v>3828.88198078</v>
      </c>
      <c r="S134" s="36">
        <f>SUMIFS(СВЦЭМ!$C$33:$C$776,СВЦЭМ!$A$33:$A$776,$A134,СВЦЭМ!$B$33:$B$776,S$119)+'СЕТ СН'!$I$9+СВЦЭМ!$D$10+'СЕТ СН'!$I$5-'СЕТ СН'!$I$17</f>
        <v>3836.4721372399999</v>
      </c>
      <c r="T134" s="36">
        <f>SUMIFS(СВЦЭМ!$C$33:$C$776,СВЦЭМ!$A$33:$A$776,$A134,СВЦЭМ!$B$33:$B$776,T$119)+'СЕТ СН'!$I$9+СВЦЭМ!$D$10+'СЕТ СН'!$I$5-'СЕТ СН'!$I$17</f>
        <v>3827.6786308999999</v>
      </c>
      <c r="U134" s="36">
        <f>SUMIFS(СВЦЭМ!$C$33:$C$776,СВЦЭМ!$A$33:$A$776,$A134,СВЦЭМ!$B$33:$B$776,U$119)+'СЕТ СН'!$I$9+СВЦЭМ!$D$10+'СЕТ СН'!$I$5-'СЕТ СН'!$I$17</f>
        <v>3832.40330864</v>
      </c>
      <c r="V134" s="36">
        <f>SUMIFS(СВЦЭМ!$C$33:$C$776,СВЦЭМ!$A$33:$A$776,$A134,СВЦЭМ!$B$33:$B$776,V$119)+'СЕТ СН'!$I$9+СВЦЭМ!$D$10+'СЕТ СН'!$I$5-'СЕТ СН'!$I$17</f>
        <v>3820.35129637</v>
      </c>
      <c r="W134" s="36">
        <f>SUMIFS(СВЦЭМ!$C$33:$C$776,СВЦЭМ!$A$33:$A$776,$A134,СВЦЭМ!$B$33:$B$776,W$119)+'СЕТ СН'!$I$9+СВЦЭМ!$D$10+'СЕТ СН'!$I$5-'СЕТ СН'!$I$17</f>
        <v>3814.1341600200003</v>
      </c>
      <c r="X134" s="36">
        <f>SUMIFS(СВЦЭМ!$C$33:$C$776,СВЦЭМ!$A$33:$A$776,$A134,СВЦЭМ!$B$33:$B$776,X$119)+'СЕТ СН'!$I$9+СВЦЭМ!$D$10+'СЕТ СН'!$I$5-'СЕТ СН'!$I$17</f>
        <v>3832.1721544900001</v>
      </c>
      <c r="Y134" s="36">
        <f>SUMIFS(СВЦЭМ!$C$33:$C$776,СВЦЭМ!$A$33:$A$776,$A134,СВЦЭМ!$B$33:$B$776,Y$119)+'СЕТ СН'!$I$9+СВЦЭМ!$D$10+'СЕТ СН'!$I$5-'СЕТ СН'!$I$17</f>
        <v>3846.30841401</v>
      </c>
    </row>
    <row r="135" spans="1:25" ht="15.75" x14ac:dyDescent="0.2">
      <c r="A135" s="35">
        <f t="shared" si="3"/>
        <v>44059</v>
      </c>
      <c r="B135" s="36">
        <f>SUMIFS(СВЦЭМ!$C$33:$C$776,СВЦЭМ!$A$33:$A$776,$A135,СВЦЭМ!$B$33:$B$776,B$119)+'СЕТ СН'!$I$9+СВЦЭМ!$D$10+'СЕТ СН'!$I$5-'СЕТ СН'!$I$17</f>
        <v>3921.6011888600001</v>
      </c>
      <c r="C135" s="36">
        <f>SUMIFS(СВЦЭМ!$C$33:$C$776,СВЦЭМ!$A$33:$A$776,$A135,СВЦЭМ!$B$33:$B$776,C$119)+'СЕТ СН'!$I$9+СВЦЭМ!$D$10+'СЕТ СН'!$I$5-'СЕТ СН'!$I$17</f>
        <v>3938.1519103099999</v>
      </c>
      <c r="D135" s="36">
        <f>SUMIFS(СВЦЭМ!$C$33:$C$776,СВЦЭМ!$A$33:$A$776,$A135,СВЦЭМ!$B$33:$B$776,D$119)+'СЕТ СН'!$I$9+СВЦЭМ!$D$10+'СЕТ СН'!$I$5-'СЕТ СН'!$I$17</f>
        <v>3950.70351084</v>
      </c>
      <c r="E135" s="36">
        <f>SUMIFS(СВЦЭМ!$C$33:$C$776,СВЦЭМ!$A$33:$A$776,$A135,СВЦЭМ!$B$33:$B$776,E$119)+'СЕТ СН'!$I$9+СВЦЭМ!$D$10+'СЕТ СН'!$I$5-'СЕТ СН'!$I$17</f>
        <v>3959.0866023500002</v>
      </c>
      <c r="F135" s="36">
        <f>SUMIFS(СВЦЭМ!$C$33:$C$776,СВЦЭМ!$A$33:$A$776,$A135,СВЦЭМ!$B$33:$B$776,F$119)+'СЕТ СН'!$I$9+СВЦЭМ!$D$10+'СЕТ СН'!$I$5-'СЕТ СН'!$I$17</f>
        <v>3954.5646790400001</v>
      </c>
      <c r="G135" s="36">
        <f>SUMIFS(СВЦЭМ!$C$33:$C$776,СВЦЭМ!$A$33:$A$776,$A135,СВЦЭМ!$B$33:$B$776,G$119)+'СЕТ СН'!$I$9+СВЦЭМ!$D$10+'СЕТ СН'!$I$5-'СЕТ СН'!$I$17</f>
        <v>3952.91493193</v>
      </c>
      <c r="H135" s="36">
        <f>SUMIFS(СВЦЭМ!$C$33:$C$776,СВЦЭМ!$A$33:$A$776,$A135,СВЦЭМ!$B$33:$B$776,H$119)+'СЕТ СН'!$I$9+СВЦЭМ!$D$10+'СЕТ СН'!$I$5-'СЕТ СН'!$I$17</f>
        <v>3936.1811010800002</v>
      </c>
      <c r="I135" s="36">
        <f>SUMIFS(СВЦЭМ!$C$33:$C$776,СВЦЭМ!$A$33:$A$776,$A135,СВЦЭМ!$B$33:$B$776,I$119)+'СЕТ СН'!$I$9+СВЦЭМ!$D$10+'СЕТ СН'!$I$5-'СЕТ СН'!$I$17</f>
        <v>3891.85939762</v>
      </c>
      <c r="J135" s="36">
        <f>SUMIFS(СВЦЭМ!$C$33:$C$776,СВЦЭМ!$A$33:$A$776,$A135,СВЦЭМ!$B$33:$B$776,J$119)+'СЕТ СН'!$I$9+СВЦЭМ!$D$10+'СЕТ СН'!$I$5-'СЕТ СН'!$I$17</f>
        <v>3866.30122179</v>
      </c>
      <c r="K135" s="36">
        <f>SUMIFS(СВЦЭМ!$C$33:$C$776,СВЦЭМ!$A$33:$A$776,$A135,СВЦЭМ!$B$33:$B$776,K$119)+'СЕТ СН'!$I$9+СВЦЭМ!$D$10+'СЕТ СН'!$I$5-'СЕТ СН'!$I$17</f>
        <v>3836.2881863299999</v>
      </c>
      <c r="L135" s="36">
        <f>SUMIFS(СВЦЭМ!$C$33:$C$776,СВЦЭМ!$A$33:$A$776,$A135,СВЦЭМ!$B$33:$B$776,L$119)+'СЕТ СН'!$I$9+СВЦЭМ!$D$10+'СЕТ СН'!$I$5-'СЕТ СН'!$I$17</f>
        <v>3827.38264613</v>
      </c>
      <c r="M135" s="36">
        <f>SUMIFS(СВЦЭМ!$C$33:$C$776,СВЦЭМ!$A$33:$A$776,$A135,СВЦЭМ!$B$33:$B$776,M$119)+'СЕТ СН'!$I$9+СВЦЭМ!$D$10+'СЕТ СН'!$I$5-'СЕТ СН'!$I$17</f>
        <v>3804.8136087100002</v>
      </c>
      <c r="N135" s="36">
        <f>SUMIFS(СВЦЭМ!$C$33:$C$776,СВЦЭМ!$A$33:$A$776,$A135,СВЦЭМ!$B$33:$B$776,N$119)+'СЕТ СН'!$I$9+СВЦЭМ!$D$10+'СЕТ СН'!$I$5-'СЕТ СН'!$I$17</f>
        <v>3793.7357485400003</v>
      </c>
      <c r="O135" s="36">
        <f>SUMIFS(СВЦЭМ!$C$33:$C$776,СВЦЭМ!$A$33:$A$776,$A135,СВЦЭМ!$B$33:$B$776,O$119)+'СЕТ СН'!$I$9+СВЦЭМ!$D$10+'СЕТ СН'!$I$5-'СЕТ СН'!$I$17</f>
        <v>3778.5425582300004</v>
      </c>
      <c r="P135" s="36">
        <f>SUMIFS(СВЦЭМ!$C$33:$C$776,СВЦЭМ!$A$33:$A$776,$A135,СВЦЭМ!$B$33:$B$776,P$119)+'СЕТ СН'!$I$9+СВЦЭМ!$D$10+'СЕТ СН'!$I$5-'СЕТ СН'!$I$17</f>
        <v>3774.7728877300001</v>
      </c>
      <c r="Q135" s="36">
        <f>SUMIFS(СВЦЭМ!$C$33:$C$776,СВЦЭМ!$A$33:$A$776,$A135,СВЦЭМ!$B$33:$B$776,Q$119)+'СЕТ СН'!$I$9+СВЦЭМ!$D$10+'СЕТ СН'!$I$5-'СЕТ СН'!$I$17</f>
        <v>3792.0830400700002</v>
      </c>
      <c r="R135" s="36">
        <f>SUMIFS(СВЦЭМ!$C$33:$C$776,СВЦЭМ!$A$33:$A$776,$A135,СВЦЭМ!$B$33:$B$776,R$119)+'СЕТ СН'!$I$9+СВЦЭМ!$D$10+'СЕТ СН'!$I$5-'СЕТ СН'!$I$17</f>
        <v>3807.9608013300003</v>
      </c>
      <c r="S135" s="36">
        <f>SUMIFS(СВЦЭМ!$C$33:$C$776,СВЦЭМ!$A$33:$A$776,$A135,СВЦЭМ!$B$33:$B$776,S$119)+'СЕТ СН'!$I$9+СВЦЭМ!$D$10+'СЕТ СН'!$I$5-'СЕТ СН'!$I$17</f>
        <v>3816.9777011300002</v>
      </c>
      <c r="T135" s="36">
        <f>SUMIFS(СВЦЭМ!$C$33:$C$776,СВЦЭМ!$A$33:$A$776,$A135,СВЦЭМ!$B$33:$B$776,T$119)+'СЕТ СН'!$I$9+СВЦЭМ!$D$10+'СЕТ СН'!$I$5-'СЕТ СН'!$I$17</f>
        <v>3819.93078883</v>
      </c>
      <c r="U135" s="36">
        <f>SUMIFS(СВЦЭМ!$C$33:$C$776,СВЦЭМ!$A$33:$A$776,$A135,СВЦЭМ!$B$33:$B$776,U$119)+'СЕТ СН'!$I$9+СВЦЭМ!$D$10+'СЕТ СН'!$I$5-'СЕТ СН'!$I$17</f>
        <v>3830.5294286600001</v>
      </c>
      <c r="V135" s="36">
        <f>SUMIFS(СВЦЭМ!$C$33:$C$776,СВЦЭМ!$A$33:$A$776,$A135,СВЦЭМ!$B$33:$B$776,V$119)+'СЕТ СН'!$I$9+СВЦЭМ!$D$10+'СЕТ СН'!$I$5-'СЕТ СН'!$I$17</f>
        <v>3817.0085483900002</v>
      </c>
      <c r="W135" s="36">
        <f>SUMIFS(СВЦЭМ!$C$33:$C$776,СВЦЭМ!$A$33:$A$776,$A135,СВЦЭМ!$B$33:$B$776,W$119)+'СЕТ СН'!$I$9+СВЦЭМ!$D$10+'СЕТ СН'!$I$5-'СЕТ СН'!$I$17</f>
        <v>3811.7723356400002</v>
      </c>
      <c r="X135" s="36">
        <f>SUMIFS(СВЦЭМ!$C$33:$C$776,СВЦЭМ!$A$33:$A$776,$A135,СВЦЭМ!$B$33:$B$776,X$119)+'СЕТ СН'!$I$9+СВЦЭМ!$D$10+'СЕТ СН'!$I$5-'СЕТ СН'!$I$17</f>
        <v>3828.4244215200001</v>
      </c>
      <c r="Y135" s="36">
        <f>SUMIFS(СВЦЭМ!$C$33:$C$776,СВЦЭМ!$A$33:$A$776,$A135,СВЦЭМ!$B$33:$B$776,Y$119)+'СЕТ СН'!$I$9+СВЦЭМ!$D$10+'СЕТ СН'!$I$5-'СЕТ СН'!$I$17</f>
        <v>3832.4660766699999</v>
      </c>
    </row>
    <row r="136" spans="1:25" ht="15.75" x14ac:dyDescent="0.2">
      <c r="A136" s="35">
        <f t="shared" si="3"/>
        <v>44060</v>
      </c>
      <c r="B136" s="36">
        <f>SUMIFS(СВЦЭМ!$C$33:$C$776,СВЦЭМ!$A$33:$A$776,$A136,СВЦЭМ!$B$33:$B$776,B$119)+'СЕТ СН'!$I$9+СВЦЭМ!$D$10+'СЕТ СН'!$I$5-'СЕТ СН'!$I$17</f>
        <v>3937.4725354500001</v>
      </c>
      <c r="C136" s="36">
        <f>SUMIFS(СВЦЭМ!$C$33:$C$776,СВЦЭМ!$A$33:$A$776,$A136,СВЦЭМ!$B$33:$B$776,C$119)+'СЕТ СН'!$I$9+СВЦЭМ!$D$10+'СЕТ СН'!$I$5-'СЕТ СН'!$I$17</f>
        <v>3960.7102146800003</v>
      </c>
      <c r="D136" s="36">
        <f>SUMIFS(СВЦЭМ!$C$33:$C$776,СВЦЭМ!$A$33:$A$776,$A136,СВЦЭМ!$B$33:$B$776,D$119)+'СЕТ СН'!$I$9+СВЦЭМ!$D$10+'СЕТ СН'!$I$5-'СЕТ СН'!$I$17</f>
        <v>3974.52492949</v>
      </c>
      <c r="E136" s="36">
        <f>SUMIFS(СВЦЭМ!$C$33:$C$776,СВЦЭМ!$A$33:$A$776,$A136,СВЦЭМ!$B$33:$B$776,E$119)+'СЕТ СН'!$I$9+СВЦЭМ!$D$10+'СЕТ СН'!$I$5-'СЕТ СН'!$I$17</f>
        <v>3983.5806204400001</v>
      </c>
      <c r="F136" s="36">
        <f>SUMIFS(СВЦЭМ!$C$33:$C$776,СВЦЭМ!$A$33:$A$776,$A136,СВЦЭМ!$B$33:$B$776,F$119)+'СЕТ СН'!$I$9+СВЦЭМ!$D$10+'СЕТ СН'!$I$5-'СЕТ СН'!$I$17</f>
        <v>3980.1780097800001</v>
      </c>
      <c r="G136" s="36">
        <f>SUMIFS(СВЦЭМ!$C$33:$C$776,СВЦЭМ!$A$33:$A$776,$A136,СВЦЭМ!$B$33:$B$776,G$119)+'СЕТ СН'!$I$9+СВЦЭМ!$D$10+'СЕТ СН'!$I$5-'СЕТ СН'!$I$17</f>
        <v>3982.9728189800003</v>
      </c>
      <c r="H136" s="36">
        <f>SUMIFS(СВЦЭМ!$C$33:$C$776,СВЦЭМ!$A$33:$A$776,$A136,СВЦЭМ!$B$33:$B$776,H$119)+'СЕТ СН'!$I$9+СВЦЭМ!$D$10+'СЕТ СН'!$I$5-'СЕТ СН'!$I$17</f>
        <v>3998.3461088000004</v>
      </c>
      <c r="I136" s="36">
        <f>SUMIFS(СВЦЭМ!$C$33:$C$776,СВЦЭМ!$A$33:$A$776,$A136,СВЦЭМ!$B$33:$B$776,I$119)+'СЕТ СН'!$I$9+СВЦЭМ!$D$10+'СЕТ СН'!$I$5-'СЕТ СН'!$I$17</f>
        <v>4045.79359449</v>
      </c>
      <c r="J136" s="36">
        <f>SUMIFS(СВЦЭМ!$C$33:$C$776,СВЦЭМ!$A$33:$A$776,$A136,СВЦЭМ!$B$33:$B$776,J$119)+'СЕТ СН'!$I$9+СВЦЭМ!$D$10+'СЕТ СН'!$I$5-'СЕТ СН'!$I$17</f>
        <v>3998.7194509999999</v>
      </c>
      <c r="K136" s="36">
        <f>SUMIFS(СВЦЭМ!$C$33:$C$776,СВЦЭМ!$A$33:$A$776,$A136,СВЦЭМ!$B$33:$B$776,K$119)+'СЕТ СН'!$I$9+СВЦЭМ!$D$10+'СЕТ СН'!$I$5-'СЕТ СН'!$I$17</f>
        <v>3967.01691166</v>
      </c>
      <c r="L136" s="36">
        <f>SUMIFS(СВЦЭМ!$C$33:$C$776,СВЦЭМ!$A$33:$A$776,$A136,СВЦЭМ!$B$33:$B$776,L$119)+'СЕТ СН'!$I$9+СВЦЭМ!$D$10+'СЕТ СН'!$I$5-'СЕТ СН'!$I$17</f>
        <v>3953.0442045500004</v>
      </c>
      <c r="M136" s="36">
        <f>SUMIFS(СВЦЭМ!$C$33:$C$776,СВЦЭМ!$A$33:$A$776,$A136,СВЦЭМ!$B$33:$B$776,M$119)+'СЕТ СН'!$I$9+СВЦЭМ!$D$10+'СЕТ СН'!$I$5-'СЕТ СН'!$I$17</f>
        <v>3894.1495233100004</v>
      </c>
      <c r="N136" s="36">
        <f>SUMIFS(СВЦЭМ!$C$33:$C$776,СВЦЭМ!$A$33:$A$776,$A136,СВЦЭМ!$B$33:$B$776,N$119)+'СЕТ СН'!$I$9+СВЦЭМ!$D$10+'СЕТ СН'!$I$5-'СЕТ СН'!$I$17</f>
        <v>3828.7609944800001</v>
      </c>
      <c r="O136" s="36">
        <f>SUMIFS(СВЦЭМ!$C$33:$C$776,СВЦЭМ!$A$33:$A$776,$A136,СВЦЭМ!$B$33:$B$776,O$119)+'СЕТ СН'!$I$9+СВЦЭМ!$D$10+'СЕТ СН'!$I$5-'СЕТ СН'!$I$17</f>
        <v>3790.3926417400003</v>
      </c>
      <c r="P136" s="36">
        <f>SUMIFS(СВЦЭМ!$C$33:$C$776,СВЦЭМ!$A$33:$A$776,$A136,СВЦЭМ!$B$33:$B$776,P$119)+'СЕТ СН'!$I$9+СВЦЭМ!$D$10+'СЕТ СН'!$I$5-'СЕТ СН'!$I$17</f>
        <v>3790.8463586600001</v>
      </c>
      <c r="Q136" s="36">
        <f>SUMIFS(СВЦЭМ!$C$33:$C$776,СВЦЭМ!$A$33:$A$776,$A136,СВЦЭМ!$B$33:$B$776,Q$119)+'СЕТ СН'!$I$9+СВЦЭМ!$D$10+'СЕТ СН'!$I$5-'СЕТ СН'!$I$17</f>
        <v>3797.0788019400002</v>
      </c>
      <c r="R136" s="36">
        <f>SUMIFS(СВЦЭМ!$C$33:$C$776,СВЦЭМ!$A$33:$A$776,$A136,СВЦЭМ!$B$33:$B$776,R$119)+'СЕТ СН'!$I$9+СВЦЭМ!$D$10+'СЕТ СН'!$I$5-'СЕТ СН'!$I$17</f>
        <v>3795.8457533800001</v>
      </c>
      <c r="S136" s="36">
        <f>SUMIFS(СВЦЭМ!$C$33:$C$776,СВЦЭМ!$A$33:$A$776,$A136,СВЦЭМ!$B$33:$B$776,S$119)+'СЕТ СН'!$I$9+СВЦЭМ!$D$10+'СЕТ СН'!$I$5-'СЕТ СН'!$I$17</f>
        <v>3799.47059081</v>
      </c>
      <c r="T136" s="36">
        <f>SUMIFS(СВЦЭМ!$C$33:$C$776,СВЦЭМ!$A$33:$A$776,$A136,СВЦЭМ!$B$33:$B$776,T$119)+'СЕТ СН'!$I$9+СВЦЭМ!$D$10+'СЕТ СН'!$I$5-'СЕТ СН'!$I$17</f>
        <v>3795.7566071600004</v>
      </c>
      <c r="U136" s="36">
        <f>SUMIFS(СВЦЭМ!$C$33:$C$776,СВЦЭМ!$A$33:$A$776,$A136,СВЦЭМ!$B$33:$B$776,U$119)+'СЕТ СН'!$I$9+СВЦЭМ!$D$10+'СЕТ СН'!$I$5-'СЕТ СН'!$I$17</f>
        <v>3805.23442686</v>
      </c>
      <c r="V136" s="36">
        <f>SUMIFS(СВЦЭМ!$C$33:$C$776,СВЦЭМ!$A$33:$A$776,$A136,СВЦЭМ!$B$33:$B$776,V$119)+'СЕТ СН'!$I$9+СВЦЭМ!$D$10+'СЕТ СН'!$I$5-'СЕТ СН'!$I$17</f>
        <v>3796.5448564799999</v>
      </c>
      <c r="W136" s="36">
        <f>SUMIFS(СВЦЭМ!$C$33:$C$776,СВЦЭМ!$A$33:$A$776,$A136,СВЦЭМ!$B$33:$B$776,W$119)+'СЕТ СН'!$I$9+СВЦЭМ!$D$10+'СЕТ СН'!$I$5-'СЕТ СН'!$I$17</f>
        <v>3794.3779096200001</v>
      </c>
      <c r="X136" s="36">
        <f>SUMIFS(СВЦЭМ!$C$33:$C$776,СВЦЭМ!$A$33:$A$776,$A136,СВЦЭМ!$B$33:$B$776,X$119)+'СЕТ СН'!$I$9+СВЦЭМ!$D$10+'СЕТ СН'!$I$5-'СЕТ СН'!$I$17</f>
        <v>3796.7830143900001</v>
      </c>
      <c r="Y136" s="36">
        <f>SUMIFS(СВЦЭМ!$C$33:$C$776,СВЦЭМ!$A$33:$A$776,$A136,СВЦЭМ!$B$33:$B$776,Y$119)+'СЕТ СН'!$I$9+СВЦЭМ!$D$10+'СЕТ СН'!$I$5-'СЕТ СН'!$I$17</f>
        <v>3858.29934327</v>
      </c>
    </row>
    <row r="137" spans="1:25" ht="15.75" x14ac:dyDescent="0.2">
      <c r="A137" s="35">
        <f t="shared" si="3"/>
        <v>44061</v>
      </c>
      <c r="B137" s="36">
        <f>SUMIFS(СВЦЭМ!$C$33:$C$776,СВЦЭМ!$A$33:$A$776,$A137,СВЦЭМ!$B$33:$B$776,B$119)+'СЕТ СН'!$I$9+СВЦЭМ!$D$10+'СЕТ СН'!$I$5-'СЕТ СН'!$I$17</f>
        <v>3940.09135896</v>
      </c>
      <c r="C137" s="36">
        <f>SUMIFS(СВЦЭМ!$C$33:$C$776,СВЦЭМ!$A$33:$A$776,$A137,СВЦЭМ!$B$33:$B$776,C$119)+'СЕТ СН'!$I$9+СВЦЭМ!$D$10+'СЕТ СН'!$I$5-'СЕТ СН'!$I$17</f>
        <v>3976.8655332500002</v>
      </c>
      <c r="D137" s="36">
        <f>SUMIFS(СВЦЭМ!$C$33:$C$776,СВЦЭМ!$A$33:$A$776,$A137,СВЦЭМ!$B$33:$B$776,D$119)+'СЕТ СН'!$I$9+СВЦЭМ!$D$10+'СЕТ СН'!$I$5-'СЕТ СН'!$I$17</f>
        <v>3992.9416940600004</v>
      </c>
      <c r="E137" s="36">
        <f>SUMIFS(СВЦЭМ!$C$33:$C$776,СВЦЭМ!$A$33:$A$776,$A137,СВЦЭМ!$B$33:$B$776,E$119)+'СЕТ СН'!$I$9+СВЦЭМ!$D$10+'СЕТ СН'!$I$5-'СЕТ СН'!$I$17</f>
        <v>3991.57292603</v>
      </c>
      <c r="F137" s="36">
        <f>SUMIFS(СВЦЭМ!$C$33:$C$776,СВЦЭМ!$A$33:$A$776,$A137,СВЦЭМ!$B$33:$B$776,F$119)+'СЕТ СН'!$I$9+СВЦЭМ!$D$10+'СЕТ СН'!$I$5-'СЕТ СН'!$I$17</f>
        <v>4004.3699883899999</v>
      </c>
      <c r="G137" s="36">
        <f>SUMIFS(СВЦЭМ!$C$33:$C$776,СВЦЭМ!$A$33:$A$776,$A137,СВЦЭМ!$B$33:$B$776,G$119)+'СЕТ СН'!$I$9+СВЦЭМ!$D$10+'СЕТ СН'!$I$5-'СЕТ СН'!$I$17</f>
        <v>3997.7010870700001</v>
      </c>
      <c r="H137" s="36">
        <f>SUMIFS(СВЦЭМ!$C$33:$C$776,СВЦЭМ!$A$33:$A$776,$A137,СВЦЭМ!$B$33:$B$776,H$119)+'СЕТ СН'!$I$9+СВЦЭМ!$D$10+'СЕТ СН'!$I$5-'СЕТ СН'!$I$17</f>
        <v>4001.0161534899999</v>
      </c>
      <c r="I137" s="36">
        <f>SUMIFS(СВЦЭМ!$C$33:$C$776,СВЦЭМ!$A$33:$A$776,$A137,СВЦЭМ!$B$33:$B$776,I$119)+'СЕТ СН'!$I$9+СВЦЭМ!$D$10+'СЕТ СН'!$I$5-'СЕТ СН'!$I$17</f>
        <v>4005.2459987299999</v>
      </c>
      <c r="J137" s="36">
        <f>SUMIFS(СВЦЭМ!$C$33:$C$776,СВЦЭМ!$A$33:$A$776,$A137,СВЦЭМ!$B$33:$B$776,J$119)+'СЕТ СН'!$I$9+СВЦЭМ!$D$10+'СЕТ СН'!$I$5-'СЕТ СН'!$I$17</f>
        <v>3953.2831117700002</v>
      </c>
      <c r="K137" s="36">
        <f>SUMIFS(СВЦЭМ!$C$33:$C$776,СВЦЭМ!$A$33:$A$776,$A137,СВЦЭМ!$B$33:$B$776,K$119)+'СЕТ СН'!$I$9+СВЦЭМ!$D$10+'СЕТ СН'!$I$5-'СЕТ СН'!$I$17</f>
        <v>3935.3628617300001</v>
      </c>
      <c r="L137" s="36">
        <f>SUMIFS(СВЦЭМ!$C$33:$C$776,СВЦЭМ!$A$33:$A$776,$A137,СВЦЭМ!$B$33:$B$776,L$119)+'СЕТ СН'!$I$9+СВЦЭМ!$D$10+'СЕТ СН'!$I$5-'СЕТ СН'!$I$17</f>
        <v>3933.5332442700001</v>
      </c>
      <c r="M137" s="36">
        <f>SUMIFS(СВЦЭМ!$C$33:$C$776,СВЦЭМ!$A$33:$A$776,$A137,СВЦЭМ!$B$33:$B$776,M$119)+'СЕТ СН'!$I$9+СВЦЭМ!$D$10+'СЕТ СН'!$I$5-'СЕТ СН'!$I$17</f>
        <v>3888.1927375599998</v>
      </c>
      <c r="N137" s="36">
        <f>SUMIFS(СВЦЭМ!$C$33:$C$776,СВЦЭМ!$A$33:$A$776,$A137,СВЦЭМ!$B$33:$B$776,N$119)+'СЕТ СН'!$I$9+СВЦЭМ!$D$10+'СЕТ СН'!$I$5-'СЕТ СН'!$I$17</f>
        <v>3814.3230908800001</v>
      </c>
      <c r="O137" s="36">
        <f>SUMIFS(СВЦЭМ!$C$33:$C$776,СВЦЭМ!$A$33:$A$776,$A137,СВЦЭМ!$B$33:$B$776,O$119)+'СЕТ СН'!$I$9+СВЦЭМ!$D$10+'СЕТ СН'!$I$5-'СЕТ СН'!$I$17</f>
        <v>3791.2131498799999</v>
      </c>
      <c r="P137" s="36">
        <f>SUMIFS(СВЦЭМ!$C$33:$C$776,СВЦЭМ!$A$33:$A$776,$A137,СВЦЭМ!$B$33:$B$776,P$119)+'СЕТ СН'!$I$9+СВЦЭМ!$D$10+'СЕТ СН'!$I$5-'СЕТ СН'!$I$17</f>
        <v>3790.9897862600001</v>
      </c>
      <c r="Q137" s="36">
        <f>SUMIFS(СВЦЭМ!$C$33:$C$776,СВЦЭМ!$A$33:$A$776,$A137,СВЦЭМ!$B$33:$B$776,Q$119)+'СЕТ СН'!$I$9+СВЦЭМ!$D$10+'СЕТ СН'!$I$5-'СЕТ СН'!$I$17</f>
        <v>3794.6616808600002</v>
      </c>
      <c r="R137" s="36">
        <f>SUMIFS(СВЦЭМ!$C$33:$C$776,СВЦЭМ!$A$33:$A$776,$A137,СВЦЭМ!$B$33:$B$776,R$119)+'СЕТ СН'!$I$9+СВЦЭМ!$D$10+'СЕТ СН'!$I$5-'СЕТ СН'!$I$17</f>
        <v>3782.6811543500003</v>
      </c>
      <c r="S137" s="36">
        <f>SUMIFS(СВЦЭМ!$C$33:$C$776,СВЦЭМ!$A$33:$A$776,$A137,СВЦЭМ!$B$33:$B$776,S$119)+'СЕТ СН'!$I$9+СВЦЭМ!$D$10+'СЕТ СН'!$I$5-'СЕТ СН'!$I$17</f>
        <v>3785.0776536500002</v>
      </c>
      <c r="T137" s="36">
        <f>SUMIFS(СВЦЭМ!$C$33:$C$776,СВЦЭМ!$A$33:$A$776,$A137,СВЦЭМ!$B$33:$B$776,T$119)+'СЕТ СН'!$I$9+СВЦЭМ!$D$10+'СЕТ СН'!$I$5-'СЕТ СН'!$I$17</f>
        <v>3785.3840250399999</v>
      </c>
      <c r="U137" s="36">
        <f>SUMIFS(СВЦЭМ!$C$33:$C$776,СВЦЭМ!$A$33:$A$776,$A137,СВЦЭМ!$B$33:$B$776,U$119)+'СЕТ СН'!$I$9+СВЦЭМ!$D$10+'СЕТ СН'!$I$5-'СЕТ СН'!$I$17</f>
        <v>3790.9230086600001</v>
      </c>
      <c r="V137" s="36">
        <f>SUMIFS(СВЦЭМ!$C$33:$C$776,СВЦЭМ!$A$33:$A$776,$A137,СВЦЭМ!$B$33:$B$776,V$119)+'СЕТ СН'!$I$9+СВЦЭМ!$D$10+'СЕТ СН'!$I$5-'СЕТ СН'!$I$17</f>
        <v>3779.1966824300002</v>
      </c>
      <c r="W137" s="36">
        <f>SUMIFS(СВЦЭМ!$C$33:$C$776,СВЦЭМ!$A$33:$A$776,$A137,СВЦЭМ!$B$33:$B$776,W$119)+'СЕТ СН'!$I$9+СВЦЭМ!$D$10+'СЕТ СН'!$I$5-'СЕТ СН'!$I$17</f>
        <v>3795.5693437</v>
      </c>
      <c r="X137" s="36">
        <f>SUMIFS(СВЦЭМ!$C$33:$C$776,СВЦЭМ!$A$33:$A$776,$A137,СВЦЭМ!$B$33:$B$776,X$119)+'СЕТ СН'!$I$9+СВЦЭМ!$D$10+'СЕТ СН'!$I$5-'СЕТ СН'!$I$17</f>
        <v>3797.247316</v>
      </c>
      <c r="Y137" s="36">
        <f>SUMIFS(СВЦЭМ!$C$33:$C$776,СВЦЭМ!$A$33:$A$776,$A137,СВЦЭМ!$B$33:$B$776,Y$119)+'СЕТ СН'!$I$9+СВЦЭМ!$D$10+'СЕТ СН'!$I$5-'СЕТ СН'!$I$17</f>
        <v>3867.3808821000002</v>
      </c>
    </row>
    <row r="138" spans="1:25" ht="15.75" x14ac:dyDescent="0.2">
      <c r="A138" s="35">
        <f t="shared" si="3"/>
        <v>44062</v>
      </c>
      <c r="B138" s="36">
        <f>SUMIFS(СВЦЭМ!$C$33:$C$776,СВЦЭМ!$A$33:$A$776,$A138,СВЦЭМ!$B$33:$B$776,B$119)+'СЕТ СН'!$I$9+СВЦЭМ!$D$10+'СЕТ СН'!$I$5-'СЕТ СН'!$I$17</f>
        <v>3878.7172127399999</v>
      </c>
      <c r="C138" s="36">
        <f>SUMIFS(СВЦЭМ!$C$33:$C$776,СВЦЭМ!$A$33:$A$776,$A138,СВЦЭМ!$B$33:$B$776,C$119)+'СЕТ СН'!$I$9+СВЦЭМ!$D$10+'СЕТ СН'!$I$5-'СЕТ СН'!$I$17</f>
        <v>3915.8234626500002</v>
      </c>
      <c r="D138" s="36">
        <f>SUMIFS(СВЦЭМ!$C$33:$C$776,СВЦЭМ!$A$33:$A$776,$A138,СВЦЭМ!$B$33:$B$776,D$119)+'СЕТ СН'!$I$9+СВЦЭМ!$D$10+'СЕТ СН'!$I$5-'СЕТ СН'!$I$17</f>
        <v>3923.1842256</v>
      </c>
      <c r="E138" s="36">
        <f>SUMIFS(СВЦЭМ!$C$33:$C$776,СВЦЭМ!$A$33:$A$776,$A138,СВЦЭМ!$B$33:$B$776,E$119)+'СЕТ СН'!$I$9+СВЦЭМ!$D$10+'СЕТ СН'!$I$5-'СЕТ СН'!$I$17</f>
        <v>3938.7754572399999</v>
      </c>
      <c r="F138" s="36">
        <f>SUMIFS(СВЦЭМ!$C$33:$C$776,СВЦЭМ!$A$33:$A$776,$A138,СВЦЭМ!$B$33:$B$776,F$119)+'СЕТ СН'!$I$9+СВЦЭМ!$D$10+'СЕТ СН'!$I$5-'СЕТ СН'!$I$17</f>
        <v>3947.83816497</v>
      </c>
      <c r="G138" s="36">
        <f>SUMIFS(СВЦЭМ!$C$33:$C$776,СВЦЭМ!$A$33:$A$776,$A138,СВЦЭМ!$B$33:$B$776,G$119)+'СЕТ СН'!$I$9+СВЦЭМ!$D$10+'СЕТ СН'!$I$5-'СЕТ СН'!$I$17</f>
        <v>3932.1755129500002</v>
      </c>
      <c r="H138" s="36">
        <f>SUMIFS(СВЦЭМ!$C$33:$C$776,СВЦЭМ!$A$33:$A$776,$A138,СВЦЭМ!$B$33:$B$776,H$119)+'СЕТ СН'!$I$9+СВЦЭМ!$D$10+'СЕТ СН'!$I$5-'СЕТ СН'!$I$17</f>
        <v>3937.60671194</v>
      </c>
      <c r="I138" s="36">
        <f>SUMIFS(СВЦЭМ!$C$33:$C$776,СВЦЭМ!$A$33:$A$776,$A138,СВЦЭМ!$B$33:$B$776,I$119)+'СЕТ СН'!$I$9+СВЦЭМ!$D$10+'СЕТ СН'!$I$5-'СЕТ СН'!$I$17</f>
        <v>3961.8346493700001</v>
      </c>
      <c r="J138" s="36">
        <f>SUMIFS(СВЦЭМ!$C$33:$C$776,СВЦЭМ!$A$33:$A$776,$A138,СВЦЭМ!$B$33:$B$776,J$119)+'СЕТ СН'!$I$9+СВЦЭМ!$D$10+'СЕТ СН'!$I$5-'СЕТ СН'!$I$17</f>
        <v>3939.9520572300003</v>
      </c>
      <c r="K138" s="36">
        <f>SUMIFS(СВЦЭМ!$C$33:$C$776,СВЦЭМ!$A$33:$A$776,$A138,СВЦЭМ!$B$33:$B$776,K$119)+'СЕТ СН'!$I$9+СВЦЭМ!$D$10+'СЕТ СН'!$I$5-'СЕТ СН'!$I$17</f>
        <v>3899.4747790600004</v>
      </c>
      <c r="L138" s="36">
        <f>SUMIFS(СВЦЭМ!$C$33:$C$776,СВЦЭМ!$A$33:$A$776,$A138,СВЦЭМ!$B$33:$B$776,L$119)+'СЕТ СН'!$I$9+СВЦЭМ!$D$10+'СЕТ СН'!$I$5-'СЕТ СН'!$I$17</f>
        <v>3861.6267606400002</v>
      </c>
      <c r="M138" s="36">
        <f>SUMIFS(СВЦЭМ!$C$33:$C$776,СВЦЭМ!$A$33:$A$776,$A138,СВЦЭМ!$B$33:$B$776,M$119)+'СЕТ СН'!$I$9+СВЦЭМ!$D$10+'СЕТ СН'!$I$5-'СЕТ СН'!$I$17</f>
        <v>3820.2398263600003</v>
      </c>
      <c r="N138" s="36">
        <f>SUMIFS(СВЦЭМ!$C$33:$C$776,СВЦЭМ!$A$33:$A$776,$A138,СВЦЭМ!$B$33:$B$776,N$119)+'СЕТ СН'!$I$9+СВЦЭМ!$D$10+'СЕТ СН'!$I$5-'СЕТ СН'!$I$17</f>
        <v>3784.1900384800001</v>
      </c>
      <c r="O138" s="36">
        <f>SUMIFS(СВЦЭМ!$C$33:$C$776,СВЦЭМ!$A$33:$A$776,$A138,СВЦЭМ!$B$33:$B$776,O$119)+'СЕТ СН'!$I$9+СВЦЭМ!$D$10+'СЕТ СН'!$I$5-'СЕТ СН'!$I$17</f>
        <v>3769.23482122</v>
      </c>
      <c r="P138" s="36">
        <f>SUMIFS(СВЦЭМ!$C$33:$C$776,СВЦЭМ!$A$33:$A$776,$A138,СВЦЭМ!$B$33:$B$776,P$119)+'СЕТ СН'!$I$9+СВЦЭМ!$D$10+'СЕТ СН'!$I$5-'СЕТ СН'!$I$17</f>
        <v>3768.8469407299999</v>
      </c>
      <c r="Q138" s="36">
        <f>SUMIFS(СВЦЭМ!$C$33:$C$776,СВЦЭМ!$A$33:$A$776,$A138,СВЦЭМ!$B$33:$B$776,Q$119)+'СЕТ СН'!$I$9+СВЦЭМ!$D$10+'СЕТ СН'!$I$5-'СЕТ СН'!$I$17</f>
        <v>3769.4041722500001</v>
      </c>
      <c r="R138" s="36">
        <f>SUMIFS(СВЦЭМ!$C$33:$C$776,СВЦЭМ!$A$33:$A$776,$A138,СВЦЭМ!$B$33:$B$776,R$119)+'СЕТ СН'!$I$9+СВЦЭМ!$D$10+'СЕТ СН'!$I$5-'СЕТ СН'!$I$17</f>
        <v>3766.9735853700004</v>
      </c>
      <c r="S138" s="36">
        <f>SUMIFS(СВЦЭМ!$C$33:$C$776,СВЦЭМ!$A$33:$A$776,$A138,СВЦЭМ!$B$33:$B$776,S$119)+'СЕТ СН'!$I$9+СВЦЭМ!$D$10+'СЕТ СН'!$I$5-'СЕТ СН'!$I$17</f>
        <v>3768.3432342800002</v>
      </c>
      <c r="T138" s="36">
        <f>SUMIFS(СВЦЭМ!$C$33:$C$776,СВЦЭМ!$A$33:$A$776,$A138,СВЦЭМ!$B$33:$B$776,T$119)+'СЕТ СН'!$I$9+СВЦЭМ!$D$10+'СЕТ СН'!$I$5-'СЕТ СН'!$I$17</f>
        <v>3763.3975115000003</v>
      </c>
      <c r="U138" s="36">
        <f>SUMIFS(СВЦЭМ!$C$33:$C$776,СВЦЭМ!$A$33:$A$776,$A138,СВЦЭМ!$B$33:$B$776,U$119)+'СЕТ СН'!$I$9+СВЦЭМ!$D$10+'СЕТ СН'!$I$5-'СЕТ СН'!$I$17</f>
        <v>3759.32562254</v>
      </c>
      <c r="V138" s="36">
        <f>SUMIFS(СВЦЭМ!$C$33:$C$776,СВЦЭМ!$A$33:$A$776,$A138,СВЦЭМ!$B$33:$B$776,V$119)+'СЕТ СН'!$I$9+СВЦЭМ!$D$10+'СЕТ СН'!$I$5-'СЕТ СН'!$I$17</f>
        <v>3751.0400409900003</v>
      </c>
      <c r="W138" s="36">
        <f>SUMIFS(СВЦЭМ!$C$33:$C$776,СВЦЭМ!$A$33:$A$776,$A138,СВЦЭМ!$B$33:$B$776,W$119)+'СЕТ СН'!$I$9+СВЦЭМ!$D$10+'СЕТ СН'!$I$5-'СЕТ СН'!$I$17</f>
        <v>3754.8498704399999</v>
      </c>
      <c r="X138" s="36">
        <f>SUMIFS(СВЦЭМ!$C$33:$C$776,СВЦЭМ!$A$33:$A$776,$A138,СВЦЭМ!$B$33:$B$776,X$119)+'СЕТ СН'!$I$9+СВЦЭМ!$D$10+'СЕТ СН'!$I$5-'СЕТ СН'!$I$17</f>
        <v>3765.91548371</v>
      </c>
      <c r="Y138" s="36">
        <f>SUMIFS(СВЦЭМ!$C$33:$C$776,СВЦЭМ!$A$33:$A$776,$A138,СВЦЭМ!$B$33:$B$776,Y$119)+'СЕТ СН'!$I$9+СВЦЭМ!$D$10+'СЕТ СН'!$I$5-'СЕТ СН'!$I$17</f>
        <v>3874.2355872000003</v>
      </c>
    </row>
    <row r="139" spans="1:25" ht="15.75" x14ac:dyDescent="0.2">
      <c r="A139" s="35">
        <f t="shared" si="3"/>
        <v>44063</v>
      </c>
      <c r="B139" s="36">
        <f>SUMIFS(СВЦЭМ!$C$33:$C$776,СВЦЭМ!$A$33:$A$776,$A139,СВЦЭМ!$B$33:$B$776,B$119)+'СЕТ СН'!$I$9+СВЦЭМ!$D$10+'СЕТ СН'!$I$5-'СЕТ СН'!$I$17</f>
        <v>3939.2121146700001</v>
      </c>
      <c r="C139" s="36">
        <f>SUMIFS(СВЦЭМ!$C$33:$C$776,СВЦЭМ!$A$33:$A$776,$A139,СВЦЭМ!$B$33:$B$776,C$119)+'СЕТ СН'!$I$9+СВЦЭМ!$D$10+'СЕТ СН'!$I$5-'СЕТ СН'!$I$17</f>
        <v>3977.9022749400001</v>
      </c>
      <c r="D139" s="36">
        <f>SUMIFS(СВЦЭМ!$C$33:$C$776,СВЦЭМ!$A$33:$A$776,$A139,СВЦЭМ!$B$33:$B$776,D$119)+'СЕТ СН'!$I$9+СВЦЭМ!$D$10+'СЕТ СН'!$I$5-'СЕТ СН'!$I$17</f>
        <v>4005.5705021100002</v>
      </c>
      <c r="E139" s="36">
        <f>SUMIFS(СВЦЭМ!$C$33:$C$776,СВЦЭМ!$A$33:$A$776,$A139,СВЦЭМ!$B$33:$B$776,E$119)+'СЕТ СН'!$I$9+СВЦЭМ!$D$10+'СЕТ СН'!$I$5-'СЕТ СН'!$I$17</f>
        <v>4019.93861548</v>
      </c>
      <c r="F139" s="36">
        <f>SUMIFS(СВЦЭМ!$C$33:$C$776,СВЦЭМ!$A$33:$A$776,$A139,СВЦЭМ!$B$33:$B$776,F$119)+'СЕТ СН'!$I$9+СВЦЭМ!$D$10+'СЕТ СН'!$I$5-'СЕТ СН'!$I$17</f>
        <v>4021.8026044200001</v>
      </c>
      <c r="G139" s="36">
        <f>SUMIFS(СВЦЭМ!$C$33:$C$776,СВЦЭМ!$A$33:$A$776,$A139,СВЦЭМ!$B$33:$B$776,G$119)+'СЕТ СН'!$I$9+СВЦЭМ!$D$10+'СЕТ СН'!$I$5-'СЕТ СН'!$I$17</f>
        <v>4001.1658350900002</v>
      </c>
      <c r="H139" s="36">
        <f>SUMIFS(СВЦЭМ!$C$33:$C$776,СВЦЭМ!$A$33:$A$776,$A139,СВЦЭМ!$B$33:$B$776,H$119)+'СЕТ СН'!$I$9+СВЦЭМ!$D$10+'СЕТ СН'!$I$5-'СЕТ СН'!$I$17</f>
        <v>3975.7027951200002</v>
      </c>
      <c r="I139" s="36">
        <f>SUMIFS(СВЦЭМ!$C$33:$C$776,СВЦЭМ!$A$33:$A$776,$A139,СВЦЭМ!$B$33:$B$776,I$119)+'СЕТ СН'!$I$9+СВЦЭМ!$D$10+'СЕТ СН'!$I$5-'СЕТ СН'!$I$17</f>
        <v>4015.7789232200003</v>
      </c>
      <c r="J139" s="36">
        <f>SUMIFS(СВЦЭМ!$C$33:$C$776,СВЦЭМ!$A$33:$A$776,$A139,СВЦЭМ!$B$33:$B$776,J$119)+'СЕТ СН'!$I$9+СВЦЭМ!$D$10+'СЕТ СН'!$I$5-'СЕТ СН'!$I$17</f>
        <v>3982.6212802500004</v>
      </c>
      <c r="K139" s="36">
        <f>SUMIFS(СВЦЭМ!$C$33:$C$776,СВЦЭМ!$A$33:$A$776,$A139,СВЦЭМ!$B$33:$B$776,K$119)+'СЕТ СН'!$I$9+СВЦЭМ!$D$10+'СЕТ СН'!$I$5-'СЕТ СН'!$I$17</f>
        <v>3940.3834059999999</v>
      </c>
      <c r="L139" s="36">
        <f>SUMIFS(СВЦЭМ!$C$33:$C$776,СВЦЭМ!$A$33:$A$776,$A139,СВЦЭМ!$B$33:$B$776,L$119)+'СЕТ СН'!$I$9+СВЦЭМ!$D$10+'СЕТ СН'!$I$5-'СЕТ СН'!$I$17</f>
        <v>3901.5697844900001</v>
      </c>
      <c r="M139" s="36">
        <f>SUMIFS(СВЦЭМ!$C$33:$C$776,СВЦЭМ!$A$33:$A$776,$A139,СВЦЭМ!$B$33:$B$776,M$119)+'СЕТ СН'!$I$9+СВЦЭМ!$D$10+'СЕТ СН'!$I$5-'СЕТ СН'!$I$17</f>
        <v>3849.11090491</v>
      </c>
      <c r="N139" s="36">
        <f>SUMIFS(СВЦЭМ!$C$33:$C$776,СВЦЭМ!$A$33:$A$776,$A139,СВЦЭМ!$B$33:$B$776,N$119)+'СЕТ СН'!$I$9+СВЦЭМ!$D$10+'СЕТ СН'!$I$5-'СЕТ СН'!$I$17</f>
        <v>3797.4204259799999</v>
      </c>
      <c r="O139" s="36">
        <f>SUMIFS(СВЦЭМ!$C$33:$C$776,СВЦЭМ!$A$33:$A$776,$A139,СВЦЭМ!$B$33:$B$776,O$119)+'СЕТ СН'!$I$9+СВЦЭМ!$D$10+'СЕТ СН'!$I$5-'СЕТ СН'!$I$17</f>
        <v>3769.3138724600003</v>
      </c>
      <c r="P139" s="36">
        <f>SUMIFS(СВЦЭМ!$C$33:$C$776,СВЦЭМ!$A$33:$A$776,$A139,СВЦЭМ!$B$33:$B$776,P$119)+'СЕТ СН'!$I$9+СВЦЭМ!$D$10+'СЕТ СН'!$I$5-'СЕТ СН'!$I$17</f>
        <v>3768.7028410100002</v>
      </c>
      <c r="Q139" s="36">
        <f>SUMIFS(СВЦЭМ!$C$33:$C$776,СВЦЭМ!$A$33:$A$776,$A139,СВЦЭМ!$B$33:$B$776,Q$119)+'СЕТ СН'!$I$9+СВЦЭМ!$D$10+'СЕТ СН'!$I$5-'СЕТ СН'!$I$17</f>
        <v>3770.5738136800001</v>
      </c>
      <c r="R139" s="36">
        <f>SUMIFS(СВЦЭМ!$C$33:$C$776,СВЦЭМ!$A$33:$A$776,$A139,СВЦЭМ!$B$33:$B$776,R$119)+'СЕТ СН'!$I$9+СВЦЭМ!$D$10+'СЕТ СН'!$I$5-'СЕТ СН'!$I$17</f>
        <v>3775.76538385</v>
      </c>
      <c r="S139" s="36">
        <f>SUMIFS(СВЦЭМ!$C$33:$C$776,СВЦЭМ!$A$33:$A$776,$A139,СВЦЭМ!$B$33:$B$776,S$119)+'СЕТ СН'!$I$9+СВЦЭМ!$D$10+'СЕТ СН'!$I$5-'СЕТ СН'!$I$17</f>
        <v>3780.3745486400003</v>
      </c>
      <c r="T139" s="36">
        <f>SUMIFS(СВЦЭМ!$C$33:$C$776,СВЦЭМ!$A$33:$A$776,$A139,СВЦЭМ!$B$33:$B$776,T$119)+'СЕТ СН'!$I$9+СВЦЭМ!$D$10+'СЕТ СН'!$I$5-'СЕТ СН'!$I$17</f>
        <v>3781.19135534</v>
      </c>
      <c r="U139" s="36">
        <f>SUMIFS(СВЦЭМ!$C$33:$C$776,СВЦЭМ!$A$33:$A$776,$A139,СВЦЭМ!$B$33:$B$776,U$119)+'СЕТ СН'!$I$9+СВЦЭМ!$D$10+'СЕТ СН'!$I$5-'СЕТ СН'!$I$17</f>
        <v>3780.6190601900003</v>
      </c>
      <c r="V139" s="36">
        <f>SUMIFS(СВЦЭМ!$C$33:$C$776,СВЦЭМ!$A$33:$A$776,$A139,СВЦЭМ!$B$33:$B$776,V$119)+'СЕТ СН'!$I$9+СВЦЭМ!$D$10+'СЕТ СН'!$I$5-'СЕТ СН'!$I$17</f>
        <v>3782.4650571800003</v>
      </c>
      <c r="W139" s="36">
        <f>SUMIFS(СВЦЭМ!$C$33:$C$776,СВЦЭМ!$A$33:$A$776,$A139,СВЦЭМ!$B$33:$B$776,W$119)+'СЕТ СН'!$I$9+СВЦЭМ!$D$10+'СЕТ СН'!$I$5-'СЕТ СН'!$I$17</f>
        <v>3778.21927396</v>
      </c>
      <c r="X139" s="36">
        <f>SUMIFS(СВЦЭМ!$C$33:$C$776,СВЦЭМ!$A$33:$A$776,$A139,СВЦЭМ!$B$33:$B$776,X$119)+'СЕТ СН'!$I$9+СВЦЭМ!$D$10+'СЕТ СН'!$I$5-'СЕТ СН'!$I$17</f>
        <v>3783.3852666400003</v>
      </c>
      <c r="Y139" s="36">
        <f>SUMIFS(СВЦЭМ!$C$33:$C$776,СВЦЭМ!$A$33:$A$776,$A139,СВЦЭМ!$B$33:$B$776,Y$119)+'СЕТ СН'!$I$9+СВЦЭМ!$D$10+'СЕТ СН'!$I$5-'СЕТ СН'!$I$17</f>
        <v>3894.61530636</v>
      </c>
    </row>
    <row r="140" spans="1:25" ht="15.75" x14ac:dyDescent="0.2">
      <c r="A140" s="35">
        <f t="shared" si="3"/>
        <v>44064</v>
      </c>
      <c r="B140" s="36">
        <f>SUMIFS(СВЦЭМ!$C$33:$C$776,СВЦЭМ!$A$33:$A$776,$A140,СВЦЭМ!$B$33:$B$776,B$119)+'СЕТ СН'!$I$9+СВЦЭМ!$D$10+'СЕТ СН'!$I$5-'СЕТ СН'!$I$17</f>
        <v>3954.7597612899999</v>
      </c>
      <c r="C140" s="36">
        <f>SUMIFS(СВЦЭМ!$C$33:$C$776,СВЦЭМ!$A$33:$A$776,$A140,СВЦЭМ!$B$33:$B$776,C$119)+'СЕТ СН'!$I$9+СВЦЭМ!$D$10+'СЕТ СН'!$I$5-'СЕТ СН'!$I$17</f>
        <v>3969.02381487</v>
      </c>
      <c r="D140" s="36">
        <f>SUMIFS(СВЦЭМ!$C$33:$C$776,СВЦЭМ!$A$33:$A$776,$A140,СВЦЭМ!$B$33:$B$776,D$119)+'СЕТ СН'!$I$9+СВЦЭМ!$D$10+'СЕТ СН'!$I$5-'СЕТ СН'!$I$17</f>
        <v>4005.4779540099998</v>
      </c>
      <c r="E140" s="36">
        <f>SUMIFS(СВЦЭМ!$C$33:$C$776,СВЦЭМ!$A$33:$A$776,$A140,СВЦЭМ!$B$33:$B$776,E$119)+'СЕТ СН'!$I$9+СВЦЭМ!$D$10+'СЕТ СН'!$I$5-'СЕТ СН'!$I$17</f>
        <v>4000.6038722500002</v>
      </c>
      <c r="F140" s="36">
        <f>SUMIFS(СВЦЭМ!$C$33:$C$776,СВЦЭМ!$A$33:$A$776,$A140,СВЦЭМ!$B$33:$B$776,F$119)+'СЕТ СН'!$I$9+СВЦЭМ!$D$10+'СЕТ СН'!$I$5-'СЕТ СН'!$I$17</f>
        <v>4005.1509153699999</v>
      </c>
      <c r="G140" s="36">
        <f>SUMIFS(СВЦЭМ!$C$33:$C$776,СВЦЭМ!$A$33:$A$776,$A140,СВЦЭМ!$B$33:$B$776,G$119)+'СЕТ СН'!$I$9+СВЦЭМ!$D$10+'СЕТ СН'!$I$5-'СЕТ СН'!$I$17</f>
        <v>4018.1548959100001</v>
      </c>
      <c r="H140" s="36">
        <f>SUMIFS(СВЦЭМ!$C$33:$C$776,СВЦЭМ!$A$33:$A$776,$A140,СВЦЭМ!$B$33:$B$776,H$119)+'СЕТ СН'!$I$9+СВЦЭМ!$D$10+'СЕТ СН'!$I$5-'СЕТ СН'!$I$17</f>
        <v>4009.6193909200001</v>
      </c>
      <c r="I140" s="36">
        <f>SUMIFS(СВЦЭМ!$C$33:$C$776,СВЦЭМ!$A$33:$A$776,$A140,СВЦЭМ!$B$33:$B$776,I$119)+'СЕТ СН'!$I$9+СВЦЭМ!$D$10+'СЕТ СН'!$I$5-'СЕТ СН'!$I$17</f>
        <v>4047.9227891800001</v>
      </c>
      <c r="J140" s="36">
        <f>SUMIFS(СВЦЭМ!$C$33:$C$776,СВЦЭМ!$A$33:$A$776,$A140,СВЦЭМ!$B$33:$B$776,J$119)+'СЕТ СН'!$I$9+СВЦЭМ!$D$10+'СЕТ СН'!$I$5-'СЕТ СН'!$I$17</f>
        <v>4014.9430393299999</v>
      </c>
      <c r="K140" s="36">
        <f>SUMIFS(СВЦЭМ!$C$33:$C$776,СВЦЭМ!$A$33:$A$776,$A140,СВЦЭМ!$B$33:$B$776,K$119)+'СЕТ СН'!$I$9+СВЦЭМ!$D$10+'СЕТ СН'!$I$5-'СЕТ СН'!$I$17</f>
        <v>3959.4004449600002</v>
      </c>
      <c r="L140" s="36">
        <f>SUMIFS(СВЦЭМ!$C$33:$C$776,СВЦЭМ!$A$33:$A$776,$A140,СВЦЭМ!$B$33:$B$776,L$119)+'СЕТ СН'!$I$9+СВЦЭМ!$D$10+'СЕТ СН'!$I$5-'СЕТ СН'!$I$17</f>
        <v>3921.3465657500001</v>
      </c>
      <c r="M140" s="36">
        <f>SUMIFS(СВЦЭМ!$C$33:$C$776,СВЦЭМ!$A$33:$A$776,$A140,СВЦЭМ!$B$33:$B$776,M$119)+'СЕТ СН'!$I$9+СВЦЭМ!$D$10+'СЕТ СН'!$I$5-'СЕТ СН'!$I$17</f>
        <v>3875.4103902800002</v>
      </c>
      <c r="N140" s="36">
        <f>SUMIFS(СВЦЭМ!$C$33:$C$776,СВЦЭМ!$A$33:$A$776,$A140,СВЦЭМ!$B$33:$B$776,N$119)+'СЕТ СН'!$I$9+СВЦЭМ!$D$10+'СЕТ СН'!$I$5-'СЕТ СН'!$I$17</f>
        <v>3817.5160446300001</v>
      </c>
      <c r="O140" s="36">
        <f>SUMIFS(СВЦЭМ!$C$33:$C$776,СВЦЭМ!$A$33:$A$776,$A140,СВЦЭМ!$B$33:$B$776,O$119)+'СЕТ СН'!$I$9+СВЦЭМ!$D$10+'СЕТ СН'!$I$5-'СЕТ СН'!$I$17</f>
        <v>3800.4890018900001</v>
      </c>
      <c r="P140" s="36">
        <f>SUMIFS(СВЦЭМ!$C$33:$C$776,СВЦЭМ!$A$33:$A$776,$A140,СВЦЭМ!$B$33:$B$776,P$119)+'СЕТ СН'!$I$9+СВЦЭМ!$D$10+'СЕТ СН'!$I$5-'СЕТ СН'!$I$17</f>
        <v>3796.6944153900004</v>
      </c>
      <c r="Q140" s="36">
        <f>SUMIFS(СВЦЭМ!$C$33:$C$776,СВЦЭМ!$A$33:$A$776,$A140,СВЦЭМ!$B$33:$B$776,Q$119)+'СЕТ СН'!$I$9+СВЦЭМ!$D$10+'СЕТ СН'!$I$5-'СЕТ СН'!$I$17</f>
        <v>3796.04853572</v>
      </c>
      <c r="R140" s="36">
        <f>SUMIFS(СВЦЭМ!$C$33:$C$776,СВЦЭМ!$A$33:$A$776,$A140,СВЦЭМ!$B$33:$B$776,R$119)+'СЕТ СН'!$I$9+СВЦЭМ!$D$10+'СЕТ СН'!$I$5-'СЕТ СН'!$I$17</f>
        <v>3789.73571773</v>
      </c>
      <c r="S140" s="36">
        <f>SUMIFS(СВЦЭМ!$C$33:$C$776,СВЦЭМ!$A$33:$A$776,$A140,СВЦЭМ!$B$33:$B$776,S$119)+'СЕТ СН'!$I$9+СВЦЭМ!$D$10+'СЕТ СН'!$I$5-'СЕТ СН'!$I$17</f>
        <v>3790.9507040200001</v>
      </c>
      <c r="T140" s="36">
        <f>SUMIFS(СВЦЭМ!$C$33:$C$776,СВЦЭМ!$A$33:$A$776,$A140,СВЦЭМ!$B$33:$B$776,T$119)+'СЕТ СН'!$I$9+СВЦЭМ!$D$10+'СЕТ СН'!$I$5-'СЕТ СН'!$I$17</f>
        <v>3791.1774965300001</v>
      </c>
      <c r="U140" s="36">
        <f>SUMIFS(СВЦЭМ!$C$33:$C$776,СВЦЭМ!$A$33:$A$776,$A140,СВЦЭМ!$B$33:$B$776,U$119)+'СЕТ СН'!$I$9+СВЦЭМ!$D$10+'СЕТ СН'!$I$5-'СЕТ СН'!$I$17</f>
        <v>3800.4989887800002</v>
      </c>
      <c r="V140" s="36">
        <f>SUMIFS(СВЦЭМ!$C$33:$C$776,СВЦЭМ!$A$33:$A$776,$A140,СВЦЭМ!$B$33:$B$776,V$119)+'СЕТ СН'!$I$9+СВЦЭМ!$D$10+'СЕТ СН'!$I$5-'СЕТ СН'!$I$17</f>
        <v>3802.31182769</v>
      </c>
      <c r="W140" s="36">
        <f>SUMIFS(СВЦЭМ!$C$33:$C$776,СВЦЭМ!$A$33:$A$776,$A140,СВЦЭМ!$B$33:$B$776,W$119)+'СЕТ СН'!$I$9+СВЦЭМ!$D$10+'СЕТ СН'!$I$5-'СЕТ СН'!$I$17</f>
        <v>3800.1720978800004</v>
      </c>
      <c r="X140" s="36">
        <f>SUMIFS(СВЦЭМ!$C$33:$C$776,СВЦЭМ!$A$33:$A$776,$A140,СВЦЭМ!$B$33:$B$776,X$119)+'СЕТ СН'!$I$9+СВЦЭМ!$D$10+'СЕТ СН'!$I$5-'СЕТ СН'!$I$17</f>
        <v>3813.6019606500004</v>
      </c>
      <c r="Y140" s="36">
        <f>SUMIFS(СВЦЭМ!$C$33:$C$776,СВЦЭМ!$A$33:$A$776,$A140,СВЦЭМ!$B$33:$B$776,Y$119)+'СЕТ СН'!$I$9+СВЦЭМ!$D$10+'СЕТ СН'!$I$5-'СЕТ СН'!$I$17</f>
        <v>3906.1028343900002</v>
      </c>
    </row>
    <row r="141" spans="1:25" ht="15.75" x14ac:dyDescent="0.2">
      <c r="A141" s="35">
        <f t="shared" si="3"/>
        <v>44065</v>
      </c>
      <c r="B141" s="36">
        <f>SUMIFS(СВЦЭМ!$C$33:$C$776,СВЦЭМ!$A$33:$A$776,$A141,СВЦЭМ!$B$33:$B$776,B$119)+'СЕТ СН'!$I$9+СВЦЭМ!$D$10+'СЕТ СН'!$I$5-'СЕТ СН'!$I$17</f>
        <v>3943.05846316</v>
      </c>
      <c r="C141" s="36">
        <f>SUMIFS(СВЦЭМ!$C$33:$C$776,СВЦЭМ!$A$33:$A$776,$A141,СВЦЭМ!$B$33:$B$776,C$119)+'СЕТ СН'!$I$9+СВЦЭМ!$D$10+'СЕТ СН'!$I$5-'СЕТ СН'!$I$17</f>
        <v>3987.8120193700001</v>
      </c>
      <c r="D141" s="36">
        <f>SUMIFS(СВЦЭМ!$C$33:$C$776,СВЦЭМ!$A$33:$A$776,$A141,СВЦЭМ!$B$33:$B$776,D$119)+'СЕТ СН'!$I$9+СВЦЭМ!$D$10+'СЕТ СН'!$I$5-'СЕТ СН'!$I$17</f>
        <v>4009.28020943</v>
      </c>
      <c r="E141" s="36">
        <f>SUMIFS(СВЦЭМ!$C$33:$C$776,СВЦЭМ!$A$33:$A$776,$A141,СВЦЭМ!$B$33:$B$776,E$119)+'СЕТ СН'!$I$9+СВЦЭМ!$D$10+'СЕТ СН'!$I$5-'СЕТ СН'!$I$17</f>
        <v>4018.3940688299999</v>
      </c>
      <c r="F141" s="36">
        <f>SUMIFS(СВЦЭМ!$C$33:$C$776,СВЦЭМ!$A$33:$A$776,$A141,СВЦЭМ!$B$33:$B$776,F$119)+'СЕТ СН'!$I$9+СВЦЭМ!$D$10+'СЕТ СН'!$I$5-'СЕТ СН'!$I$17</f>
        <v>4028.2271267400001</v>
      </c>
      <c r="G141" s="36">
        <f>SUMIFS(СВЦЭМ!$C$33:$C$776,СВЦЭМ!$A$33:$A$776,$A141,СВЦЭМ!$B$33:$B$776,G$119)+'СЕТ СН'!$I$9+СВЦЭМ!$D$10+'СЕТ СН'!$I$5-'СЕТ СН'!$I$17</f>
        <v>4014.78978775</v>
      </c>
      <c r="H141" s="36">
        <f>SUMIFS(СВЦЭМ!$C$33:$C$776,СВЦЭМ!$A$33:$A$776,$A141,СВЦЭМ!$B$33:$B$776,H$119)+'СЕТ СН'!$I$9+СВЦЭМ!$D$10+'СЕТ СН'!$I$5-'СЕТ СН'!$I$17</f>
        <v>3988.8389125000003</v>
      </c>
      <c r="I141" s="36">
        <f>SUMIFS(СВЦЭМ!$C$33:$C$776,СВЦЭМ!$A$33:$A$776,$A141,СВЦЭМ!$B$33:$B$776,I$119)+'СЕТ СН'!$I$9+СВЦЭМ!$D$10+'СЕТ СН'!$I$5-'СЕТ СН'!$I$17</f>
        <v>4002.39308299</v>
      </c>
      <c r="J141" s="36">
        <f>SUMIFS(СВЦЭМ!$C$33:$C$776,СВЦЭМ!$A$33:$A$776,$A141,СВЦЭМ!$B$33:$B$776,J$119)+'СЕТ СН'!$I$9+СВЦЭМ!$D$10+'СЕТ СН'!$I$5-'СЕТ СН'!$I$17</f>
        <v>3965.1200477000002</v>
      </c>
      <c r="K141" s="36">
        <f>SUMIFS(СВЦЭМ!$C$33:$C$776,СВЦЭМ!$A$33:$A$776,$A141,СВЦЭМ!$B$33:$B$776,K$119)+'СЕТ СН'!$I$9+СВЦЭМ!$D$10+'СЕТ СН'!$I$5-'СЕТ СН'!$I$17</f>
        <v>3930.4115378000001</v>
      </c>
      <c r="L141" s="36">
        <f>SUMIFS(СВЦЭМ!$C$33:$C$776,СВЦЭМ!$A$33:$A$776,$A141,СВЦЭМ!$B$33:$B$776,L$119)+'СЕТ СН'!$I$9+СВЦЭМ!$D$10+'СЕТ СН'!$I$5-'СЕТ СН'!$I$17</f>
        <v>3895.2901564100002</v>
      </c>
      <c r="M141" s="36">
        <f>SUMIFS(СВЦЭМ!$C$33:$C$776,СВЦЭМ!$A$33:$A$776,$A141,СВЦЭМ!$B$33:$B$776,M$119)+'СЕТ СН'!$I$9+СВЦЭМ!$D$10+'СЕТ СН'!$I$5-'СЕТ СН'!$I$17</f>
        <v>3853.6657297500001</v>
      </c>
      <c r="N141" s="36">
        <f>SUMIFS(СВЦЭМ!$C$33:$C$776,СВЦЭМ!$A$33:$A$776,$A141,СВЦЭМ!$B$33:$B$776,N$119)+'СЕТ СН'!$I$9+СВЦЭМ!$D$10+'СЕТ СН'!$I$5-'СЕТ СН'!$I$17</f>
        <v>3816.01358828</v>
      </c>
      <c r="O141" s="36">
        <f>SUMIFS(СВЦЭМ!$C$33:$C$776,СВЦЭМ!$A$33:$A$776,$A141,СВЦЭМ!$B$33:$B$776,O$119)+'СЕТ СН'!$I$9+СВЦЭМ!$D$10+'СЕТ СН'!$I$5-'СЕТ СН'!$I$17</f>
        <v>3786.2249796800002</v>
      </c>
      <c r="P141" s="36">
        <f>SUMIFS(СВЦЭМ!$C$33:$C$776,СВЦЭМ!$A$33:$A$776,$A141,СВЦЭМ!$B$33:$B$776,P$119)+'СЕТ СН'!$I$9+СВЦЭМ!$D$10+'СЕТ СН'!$I$5-'СЕТ СН'!$I$17</f>
        <v>3789.3430419900001</v>
      </c>
      <c r="Q141" s="36">
        <f>SUMIFS(СВЦЭМ!$C$33:$C$776,СВЦЭМ!$A$33:$A$776,$A141,СВЦЭМ!$B$33:$B$776,Q$119)+'СЕТ СН'!$I$9+СВЦЭМ!$D$10+'СЕТ СН'!$I$5-'СЕТ СН'!$I$17</f>
        <v>3793.28370645</v>
      </c>
      <c r="R141" s="36">
        <f>SUMIFS(СВЦЭМ!$C$33:$C$776,СВЦЭМ!$A$33:$A$776,$A141,СВЦЭМ!$B$33:$B$776,R$119)+'СЕТ СН'!$I$9+СВЦЭМ!$D$10+'СЕТ СН'!$I$5-'СЕТ СН'!$I$17</f>
        <v>3796.3279808100001</v>
      </c>
      <c r="S141" s="36">
        <f>SUMIFS(СВЦЭМ!$C$33:$C$776,СВЦЭМ!$A$33:$A$776,$A141,СВЦЭМ!$B$33:$B$776,S$119)+'СЕТ СН'!$I$9+СВЦЭМ!$D$10+'СЕТ СН'!$I$5-'СЕТ СН'!$I$17</f>
        <v>3796.2138681300003</v>
      </c>
      <c r="T141" s="36">
        <f>SUMIFS(СВЦЭМ!$C$33:$C$776,СВЦЭМ!$A$33:$A$776,$A141,СВЦЭМ!$B$33:$B$776,T$119)+'СЕТ СН'!$I$9+СВЦЭМ!$D$10+'СЕТ СН'!$I$5-'СЕТ СН'!$I$17</f>
        <v>3785.1216292200002</v>
      </c>
      <c r="U141" s="36">
        <f>SUMIFS(СВЦЭМ!$C$33:$C$776,СВЦЭМ!$A$33:$A$776,$A141,СВЦЭМ!$B$33:$B$776,U$119)+'СЕТ СН'!$I$9+СВЦЭМ!$D$10+'СЕТ СН'!$I$5-'СЕТ СН'!$I$17</f>
        <v>3779.8881667800001</v>
      </c>
      <c r="V141" s="36">
        <f>SUMIFS(СВЦЭМ!$C$33:$C$776,СВЦЭМ!$A$33:$A$776,$A141,СВЦЭМ!$B$33:$B$776,V$119)+'СЕТ СН'!$I$9+СВЦЭМ!$D$10+'СЕТ СН'!$I$5-'СЕТ СН'!$I$17</f>
        <v>3774.7901414300004</v>
      </c>
      <c r="W141" s="36">
        <f>SUMIFS(СВЦЭМ!$C$33:$C$776,СВЦЭМ!$A$33:$A$776,$A141,СВЦЭМ!$B$33:$B$776,W$119)+'СЕТ СН'!$I$9+СВЦЭМ!$D$10+'СЕТ СН'!$I$5-'СЕТ СН'!$I$17</f>
        <v>3778.1729959900003</v>
      </c>
      <c r="X141" s="36">
        <f>SUMIFS(СВЦЭМ!$C$33:$C$776,СВЦЭМ!$A$33:$A$776,$A141,СВЦЭМ!$B$33:$B$776,X$119)+'СЕТ СН'!$I$9+СВЦЭМ!$D$10+'СЕТ СН'!$I$5-'СЕТ СН'!$I$17</f>
        <v>3793.7455402100004</v>
      </c>
      <c r="Y141" s="36">
        <f>SUMIFS(СВЦЭМ!$C$33:$C$776,СВЦЭМ!$A$33:$A$776,$A141,СВЦЭМ!$B$33:$B$776,Y$119)+'СЕТ СН'!$I$9+СВЦЭМ!$D$10+'СЕТ СН'!$I$5-'СЕТ СН'!$I$17</f>
        <v>3895.9951978700001</v>
      </c>
    </row>
    <row r="142" spans="1:25" ht="15.75" x14ac:dyDescent="0.2">
      <c r="A142" s="35">
        <f t="shared" si="3"/>
        <v>44066</v>
      </c>
      <c r="B142" s="36">
        <f>SUMIFS(СВЦЭМ!$C$33:$C$776,СВЦЭМ!$A$33:$A$776,$A142,СВЦЭМ!$B$33:$B$776,B$119)+'СЕТ СН'!$I$9+СВЦЭМ!$D$10+'СЕТ СН'!$I$5-'СЕТ СН'!$I$17</f>
        <v>3953.3752762700001</v>
      </c>
      <c r="C142" s="36">
        <f>SUMIFS(СВЦЭМ!$C$33:$C$776,СВЦЭМ!$A$33:$A$776,$A142,СВЦЭМ!$B$33:$B$776,C$119)+'СЕТ СН'!$I$9+СВЦЭМ!$D$10+'СЕТ СН'!$I$5-'СЕТ СН'!$I$17</f>
        <v>3975.4693485000003</v>
      </c>
      <c r="D142" s="36">
        <f>SUMIFS(СВЦЭМ!$C$33:$C$776,СВЦЭМ!$A$33:$A$776,$A142,СВЦЭМ!$B$33:$B$776,D$119)+'СЕТ СН'!$I$9+СВЦЭМ!$D$10+'СЕТ СН'!$I$5-'СЕТ СН'!$I$17</f>
        <v>4000.4063624800001</v>
      </c>
      <c r="E142" s="36">
        <f>SUMIFS(СВЦЭМ!$C$33:$C$776,СВЦЭМ!$A$33:$A$776,$A142,СВЦЭМ!$B$33:$B$776,E$119)+'СЕТ СН'!$I$9+СВЦЭМ!$D$10+'СЕТ СН'!$I$5-'СЕТ СН'!$I$17</f>
        <v>4017.8690582899999</v>
      </c>
      <c r="F142" s="36">
        <f>SUMIFS(СВЦЭМ!$C$33:$C$776,СВЦЭМ!$A$33:$A$776,$A142,СВЦЭМ!$B$33:$B$776,F$119)+'СЕТ СН'!$I$9+СВЦЭМ!$D$10+'СЕТ СН'!$I$5-'СЕТ СН'!$I$17</f>
        <v>4019.5801221000002</v>
      </c>
      <c r="G142" s="36">
        <f>SUMIFS(СВЦЭМ!$C$33:$C$776,СВЦЭМ!$A$33:$A$776,$A142,СВЦЭМ!$B$33:$B$776,G$119)+'СЕТ СН'!$I$9+СВЦЭМ!$D$10+'СЕТ СН'!$I$5-'СЕТ СН'!$I$17</f>
        <v>4022.4050663500002</v>
      </c>
      <c r="H142" s="36">
        <f>SUMIFS(СВЦЭМ!$C$33:$C$776,СВЦЭМ!$A$33:$A$776,$A142,СВЦЭМ!$B$33:$B$776,H$119)+'СЕТ СН'!$I$9+СВЦЭМ!$D$10+'СЕТ СН'!$I$5-'СЕТ СН'!$I$17</f>
        <v>4011.4198450100002</v>
      </c>
      <c r="I142" s="36">
        <f>SUMIFS(СВЦЭМ!$C$33:$C$776,СВЦЭМ!$A$33:$A$776,$A142,СВЦЭМ!$B$33:$B$776,I$119)+'СЕТ СН'!$I$9+СВЦЭМ!$D$10+'СЕТ СН'!$I$5-'СЕТ СН'!$I$17</f>
        <v>3992.3457075000001</v>
      </c>
      <c r="J142" s="36">
        <f>SUMIFS(СВЦЭМ!$C$33:$C$776,СВЦЭМ!$A$33:$A$776,$A142,СВЦЭМ!$B$33:$B$776,J$119)+'СЕТ СН'!$I$9+СВЦЭМ!$D$10+'СЕТ СН'!$I$5-'СЕТ СН'!$I$17</f>
        <v>3972.4815937800004</v>
      </c>
      <c r="K142" s="36">
        <f>SUMIFS(СВЦЭМ!$C$33:$C$776,СВЦЭМ!$A$33:$A$776,$A142,СВЦЭМ!$B$33:$B$776,K$119)+'СЕТ СН'!$I$9+СВЦЭМ!$D$10+'СЕТ СН'!$I$5-'СЕТ СН'!$I$17</f>
        <v>3949.4269320500002</v>
      </c>
      <c r="L142" s="36">
        <f>SUMIFS(СВЦЭМ!$C$33:$C$776,СВЦЭМ!$A$33:$A$776,$A142,СВЦЭМ!$B$33:$B$776,L$119)+'СЕТ СН'!$I$9+СВЦЭМ!$D$10+'СЕТ СН'!$I$5-'СЕТ СН'!$I$17</f>
        <v>3908.3915188400001</v>
      </c>
      <c r="M142" s="36">
        <f>SUMIFS(СВЦЭМ!$C$33:$C$776,СВЦЭМ!$A$33:$A$776,$A142,СВЦЭМ!$B$33:$B$776,M$119)+'СЕТ СН'!$I$9+СВЦЭМ!$D$10+'СЕТ СН'!$I$5-'СЕТ СН'!$I$17</f>
        <v>3845.3350653100001</v>
      </c>
      <c r="N142" s="36">
        <f>SUMIFS(СВЦЭМ!$C$33:$C$776,СВЦЭМ!$A$33:$A$776,$A142,СВЦЭМ!$B$33:$B$776,N$119)+'СЕТ СН'!$I$9+СВЦЭМ!$D$10+'СЕТ СН'!$I$5-'СЕТ СН'!$I$17</f>
        <v>3795.3643544800002</v>
      </c>
      <c r="O142" s="36">
        <f>SUMIFS(СВЦЭМ!$C$33:$C$776,СВЦЭМ!$A$33:$A$776,$A142,СВЦЭМ!$B$33:$B$776,O$119)+'СЕТ СН'!$I$9+СВЦЭМ!$D$10+'СЕТ СН'!$I$5-'СЕТ СН'!$I$17</f>
        <v>3769.2470656200003</v>
      </c>
      <c r="P142" s="36">
        <f>SUMIFS(СВЦЭМ!$C$33:$C$776,СВЦЭМ!$A$33:$A$776,$A142,СВЦЭМ!$B$33:$B$776,P$119)+'СЕТ СН'!$I$9+СВЦЭМ!$D$10+'СЕТ СН'!$I$5-'СЕТ СН'!$I$17</f>
        <v>3776.4210621800003</v>
      </c>
      <c r="Q142" s="36">
        <f>SUMIFS(СВЦЭМ!$C$33:$C$776,СВЦЭМ!$A$33:$A$776,$A142,СВЦЭМ!$B$33:$B$776,Q$119)+'СЕТ СН'!$I$9+СВЦЭМ!$D$10+'СЕТ СН'!$I$5-'СЕТ СН'!$I$17</f>
        <v>3777.2282246</v>
      </c>
      <c r="R142" s="36">
        <f>SUMIFS(СВЦЭМ!$C$33:$C$776,СВЦЭМ!$A$33:$A$776,$A142,СВЦЭМ!$B$33:$B$776,R$119)+'СЕТ СН'!$I$9+СВЦЭМ!$D$10+'СЕТ СН'!$I$5-'СЕТ СН'!$I$17</f>
        <v>3773.6034622500001</v>
      </c>
      <c r="S142" s="36">
        <f>SUMIFS(СВЦЭМ!$C$33:$C$776,СВЦЭМ!$A$33:$A$776,$A142,СВЦЭМ!$B$33:$B$776,S$119)+'СЕТ СН'!$I$9+СВЦЭМ!$D$10+'СЕТ СН'!$I$5-'СЕТ СН'!$I$17</f>
        <v>3777.9791302900003</v>
      </c>
      <c r="T142" s="36">
        <f>SUMIFS(СВЦЭМ!$C$33:$C$776,СВЦЭМ!$A$33:$A$776,$A142,СВЦЭМ!$B$33:$B$776,T$119)+'СЕТ СН'!$I$9+СВЦЭМ!$D$10+'СЕТ СН'!$I$5-'СЕТ СН'!$I$17</f>
        <v>3780.88331109</v>
      </c>
      <c r="U142" s="36">
        <f>SUMIFS(СВЦЭМ!$C$33:$C$776,СВЦЭМ!$A$33:$A$776,$A142,СВЦЭМ!$B$33:$B$776,U$119)+'СЕТ СН'!$I$9+СВЦЭМ!$D$10+'СЕТ СН'!$I$5-'СЕТ СН'!$I$17</f>
        <v>3766.1992369899999</v>
      </c>
      <c r="V142" s="36">
        <f>SUMIFS(СВЦЭМ!$C$33:$C$776,СВЦЭМ!$A$33:$A$776,$A142,СВЦЭМ!$B$33:$B$776,V$119)+'СЕТ СН'!$I$9+СВЦЭМ!$D$10+'СЕТ СН'!$I$5-'СЕТ СН'!$I$17</f>
        <v>3757.1404725000002</v>
      </c>
      <c r="W142" s="36">
        <f>SUMIFS(СВЦЭМ!$C$33:$C$776,СВЦЭМ!$A$33:$A$776,$A142,СВЦЭМ!$B$33:$B$776,W$119)+'СЕТ СН'!$I$9+СВЦЭМ!$D$10+'СЕТ СН'!$I$5-'СЕТ СН'!$I$17</f>
        <v>3761.85301596</v>
      </c>
      <c r="X142" s="36">
        <f>SUMIFS(СВЦЭМ!$C$33:$C$776,СВЦЭМ!$A$33:$A$776,$A142,СВЦЭМ!$B$33:$B$776,X$119)+'СЕТ СН'!$I$9+СВЦЭМ!$D$10+'СЕТ СН'!$I$5-'СЕТ СН'!$I$17</f>
        <v>3789.7805151400003</v>
      </c>
      <c r="Y142" s="36">
        <f>SUMIFS(СВЦЭМ!$C$33:$C$776,СВЦЭМ!$A$33:$A$776,$A142,СВЦЭМ!$B$33:$B$776,Y$119)+'СЕТ СН'!$I$9+СВЦЭМ!$D$10+'СЕТ СН'!$I$5-'СЕТ СН'!$I$17</f>
        <v>3882.1101790600001</v>
      </c>
    </row>
    <row r="143" spans="1:25" ht="15.75" x14ac:dyDescent="0.2">
      <c r="A143" s="35">
        <f t="shared" si="3"/>
        <v>44067</v>
      </c>
      <c r="B143" s="36">
        <f>SUMIFS(СВЦЭМ!$C$33:$C$776,СВЦЭМ!$A$33:$A$776,$A143,СВЦЭМ!$B$33:$B$776,B$119)+'СЕТ СН'!$I$9+СВЦЭМ!$D$10+'СЕТ СН'!$I$5-'СЕТ СН'!$I$17</f>
        <v>3916.17914896</v>
      </c>
      <c r="C143" s="36">
        <f>SUMIFS(СВЦЭМ!$C$33:$C$776,СВЦЭМ!$A$33:$A$776,$A143,СВЦЭМ!$B$33:$B$776,C$119)+'СЕТ СН'!$I$9+СВЦЭМ!$D$10+'СЕТ СН'!$I$5-'СЕТ СН'!$I$17</f>
        <v>3951.2181414900001</v>
      </c>
      <c r="D143" s="36">
        <f>SUMIFS(СВЦЭМ!$C$33:$C$776,СВЦЭМ!$A$33:$A$776,$A143,СВЦЭМ!$B$33:$B$776,D$119)+'СЕТ СН'!$I$9+СВЦЭМ!$D$10+'СЕТ СН'!$I$5-'СЕТ СН'!$I$17</f>
        <v>3967.1532185000001</v>
      </c>
      <c r="E143" s="36">
        <f>SUMIFS(СВЦЭМ!$C$33:$C$776,СВЦЭМ!$A$33:$A$776,$A143,СВЦЭМ!$B$33:$B$776,E$119)+'СЕТ СН'!$I$9+СВЦЭМ!$D$10+'СЕТ СН'!$I$5-'СЕТ СН'!$I$17</f>
        <v>3973.4650157200003</v>
      </c>
      <c r="F143" s="36">
        <f>SUMIFS(СВЦЭМ!$C$33:$C$776,СВЦЭМ!$A$33:$A$776,$A143,СВЦЭМ!$B$33:$B$776,F$119)+'СЕТ СН'!$I$9+СВЦЭМ!$D$10+'СЕТ СН'!$I$5-'СЕТ СН'!$I$17</f>
        <v>3981.94317228</v>
      </c>
      <c r="G143" s="36">
        <f>SUMIFS(СВЦЭМ!$C$33:$C$776,СВЦЭМ!$A$33:$A$776,$A143,СВЦЭМ!$B$33:$B$776,G$119)+'СЕТ СН'!$I$9+СВЦЭМ!$D$10+'СЕТ СН'!$I$5-'СЕТ СН'!$I$17</f>
        <v>3975.3557219600002</v>
      </c>
      <c r="H143" s="36">
        <f>SUMIFS(СВЦЭМ!$C$33:$C$776,СВЦЭМ!$A$33:$A$776,$A143,СВЦЭМ!$B$33:$B$776,H$119)+'СЕТ СН'!$I$9+СВЦЭМ!$D$10+'СЕТ СН'!$I$5-'СЕТ СН'!$I$17</f>
        <v>3965.4526437900004</v>
      </c>
      <c r="I143" s="36">
        <f>SUMIFS(СВЦЭМ!$C$33:$C$776,СВЦЭМ!$A$33:$A$776,$A143,СВЦЭМ!$B$33:$B$776,I$119)+'СЕТ СН'!$I$9+СВЦЭМ!$D$10+'СЕТ СН'!$I$5-'СЕТ СН'!$I$17</f>
        <v>4045.1711125800002</v>
      </c>
      <c r="J143" s="36">
        <f>SUMIFS(СВЦЭМ!$C$33:$C$776,СВЦЭМ!$A$33:$A$776,$A143,СВЦЭМ!$B$33:$B$776,J$119)+'СЕТ СН'!$I$9+СВЦЭМ!$D$10+'СЕТ СН'!$I$5-'СЕТ СН'!$I$17</f>
        <v>3993.7027932600004</v>
      </c>
      <c r="K143" s="36">
        <f>SUMIFS(СВЦЭМ!$C$33:$C$776,СВЦЭМ!$A$33:$A$776,$A143,СВЦЭМ!$B$33:$B$776,K$119)+'СЕТ СН'!$I$9+СВЦЭМ!$D$10+'СЕТ СН'!$I$5-'СЕТ СН'!$I$17</f>
        <v>3960.4854200700001</v>
      </c>
      <c r="L143" s="36">
        <f>SUMIFS(СВЦЭМ!$C$33:$C$776,СВЦЭМ!$A$33:$A$776,$A143,СВЦЭМ!$B$33:$B$776,L$119)+'СЕТ СН'!$I$9+СВЦЭМ!$D$10+'СЕТ СН'!$I$5-'СЕТ СН'!$I$17</f>
        <v>3935.29369636</v>
      </c>
      <c r="M143" s="36">
        <f>SUMIFS(СВЦЭМ!$C$33:$C$776,СВЦЭМ!$A$33:$A$776,$A143,СВЦЭМ!$B$33:$B$776,M$119)+'СЕТ СН'!$I$9+СВЦЭМ!$D$10+'СЕТ СН'!$I$5-'СЕТ СН'!$I$17</f>
        <v>3883.0190724900003</v>
      </c>
      <c r="N143" s="36">
        <f>SUMIFS(СВЦЭМ!$C$33:$C$776,СВЦЭМ!$A$33:$A$776,$A143,СВЦЭМ!$B$33:$B$776,N$119)+'СЕТ СН'!$I$9+СВЦЭМ!$D$10+'СЕТ СН'!$I$5-'СЕТ СН'!$I$17</f>
        <v>3841.8585999900001</v>
      </c>
      <c r="O143" s="36">
        <f>SUMIFS(СВЦЭМ!$C$33:$C$776,СВЦЭМ!$A$33:$A$776,$A143,СВЦЭМ!$B$33:$B$776,O$119)+'СЕТ СН'!$I$9+СВЦЭМ!$D$10+'СЕТ СН'!$I$5-'СЕТ СН'!$I$17</f>
        <v>3811.7580864900001</v>
      </c>
      <c r="P143" s="36">
        <f>SUMIFS(СВЦЭМ!$C$33:$C$776,СВЦЭМ!$A$33:$A$776,$A143,СВЦЭМ!$B$33:$B$776,P$119)+'СЕТ СН'!$I$9+СВЦЭМ!$D$10+'СЕТ СН'!$I$5-'СЕТ СН'!$I$17</f>
        <v>3816.8121159400002</v>
      </c>
      <c r="Q143" s="36">
        <f>SUMIFS(СВЦЭМ!$C$33:$C$776,СВЦЭМ!$A$33:$A$776,$A143,СВЦЭМ!$B$33:$B$776,Q$119)+'СЕТ СН'!$I$9+СВЦЭМ!$D$10+'СЕТ СН'!$I$5-'СЕТ СН'!$I$17</f>
        <v>3811.1994881199998</v>
      </c>
      <c r="R143" s="36">
        <f>SUMIFS(СВЦЭМ!$C$33:$C$776,СВЦЭМ!$A$33:$A$776,$A143,СВЦЭМ!$B$33:$B$776,R$119)+'СЕТ СН'!$I$9+СВЦЭМ!$D$10+'СЕТ СН'!$I$5-'СЕТ СН'!$I$17</f>
        <v>3813.2213802400001</v>
      </c>
      <c r="S143" s="36">
        <f>SUMIFS(СВЦЭМ!$C$33:$C$776,СВЦЭМ!$A$33:$A$776,$A143,СВЦЭМ!$B$33:$B$776,S$119)+'СЕТ СН'!$I$9+СВЦЭМ!$D$10+'СЕТ СН'!$I$5-'СЕТ СН'!$I$17</f>
        <v>3814.5206116600002</v>
      </c>
      <c r="T143" s="36">
        <f>SUMIFS(СВЦЭМ!$C$33:$C$776,СВЦЭМ!$A$33:$A$776,$A143,СВЦЭМ!$B$33:$B$776,T$119)+'СЕТ СН'!$I$9+СВЦЭМ!$D$10+'СЕТ СН'!$I$5-'СЕТ СН'!$I$17</f>
        <v>3819.0159659800001</v>
      </c>
      <c r="U143" s="36">
        <f>SUMIFS(СВЦЭМ!$C$33:$C$776,СВЦЭМ!$A$33:$A$776,$A143,СВЦЭМ!$B$33:$B$776,U$119)+'СЕТ СН'!$I$9+СВЦЭМ!$D$10+'СЕТ СН'!$I$5-'СЕТ СН'!$I$17</f>
        <v>3819.3390388400003</v>
      </c>
      <c r="V143" s="36">
        <f>SUMIFS(СВЦЭМ!$C$33:$C$776,СВЦЭМ!$A$33:$A$776,$A143,СВЦЭМ!$B$33:$B$776,V$119)+'СЕТ СН'!$I$9+СВЦЭМ!$D$10+'СЕТ СН'!$I$5-'СЕТ СН'!$I$17</f>
        <v>3809.2056405900003</v>
      </c>
      <c r="W143" s="36">
        <f>SUMIFS(СВЦЭМ!$C$33:$C$776,СВЦЭМ!$A$33:$A$776,$A143,СВЦЭМ!$B$33:$B$776,W$119)+'СЕТ СН'!$I$9+СВЦЭМ!$D$10+'СЕТ СН'!$I$5-'СЕТ СН'!$I$17</f>
        <v>3801.3509381700001</v>
      </c>
      <c r="X143" s="36">
        <f>SUMIFS(СВЦЭМ!$C$33:$C$776,СВЦЭМ!$A$33:$A$776,$A143,СВЦЭМ!$B$33:$B$776,X$119)+'СЕТ СН'!$I$9+СВЦЭМ!$D$10+'СЕТ СН'!$I$5-'СЕТ СН'!$I$17</f>
        <v>3830.3148871600001</v>
      </c>
      <c r="Y143" s="36">
        <f>SUMIFS(СВЦЭМ!$C$33:$C$776,СВЦЭМ!$A$33:$A$776,$A143,СВЦЭМ!$B$33:$B$776,Y$119)+'СЕТ СН'!$I$9+СВЦЭМ!$D$10+'СЕТ СН'!$I$5-'СЕТ СН'!$I$17</f>
        <v>3935.9735572700001</v>
      </c>
    </row>
    <row r="144" spans="1:25" ht="15.75" x14ac:dyDescent="0.2">
      <c r="A144" s="35">
        <f t="shared" si="3"/>
        <v>44068</v>
      </c>
      <c r="B144" s="36">
        <f>SUMIFS(СВЦЭМ!$C$33:$C$776,СВЦЭМ!$A$33:$A$776,$A144,СВЦЭМ!$B$33:$B$776,B$119)+'СЕТ СН'!$I$9+СВЦЭМ!$D$10+'СЕТ СН'!$I$5-'СЕТ СН'!$I$17</f>
        <v>3922.7123245900002</v>
      </c>
      <c r="C144" s="36">
        <f>SUMIFS(СВЦЭМ!$C$33:$C$776,СВЦЭМ!$A$33:$A$776,$A144,СВЦЭМ!$B$33:$B$776,C$119)+'СЕТ СН'!$I$9+СВЦЭМ!$D$10+'СЕТ СН'!$I$5-'СЕТ СН'!$I$17</f>
        <v>3954.0681436600003</v>
      </c>
      <c r="D144" s="36">
        <f>SUMIFS(СВЦЭМ!$C$33:$C$776,СВЦЭМ!$A$33:$A$776,$A144,СВЦЭМ!$B$33:$B$776,D$119)+'СЕТ СН'!$I$9+СВЦЭМ!$D$10+'СЕТ СН'!$I$5-'СЕТ СН'!$I$17</f>
        <v>3988.5827851700001</v>
      </c>
      <c r="E144" s="36">
        <f>SUMIFS(СВЦЭМ!$C$33:$C$776,СВЦЭМ!$A$33:$A$776,$A144,СВЦЭМ!$B$33:$B$776,E$119)+'СЕТ СН'!$I$9+СВЦЭМ!$D$10+'СЕТ СН'!$I$5-'СЕТ СН'!$I$17</f>
        <v>3980.82532971</v>
      </c>
      <c r="F144" s="36">
        <f>SUMIFS(СВЦЭМ!$C$33:$C$776,СВЦЭМ!$A$33:$A$776,$A144,СВЦЭМ!$B$33:$B$776,F$119)+'СЕТ СН'!$I$9+СВЦЭМ!$D$10+'СЕТ СН'!$I$5-'СЕТ СН'!$I$17</f>
        <v>3983.36236487</v>
      </c>
      <c r="G144" s="36">
        <f>SUMIFS(СВЦЭМ!$C$33:$C$776,СВЦЭМ!$A$33:$A$776,$A144,СВЦЭМ!$B$33:$B$776,G$119)+'СЕТ СН'!$I$9+СВЦЭМ!$D$10+'СЕТ СН'!$I$5-'СЕТ СН'!$I$17</f>
        <v>3974.77510403</v>
      </c>
      <c r="H144" s="36">
        <f>SUMIFS(СВЦЭМ!$C$33:$C$776,СВЦЭМ!$A$33:$A$776,$A144,СВЦЭМ!$B$33:$B$776,H$119)+'СЕТ СН'!$I$9+СВЦЭМ!$D$10+'СЕТ СН'!$I$5-'СЕТ СН'!$I$17</f>
        <v>3988.8876066900002</v>
      </c>
      <c r="I144" s="36">
        <f>SUMIFS(СВЦЭМ!$C$33:$C$776,СВЦЭМ!$A$33:$A$776,$A144,СВЦЭМ!$B$33:$B$776,I$119)+'СЕТ СН'!$I$9+СВЦЭМ!$D$10+'СЕТ СН'!$I$5-'СЕТ СН'!$I$17</f>
        <v>4019.0941750800002</v>
      </c>
      <c r="J144" s="36">
        <f>SUMIFS(СВЦЭМ!$C$33:$C$776,СВЦЭМ!$A$33:$A$776,$A144,СВЦЭМ!$B$33:$B$776,J$119)+'СЕТ СН'!$I$9+СВЦЭМ!$D$10+'СЕТ СН'!$I$5-'СЕТ СН'!$I$17</f>
        <v>4009.2745138300002</v>
      </c>
      <c r="K144" s="36">
        <f>SUMIFS(СВЦЭМ!$C$33:$C$776,СВЦЭМ!$A$33:$A$776,$A144,СВЦЭМ!$B$33:$B$776,K$119)+'СЕТ СН'!$I$9+СВЦЭМ!$D$10+'СЕТ СН'!$I$5-'СЕТ СН'!$I$17</f>
        <v>3977.2510773000004</v>
      </c>
      <c r="L144" s="36">
        <f>SUMIFS(СВЦЭМ!$C$33:$C$776,СВЦЭМ!$A$33:$A$776,$A144,СВЦЭМ!$B$33:$B$776,L$119)+'СЕТ СН'!$I$9+СВЦЭМ!$D$10+'СЕТ СН'!$I$5-'СЕТ СН'!$I$17</f>
        <v>3957.2696429699999</v>
      </c>
      <c r="M144" s="36">
        <f>SUMIFS(СВЦЭМ!$C$33:$C$776,СВЦЭМ!$A$33:$A$776,$A144,СВЦЭМ!$B$33:$B$776,M$119)+'СЕТ СН'!$I$9+СВЦЭМ!$D$10+'СЕТ СН'!$I$5-'СЕТ СН'!$I$17</f>
        <v>3890.2132530700001</v>
      </c>
      <c r="N144" s="36">
        <f>SUMIFS(СВЦЭМ!$C$33:$C$776,СВЦЭМ!$A$33:$A$776,$A144,СВЦЭМ!$B$33:$B$776,N$119)+'СЕТ СН'!$I$9+СВЦЭМ!$D$10+'СЕТ СН'!$I$5-'СЕТ СН'!$I$17</f>
        <v>3837.17361102</v>
      </c>
      <c r="O144" s="36">
        <f>SUMIFS(СВЦЭМ!$C$33:$C$776,СВЦЭМ!$A$33:$A$776,$A144,СВЦЭМ!$B$33:$B$776,O$119)+'СЕТ СН'!$I$9+СВЦЭМ!$D$10+'СЕТ СН'!$I$5-'СЕТ СН'!$I$17</f>
        <v>3807.3571164200002</v>
      </c>
      <c r="P144" s="36">
        <f>SUMIFS(СВЦЭМ!$C$33:$C$776,СВЦЭМ!$A$33:$A$776,$A144,СВЦЭМ!$B$33:$B$776,P$119)+'СЕТ СН'!$I$9+СВЦЭМ!$D$10+'СЕТ СН'!$I$5-'СЕТ СН'!$I$17</f>
        <v>3816.18040191</v>
      </c>
      <c r="Q144" s="36">
        <f>SUMIFS(СВЦЭМ!$C$33:$C$776,СВЦЭМ!$A$33:$A$776,$A144,СВЦЭМ!$B$33:$B$776,Q$119)+'СЕТ СН'!$I$9+СВЦЭМ!$D$10+'СЕТ СН'!$I$5-'СЕТ СН'!$I$17</f>
        <v>3813.2749255400004</v>
      </c>
      <c r="R144" s="36">
        <f>SUMIFS(СВЦЭМ!$C$33:$C$776,СВЦЭМ!$A$33:$A$776,$A144,СВЦЭМ!$B$33:$B$776,R$119)+'СЕТ СН'!$I$9+СВЦЭМ!$D$10+'СЕТ СН'!$I$5-'СЕТ СН'!$I$17</f>
        <v>3810.6238047800002</v>
      </c>
      <c r="S144" s="36">
        <f>SUMIFS(СВЦЭМ!$C$33:$C$776,СВЦЭМ!$A$33:$A$776,$A144,СВЦЭМ!$B$33:$B$776,S$119)+'СЕТ СН'!$I$9+СВЦЭМ!$D$10+'СЕТ СН'!$I$5-'СЕТ СН'!$I$17</f>
        <v>3814.5945467000001</v>
      </c>
      <c r="T144" s="36">
        <f>SUMIFS(СВЦЭМ!$C$33:$C$776,СВЦЭМ!$A$33:$A$776,$A144,СВЦЭМ!$B$33:$B$776,T$119)+'СЕТ СН'!$I$9+СВЦЭМ!$D$10+'СЕТ СН'!$I$5-'СЕТ СН'!$I$17</f>
        <v>3816.2602494299999</v>
      </c>
      <c r="U144" s="36">
        <f>SUMIFS(СВЦЭМ!$C$33:$C$776,СВЦЭМ!$A$33:$A$776,$A144,СВЦЭМ!$B$33:$B$776,U$119)+'СЕТ СН'!$I$9+СВЦЭМ!$D$10+'СЕТ СН'!$I$5-'СЕТ СН'!$I$17</f>
        <v>3817.23511491</v>
      </c>
      <c r="V144" s="36">
        <f>SUMIFS(СВЦЭМ!$C$33:$C$776,СВЦЭМ!$A$33:$A$776,$A144,СВЦЭМ!$B$33:$B$776,V$119)+'СЕТ СН'!$I$9+СВЦЭМ!$D$10+'СЕТ СН'!$I$5-'СЕТ СН'!$I$17</f>
        <v>3788.7852875400004</v>
      </c>
      <c r="W144" s="36">
        <f>SUMIFS(СВЦЭМ!$C$33:$C$776,СВЦЭМ!$A$33:$A$776,$A144,СВЦЭМ!$B$33:$B$776,W$119)+'СЕТ СН'!$I$9+СВЦЭМ!$D$10+'СЕТ СН'!$I$5-'СЕТ СН'!$I$17</f>
        <v>3768.8611180000003</v>
      </c>
      <c r="X144" s="36">
        <f>SUMIFS(СВЦЭМ!$C$33:$C$776,СВЦЭМ!$A$33:$A$776,$A144,СВЦЭМ!$B$33:$B$776,X$119)+'СЕТ СН'!$I$9+СВЦЭМ!$D$10+'СЕТ СН'!$I$5-'СЕТ СН'!$I$17</f>
        <v>3792.3481657400002</v>
      </c>
      <c r="Y144" s="36">
        <f>SUMIFS(СВЦЭМ!$C$33:$C$776,СВЦЭМ!$A$33:$A$776,$A144,СВЦЭМ!$B$33:$B$776,Y$119)+'СЕТ СН'!$I$9+СВЦЭМ!$D$10+'СЕТ СН'!$I$5-'СЕТ СН'!$I$17</f>
        <v>3890.71864241</v>
      </c>
    </row>
    <row r="145" spans="1:26" ht="15.75" x14ac:dyDescent="0.2">
      <c r="A145" s="35">
        <f t="shared" si="3"/>
        <v>44069</v>
      </c>
      <c r="B145" s="36">
        <f>SUMIFS(СВЦЭМ!$C$33:$C$776,СВЦЭМ!$A$33:$A$776,$A145,СВЦЭМ!$B$33:$B$776,B$119)+'СЕТ СН'!$I$9+СВЦЭМ!$D$10+'СЕТ СН'!$I$5-'СЕТ СН'!$I$17</f>
        <v>3933.5834147700002</v>
      </c>
      <c r="C145" s="36">
        <f>SUMIFS(СВЦЭМ!$C$33:$C$776,СВЦЭМ!$A$33:$A$776,$A145,СВЦЭМ!$B$33:$B$776,C$119)+'СЕТ СН'!$I$9+СВЦЭМ!$D$10+'СЕТ СН'!$I$5-'СЕТ СН'!$I$17</f>
        <v>3971.2865638800004</v>
      </c>
      <c r="D145" s="36">
        <f>SUMIFS(СВЦЭМ!$C$33:$C$776,СВЦЭМ!$A$33:$A$776,$A145,СВЦЭМ!$B$33:$B$776,D$119)+'СЕТ СН'!$I$9+СВЦЭМ!$D$10+'СЕТ СН'!$I$5-'СЕТ СН'!$I$17</f>
        <v>3987.6085751600003</v>
      </c>
      <c r="E145" s="36">
        <f>SUMIFS(СВЦЭМ!$C$33:$C$776,СВЦЭМ!$A$33:$A$776,$A145,СВЦЭМ!$B$33:$B$776,E$119)+'СЕТ СН'!$I$9+СВЦЭМ!$D$10+'СЕТ СН'!$I$5-'СЕТ СН'!$I$17</f>
        <v>3989.5870256500002</v>
      </c>
      <c r="F145" s="36">
        <f>SUMIFS(СВЦЭМ!$C$33:$C$776,СВЦЭМ!$A$33:$A$776,$A145,СВЦЭМ!$B$33:$B$776,F$119)+'СЕТ СН'!$I$9+СВЦЭМ!$D$10+'СЕТ СН'!$I$5-'СЕТ СН'!$I$17</f>
        <v>3992.8779646399998</v>
      </c>
      <c r="G145" s="36">
        <f>SUMIFS(СВЦЭМ!$C$33:$C$776,СВЦЭМ!$A$33:$A$776,$A145,СВЦЭМ!$B$33:$B$776,G$119)+'СЕТ СН'!$I$9+СВЦЭМ!$D$10+'СЕТ СН'!$I$5-'СЕТ СН'!$I$17</f>
        <v>3990.8815719200002</v>
      </c>
      <c r="H145" s="36">
        <f>SUMIFS(СВЦЭМ!$C$33:$C$776,СВЦЭМ!$A$33:$A$776,$A145,СВЦЭМ!$B$33:$B$776,H$119)+'СЕТ СН'!$I$9+СВЦЭМ!$D$10+'СЕТ СН'!$I$5-'СЕТ СН'!$I$17</f>
        <v>4006.3073774300001</v>
      </c>
      <c r="I145" s="36">
        <f>SUMIFS(СВЦЭМ!$C$33:$C$776,СВЦЭМ!$A$33:$A$776,$A145,СВЦЭМ!$B$33:$B$776,I$119)+'СЕТ СН'!$I$9+СВЦЭМ!$D$10+'СЕТ СН'!$I$5-'СЕТ СН'!$I$17</f>
        <v>4028.9960869400002</v>
      </c>
      <c r="J145" s="36">
        <f>SUMIFS(СВЦЭМ!$C$33:$C$776,СВЦЭМ!$A$33:$A$776,$A145,СВЦЭМ!$B$33:$B$776,J$119)+'СЕТ СН'!$I$9+СВЦЭМ!$D$10+'СЕТ СН'!$I$5-'СЕТ СН'!$I$17</f>
        <v>4009.2763832000001</v>
      </c>
      <c r="K145" s="36">
        <f>SUMIFS(СВЦЭМ!$C$33:$C$776,СВЦЭМ!$A$33:$A$776,$A145,СВЦЭМ!$B$33:$B$776,K$119)+'СЕТ СН'!$I$9+СВЦЭМ!$D$10+'СЕТ СН'!$I$5-'СЕТ СН'!$I$17</f>
        <v>3918.5823107000001</v>
      </c>
      <c r="L145" s="36">
        <f>SUMIFS(СВЦЭМ!$C$33:$C$776,СВЦЭМ!$A$33:$A$776,$A145,СВЦЭМ!$B$33:$B$776,L$119)+'СЕТ СН'!$I$9+СВЦЭМ!$D$10+'СЕТ СН'!$I$5-'СЕТ СН'!$I$17</f>
        <v>3897.3373603999999</v>
      </c>
      <c r="M145" s="36">
        <f>SUMIFS(СВЦЭМ!$C$33:$C$776,СВЦЭМ!$A$33:$A$776,$A145,СВЦЭМ!$B$33:$B$776,M$119)+'СЕТ СН'!$I$9+СВЦЭМ!$D$10+'СЕТ СН'!$I$5-'СЕТ СН'!$I$17</f>
        <v>3834.8509257400001</v>
      </c>
      <c r="N145" s="36">
        <f>SUMIFS(СВЦЭМ!$C$33:$C$776,СВЦЭМ!$A$33:$A$776,$A145,СВЦЭМ!$B$33:$B$776,N$119)+'СЕТ СН'!$I$9+СВЦЭМ!$D$10+'СЕТ СН'!$I$5-'СЕТ СН'!$I$17</f>
        <v>3790.1971728900003</v>
      </c>
      <c r="O145" s="36">
        <f>SUMIFS(СВЦЭМ!$C$33:$C$776,СВЦЭМ!$A$33:$A$776,$A145,СВЦЭМ!$B$33:$B$776,O$119)+'СЕТ СН'!$I$9+СВЦЭМ!$D$10+'СЕТ СН'!$I$5-'СЕТ СН'!$I$17</f>
        <v>3765.7631558200001</v>
      </c>
      <c r="P145" s="36">
        <f>SUMIFS(СВЦЭМ!$C$33:$C$776,СВЦЭМ!$A$33:$A$776,$A145,СВЦЭМ!$B$33:$B$776,P$119)+'СЕТ СН'!$I$9+СВЦЭМ!$D$10+'СЕТ СН'!$I$5-'СЕТ СН'!$I$17</f>
        <v>3766.9234516200004</v>
      </c>
      <c r="Q145" s="36">
        <f>SUMIFS(СВЦЭМ!$C$33:$C$776,СВЦЭМ!$A$33:$A$776,$A145,СВЦЭМ!$B$33:$B$776,Q$119)+'СЕТ СН'!$I$9+СВЦЭМ!$D$10+'СЕТ СН'!$I$5-'СЕТ СН'!$I$17</f>
        <v>3766.6604790600004</v>
      </c>
      <c r="R145" s="36">
        <f>SUMIFS(СВЦЭМ!$C$33:$C$776,СВЦЭМ!$A$33:$A$776,$A145,СВЦЭМ!$B$33:$B$776,R$119)+'СЕТ СН'!$I$9+СВЦЭМ!$D$10+'СЕТ СН'!$I$5-'СЕТ СН'!$I$17</f>
        <v>3776.2235764100001</v>
      </c>
      <c r="S145" s="36">
        <f>SUMIFS(СВЦЭМ!$C$33:$C$776,СВЦЭМ!$A$33:$A$776,$A145,СВЦЭМ!$B$33:$B$776,S$119)+'СЕТ СН'!$I$9+СВЦЭМ!$D$10+'СЕТ СН'!$I$5-'СЕТ СН'!$I$17</f>
        <v>3770.4795531300001</v>
      </c>
      <c r="T145" s="36">
        <f>SUMIFS(СВЦЭМ!$C$33:$C$776,СВЦЭМ!$A$33:$A$776,$A145,СВЦЭМ!$B$33:$B$776,T$119)+'СЕТ СН'!$I$9+СВЦЭМ!$D$10+'СЕТ СН'!$I$5-'СЕТ СН'!$I$17</f>
        <v>3762.8413680800004</v>
      </c>
      <c r="U145" s="36">
        <f>SUMIFS(СВЦЭМ!$C$33:$C$776,СВЦЭМ!$A$33:$A$776,$A145,СВЦЭМ!$B$33:$B$776,U$119)+'СЕТ СН'!$I$9+СВЦЭМ!$D$10+'СЕТ СН'!$I$5-'СЕТ СН'!$I$17</f>
        <v>3773.3311413900001</v>
      </c>
      <c r="V145" s="36">
        <f>SUMIFS(СВЦЭМ!$C$33:$C$776,СВЦЭМ!$A$33:$A$776,$A145,СВЦЭМ!$B$33:$B$776,V$119)+'СЕТ СН'!$I$9+СВЦЭМ!$D$10+'СЕТ СН'!$I$5-'СЕТ СН'!$I$17</f>
        <v>3776.14983119</v>
      </c>
      <c r="W145" s="36">
        <f>SUMIFS(СВЦЭМ!$C$33:$C$776,СВЦЭМ!$A$33:$A$776,$A145,СВЦЭМ!$B$33:$B$776,W$119)+'СЕТ СН'!$I$9+СВЦЭМ!$D$10+'СЕТ СН'!$I$5-'СЕТ СН'!$I$17</f>
        <v>3781.0998748299999</v>
      </c>
      <c r="X145" s="36">
        <f>SUMIFS(СВЦЭМ!$C$33:$C$776,СВЦЭМ!$A$33:$A$776,$A145,СВЦЭМ!$B$33:$B$776,X$119)+'СЕТ СН'!$I$9+СВЦЭМ!$D$10+'СЕТ СН'!$I$5-'СЕТ СН'!$I$17</f>
        <v>3802.7635481300003</v>
      </c>
      <c r="Y145" s="36">
        <f>SUMIFS(СВЦЭМ!$C$33:$C$776,СВЦЭМ!$A$33:$A$776,$A145,СВЦЭМ!$B$33:$B$776,Y$119)+'СЕТ СН'!$I$9+СВЦЭМ!$D$10+'СЕТ СН'!$I$5-'СЕТ СН'!$I$17</f>
        <v>3894.9491309300001</v>
      </c>
    </row>
    <row r="146" spans="1:26" ht="15.75" x14ac:dyDescent="0.2">
      <c r="A146" s="35">
        <f t="shared" si="3"/>
        <v>44070</v>
      </c>
      <c r="B146" s="36">
        <f>SUMIFS(СВЦЭМ!$C$33:$C$776,СВЦЭМ!$A$33:$A$776,$A146,СВЦЭМ!$B$33:$B$776,B$119)+'СЕТ СН'!$I$9+СВЦЭМ!$D$10+'СЕТ СН'!$I$5-'СЕТ СН'!$I$17</f>
        <v>3826.2795124600002</v>
      </c>
      <c r="C146" s="36">
        <f>SUMIFS(СВЦЭМ!$C$33:$C$776,СВЦЭМ!$A$33:$A$776,$A146,СВЦЭМ!$B$33:$B$776,C$119)+'СЕТ СН'!$I$9+СВЦЭМ!$D$10+'СЕТ СН'!$I$5-'СЕТ СН'!$I$17</f>
        <v>3932.6077911700004</v>
      </c>
      <c r="D146" s="36">
        <f>SUMIFS(СВЦЭМ!$C$33:$C$776,СВЦЭМ!$A$33:$A$776,$A146,СВЦЭМ!$B$33:$B$776,D$119)+'СЕТ СН'!$I$9+СВЦЭМ!$D$10+'СЕТ СН'!$I$5-'СЕТ СН'!$I$17</f>
        <v>4020.0752782300001</v>
      </c>
      <c r="E146" s="36">
        <f>SUMIFS(СВЦЭМ!$C$33:$C$776,СВЦЭМ!$A$33:$A$776,$A146,СВЦЭМ!$B$33:$B$776,E$119)+'СЕТ СН'!$I$9+СВЦЭМ!$D$10+'СЕТ СН'!$I$5-'СЕТ СН'!$I$17</f>
        <v>4038.7957240200003</v>
      </c>
      <c r="F146" s="36">
        <f>SUMIFS(СВЦЭМ!$C$33:$C$776,СВЦЭМ!$A$33:$A$776,$A146,СВЦЭМ!$B$33:$B$776,F$119)+'СЕТ СН'!$I$9+СВЦЭМ!$D$10+'СЕТ СН'!$I$5-'СЕТ СН'!$I$17</f>
        <v>4058.0507861300002</v>
      </c>
      <c r="G146" s="36">
        <f>SUMIFS(СВЦЭМ!$C$33:$C$776,СВЦЭМ!$A$33:$A$776,$A146,СВЦЭМ!$B$33:$B$776,G$119)+'СЕТ СН'!$I$9+СВЦЭМ!$D$10+'СЕТ СН'!$I$5-'СЕТ СН'!$I$17</f>
        <v>4043.0140880899999</v>
      </c>
      <c r="H146" s="36">
        <f>SUMIFS(СВЦЭМ!$C$33:$C$776,СВЦЭМ!$A$33:$A$776,$A146,СВЦЭМ!$B$33:$B$776,H$119)+'СЕТ СН'!$I$9+СВЦЭМ!$D$10+'СЕТ СН'!$I$5-'СЕТ СН'!$I$17</f>
        <v>4000.67069657</v>
      </c>
      <c r="I146" s="36">
        <f>SUMIFS(СВЦЭМ!$C$33:$C$776,СВЦЭМ!$A$33:$A$776,$A146,СВЦЭМ!$B$33:$B$776,I$119)+'СЕТ СН'!$I$9+СВЦЭМ!$D$10+'СЕТ СН'!$I$5-'СЕТ СН'!$I$17</f>
        <v>3923.8025849300002</v>
      </c>
      <c r="J146" s="36">
        <f>SUMIFS(СВЦЭМ!$C$33:$C$776,СВЦЭМ!$A$33:$A$776,$A146,СВЦЭМ!$B$33:$B$776,J$119)+'СЕТ СН'!$I$9+СВЦЭМ!$D$10+'СЕТ СН'!$I$5-'СЕТ СН'!$I$17</f>
        <v>3883.12341315</v>
      </c>
      <c r="K146" s="36">
        <f>SUMIFS(СВЦЭМ!$C$33:$C$776,СВЦЭМ!$A$33:$A$776,$A146,СВЦЭМ!$B$33:$B$776,K$119)+'СЕТ СН'!$I$9+СВЦЭМ!$D$10+'СЕТ СН'!$I$5-'СЕТ СН'!$I$17</f>
        <v>3851.30682329</v>
      </c>
      <c r="L146" s="36">
        <f>SUMIFS(СВЦЭМ!$C$33:$C$776,СВЦЭМ!$A$33:$A$776,$A146,СВЦЭМ!$B$33:$B$776,L$119)+'СЕТ СН'!$I$9+СВЦЭМ!$D$10+'СЕТ СН'!$I$5-'СЕТ СН'!$I$17</f>
        <v>3847.0459339600002</v>
      </c>
      <c r="M146" s="36">
        <f>SUMIFS(СВЦЭМ!$C$33:$C$776,СВЦЭМ!$A$33:$A$776,$A146,СВЦЭМ!$B$33:$B$776,M$119)+'СЕТ СН'!$I$9+СВЦЭМ!$D$10+'СЕТ СН'!$I$5-'СЕТ СН'!$I$17</f>
        <v>3850.7834754300002</v>
      </c>
      <c r="N146" s="36">
        <f>SUMIFS(СВЦЭМ!$C$33:$C$776,СВЦЭМ!$A$33:$A$776,$A146,СВЦЭМ!$B$33:$B$776,N$119)+'СЕТ СН'!$I$9+СВЦЭМ!$D$10+'СЕТ СН'!$I$5-'СЕТ СН'!$I$17</f>
        <v>3834.5165223900003</v>
      </c>
      <c r="O146" s="36">
        <f>SUMIFS(СВЦЭМ!$C$33:$C$776,СВЦЭМ!$A$33:$A$776,$A146,СВЦЭМ!$B$33:$B$776,O$119)+'СЕТ СН'!$I$9+СВЦЭМ!$D$10+'СЕТ СН'!$I$5-'СЕТ СН'!$I$17</f>
        <v>3833.9197229300003</v>
      </c>
      <c r="P146" s="36">
        <f>SUMIFS(СВЦЭМ!$C$33:$C$776,СВЦЭМ!$A$33:$A$776,$A146,СВЦЭМ!$B$33:$B$776,P$119)+'СЕТ СН'!$I$9+СВЦЭМ!$D$10+'СЕТ СН'!$I$5-'СЕТ СН'!$I$17</f>
        <v>3843.9388448200002</v>
      </c>
      <c r="Q146" s="36">
        <f>SUMIFS(СВЦЭМ!$C$33:$C$776,СВЦЭМ!$A$33:$A$776,$A146,СВЦЭМ!$B$33:$B$776,Q$119)+'СЕТ СН'!$I$9+СВЦЭМ!$D$10+'СЕТ СН'!$I$5-'СЕТ СН'!$I$17</f>
        <v>3844.31721969</v>
      </c>
      <c r="R146" s="36">
        <f>SUMIFS(СВЦЭМ!$C$33:$C$776,СВЦЭМ!$A$33:$A$776,$A146,СВЦЭМ!$B$33:$B$776,R$119)+'СЕТ СН'!$I$9+СВЦЭМ!$D$10+'СЕТ СН'!$I$5-'СЕТ СН'!$I$17</f>
        <v>3837.5258306000001</v>
      </c>
      <c r="S146" s="36">
        <f>SUMIFS(СВЦЭМ!$C$33:$C$776,СВЦЭМ!$A$33:$A$776,$A146,СВЦЭМ!$B$33:$B$776,S$119)+'СЕТ СН'!$I$9+СВЦЭМ!$D$10+'СЕТ СН'!$I$5-'СЕТ СН'!$I$17</f>
        <v>3836.7081333599999</v>
      </c>
      <c r="T146" s="36">
        <f>SUMIFS(СВЦЭМ!$C$33:$C$776,СВЦЭМ!$A$33:$A$776,$A146,СВЦЭМ!$B$33:$B$776,T$119)+'СЕТ СН'!$I$9+СВЦЭМ!$D$10+'СЕТ СН'!$I$5-'СЕТ СН'!$I$17</f>
        <v>3833.3139195200001</v>
      </c>
      <c r="U146" s="36">
        <f>SUMIFS(СВЦЭМ!$C$33:$C$776,СВЦЭМ!$A$33:$A$776,$A146,СВЦЭМ!$B$33:$B$776,U$119)+'СЕТ СН'!$I$9+СВЦЭМ!$D$10+'СЕТ СН'!$I$5-'СЕТ СН'!$I$17</f>
        <v>3839.72287508</v>
      </c>
      <c r="V146" s="36">
        <f>SUMIFS(СВЦЭМ!$C$33:$C$776,СВЦЭМ!$A$33:$A$776,$A146,СВЦЭМ!$B$33:$B$776,V$119)+'СЕТ СН'!$I$9+СВЦЭМ!$D$10+'СЕТ СН'!$I$5-'СЕТ СН'!$I$17</f>
        <v>3849.1654876600001</v>
      </c>
      <c r="W146" s="36">
        <f>SUMIFS(СВЦЭМ!$C$33:$C$776,СВЦЭМ!$A$33:$A$776,$A146,СВЦЭМ!$B$33:$B$776,W$119)+'СЕТ СН'!$I$9+СВЦЭМ!$D$10+'СЕТ СН'!$I$5-'СЕТ СН'!$I$17</f>
        <v>3848.3547952899999</v>
      </c>
      <c r="X146" s="36">
        <f>SUMIFS(СВЦЭМ!$C$33:$C$776,СВЦЭМ!$A$33:$A$776,$A146,СВЦЭМ!$B$33:$B$776,X$119)+'СЕТ СН'!$I$9+СВЦЭМ!$D$10+'СЕТ СН'!$I$5-'СЕТ СН'!$I$17</f>
        <v>3822.3486234900001</v>
      </c>
      <c r="Y146" s="36">
        <f>SUMIFS(СВЦЭМ!$C$33:$C$776,СВЦЭМ!$A$33:$A$776,$A146,СВЦЭМ!$B$33:$B$776,Y$119)+'СЕТ СН'!$I$9+СВЦЭМ!$D$10+'СЕТ СН'!$I$5-'СЕТ СН'!$I$17</f>
        <v>3853.43043734</v>
      </c>
    </row>
    <row r="147" spans="1:26" ht="15.75" x14ac:dyDescent="0.2">
      <c r="A147" s="35">
        <f t="shared" si="3"/>
        <v>44071</v>
      </c>
      <c r="B147" s="36">
        <f>SUMIFS(СВЦЭМ!$C$33:$C$776,СВЦЭМ!$A$33:$A$776,$A147,СВЦЭМ!$B$33:$B$776,B$119)+'СЕТ СН'!$I$9+СВЦЭМ!$D$10+'СЕТ СН'!$I$5-'СЕТ СН'!$I$17</f>
        <v>3980.2873993100002</v>
      </c>
      <c r="C147" s="36">
        <f>SUMIFS(СВЦЭМ!$C$33:$C$776,СВЦЭМ!$A$33:$A$776,$A147,СВЦЭМ!$B$33:$B$776,C$119)+'СЕТ СН'!$I$9+СВЦЭМ!$D$10+'СЕТ СН'!$I$5-'СЕТ СН'!$I$17</f>
        <v>3995.0755972100001</v>
      </c>
      <c r="D147" s="36">
        <f>SUMIFS(СВЦЭМ!$C$33:$C$776,СВЦЭМ!$A$33:$A$776,$A147,СВЦЭМ!$B$33:$B$776,D$119)+'СЕТ СН'!$I$9+СВЦЭМ!$D$10+'СЕТ СН'!$I$5-'СЕТ СН'!$I$17</f>
        <v>4024.9195883299999</v>
      </c>
      <c r="E147" s="36">
        <f>SUMIFS(СВЦЭМ!$C$33:$C$776,СВЦЭМ!$A$33:$A$776,$A147,СВЦЭМ!$B$33:$B$776,E$119)+'СЕТ СН'!$I$9+СВЦЭМ!$D$10+'СЕТ СН'!$I$5-'СЕТ СН'!$I$17</f>
        <v>4041.3201295700001</v>
      </c>
      <c r="F147" s="36">
        <f>SUMIFS(СВЦЭМ!$C$33:$C$776,СВЦЭМ!$A$33:$A$776,$A147,СВЦЭМ!$B$33:$B$776,F$119)+'СЕТ СН'!$I$9+СВЦЭМ!$D$10+'СЕТ СН'!$I$5-'СЕТ СН'!$I$17</f>
        <v>4051.2860531300003</v>
      </c>
      <c r="G147" s="36">
        <f>SUMIFS(СВЦЭМ!$C$33:$C$776,СВЦЭМ!$A$33:$A$776,$A147,СВЦЭМ!$B$33:$B$776,G$119)+'СЕТ СН'!$I$9+СВЦЭМ!$D$10+'СЕТ СН'!$I$5-'СЕТ СН'!$I$17</f>
        <v>4029.14769256</v>
      </c>
      <c r="H147" s="36">
        <f>SUMIFS(СВЦЭМ!$C$33:$C$776,СВЦЭМ!$A$33:$A$776,$A147,СВЦЭМ!$B$33:$B$776,H$119)+'СЕТ СН'!$I$9+СВЦЭМ!$D$10+'СЕТ СН'!$I$5-'СЕТ СН'!$I$17</f>
        <v>3997.4132668900002</v>
      </c>
      <c r="I147" s="36">
        <f>SUMIFS(СВЦЭМ!$C$33:$C$776,СВЦЭМ!$A$33:$A$776,$A147,СВЦЭМ!$B$33:$B$776,I$119)+'СЕТ СН'!$I$9+СВЦЭМ!$D$10+'СЕТ СН'!$I$5-'СЕТ СН'!$I$17</f>
        <v>3948.6199570500003</v>
      </c>
      <c r="J147" s="36">
        <f>SUMIFS(СВЦЭМ!$C$33:$C$776,СВЦЭМ!$A$33:$A$776,$A147,СВЦЭМ!$B$33:$B$776,J$119)+'СЕТ СН'!$I$9+СВЦЭМ!$D$10+'СЕТ СН'!$I$5-'СЕТ СН'!$I$17</f>
        <v>3878.2962248200001</v>
      </c>
      <c r="K147" s="36">
        <f>SUMIFS(СВЦЭМ!$C$33:$C$776,СВЦЭМ!$A$33:$A$776,$A147,СВЦЭМ!$B$33:$B$776,K$119)+'СЕТ СН'!$I$9+СВЦЭМ!$D$10+'СЕТ СН'!$I$5-'СЕТ СН'!$I$17</f>
        <v>3849.1375777900003</v>
      </c>
      <c r="L147" s="36">
        <f>SUMIFS(СВЦЭМ!$C$33:$C$776,СВЦЭМ!$A$33:$A$776,$A147,СВЦЭМ!$B$33:$B$776,L$119)+'СЕТ СН'!$I$9+СВЦЭМ!$D$10+'СЕТ СН'!$I$5-'СЕТ СН'!$I$17</f>
        <v>3841.3785233400004</v>
      </c>
      <c r="M147" s="36">
        <f>SUMIFS(СВЦЭМ!$C$33:$C$776,СВЦЭМ!$A$33:$A$776,$A147,СВЦЭМ!$B$33:$B$776,M$119)+'СЕТ СН'!$I$9+СВЦЭМ!$D$10+'СЕТ СН'!$I$5-'СЕТ СН'!$I$17</f>
        <v>3844.7368536700001</v>
      </c>
      <c r="N147" s="36">
        <f>SUMIFS(СВЦЭМ!$C$33:$C$776,СВЦЭМ!$A$33:$A$776,$A147,СВЦЭМ!$B$33:$B$776,N$119)+'СЕТ СН'!$I$9+СВЦЭМ!$D$10+'СЕТ СН'!$I$5-'СЕТ СН'!$I$17</f>
        <v>3852.98507647</v>
      </c>
      <c r="O147" s="36">
        <f>SUMIFS(СВЦЭМ!$C$33:$C$776,СВЦЭМ!$A$33:$A$776,$A147,СВЦЭМ!$B$33:$B$776,O$119)+'СЕТ СН'!$I$9+СВЦЭМ!$D$10+'СЕТ СН'!$I$5-'СЕТ СН'!$I$17</f>
        <v>3839.4789702400003</v>
      </c>
      <c r="P147" s="36">
        <f>SUMIFS(СВЦЭМ!$C$33:$C$776,СВЦЭМ!$A$33:$A$776,$A147,СВЦЭМ!$B$33:$B$776,P$119)+'СЕТ СН'!$I$9+СВЦЭМ!$D$10+'СЕТ СН'!$I$5-'СЕТ СН'!$I$17</f>
        <v>3840.7489919899999</v>
      </c>
      <c r="Q147" s="36">
        <f>SUMIFS(СВЦЭМ!$C$33:$C$776,СВЦЭМ!$A$33:$A$776,$A147,СВЦЭМ!$B$33:$B$776,Q$119)+'СЕТ СН'!$I$9+СВЦЭМ!$D$10+'СЕТ СН'!$I$5-'СЕТ СН'!$I$17</f>
        <v>3853.2843618699999</v>
      </c>
      <c r="R147" s="36">
        <f>SUMIFS(СВЦЭМ!$C$33:$C$776,СВЦЭМ!$A$33:$A$776,$A147,СВЦЭМ!$B$33:$B$776,R$119)+'СЕТ СН'!$I$9+СВЦЭМ!$D$10+'СЕТ СН'!$I$5-'СЕТ СН'!$I$17</f>
        <v>3852.1147923500002</v>
      </c>
      <c r="S147" s="36">
        <f>SUMIFS(СВЦЭМ!$C$33:$C$776,СВЦЭМ!$A$33:$A$776,$A147,СВЦЭМ!$B$33:$B$776,S$119)+'СЕТ СН'!$I$9+СВЦЭМ!$D$10+'СЕТ СН'!$I$5-'СЕТ СН'!$I$17</f>
        <v>3852.86268789</v>
      </c>
      <c r="T147" s="36">
        <f>SUMIFS(СВЦЭМ!$C$33:$C$776,СВЦЭМ!$A$33:$A$776,$A147,СВЦЭМ!$B$33:$B$776,T$119)+'СЕТ СН'!$I$9+СВЦЭМ!$D$10+'СЕТ СН'!$I$5-'СЕТ СН'!$I$17</f>
        <v>3849.5970109300001</v>
      </c>
      <c r="U147" s="36">
        <f>SUMIFS(СВЦЭМ!$C$33:$C$776,СВЦЭМ!$A$33:$A$776,$A147,СВЦЭМ!$B$33:$B$776,U$119)+'СЕТ СН'!$I$9+СВЦЭМ!$D$10+'СЕТ СН'!$I$5-'СЕТ СН'!$I$17</f>
        <v>3843.8505179800004</v>
      </c>
      <c r="V147" s="36">
        <f>SUMIFS(СВЦЭМ!$C$33:$C$776,СВЦЭМ!$A$33:$A$776,$A147,СВЦЭМ!$B$33:$B$776,V$119)+'СЕТ СН'!$I$9+СВЦЭМ!$D$10+'СЕТ СН'!$I$5-'СЕТ СН'!$I$17</f>
        <v>3821.1324625300003</v>
      </c>
      <c r="W147" s="36">
        <f>SUMIFS(СВЦЭМ!$C$33:$C$776,СВЦЭМ!$A$33:$A$776,$A147,СВЦЭМ!$B$33:$B$776,W$119)+'СЕТ СН'!$I$9+СВЦЭМ!$D$10+'СЕТ СН'!$I$5-'СЕТ СН'!$I$17</f>
        <v>3818.6097041800003</v>
      </c>
      <c r="X147" s="36">
        <f>SUMIFS(СВЦЭМ!$C$33:$C$776,СВЦЭМ!$A$33:$A$776,$A147,СВЦЭМ!$B$33:$B$776,X$119)+'СЕТ СН'!$I$9+СВЦЭМ!$D$10+'СЕТ СН'!$I$5-'СЕТ СН'!$I$17</f>
        <v>3865.4793457800001</v>
      </c>
      <c r="Y147" s="36">
        <f>SUMIFS(СВЦЭМ!$C$33:$C$776,СВЦЭМ!$A$33:$A$776,$A147,СВЦЭМ!$B$33:$B$776,Y$119)+'СЕТ СН'!$I$9+СВЦЭМ!$D$10+'СЕТ СН'!$I$5-'СЕТ СН'!$I$17</f>
        <v>3913.36870645</v>
      </c>
    </row>
    <row r="148" spans="1:26" ht="15.75" x14ac:dyDescent="0.2">
      <c r="A148" s="35">
        <f t="shared" si="3"/>
        <v>44072</v>
      </c>
      <c r="B148" s="36">
        <f>SUMIFS(СВЦЭМ!$C$33:$C$776,СВЦЭМ!$A$33:$A$776,$A148,СВЦЭМ!$B$33:$B$776,B$119)+'СЕТ СН'!$I$9+СВЦЭМ!$D$10+'СЕТ СН'!$I$5-'СЕТ СН'!$I$17</f>
        <v>3978.8907467100003</v>
      </c>
      <c r="C148" s="36">
        <f>SUMIFS(СВЦЭМ!$C$33:$C$776,СВЦЭМ!$A$33:$A$776,$A148,СВЦЭМ!$B$33:$B$776,C$119)+'СЕТ СН'!$I$9+СВЦЭМ!$D$10+'СЕТ СН'!$I$5-'СЕТ СН'!$I$17</f>
        <v>4023.2312004200003</v>
      </c>
      <c r="D148" s="36">
        <f>SUMIFS(СВЦЭМ!$C$33:$C$776,СВЦЭМ!$A$33:$A$776,$A148,СВЦЭМ!$B$33:$B$776,D$119)+'СЕТ СН'!$I$9+СВЦЭМ!$D$10+'СЕТ СН'!$I$5-'СЕТ СН'!$I$17</f>
        <v>4058.8611903999999</v>
      </c>
      <c r="E148" s="36">
        <f>SUMIFS(СВЦЭМ!$C$33:$C$776,СВЦЭМ!$A$33:$A$776,$A148,СВЦЭМ!$B$33:$B$776,E$119)+'СЕТ СН'!$I$9+СВЦЭМ!$D$10+'СЕТ СН'!$I$5-'СЕТ СН'!$I$17</f>
        <v>4074.34140527</v>
      </c>
      <c r="F148" s="36">
        <f>SUMIFS(СВЦЭМ!$C$33:$C$776,СВЦЭМ!$A$33:$A$776,$A148,СВЦЭМ!$B$33:$B$776,F$119)+'СЕТ СН'!$I$9+СВЦЭМ!$D$10+'СЕТ СН'!$I$5-'СЕТ СН'!$I$17</f>
        <v>4086.81448357</v>
      </c>
      <c r="G148" s="36">
        <f>SUMIFS(СВЦЭМ!$C$33:$C$776,СВЦЭМ!$A$33:$A$776,$A148,СВЦЭМ!$B$33:$B$776,G$119)+'СЕТ СН'!$I$9+СВЦЭМ!$D$10+'СЕТ СН'!$I$5-'СЕТ СН'!$I$17</f>
        <v>4068.8108035599998</v>
      </c>
      <c r="H148" s="36">
        <f>SUMIFS(СВЦЭМ!$C$33:$C$776,СВЦЭМ!$A$33:$A$776,$A148,СВЦЭМ!$B$33:$B$776,H$119)+'СЕТ СН'!$I$9+СВЦЭМ!$D$10+'СЕТ СН'!$I$5-'СЕТ СН'!$I$17</f>
        <v>4043.1080957100003</v>
      </c>
      <c r="I148" s="36">
        <f>SUMIFS(СВЦЭМ!$C$33:$C$776,СВЦЭМ!$A$33:$A$776,$A148,СВЦЭМ!$B$33:$B$776,I$119)+'СЕТ СН'!$I$9+СВЦЭМ!$D$10+'СЕТ СН'!$I$5-'СЕТ СН'!$I$17</f>
        <v>3999.0645120600002</v>
      </c>
      <c r="J148" s="36">
        <f>SUMIFS(СВЦЭМ!$C$33:$C$776,СВЦЭМ!$A$33:$A$776,$A148,СВЦЭМ!$B$33:$B$776,J$119)+'СЕТ СН'!$I$9+СВЦЭМ!$D$10+'СЕТ СН'!$I$5-'СЕТ СН'!$I$17</f>
        <v>3925.6444480200003</v>
      </c>
      <c r="K148" s="36">
        <f>SUMIFS(СВЦЭМ!$C$33:$C$776,СВЦЭМ!$A$33:$A$776,$A148,СВЦЭМ!$B$33:$B$776,K$119)+'СЕТ СН'!$I$9+СВЦЭМ!$D$10+'СЕТ СН'!$I$5-'СЕТ СН'!$I$17</f>
        <v>3864.23642015</v>
      </c>
      <c r="L148" s="36">
        <f>SUMIFS(СВЦЭМ!$C$33:$C$776,СВЦЭМ!$A$33:$A$776,$A148,СВЦЭМ!$B$33:$B$776,L$119)+'СЕТ СН'!$I$9+СВЦЭМ!$D$10+'СЕТ СН'!$I$5-'СЕТ СН'!$I$17</f>
        <v>3846.4084693300001</v>
      </c>
      <c r="M148" s="36">
        <f>SUMIFS(СВЦЭМ!$C$33:$C$776,СВЦЭМ!$A$33:$A$776,$A148,СВЦЭМ!$B$33:$B$776,M$119)+'СЕТ СН'!$I$9+СВЦЭМ!$D$10+'СЕТ СН'!$I$5-'СЕТ СН'!$I$17</f>
        <v>3847.1215464300003</v>
      </c>
      <c r="N148" s="36">
        <f>SUMIFS(СВЦЭМ!$C$33:$C$776,СВЦЭМ!$A$33:$A$776,$A148,СВЦЭМ!$B$33:$B$776,N$119)+'СЕТ СН'!$I$9+СВЦЭМ!$D$10+'СЕТ СН'!$I$5-'СЕТ СН'!$I$17</f>
        <v>3863.0826471700002</v>
      </c>
      <c r="O148" s="36">
        <f>SUMIFS(СВЦЭМ!$C$33:$C$776,СВЦЭМ!$A$33:$A$776,$A148,СВЦЭМ!$B$33:$B$776,O$119)+'СЕТ СН'!$I$9+СВЦЭМ!$D$10+'СЕТ СН'!$I$5-'СЕТ СН'!$I$17</f>
        <v>3853.4723010300004</v>
      </c>
      <c r="P148" s="36">
        <f>SUMIFS(СВЦЭМ!$C$33:$C$776,СВЦЭМ!$A$33:$A$776,$A148,СВЦЭМ!$B$33:$B$776,P$119)+'СЕТ СН'!$I$9+СВЦЭМ!$D$10+'СЕТ СН'!$I$5-'СЕТ СН'!$I$17</f>
        <v>3861.6705332199999</v>
      </c>
      <c r="Q148" s="36">
        <f>SUMIFS(СВЦЭМ!$C$33:$C$776,СВЦЭМ!$A$33:$A$776,$A148,СВЦЭМ!$B$33:$B$776,Q$119)+'СЕТ СН'!$I$9+СВЦЭМ!$D$10+'СЕТ СН'!$I$5-'СЕТ СН'!$I$17</f>
        <v>3874.0679235600001</v>
      </c>
      <c r="R148" s="36">
        <f>SUMIFS(СВЦЭМ!$C$33:$C$776,СВЦЭМ!$A$33:$A$776,$A148,СВЦЭМ!$B$33:$B$776,R$119)+'СЕТ СН'!$I$9+СВЦЭМ!$D$10+'СЕТ СН'!$I$5-'СЕТ СН'!$I$17</f>
        <v>3885.2410385200001</v>
      </c>
      <c r="S148" s="36">
        <f>SUMIFS(СВЦЭМ!$C$33:$C$776,СВЦЭМ!$A$33:$A$776,$A148,СВЦЭМ!$B$33:$B$776,S$119)+'СЕТ СН'!$I$9+СВЦЭМ!$D$10+'СЕТ СН'!$I$5-'СЕТ СН'!$I$17</f>
        <v>3876.1876576600002</v>
      </c>
      <c r="T148" s="36">
        <f>SUMIFS(СВЦЭМ!$C$33:$C$776,СВЦЭМ!$A$33:$A$776,$A148,СВЦЭМ!$B$33:$B$776,T$119)+'СЕТ СН'!$I$9+СВЦЭМ!$D$10+'СЕТ СН'!$I$5-'СЕТ СН'!$I$17</f>
        <v>3874.0807750200001</v>
      </c>
      <c r="U148" s="36">
        <f>SUMIFS(СВЦЭМ!$C$33:$C$776,СВЦЭМ!$A$33:$A$776,$A148,СВЦЭМ!$B$33:$B$776,U$119)+'СЕТ СН'!$I$9+СВЦЭМ!$D$10+'СЕТ СН'!$I$5-'СЕТ СН'!$I$17</f>
        <v>3876.31121811</v>
      </c>
      <c r="V148" s="36">
        <f>SUMIFS(СВЦЭМ!$C$33:$C$776,СВЦЭМ!$A$33:$A$776,$A148,СВЦЭМ!$B$33:$B$776,V$119)+'СЕТ СН'!$I$9+СВЦЭМ!$D$10+'СЕТ СН'!$I$5-'СЕТ СН'!$I$17</f>
        <v>3853.3572052099998</v>
      </c>
      <c r="W148" s="36">
        <f>SUMIFS(СВЦЭМ!$C$33:$C$776,СВЦЭМ!$A$33:$A$776,$A148,СВЦЭМ!$B$33:$B$776,W$119)+'СЕТ СН'!$I$9+СВЦЭМ!$D$10+'СЕТ СН'!$I$5-'СЕТ СН'!$I$17</f>
        <v>3842.2607398300001</v>
      </c>
      <c r="X148" s="36">
        <f>SUMIFS(СВЦЭМ!$C$33:$C$776,СВЦЭМ!$A$33:$A$776,$A148,СВЦЭМ!$B$33:$B$776,X$119)+'СЕТ СН'!$I$9+СВЦЭМ!$D$10+'СЕТ СН'!$I$5-'СЕТ СН'!$I$17</f>
        <v>3883.8707414</v>
      </c>
      <c r="Y148" s="36">
        <f>SUMIFS(СВЦЭМ!$C$33:$C$776,СВЦЭМ!$A$33:$A$776,$A148,СВЦЭМ!$B$33:$B$776,Y$119)+'СЕТ СН'!$I$9+СВЦЭМ!$D$10+'СЕТ СН'!$I$5-'СЕТ СН'!$I$17</f>
        <v>3924.82335096</v>
      </c>
    </row>
    <row r="149" spans="1:26" ht="15.75" x14ac:dyDescent="0.2">
      <c r="A149" s="35">
        <f t="shared" si="3"/>
        <v>44073</v>
      </c>
      <c r="B149" s="36">
        <f>SUMIFS(СВЦЭМ!$C$33:$C$776,СВЦЭМ!$A$33:$A$776,$A149,СВЦЭМ!$B$33:$B$776,B$119)+'СЕТ СН'!$I$9+СВЦЭМ!$D$10+'СЕТ СН'!$I$5-'СЕТ СН'!$I$17</f>
        <v>3958.3762380600001</v>
      </c>
      <c r="C149" s="36">
        <f>SUMIFS(СВЦЭМ!$C$33:$C$776,СВЦЭМ!$A$33:$A$776,$A149,СВЦЭМ!$B$33:$B$776,C$119)+'СЕТ СН'!$I$9+СВЦЭМ!$D$10+'СЕТ СН'!$I$5-'СЕТ СН'!$I$17</f>
        <v>4016.57038599</v>
      </c>
      <c r="D149" s="36">
        <f>SUMIFS(СВЦЭМ!$C$33:$C$776,СВЦЭМ!$A$33:$A$776,$A149,СВЦЭМ!$B$33:$B$776,D$119)+'СЕТ СН'!$I$9+СВЦЭМ!$D$10+'СЕТ СН'!$I$5-'СЕТ СН'!$I$17</f>
        <v>4058.6287354400001</v>
      </c>
      <c r="E149" s="36">
        <f>SUMIFS(СВЦЭМ!$C$33:$C$776,СВЦЭМ!$A$33:$A$776,$A149,СВЦЭМ!$B$33:$B$776,E$119)+'СЕТ СН'!$I$9+СВЦЭМ!$D$10+'СЕТ СН'!$I$5-'СЕТ СН'!$I$17</f>
        <v>4059.8681599500001</v>
      </c>
      <c r="F149" s="36">
        <f>SUMIFS(СВЦЭМ!$C$33:$C$776,СВЦЭМ!$A$33:$A$776,$A149,СВЦЭМ!$B$33:$B$776,F$119)+'СЕТ СН'!$I$9+СВЦЭМ!$D$10+'СЕТ СН'!$I$5-'СЕТ СН'!$I$17</f>
        <v>4061.9802450800003</v>
      </c>
      <c r="G149" s="36">
        <f>SUMIFS(СВЦЭМ!$C$33:$C$776,СВЦЭМ!$A$33:$A$776,$A149,СВЦЭМ!$B$33:$B$776,G$119)+'СЕТ СН'!$I$9+СВЦЭМ!$D$10+'СЕТ СН'!$I$5-'СЕТ СН'!$I$17</f>
        <v>4051.5939338799999</v>
      </c>
      <c r="H149" s="36">
        <f>SUMIFS(СВЦЭМ!$C$33:$C$776,СВЦЭМ!$A$33:$A$776,$A149,СВЦЭМ!$B$33:$B$776,H$119)+'СЕТ СН'!$I$9+СВЦЭМ!$D$10+'СЕТ СН'!$I$5-'СЕТ СН'!$I$17</f>
        <v>4041.9726525400001</v>
      </c>
      <c r="I149" s="36">
        <f>SUMIFS(СВЦЭМ!$C$33:$C$776,СВЦЭМ!$A$33:$A$776,$A149,СВЦЭМ!$B$33:$B$776,I$119)+'СЕТ СН'!$I$9+СВЦЭМ!$D$10+'СЕТ СН'!$I$5-'СЕТ СН'!$I$17</f>
        <v>4013.4424999800003</v>
      </c>
      <c r="J149" s="36">
        <f>SUMIFS(СВЦЭМ!$C$33:$C$776,СВЦЭМ!$A$33:$A$776,$A149,СВЦЭМ!$B$33:$B$776,J$119)+'СЕТ СН'!$I$9+СВЦЭМ!$D$10+'СЕТ СН'!$I$5-'СЕТ СН'!$I$17</f>
        <v>3943.1074966000001</v>
      </c>
      <c r="K149" s="36">
        <f>SUMIFS(СВЦЭМ!$C$33:$C$776,СВЦЭМ!$A$33:$A$776,$A149,СВЦЭМ!$B$33:$B$776,K$119)+'СЕТ СН'!$I$9+СВЦЭМ!$D$10+'СЕТ СН'!$I$5-'СЕТ СН'!$I$17</f>
        <v>3871.8123521000002</v>
      </c>
      <c r="L149" s="36">
        <f>SUMIFS(СВЦЭМ!$C$33:$C$776,СВЦЭМ!$A$33:$A$776,$A149,СВЦЭМ!$B$33:$B$776,L$119)+'СЕТ СН'!$I$9+СВЦЭМ!$D$10+'СЕТ СН'!$I$5-'СЕТ СН'!$I$17</f>
        <v>3837.9635313500003</v>
      </c>
      <c r="M149" s="36">
        <f>SUMIFS(СВЦЭМ!$C$33:$C$776,СВЦЭМ!$A$33:$A$776,$A149,СВЦЭМ!$B$33:$B$776,M$119)+'СЕТ СН'!$I$9+СВЦЭМ!$D$10+'СЕТ СН'!$I$5-'СЕТ СН'!$I$17</f>
        <v>3832.6405797300004</v>
      </c>
      <c r="N149" s="36">
        <f>SUMIFS(СВЦЭМ!$C$33:$C$776,СВЦЭМ!$A$33:$A$776,$A149,СВЦЭМ!$B$33:$B$776,N$119)+'СЕТ СН'!$I$9+СВЦЭМ!$D$10+'СЕТ СН'!$I$5-'СЕТ СН'!$I$17</f>
        <v>3851.5736869700004</v>
      </c>
      <c r="O149" s="36">
        <f>SUMIFS(СВЦЭМ!$C$33:$C$776,СВЦЭМ!$A$33:$A$776,$A149,СВЦЭМ!$B$33:$B$776,O$119)+'СЕТ СН'!$I$9+СВЦЭМ!$D$10+'СЕТ СН'!$I$5-'СЕТ СН'!$I$17</f>
        <v>3834.3539943400001</v>
      </c>
      <c r="P149" s="36">
        <f>SUMIFS(СВЦЭМ!$C$33:$C$776,СВЦЭМ!$A$33:$A$776,$A149,СВЦЭМ!$B$33:$B$776,P$119)+'СЕТ СН'!$I$9+СВЦЭМ!$D$10+'СЕТ СН'!$I$5-'СЕТ СН'!$I$17</f>
        <v>3837.7112629399999</v>
      </c>
      <c r="Q149" s="36">
        <f>SUMIFS(СВЦЭМ!$C$33:$C$776,СВЦЭМ!$A$33:$A$776,$A149,СВЦЭМ!$B$33:$B$776,Q$119)+'СЕТ СН'!$I$9+СВЦЭМ!$D$10+'СЕТ СН'!$I$5-'СЕТ СН'!$I$17</f>
        <v>3851.3939248900001</v>
      </c>
      <c r="R149" s="36">
        <f>SUMIFS(СВЦЭМ!$C$33:$C$776,СВЦЭМ!$A$33:$A$776,$A149,СВЦЭМ!$B$33:$B$776,R$119)+'СЕТ СН'!$I$9+СВЦЭМ!$D$10+'СЕТ СН'!$I$5-'СЕТ СН'!$I$17</f>
        <v>3857.1889281900003</v>
      </c>
      <c r="S149" s="36">
        <f>SUMIFS(СВЦЭМ!$C$33:$C$776,СВЦЭМ!$A$33:$A$776,$A149,СВЦЭМ!$B$33:$B$776,S$119)+'СЕТ СН'!$I$9+СВЦЭМ!$D$10+'СЕТ СН'!$I$5-'СЕТ СН'!$I$17</f>
        <v>3842.6051944800001</v>
      </c>
      <c r="T149" s="36">
        <f>SUMIFS(СВЦЭМ!$C$33:$C$776,СВЦЭМ!$A$33:$A$776,$A149,СВЦЭМ!$B$33:$B$776,T$119)+'СЕТ СН'!$I$9+СВЦЭМ!$D$10+'СЕТ СН'!$I$5-'СЕТ СН'!$I$17</f>
        <v>3833.0974298000001</v>
      </c>
      <c r="U149" s="36">
        <f>SUMIFS(СВЦЭМ!$C$33:$C$776,СВЦЭМ!$A$33:$A$776,$A149,СВЦЭМ!$B$33:$B$776,U$119)+'СЕТ СН'!$I$9+СВЦЭМ!$D$10+'СЕТ СН'!$I$5-'СЕТ СН'!$I$17</f>
        <v>3828.1476393600001</v>
      </c>
      <c r="V149" s="36">
        <f>SUMIFS(СВЦЭМ!$C$33:$C$776,СВЦЭМ!$A$33:$A$776,$A149,СВЦЭМ!$B$33:$B$776,V$119)+'СЕТ СН'!$I$9+СВЦЭМ!$D$10+'СЕТ СН'!$I$5-'СЕТ СН'!$I$17</f>
        <v>3799.4789608300002</v>
      </c>
      <c r="W149" s="36">
        <f>SUMIFS(СВЦЭМ!$C$33:$C$776,СВЦЭМ!$A$33:$A$776,$A149,СВЦЭМ!$B$33:$B$776,W$119)+'СЕТ СН'!$I$9+СВЦЭМ!$D$10+'СЕТ СН'!$I$5-'СЕТ СН'!$I$17</f>
        <v>3781.4208568499998</v>
      </c>
      <c r="X149" s="36">
        <f>SUMIFS(СВЦЭМ!$C$33:$C$776,СВЦЭМ!$A$33:$A$776,$A149,СВЦЭМ!$B$33:$B$776,X$119)+'СЕТ СН'!$I$9+СВЦЭМ!$D$10+'СЕТ СН'!$I$5-'СЕТ СН'!$I$17</f>
        <v>3824.6311711900003</v>
      </c>
      <c r="Y149" s="36">
        <f>SUMIFS(СВЦЭМ!$C$33:$C$776,СВЦЭМ!$A$33:$A$776,$A149,СВЦЭМ!$B$33:$B$776,Y$119)+'СЕТ СН'!$I$9+СВЦЭМ!$D$10+'СЕТ СН'!$I$5-'СЕТ СН'!$I$17</f>
        <v>3875.0641661600002</v>
      </c>
    </row>
    <row r="150" spans="1:26" ht="15.75" x14ac:dyDescent="0.2">
      <c r="A150" s="35">
        <f t="shared" si="3"/>
        <v>44074</v>
      </c>
      <c r="B150" s="36">
        <f>SUMIFS(СВЦЭМ!$C$33:$C$776,СВЦЭМ!$A$33:$A$776,$A150,СВЦЭМ!$B$33:$B$776,B$119)+'СЕТ СН'!$I$9+СВЦЭМ!$D$10+'СЕТ СН'!$I$5-'СЕТ СН'!$I$17</f>
        <v>3926.0568724600002</v>
      </c>
      <c r="C150" s="36">
        <f>SUMIFS(СВЦЭМ!$C$33:$C$776,СВЦЭМ!$A$33:$A$776,$A150,СВЦЭМ!$B$33:$B$776,C$119)+'СЕТ СН'!$I$9+СВЦЭМ!$D$10+'СЕТ СН'!$I$5-'СЕТ СН'!$I$17</f>
        <v>3976.9613910000003</v>
      </c>
      <c r="D150" s="36">
        <f>SUMIFS(СВЦЭМ!$C$33:$C$776,СВЦЭМ!$A$33:$A$776,$A150,СВЦЭМ!$B$33:$B$776,D$119)+'СЕТ СН'!$I$9+СВЦЭМ!$D$10+'СЕТ СН'!$I$5-'СЕТ СН'!$I$17</f>
        <v>4032.9137967200004</v>
      </c>
      <c r="E150" s="36">
        <f>SUMIFS(СВЦЭМ!$C$33:$C$776,СВЦЭМ!$A$33:$A$776,$A150,СВЦЭМ!$B$33:$B$776,E$119)+'СЕТ СН'!$I$9+СВЦЭМ!$D$10+'СЕТ СН'!$I$5-'СЕТ СН'!$I$17</f>
        <v>4045.2398454300001</v>
      </c>
      <c r="F150" s="36">
        <f>SUMIFS(СВЦЭМ!$C$33:$C$776,СВЦЭМ!$A$33:$A$776,$A150,СВЦЭМ!$B$33:$B$776,F$119)+'СЕТ СН'!$I$9+СВЦЭМ!$D$10+'СЕТ СН'!$I$5-'СЕТ СН'!$I$17</f>
        <v>4058.1105059400002</v>
      </c>
      <c r="G150" s="36">
        <f>SUMIFS(СВЦЭМ!$C$33:$C$776,СВЦЭМ!$A$33:$A$776,$A150,СВЦЭМ!$B$33:$B$776,G$119)+'СЕТ СН'!$I$9+СВЦЭМ!$D$10+'СЕТ СН'!$I$5-'СЕТ СН'!$I$17</f>
        <v>4045.5526070200003</v>
      </c>
      <c r="H150" s="36">
        <f>SUMIFS(СВЦЭМ!$C$33:$C$776,СВЦЭМ!$A$33:$A$776,$A150,СВЦЭМ!$B$33:$B$776,H$119)+'СЕТ СН'!$I$9+СВЦЭМ!$D$10+'СЕТ СН'!$I$5-'СЕТ СН'!$I$17</f>
        <v>3993.42455642</v>
      </c>
      <c r="I150" s="36">
        <f>SUMIFS(СВЦЭМ!$C$33:$C$776,СВЦЭМ!$A$33:$A$776,$A150,СВЦЭМ!$B$33:$B$776,I$119)+'СЕТ СН'!$I$9+СВЦЭМ!$D$10+'СЕТ СН'!$I$5-'СЕТ СН'!$I$17</f>
        <v>3933.26873643</v>
      </c>
      <c r="J150" s="36">
        <f>SUMIFS(СВЦЭМ!$C$33:$C$776,СВЦЭМ!$A$33:$A$776,$A150,СВЦЭМ!$B$33:$B$776,J$119)+'СЕТ СН'!$I$9+СВЦЭМ!$D$10+'СЕТ СН'!$I$5-'СЕТ СН'!$I$17</f>
        <v>3884.4401439900003</v>
      </c>
      <c r="K150" s="36">
        <f>SUMIFS(СВЦЭМ!$C$33:$C$776,СВЦЭМ!$A$33:$A$776,$A150,СВЦЭМ!$B$33:$B$776,K$119)+'СЕТ СН'!$I$9+СВЦЭМ!$D$10+'СЕТ СН'!$I$5-'СЕТ СН'!$I$17</f>
        <v>3835.6035664199999</v>
      </c>
      <c r="L150" s="36">
        <f>SUMIFS(СВЦЭМ!$C$33:$C$776,СВЦЭМ!$A$33:$A$776,$A150,СВЦЭМ!$B$33:$B$776,L$119)+'СЕТ СН'!$I$9+СВЦЭМ!$D$10+'СЕТ СН'!$I$5-'СЕТ СН'!$I$17</f>
        <v>3851.0029445200003</v>
      </c>
      <c r="M150" s="36">
        <f>SUMIFS(СВЦЭМ!$C$33:$C$776,СВЦЭМ!$A$33:$A$776,$A150,СВЦЭМ!$B$33:$B$776,M$119)+'СЕТ СН'!$I$9+СВЦЭМ!$D$10+'СЕТ СН'!$I$5-'СЕТ СН'!$I$17</f>
        <v>3850.08276316</v>
      </c>
      <c r="N150" s="36">
        <f>SUMIFS(СВЦЭМ!$C$33:$C$776,СВЦЭМ!$A$33:$A$776,$A150,СВЦЭМ!$B$33:$B$776,N$119)+'СЕТ СН'!$I$9+СВЦЭМ!$D$10+'СЕТ СН'!$I$5-'СЕТ СН'!$I$17</f>
        <v>3849.22152336</v>
      </c>
      <c r="O150" s="36">
        <f>SUMIFS(СВЦЭМ!$C$33:$C$776,СВЦЭМ!$A$33:$A$776,$A150,СВЦЭМ!$B$33:$B$776,O$119)+'СЕТ СН'!$I$9+СВЦЭМ!$D$10+'СЕТ СН'!$I$5-'СЕТ СН'!$I$17</f>
        <v>3842.4385869900002</v>
      </c>
      <c r="P150" s="36">
        <f>SUMIFS(СВЦЭМ!$C$33:$C$776,СВЦЭМ!$A$33:$A$776,$A150,СВЦЭМ!$B$33:$B$776,P$119)+'СЕТ СН'!$I$9+СВЦЭМ!$D$10+'СЕТ СН'!$I$5-'СЕТ СН'!$I$17</f>
        <v>3844.86911353</v>
      </c>
      <c r="Q150" s="36">
        <f>SUMIFS(СВЦЭМ!$C$33:$C$776,СВЦЭМ!$A$33:$A$776,$A150,СВЦЭМ!$B$33:$B$776,Q$119)+'СЕТ СН'!$I$9+СВЦЭМ!$D$10+'СЕТ СН'!$I$5-'СЕТ СН'!$I$17</f>
        <v>3844.6260203100001</v>
      </c>
      <c r="R150" s="36">
        <f>SUMIFS(СВЦЭМ!$C$33:$C$776,СВЦЭМ!$A$33:$A$776,$A150,СВЦЭМ!$B$33:$B$776,R$119)+'СЕТ СН'!$I$9+СВЦЭМ!$D$10+'СЕТ СН'!$I$5-'СЕТ СН'!$I$17</f>
        <v>3841.9278670000003</v>
      </c>
      <c r="S150" s="36">
        <f>SUMIFS(СВЦЭМ!$C$33:$C$776,СВЦЭМ!$A$33:$A$776,$A150,СВЦЭМ!$B$33:$B$776,S$119)+'СЕТ СН'!$I$9+СВЦЭМ!$D$10+'СЕТ СН'!$I$5-'СЕТ СН'!$I$17</f>
        <v>3845.5263139900003</v>
      </c>
      <c r="T150" s="36">
        <f>SUMIFS(СВЦЭМ!$C$33:$C$776,СВЦЭМ!$A$33:$A$776,$A150,СВЦЭМ!$B$33:$B$776,T$119)+'СЕТ СН'!$I$9+СВЦЭМ!$D$10+'СЕТ СН'!$I$5-'СЕТ СН'!$I$17</f>
        <v>3844.21922941</v>
      </c>
      <c r="U150" s="36">
        <f>SUMIFS(СВЦЭМ!$C$33:$C$776,СВЦЭМ!$A$33:$A$776,$A150,СВЦЭМ!$B$33:$B$776,U$119)+'СЕТ СН'!$I$9+СВЦЭМ!$D$10+'СЕТ СН'!$I$5-'СЕТ СН'!$I$17</f>
        <v>3837.5693524600001</v>
      </c>
      <c r="V150" s="36">
        <f>SUMIFS(СВЦЭМ!$C$33:$C$776,СВЦЭМ!$A$33:$A$776,$A150,СВЦЭМ!$B$33:$B$776,V$119)+'СЕТ СН'!$I$9+СВЦЭМ!$D$10+'СЕТ СН'!$I$5-'СЕТ СН'!$I$17</f>
        <v>3839.4584515000001</v>
      </c>
      <c r="W150" s="36">
        <f>SUMIFS(СВЦЭМ!$C$33:$C$776,СВЦЭМ!$A$33:$A$776,$A150,СВЦЭМ!$B$33:$B$776,W$119)+'СЕТ СН'!$I$9+СВЦЭМ!$D$10+'СЕТ СН'!$I$5-'СЕТ СН'!$I$17</f>
        <v>3834.30655204</v>
      </c>
      <c r="X150" s="36">
        <f>SUMIFS(СВЦЭМ!$C$33:$C$776,СВЦЭМ!$A$33:$A$776,$A150,СВЦЭМ!$B$33:$B$776,X$119)+'СЕТ СН'!$I$9+СВЦЭМ!$D$10+'СЕТ СН'!$I$5-'СЕТ СН'!$I$17</f>
        <v>3842.5707250100004</v>
      </c>
      <c r="Y150" s="36">
        <f>SUMIFS(СВЦЭМ!$C$33:$C$776,СВЦЭМ!$A$33:$A$776,$A150,СВЦЭМ!$B$33:$B$776,Y$119)+'СЕТ СН'!$I$9+СВЦЭМ!$D$10+'СЕТ СН'!$I$5-'СЕТ СН'!$I$17</f>
        <v>3894.3047116500002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4" t="s">
        <v>74</v>
      </c>
      <c r="B153" s="134"/>
      <c r="C153" s="134"/>
      <c r="D153" s="134"/>
      <c r="E153" s="134"/>
      <c r="F153" s="134"/>
      <c r="G153" s="134"/>
      <c r="H153" s="134"/>
      <c r="I153" s="134"/>
      <c r="J153" s="134"/>
      <c r="K153" s="134"/>
      <c r="L153" s="134"/>
      <c r="M153" s="134"/>
      <c r="N153" s="135" t="s">
        <v>29</v>
      </c>
      <c r="O153" s="135"/>
      <c r="P153" s="135"/>
      <c r="Q153" s="135"/>
      <c r="R153" s="135"/>
      <c r="S153" s="135"/>
      <c r="T153" s="135"/>
      <c r="U153" s="135"/>
      <c r="V153" s="39"/>
      <c r="W153" s="39"/>
      <c r="X153" s="39"/>
      <c r="Y153" s="39"/>
      <c r="Z153" s="39"/>
    </row>
    <row r="154" spans="1:26" ht="15.75" x14ac:dyDescent="0.2">
      <c r="A154" s="134"/>
      <c r="B154" s="134"/>
      <c r="C154" s="134"/>
      <c r="D154" s="134"/>
      <c r="E154" s="134"/>
      <c r="F154" s="134"/>
      <c r="G154" s="134"/>
      <c r="H154" s="134"/>
      <c r="I154" s="134"/>
      <c r="J154" s="134"/>
      <c r="K154" s="134"/>
      <c r="L154" s="134"/>
      <c r="M154" s="134"/>
      <c r="N154" s="136" t="s">
        <v>0</v>
      </c>
      <c r="O154" s="136"/>
      <c r="P154" s="136" t="s">
        <v>1</v>
      </c>
      <c r="Q154" s="136"/>
      <c r="R154" s="136" t="s">
        <v>2</v>
      </c>
      <c r="S154" s="136"/>
      <c r="T154" s="136" t="s">
        <v>3</v>
      </c>
      <c r="U154" s="136"/>
      <c r="V154" s="39"/>
      <c r="W154" s="39"/>
      <c r="X154" s="39"/>
      <c r="Y154" s="39"/>
      <c r="Z154" s="39"/>
    </row>
    <row r="155" spans="1:26" ht="15.75" customHeight="1" x14ac:dyDescent="0.2">
      <c r="A155" s="134"/>
      <c r="B155" s="134"/>
      <c r="C155" s="134"/>
      <c r="D155" s="134"/>
      <c r="E155" s="134"/>
      <c r="F155" s="134"/>
      <c r="G155" s="134"/>
      <c r="H155" s="134"/>
      <c r="I155" s="134"/>
      <c r="J155" s="134"/>
      <c r="K155" s="134"/>
      <c r="L155" s="134"/>
      <c r="M155" s="134"/>
      <c r="N155" s="137">
        <f>СВЦЭМ!$D$12+'СЕТ СН'!$F$10-'СЕТ СН'!$F$18</f>
        <v>605672.17562254262</v>
      </c>
      <c r="O155" s="138"/>
      <c r="P155" s="137">
        <f>СВЦЭМ!$D$12+'СЕТ СН'!$F$10-'СЕТ СН'!$G$18</f>
        <v>605672.17562254262</v>
      </c>
      <c r="Q155" s="138"/>
      <c r="R155" s="137">
        <f>СВЦЭМ!$D$12+'СЕТ СН'!$F$10-'СЕТ СН'!$H$18</f>
        <v>605672.17562254262</v>
      </c>
      <c r="S155" s="138"/>
      <c r="T155" s="137">
        <f>СВЦЭМ!$D$12+'СЕТ СН'!$F$10-'СЕТ СН'!$I$18</f>
        <v>605672.17562254262</v>
      </c>
      <c r="U155" s="138"/>
      <c r="V155" s="40"/>
      <c r="W155" s="40"/>
      <c r="X155" s="40"/>
      <c r="Y155" s="30"/>
    </row>
    <row r="156" spans="1:26" x14ac:dyDescent="0.25">
      <c r="A156" s="132"/>
      <c r="B156" s="132"/>
      <c r="C156" s="132"/>
      <c r="D156" s="132"/>
      <c r="E156" s="132"/>
      <c r="F156" s="133"/>
      <c r="G156" s="133"/>
      <c r="H156" s="133"/>
      <c r="I156" s="133"/>
      <c r="J156" s="133"/>
      <c r="K156" s="133"/>
      <c r="L156" s="133"/>
      <c r="M156" s="133"/>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2020 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2" t="s">
        <v>39</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3" customHeight="1" x14ac:dyDescent="0.2">
      <c r="A4" s="139" t="s">
        <v>9</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01.08.2020</v>
      </c>
      <c r="B12" s="36">
        <f>SUMIFS(СВЦЭМ!$C$33:$C$776,СВЦЭМ!$A$33:$A$776,$A12,СВЦЭМ!$B$33:$B$776,B$11)+'СЕТ СН'!$F$9+СВЦЭМ!$D$10+'СЕТ СН'!$F$6-'СЕТ СН'!$F$19</f>
        <v>995.06611601999998</v>
      </c>
      <c r="C12" s="36">
        <f>SUMIFS(СВЦЭМ!$C$33:$C$776,СВЦЭМ!$A$33:$A$776,$A12,СВЦЭМ!$B$33:$B$776,C$11)+'СЕТ СН'!$F$9+СВЦЭМ!$D$10+'СЕТ СН'!$F$6-'СЕТ СН'!$F$19</f>
        <v>1033.8783647999999</v>
      </c>
      <c r="D12" s="36">
        <f>SUMIFS(СВЦЭМ!$C$33:$C$776,СВЦЭМ!$A$33:$A$776,$A12,СВЦЭМ!$B$33:$B$776,D$11)+'СЕТ СН'!$F$9+СВЦЭМ!$D$10+'СЕТ СН'!$F$6-'СЕТ СН'!$F$19</f>
        <v>1068.3808003500001</v>
      </c>
      <c r="E12" s="36">
        <f>SUMIFS(СВЦЭМ!$C$33:$C$776,СВЦЭМ!$A$33:$A$776,$A12,СВЦЭМ!$B$33:$B$776,E$11)+'СЕТ СН'!$F$9+СВЦЭМ!$D$10+'СЕТ СН'!$F$6-'СЕТ СН'!$F$19</f>
        <v>1069.2777028600001</v>
      </c>
      <c r="F12" s="36">
        <f>SUMIFS(СВЦЭМ!$C$33:$C$776,СВЦЭМ!$A$33:$A$776,$A12,СВЦЭМ!$B$33:$B$776,F$11)+'СЕТ СН'!$F$9+СВЦЭМ!$D$10+'СЕТ СН'!$F$6-'СЕТ СН'!$F$19</f>
        <v>1066.1986602300001</v>
      </c>
      <c r="G12" s="36">
        <f>SUMIFS(СВЦЭМ!$C$33:$C$776,СВЦЭМ!$A$33:$A$776,$A12,СВЦЭМ!$B$33:$B$776,G$11)+'СЕТ СН'!$F$9+СВЦЭМ!$D$10+'СЕТ СН'!$F$6-'СЕТ СН'!$F$19</f>
        <v>1091.3897869599998</v>
      </c>
      <c r="H12" s="36">
        <f>SUMIFS(СВЦЭМ!$C$33:$C$776,СВЦЭМ!$A$33:$A$776,$A12,СВЦЭМ!$B$33:$B$776,H$11)+'СЕТ СН'!$F$9+СВЦЭМ!$D$10+'СЕТ СН'!$F$6-'СЕТ СН'!$F$19</f>
        <v>1070.7076930999999</v>
      </c>
      <c r="I12" s="36">
        <f>SUMIFS(СВЦЭМ!$C$33:$C$776,СВЦЭМ!$A$33:$A$776,$A12,СВЦЭМ!$B$33:$B$776,I$11)+'СЕТ СН'!$F$9+СВЦЭМ!$D$10+'СЕТ СН'!$F$6-'СЕТ СН'!$F$19</f>
        <v>1089.5374418699998</v>
      </c>
      <c r="J12" s="36">
        <f>SUMIFS(СВЦЭМ!$C$33:$C$776,СВЦЭМ!$A$33:$A$776,$A12,СВЦЭМ!$B$33:$B$776,J$11)+'СЕТ СН'!$F$9+СВЦЭМ!$D$10+'СЕТ СН'!$F$6-'СЕТ СН'!$F$19</f>
        <v>1046.6985076799999</v>
      </c>
      <c r="K12" s="36">
        <f>SUMIFS(СВЦЭМ!$C$33:$C$776,СВЦЭМ!$A$33:$A$776,$A12,СВЦЭМ!$B$33:$B$776,K$11)+'СЕТ СН'!$F$9+СВЦЭМ!$D$10+'СЕТ СН'!$F$6-'СЕТ СН'!$F$19</f>
        <v>1005.66912504</v>
      </c>
      <c r="L12" s="36">
        <f>SUMIFS(СВЦЭМ!$C$33:$C$776,СВЦЭМ!$A$33:$A$776,$A12,СВЦЭМ!$B$33:$B$776,L$11)+'СЕТ СН'!$F$9+СВЦЭМ!$D$10+'СЕТ СН'!$F$6-'СЕТ СН'!$F$19</f>
        <v>972.12960605000001</v>
      </c>
      <c r="M12" s="36">
        <f>SUMIFS(СВЦЭМ!$C$33:$C$776,СВЦЭМ!$A$33:$A$776,$A12,СВЦЭМ!$B$33:$B$776,M$11)+'СЕТ СН'!$F$9+СВЦЭМ!$D$10+'СЕТ СН'!$F$6-'СЕТ СН'!$F$19</f>
        <v>912.22053600000004</v>
      </c>
      <c r="N12" s="36">
        <f>SUMIFS(СВЦЭМ!$C$33:$C$776,СВЦЭМ!$A$33:$A$776,$A12,СВЦЭМ!$B$33:$B$776,N$11)+'СЕТ СН'!$F$9+СВЦЭМ!$D$10+'СЕТ СН'!$F$6-'СЕТ СН'!$F$19</f>
        <v>881.49732276000009</v>
      </c>
      <c r="O12" s="36">
        <f>SUMIFS(СВЦЭМ!$C$33:$C$776,СВЦЭМ!$A$33:$A$776,$A12,СВЦЭМ!$B$33:$B$776,O$11)+'СЕТ СН'!$F$9+СВЦЭМ!$D$10+'СЕТ СН'!$F$6-'СЕТ СН'!$F$19</f>
        <v>831.69534866000004</v>
      </c>
      <c r="P12" s="36">
        <f>SUMIFS(СВЦЭМ!$C$33:$C$776,СВЦЭМ!$A$33:$A$776,$A12,СВЦЭМ!$B$33:$B$776,P$11)+'СЕТ СН'!$F$9+СВЦЭМ!$D$10+'СЕТ СН'!$F$6-'СЕТ СН'!$F$19</f>
        <v>833.85486103000005</v>
      </c>
      <c r="Q12" s="36">
        <f>SUMIFS(СВЦЭМ!$C$33:$C$776,СВЦЭМ!$A$33:$A$776,$A12,СВЦЭМ!$B$33:$B$776,Q$11)+'СЕТ СН'!$F$9+СВЦЭМ!$D$10+'СЕТ СН'!$F$6-'СЕТ СН'!$F$19</f>
        <v>835.12124089000008</v>
      </c>
      <c r="R12" s="36">
        <f>SUMIFS(СВЦЭМ!$C$33:$C$776,СВЦЭМ!$A$33:$A$776,$A12,СВЦЭМ!$B$33:$B$776,R$11)+'СЕТ СН'!$F$9+СВЦЭМ!$D$10+'СЕТ СН'!$F$6-'СЕТ СН'!$F$19</f>
        <v>835.68233052000005</v>
      </c>
      <c r="S12" s="36">
        <f>SUMIFS(СВЦЭМ!$C$33:$C$776,СВЦЭМ!$A$33:$A$776,$A12,СВЦЭМ!$B$33:$B$776,S$11)+'СЕТ СН'!$F$9+СВЦЭМ!$D$10+'СЕТ СН'!$F$6-'СЕТ СН'!$F$19</f>
        <v>836.42710639000006</v>
      </c>
      <c r="T12" s="36">
        <f>SUMIFS(СВЦЭМ!$C$33:$C$776,СВЦЭМ!$A$33:$A$776,$A12,СВЦЭМ!$B$33:$B$776,T$11)+'СЕТ СН'!$F$9+СВЦЭМ!$D$10+'СЕТ СН'!$F$6-'СЕТ СН'!$F$19</f>
        <v>836.04976240000008</v>
      </c>
      <c r="U12" s="36">
        <f>SUMIFS(СВЦЭМ!$C$33:$C$776,СВЦЭМ!$A$33:$A$776,$A12,СВЦЭМ!$B$33:$B$776,U$11)+'СЕТ СН'!$F$9+СВЦЭМ!$D$10+'СЕТ СН'!$F$6-'СЕТ СН'!$F$19</f>
        <v>838.14871969000001</v>
      </c>
      <c r="V12" s="36">
        <f>SUMIFS(СВЦЭМ!$C$33:$C$776,СВЦЭМ!$A$33:$A$776,$A12,СВЦЭМ!$B$33:$B$776,V$11)+'СЕТ СН'!$F$9+СВЦЭМ!$D$10+'СЕТ СН'!$F$6-'СЕТ СН'!$F$19</f>
        <v>823.91432428000007</v>
      </c>
      <c r="W12" s="36">
        <f>SUMIFS(СВЦЭМ!$C$33:$C$776,СВЦЭМ!$A$33:$A$776,$A12,СВЦЭМ!$B$33:$B$776,W$11)+'СЕТ СН'!$F$9+СВЦЭМ!$D$10+'СЕТ СН'!$F$6-'СЕТ СН'!$F$19</f>
        <v>808.63544754999998</v>
      </c>
      <c r="X12" s="36">
        <f>SUMIFS(СВЦЭМ!$C$33:$C$776,СВЦЭМ!$A$33:$A$776,$A12,СВЦЭМ!$B$33:$B$776,X$11)+'СЕТ СН'!$F$9+СВЦЭМ!$D$10+'СЕТ СН'!$F$6-'СЕТ СН'!$F$19</f>
        <v>846.55721935000008</v>
      </c>
      <c r="Y12" s="36">
        <f>SUMIFS(СВЦЭМ!$C$33:$C$776,СВЦЭМ!$A$33:$A$776,$A12,СВЦЭМ!$B$33:$B$776,Y$11)+'СЕТ СН'!$F$9+СВЦЭМ!$D$10+'СЕТ СН'!$F$6-'СЕТ СН'!$F$19</f>
        <v>951.89942779</v>
      </c>
      <c r="AA12" s="37"/>
    </row>
    <row r="13" spans="1:27" ht="15.75" x14ac:dyDescent="0.2">
      <c r="A13" s="35">
        <f>A12+1</f>
        <v>44045</v>
      </c>
      <c r="B13" s="36">
        <f>SUMIFS(СВЦЭМ!$C$33:$C$776,СВЦЭМ!$A$33:$A$776,$A13,СВЦЭМ!$B$33:$B$776,B$11)+'СЕТ СН'!$F$9+СВЦЭМ!$D$10+'СЕТ СН'!$F$6-'СЕТ СН'!$F$19</f>
        <v>979.99526075000006</v>
      </c>
      <c r="C13" s="36">
        <f>SUMIFS(СВЦЭМ!$C$33:$C$776,СВЦЭМ!$A$33:$A$776,$A13,СВЦЭМ!$B$33:$B$776,C$11)+'СЕТ СН'!$F$9+СВЦЭМ!$D$10+'СЕТ СН'!$F$6-'СЕТ СН'!$F$19</f>
        <v>1019.9880423000001</v>
      </c>
      <c r="D13" s="36">
        <f>SUMIFS(СВЦЭМ!$C$33:$C$776,СВЦЭМ!$A$33:$A$776,$A13,СВЦЭМ!$B$33:$B$776,D$11)+'СЕТ СН'!$F$9+СВЦЭМ!$D$10+'СЕТ СН'!$F$6-'СЕТ СН'!$F$19</f>
        <v>1049.90443265</v>
      </c>
      <c r="E13" s="36">
        <f>SUMIFS(СВЦЭМ!$C$33:$C$776,СВЦЭМ!$A$33:$A$776,$A13,СВЦЭМ!$B$33:$B$776,E$11)+'СЕТ СН'!$F$9+СВЦЭМ!$D$10+'СЕТ СН'!$F$6-'СЕТ СН'!$F$19</f>
        <v>1056.5042926799999</v>
      </c>
      <c r="F13" s="36">
        <f>SUMIFS(СВЦЭМ!$C$33:$C$776,СВЦЭМ!$A$33:$A$776,$A13,СВЦЭМ!$B$33:$B$776,F$11)+'СЕТ СН'!$F$9+СВЦЭМ!$D$10+'СЕТ СН'!$F$6-'СЕТ СН'!$F$19</f>
        <v>1058.3652511999999</v>
      </c>
      <c r="G13" s="36">
        <f>SUMIFS(СВЦЭМ!$C$33:$C$776,СВЦЭМ!$A$33:$A$776,$A13,СВЦЭМ!$B$33:$B$776,G$11)+'СЕТ СН'!$F$9+СВЦЭМ!$D$10+'СЕТ СН'!$F$6-'СЕТ СН'!$F$19</f>
        <v>1054.8537380400001</v>
      </c>
      <c r="H13" s="36">
        <f>SUMIFS(СВЦЭМ!$C$33:$C$776,СВЦЭМ!$A$33:$A$776,$A13,СВЦЭМ!$B$33:$B$776,H$11)+'СЕТ СН'!$F$9+СВЦЭМ!$D$10+'СЕТ СН'!$F$6-'СЕТ СН'!$F$19</f>
        <v>1027.59193781</v>
      </c>
      <c r="I13" s="36">
        <f>SUMIFS(СВЦЭМ!$C$33:$C$776,СВЦЭМ!$A$33:$A$776,$A13,СВЦЭМ!$B$33:$B$776,I$11)+'СЕТ СН'!$F$9+СВЦЭМ!$D$10+'СЕТ СН'!$F$6-'СЕТ СН'!$F$19</f>
        <v>1074.5116278999999</v>
      </c>
      <c r="J13" s="36">
        <f>SUMIFS(СВЦЭМ!$C$33:$C$776,СВЦЭМ!$A$33:$A$776,$A13,СВЦЭМ!$B$33:$B$776,J$11)+'СЕТ СН'!$F$9+СВЦЭМ!$D$10+'СЕТ СН'!$F$6-'СЕТ СН'!$F$19</f>
        <v>1025.3124718199999</v>
      </c>
      <c r="K13" s="36">
        <f>SUMIFS(СВЦЭМ!$C$33:$C$776,СВЦЭМ!$A$33:$A$776,$A13,СВЦЭМ!$B$33:$B$776,K$11)+'СЕТ СН'!$F$9+СВЦЭМ!$D$10+'СЕТ СН'!$F$6-'СЕТ СН'!$F$19</f>
        <v>960.26507692000007</v>
      </c>
      <c r="L13" s="36">
        <f>SUMIFS(СВЦЭМ!$C$33:$C$776,СВЦЭМ!$A$33:$A$776,$A13,СВЦЭМ!$B$33:$B$776,L$11)+'СЕТ СН'!$F$9+СВЦЭМ!$D$10+'СЕТ СН'!$F$6-'СЕТ СН'!$F$19</f>
        <v>926.65406330000008</v>
      </c>
      <c r="M13" s="36">
        <f>SUMIFS(СВЦЭМ!$C$33:$C$776,СВЦЭМ!$A$33:$A$776,$A13,СВЦЭМ!$B$33:$B$776,M$11)+'СЕТ СН'!$F$9+СВЦЭМ!$D$10+'СЕТ СН'!$F$6-'СЕТ СН'!$F$19</f>
        <v>857.48732046999999</v>
      </c>
      <c r="N13" s="36">
        <f>SUMIFS(СВЦЭМ!$C$33:$C$776,СВЦЭМ!$A$33:$A$776,$A13,СВЦЭМ!$B$33:$B$776,N$11)+'СЕТ СН'!$F$9+СВЦЭМ!$D$10+'СЕТ СН'!$F$6-'СЕТ СН'!$F$19</f>
        <v>826.50696338</v>
      </c>
      <c r="O13" s="36">
        <f>SUMIFS(СВЦЭМ!$C$33:$C$776,СВЦЭМ!$A$33:$A$776,$A13,СВЦЭМ!$B$33:$B$776,O$11)+'СЕТ СН'!$F$9+СВЦЭМ!$D$10+'СЕТ СН'!$F$6-'СЕТ СН'!$F$19</f>
        <v>809.89580403000002</v>
      </c>
      <c r="P13" s="36">
        <f>SUMIFS(СВЦЭМ!$C$33:$C$776,СВЦЭМ!$A$33:$A$776,$A13,СВЦЭМ!$B$33:$B$776,P$11)+'СЕТ СН'!$F$9+СВЦЭМ!$D$10+'СЕТ СН'!$F$6-'СЕТ СН'!$F$19</f>
        <v>821.07869275000007</v>
      </c>
      <c r="Q13" s="36">
        <f>SUMIFS(СВЦЭМ!$C$33:$C$776,СВЦЭМ!$A$33:$A$776,$A13,СВЦЭМ!$B$33:$B$776,Q$11)+'СЕТ СН'!$F$9+СВЦЭМ!$D$10+'СЕТ СН'!$F$6-'СЕТ СН'!$F$19</f>
        <v>829.81905881</v>
      </c>
      <c r="R13" s="36">
        <f>SUMIFS(СВЦЭМ!$C$33:$C$776,СВЦЭМ!$A$33:$A$776,$A13,СВЦЭМ!$B$33:$B$776,R$11)+'СЕТ СН'!$F$9+СВЦЭМ!$D$10+'СЕТ СН'!$F$6-'СЕТ СН'!$F$19</f>
        <v>823.66448702000002</v>
      </c>
      <c r="S13" s="36">
        <f>SUMIFS(СВЦЭМ!$C$33:$C$776,СВЦЭМ!$A$33:$A$776,$A13,СВЦЭМ!$B$33:$B$776,S$11)+'СЕТ СН'!$F$9+СВЦЭМ!$D$10+'СЕТ СН'!$F$6-'СЕТ СН'!$F$19</f>
        <v>827.87993438000001</v>
      </c>
      <c r="T13" s="36">
        <f>SUMIFS(СВЦЭМ!$C$33:$C$776,СВЦЭМ!$A$33:$A$776,$A13,СВЦЭМ!$B$33:$B$776,T$11)+'СЕТ СН'!$F$9+СВЦЭМ!$D$10+'СЕТ СН'!$F$6-'СЕТ СН'!$F$19</f>
        <v>826.55973499000004</v>
      </c>
      <c r="U13" s="36">
        <f>SUMIFS(СВЦЭМ!$C$33:$C$776,СВЦЭМ!$A$33:$A$776,$A13,СВЦЭМ!$B$33:$B$776,U$11)+'СЕТ СН'!$F$9+СВЦЭМ!$D$10+'СЕТ СН'!$F$6-'СЕТ СН'!$F$19</f>
        <v>815.63899053</v>
      </c>
      <c r="V13" s="36">
        <f>SUMIFS(СВЦЭМ!$C$33:$C$776,СВЦЭМ!$A$33:$A$776,$A13,СВЦЭМ!$B$33:$B$776,V$11)+'СЕТ СН'!$F$9+СВЦЭМ!$D$10+'СЕТ СН'!$F$6-'СЕТ СН'!$F$19</f>
        <v>787.91871854999999</v>
      </c>
      <c r="W13" s="36">
        <f>SUMIFS(СВЦЭМ!$C$33:$C$776,СВЦЭМ!$A$33:$A$776,$A13,СВЦЭМ!$B$33:$B$776,W$11)+'СЕТ СН'!$F$9+СВЦЭМ!$D$10+'СЕТ СН'!$F$6-'СЕТ СН'!$F$19</f>
        <v>786.60081107000008</v>
      </c>
      <c r="X13" s="36">
        <f>SUMIFS(СВЦЭМ!$C$33:$C$776,СВЦЭМ!$A$33:$A$776,$A13,СВЦЭМ!$B$33:$B$776,X$11)+'СЕТ СН'!$F$9+СВЦЭМ!$D$10+'СЕТ СН'!$F$6-'СЕТ СН'!$F$19</f>
        <v>815.62449452999999</v>
      </c>
      <c r="Y13" s="36">
        <f>SUMIFS(СВЦЭМ!$C$33:$C$776,СВЦЭМ!$A$33:$A$776,$A13,СВЦЭМ!$B$33:$B$776,Y$11)+'СЕТ СН'!$F$9+СВЦЭМ!$D$10+'СЕТ СН'!$F$6-'СЕТ СН'!$F$19</f>
        <v>903.84568099000001</v>
      </c>
    </row>
    <row r="14" spans="1:27" ht="15.75" x14ac:dyDescent="0.2">
      <c r="A14" s="35">
        <f t="shared" ref="A14:A42" si="0">A13+1</f>
        <v>44046</v>
      </c>
      <c r="B14" s="36">
        <f>SUMIFS(СВЦЭМ!$C$33:$C$776,СВЦЭМ!$A$33:$A$776,$A14,СВЦЭМ!$B$33:$B$776,B$11)+'СЕТ СН'!$F$9+СВЦЭМ!$D$10+'СЕТ СН'!$F$6-'СЕТ СН'!$F$19</f>
        <v>995.95266287000004</v>
      </c>
      <c r="C14" s="36">
        <f>SUMIFS(СВЦЭМ!$C$33:$C$776,СВЦЭМ!$A$33:$A$776,$A14,СВЦЭМ!$B$33:$B$776,C$11)+'СЕТ СН'!$F$9+СВЦЭМ!$D$10+'СЕТ СН'!$F$6-'СЕТ СН'!$F$19</f>
        <v>988.31779424000001</v>
      </c>
      <c r="D14" s="36">
        <f>SUMIFS(СВЦЭМ!$C$33:$C$776,СВЦЭМ!$A$33:$A$776,$A14,СВЦЭМ!$B$33:$B$776,D$11)+'СЕТ СН'!$F$9+СВЦЭМ!$D$10+'СЕТ СН'!$F$6-'СЕТ СН'!$F$19</f>
        <v>1001.63251984</v>
      </c>
      <c r="E14" s="36">
        <f>SUMIFS(СВЦЭМ!$C$33:$C$776,СВЦЭМ!$A$33:$A$776,$A14,СВЦЭМ!$B$33:$B$776,E$11)+'СЕТ СН'!$F$9+СВЦЭМ!$D$10+'СЕТ СН'!$F$6-'СЕТ СН'!$F$19</f>
        <v>1045.4272430599999</v>
      </c>
      <c r="F14" s="36">
        <f>SUMIFS(СВЦЭМ!$C$33:$C$776,СВЦЭМ!$A$33:$A$776,$A14,СВЦЭМ!$B$33:$B$776,F$11)+'СЕТ СН'!$F$9+СВЦЭМ!$D$10+'СЕТ СН'!$F$6-'СЕТ СН'!$F$19</f>
        <v>1047.8539079</v>
      </c>
      <c r="G14" s="36">
        <f>SUMIFS(СВЦЭМ!$C$33:$C$776,СВЦЭМ!$A$33:$A$776,$A14,СВЦЭМ!$B$33:$B$776,G$11)+'СЕТ СН'!$F$9+СВЦЭМ!$D$10+'СЕТ СН'!$F$6-'СЕТ СН'!$F$19</f>
        <v>1071.7423300999999</v>
      </c>
      <c r="H14" s="36">
        <f>SUMIFS(СВЦЭМ!$C$33:$C$776,СВЦЭМ!$A$33:$A$776,$A14,СВЦЭМ!$B$33:$B$776,H$11)+'СЕТ СН'!$F$9+СВЦЭМ!$D$10+'СЕТ СН'!$F$6-'СЕТ СН'!$F$19</f>
        <v>1059.44859266</v>
      </c>
      <c r="I14" s="36">
        <f>SUMIFS(СВЦЭМ!$C$33:$C$776,СВЦЭМ!$A$33:$A$776,$A14,СВЦЭМ!$B$33:$B$776,I$11)+'СЕТ СН'!$F$9+СВЦЭМ!$D$10+'СЕТ СН'!$F$6-'СЕТ СН'!$F$19</f>
        <v>1070.9522004799999</v>
      </c>
      <c r="J14" s="36">
        <f>SUMIFS(СВЦЭМ!$C$33:$C$776,СВЦЭМ!$A$33:$A$776,$A14,СВЦЭМ!$B$33:$B$776,J$11)+'СЕТ СН'!$F$9+СВЦЭМ!$D$10+'СЕТ СН'!$F$6-'СЕТ СН'!$F$19</f>
        <v>1016.96173191</v>
      </c>
      <c r="K14" s="36">
        <f>SUMIFS(СВЦЭМ!$C$33:$C$776,СВЦЭМ!$A$33:$A$776,$A14,СВЦЭМ!$B$33:$B$776,K$11)+'СЕТ СН'!$F$9+СВЦЭМ!$D$10+'СЕТ СН'!$F$6-'СЕТ СН'!$F$19</f>
        <v>965.87334364000003</v>
      </c>
      <c r="L14" s="36">
        <f>SUMIFS(СВЦЭМ!$C$33:$C$776,СВЦЭМ!$A$33:$A$776,$A14,СВЦЭМ!$B$33:$B$776,L$11)+'СЕТ СН'!$F$9+СВЦЭМ!$D$10+'СЕТ СН'!$F$6-'СЕТ СН'!$F$19</f>
        <v>918.86482982000007</v>
      </c>
      <c r="M14" s="36">
        <f>SUMIFS(СВЦЭМ!$C$33:$C$776,СВЦЭМ!$A$33:$A$776,$A14,СВЦЭМ!$B$33:$B$776,M$11)+'СЕТ СН'!$F$9+СВЦЭМ!$D$10+'СЕТ СН'!$F$6-'СЕТ СН'!$F$19</f>
        <v>850.31570820000002</v>
      </c>
      <c r="N14" s="36">
        <f>SUMIFS(СВЦЭМ!$C$33:$C$776,СВЦЭМ!$A$33:$A$776,$A14,СВЦЭМ!$B$33:$B$776,N$11)+'СЕТ СН'!$F$9+СВЦЭМ!$D$10+'СЕТ СН'!$F$6-'СЕТ СН'!$F$19</f>
        <v>812.73570271000006</v>
      </c>
      <c r="O14" s="36">
        <f>SUMIFS(СВЦЭМ!$C$33:$C$776,СВЦЭМ!$A$33:$A$776,$A14,СВЦЭМ!$B$33:$B$776,O$11)+'СЕТ СН'!$F$9+СВЦЭМ!$D$10+'СЕТ СН'!$F$6-'СЕТ СН'!$F$19</f>
        <v>793.73461928000006</v>
      </c>
      <c r="P14" s="36">
        <f>SUMIFS(СВЦЭМ!$C$33:$C$776,СВЦЭМ!$A$33:$A$776,$A14,СВЦЭМ!$B$33:$B$776,P$11)+'СЕТ СН'!$F$9+СВЦЭМ!$D$10+'СЕТ СН'!$F$6-'СЕТ СН'!$F$19</f>
        <v>799.51384834999999</v>
      </c>
      <c r="Q14" s="36">
        <f>SUMIFS(СВЦЭМ!$C$33:$C$776,СВЦЭМ!$A$33:$A$776,$A14,СВЦЭМ!$B$33:$B$776,Q$11)+'СЕТ СН'!$F$9+СВЦЭМ!$D$10+'СЕТ СН'!$F$6-'СЕТ СН'!$F$19</f>
        <v>801.45462318</v>
      </c>
      <c r="R14" s="36">
        <f>SUMIFS(СВЦЭМ!$C$33:$C$776,СВЦЭМ!$A$33:$A$776,$A14,СВЦЭМ!$B$33:$B$776,R$11)+'СЕТ СН'!$F$9+СВЦЭМ!$D$10+'СЕТ СН'!$F$6-'СЕТ СН'!$F$19</f>
        <v>810.64617931999999</v>
      </c>
      <c r="S14" s="36">
        <f>SUMIFS(СВЦЭМ!$C$33:$C$776,СВЦЭМ!$A$33:$A$776,$A14,СВЦЭМ!$B$33:$B$776,S$11)+'СЕТ СН'!$F$9+СВЦЭМ!$D$10+'СЕТ СН'!$F$6-'СЕТ СН'!$F$19</f>
        <v>816.97278287000006</v>
      </c>
      <c r="T14" s="36">
        <f>SUMIFS(СВЦЭМ!$C$33:$C$776,СВЦЭМ!$A$33:$A$776,$A14,СВЦЭМ!$B$33:$B$776,T$11)+'СЕТ СН'!$F$9+СВЦЭМ!$D$10+'СЕТ СН'!$F$6-'СЕТ СН'!$F$19</f>
        <v>823.25316542000007</v>
      </c>
      <c r="U14" s="36">
        <f>SUMIFS(СВЦЭМ!$C$33:$C$776,СВЦЭМ!$A$33:$A$776,$A14,СВЦЭМ!$B$33:$B$776,U$11)+'СЕТ СН'!$F$9+СВЦЭМ!$D$10+'СЕТ СН'!$F$6-'СЕТ СН'!$F$19</f>
        <v>823.93678160000002</v>
      </c>
      <c r="V14" s="36">
        <f>SUMIFS(СВЦЭМ!$C$33:$C$776,СВЦЭМ!$A$33:$A$776,$A14,СВЦЭМ!$B$33:$B$776,V$11)+'СЕТ СН'!$F$9+СВЦЭМ!$D$10+'СЕТ СН'!$F$6-'СЕТ СН'!$F$19</f>
        <v>817.16585574999999</v>
      </c>
      <c r="W14" s="36">
        <f>SUMIFS(СВЦЭМ!$C$33:$C$776,СВЦЭМ!$A$33:$A$776,$A14,СВЦЭМ!$B$33:$B$776,W$11)+'СЕТ СН'!$F$9+СВЦЭМ!$D$10+'СЕТ СН'!$F$6-'СЕТ СН'!$F$19</f>
        <v>801.36419992000003</v>
      </c>
      <c r="X14" s="36">
        <f>SUMIFS(СВЦЭМ!$C$33:$C$776,СВЦЭМ!$A$33:$A$776,$A14,СВЦЭМ!$B$33:$B$776,X$11)+'СЕТ СН'!$F$9+СВЦЭМ!$D$10+'СЕТ СН'!$F$6-'СЕТ СН'!$F$19</f>
        <v>824.17074509000008</v>
      </c>
      <c r="Y14" s="36">
        <f>SUMIFS(СВЦЭМ!$C$33:$C$776,СВЦЭМ!$A$33:$A$776,$A14,СВЦЭМ!$B$33:$B$776,Y$11)+'СЕТ СН'!$F$9+СВЦЭМ!$D$10+'СЕТ СН'!$F$6-'СЕТ СН'!$F$19</f>
        <v>908.67749626</v>
      </c>
    </row>
    <row r="15" spans="1:27" ht="15.75" x14ac:dyDescent="0.2">
      <c r="A15" s="35">
        <f t="shared" si="0"/>
        <v>44047</v>
      </c>
      <c r="B15" s="36">
        <f>SUMIFS(СВЦЭМ!$C$33:$C$776,СВЦЭМ!$A$33:$A$776,$A15,СВЦЭМ!$B$33:$B$776,B$11)+'СЕТ СН'!$F$9+СВЦЭМ!$D$10+'СЕТ СН'!$F$6-'СЕТ СН'!$F$19</f>
        <v>976.26251051999998</v>
      </c>
      <c r="C15" s="36">
        <f>SUMIFS(СВЦЭМ!$C$33:$C$776,СВЦЭМ!$A$33:$A$776,$A15,СВЦЭМ!$B$33:$B$776,C$11)+'СЕТ СН'!$F$9+СВЦЭМ!$D$10+'СЕТ СН'!$F$6-'СЕТ СН'!$F$19</f>
        <v>1023.15692142</v>
      </c>
      <c r="D15" s="36">
        <f>SUMIFS(СВЦЭМ!$C$33:$C$776,СВЦЭМ!$A$33:$A$776,$A15,СВЦЭМ!$B$33:$B$776,D$11)+'СЕТ СН'!$F$9+СВЦЭМ!$D$10+'СЕТ СН'!$F$6-'СЕТ СН'!$F$19</f>
        <v>1040.4662355400001</v>
      </c>
      <c r="E15" s="36">
        <f>SUMIFS(СВЦЭМ!$C$33:$C$776,СВЦЭМ!$A$33:$A$776,$A15,СВЦЭМ!$B$33:$B$776,E$11)+'СЕТ СН'!$F$9+СВЦЭМ!$D$10+'СЕТ СН'!$F$6-'СЕТ СН'!$F$19</f>
        <v>1071.8976731</v>
      </c>
      <c r="F15" s="36">
        <f>SUMIFS(СВЦЭМ!$C$33:$C$776,СВЦЭМ!$A$33:$A$776,$A15,СВЦЭМ!$B$33:$B$776,F$11)+'СЕТ СН'!$F$9+СВЦЭМ!$D$10+'СЕТ СН'!$F$6-'СЕТ СН'!$F$19</f>
        <v>1081.39956568</v>
      </c>
      <c r="G15" s="36">
        <f>SUMIFS(СВЦЭМ!$C$33:$C$776,СВЦЭМ!$A$33:$A$776,$A15,СВЦЭМ!$B$33:$B$776,G$11)+'СЕТ СН'!$F$9+СВЦЭМ!$D$10+'СЕТ СН'!$F$6-'СЕТ СН'!$F$19</f>
        <v>1072.2192711499999</v>
      </c>
      <c r="H15" s="36">
        <f>SUMIFS(СВЦЭМ!$C$33:$C$776,СВЦЭМ!$A$33:$A$776,$A15,СВЦЭМ!$B$33:$B$776,H$11)+'СЕТ СН'!$F$9+СВЦЭМ!$D$10+'СЕТ СН'!$F$6-'СЕТ СН'!$F$19</f>
        <v>1030.4481695300001</v>
      </c>
      <c r="I15" s="36">
        <f>SUMIFS(СВЦЭМ!$C$33:$C$776,СВЦЭМ!$A$33:$A$776,$A15,СВЦЭМ!$B$33:$B$776,I$11)+'СЕТ СН'!$F$9+СВЦЭМ!$D$10+'СЕТ СН'!$F$6-'СЕТ СН'!$F$19</f>
        <v>1026.6148060200001</v>
      </c>
      <c r="J15" s="36">
        <f>SUMIFS(СВЦЭМ!$C$33:$C$776,СВЦЭМ!$A$33:$A$776,$A15,СВЦЭМ!$B$33:$B$776,J$11)+'СЕТ СН'!$F$9+СВЦЭМ!$D$10+'СЕТ СН'!$F$6-'СЕТ СН'!$F$19</f>
        <v>980.50552185000004</v>
      </c>
      <c r="K15" s="36">
        <f>SUMIFS(СВЦЭМ!$C$33:$C$776,СВЦЭМ!$A$33:$A$776,$A15,СВЦЭМ!$B$33:$B$776,K$11)+'СЕТ СН'!$F$9+СВЦЭМ!$D$10+'СЕТ СН'!$F$6-'СЕТ СН'!$F$19</f>
        <v>950.14888518999999</v>
      </c>
      <c r="L15" s="36">
        <f>SUMIFS(СВЦЭМ!$C$33:$C$776,СВЦЭМ!$A$33:$A$776,$A15,СВЦЭМ!$B$33:$B$776,L$11)+'СЕТ СН'!$F$9+СВЦЭМ!$D$10+'СЕТ СН'!$F$6-'СЕТ СН'!$F$19</f>
        <v>947.93262859000004</v>
      </c>
      <c r="M15" s="36">
        <f>SUMIFS(СВЦЭМ!$C$33:$C$776,СВЦЭМ!$A$33:$A$776,$A15,СВЦЭМ!$B$33:$B$776,M$11)+'СЕТ СН'!$F$9+СВЦЭМ!$D$10+'СЕТ СН'!$F$6-'СЕТ СН'!$F$19</f>
        <v>869.83836329000007</v>
      </c>
      <c r="N15" s="36">
        <f>SUMIFS(СВЦЭМ!$C$33:$C$776,СВЦЭМ!$A$33:$A$776,$A15,СВЦЭМ!$B$33:$B$776,N$11)+'СЕТ СН'!$F$9+СВЦЭМ!$D$10+'СЕТ СН'!$F$6-'СЕТ СН'!$F$19</f>
        <v>817.06739788000004</v>
      </c>
      <c r="O15" s="36">
        <f>SUMIFS(СВЦЭМ!$C$33:$C$776,СВЦЭМ!$A$33:$A$776,$A15,СВЦЭМ!$B$33:$B$776,O$11)+'СЕТ СН'!$F$9+СВЦЭМ!$D$10+'СЕТ СН'!$F$6-'СЕТ СН'!$F$19</f>
        <v>792.70140617000004</v>
      </c>
      <c r="P15" s="36">
        <f>SUMIFS(СВЦЭМ!$C$33:$C$776,СВЦЭМ!$A$33:$A$776,$A15,СВЦЭМ!$B$33:$B$776,P$11)+'СЕТ СН'!$F$9+СВЦЭМ!$D$10+'СЕТ СН'!$F$6-'СЕТ СН'!$F$19</f>
        <v>789.14652004000004</v>
      </c>
      <c r="Q15" s="36">
        <f>SUMIFS(СВЦЭМ!$C$33:$C$776,СВЦЭМ!$A$33:$A$776,$A15,СВЦЭМ!$B$33:$B$776,Q$11)+'СЕТ СН'!$F$9+СВЦЭМ!$D$10+'СЕТ СН'!$F$6-'СЕТ СН'!$F$19</f>
        <v>788.58919969999999</v>
      </c>
      <c r="R15" s="36">
        <f>SUMIFS(СВЦЭМ!$C$33:$C$776,СВЦЭМ!$A$33:$A$776,$A15,СВЦЭМ!$B$33:$B$776,R$11)+'СЕТ СН'!$F$9+СВЦЭМ!$D$10+'СЕТ СН'!$F$6-'СЕТ СН'!$F$19</f>
        <v>787.37497087999998</v>
      </c>
      <c r="S15" s="36">
        <f>SUMIFS(СВЦЭМ!$C$33:$C$776,СВЦЭМ!$A$33:$A$776,$A15,СВЦЭМ!$B$33:$B$776,S$11)+'СЕТ СН'!$F$9+СВЦЭМ!$D$10+'СЕТ СН'!$F$6-'СЕТ СН'!$F$19</f>
        <v>807.94781308000006</v>
      </c>
      <c r="T15" s="36">
        <f>SUMIFS(СВЦЭМ!$C$33:$C$776,СВЦЭМ!$A$33:$A$776,$A15,СВЦЭМ!$B$33:$B$776,T$11)+'СЕТ СН'!$F$9+СВЦЭМ!$D$10+'СЕТ СН'!$F$6-'СЕТ СН'!$F$19</f>
        <v>802.98090310999999</v>
      </c>
      <c r="U15" s="36">
        <f>SUMIFS(СВЦЭМ!$C$33:$C$776,СВЦЭМ!$A$33:$A$776,$A15,СВЦЭМ!$B$33:$B$776,U$11)+'СЕТ СН'!$F$9+СВЦЭМ!$D$10+'СЕТ СН'!$F$6-'СЕТ СН'!$F$19</f>
        <v>805.46333865000008</v>
      </c>
      <c r="V15" s="36">
        <f>SUMIFS(СВЦЭМ!$C$33:$C$776,СВЦЭМ!$A$33:$A$776,$A15,СВЦЭМ!$B$33:$B$776,V$11)+'СЕТ СН'!$F$9+СВЦЭМ!$D$10+'СЕТ СН'!$F$6-'СЕТ СН'!$F$19</f>
        <v>800.84670764999998</v>
      </c>
      <c r="W15" s="36">
        <f>SUMIFS(СВЦЭМ!$C$33:$C$776,СВЦЭМ!$A$33:$A$776,$A15,СВЦЭМ!$B$33:$B$776,W$11)+'СЕТ СН'!$F$9+СВЦЭМ!$D$10+'СЕТ СН'!$F$6-'СЕТ СН'!$F$19</f>
        <v>802.49835647999998</v>
      </c>
      <c r="X15" s="36">
        <f>SUMIFS(СВЦЭМ!$C$33:$C$776,СВЦЭМ!$A$33:$A$776,$A15,СВЦЭМ!$B$33:$B$776,X$11)+'СЕТ СН'!$F$9+СВЦЭМ!$D$10+'СЕТ СН'!$F$6-'СЕТ СН'!$F$19</f>
        <v>826.47149714</v>
      </c>
      <c r="Y15" s="36">
        <f>SUMIFS(СВЦЭМ!$C$33:$C$776,СВЦЭМ!$A$33:$A$776,$A15,СВЦЭМ!$B$33:$B$776,Y$11)+'СЕТ СН'!$F$9+СВЦЭМ!$D$10+'СЕТ СН'!$F$6-'СЕТ СН'!$F$19</f>
        <v>908.17463936000001</v>
      </c>
    </row>
    <row r="16" spans="1:27" ht="15.75" x14ac:dyDescent="0.2">
      <c r="A16" s="35">
        <f t="shared" si="0"/>
        <v>44048</v>
      </c>
      <c r="B16" s="36">
        <f>SUMIFS(СВЦЭМ!$C$33:$C$776,СВЦЭМ!$A$33:$A$776,$A16,СВЦЭМ!$B$33:$B$776,B$11)+'СЕТ СН'!$F$9+СВЦЭМ!$D$10+'СЕТ СН'!$F$6-'СЕТ СН'!$F$19</f>
        <v>978.20052929000008</v>
      </c>
      <c r="C16" s="36">
        <f>SUMIFS(СВЦЭМ!$C$33:$C$776,СВЦЭМ!$A$33:$A$776,$A16,СВЦЭМ!$B$33:$B$776,C$11)+'СЕТ СН'!$F$9+СВЦЭМ!$D$10+'СЕТ СН'!$F$6-'СЕТ СН'!$F$19</f>
        <v>1046.5310384499999</v>
      </c>
      <c r="D16" s="36">
        <f>SUMIFS(СВЦЭМ!$C$33:$C$776,СВЦЭМ!$A$33:$A$776,$A16,СВЦЭМ!$B$33:$B$776,D$11)+'СЕТ СН'!$F$9+СВЦЭМ!$D$10+'СЕТ СН'!$F$6-'СЕТ СН'!$F$19</f>
        <v>1060.8808999400001</v>
      </c>
      <c r="E16" s="36">
        <f>SUMIFS(СВЦЭМ!$C$33:$C$776,СВЦЭМ!$A$33:$A$776,$A16,СВЦЭМ!$B$33:$B$776,E$11)+'СЕТ СН'!$F$9+СВЦЭМ!$D$10+'СЕТ СН'!$F$6-'СЕТ СН'!$F$19</f>
        <v>1072.9875742500001</v>
      </c>
      <c r="F16" s="36">
        <f>SUMIFS(СВЦЭМ!$C$33:$C$776,СВЦЭМ!$A$33:$A$776,$A16,СВЦЭМ!$B$33:$B$776,F$11)+'СЕТ СН'!$F$9+СВЦЭМ!$D$10+'СЕТ СН'!$F$6-'СЕТ СН'!$F$19</f>
        <v>1069.8916585899999</v>
      </c>
      <c r="G16" s="36">
        <f>SUMIFS(СВЦЭМ!$C$33:$C$776,СВЦЭМ!$A$33:$A$776,$A16,СВЦЭМ!$B$33:$B$776,G$11)+'СЕТ СН'!$F$9+СВЦЭМ!$D$10+'СЕТ СН'!$F$6-'СЕТ СН'!$F$19</f>
        <v>1084.11659098</v>
      </c>
      <c r="H16" s="36">
        <f>SUMIFS(СВЦЭМ!$C$33:$C$776,СВЦЭМ!$A$33:$A$776,$A16,СВЦЭМ!$B$33:$B$776,H$11)+'СЕТ СН'!$F$9+СВЦЭМ!$D$10+'СЕТ СН'!$F$6-'СЕТ СН'!$F$19</f>
        <v>1062.65737803</v>
      </c>
      <c r="I16" s="36">
        <f>SUMIFS(СВЦЭМ!$C$33:$C$776,СВЦЭМ!$A$33:$A$776,$A16,СВЦЭМ!$B$33:$B$776,I$11)+'СЕТ СН'!$F$9+СВЦЭМ!$D$10+'СЕТ СН'!$F$6-'СЕТ СН'!$F$19</f>
        <v>1039.7162131600001</v>
      </c>
      <c r="J16" s="36">
        <f>SUMIFS(СВЦЭМ!$C$33:$C$776,СВЦЭМ!$A$33:$A$776,$A16,СВЦЭМ!$B$33:$B$776,J$11)+'СЕТ СН'!$F$9+СВЦЭМ!$D$10+'СЕТ СН'!$F$6-'СЕТ СН'!$F$19</f>
        <v>978.59993741000005</v>
      </c>
      <c r="K16" s="36">
        <f>SUMIFS(СВЦЭМ!$C$33:$C$776,СВЦЭМ!$A$33:$A$776,$A16,СВЦЭМ!$B$33:$B$776,K$11)+'СЕТ СН'!$F$9+СВЦЭМ!$D$10+'СЕТ СН'!$F$6-'СЕТ СН'!$F$19</f>
        <v>990.35459642000001</v>
      </c>
      <c r="L16" s="36">
        <f>SUMIFS(СВЦЭМ!$C$33:$C$776,СВЦЭМ!$A$33:$A$776,$A16,СВЦЭМ!$B$33:$B$776,L$11)+'СЕТ СН'!$F$9+СВЦЭМ!$D$10+'СЕТ СН'!$F$6-'СЕТ СН'!$F$19</f>
        <v>938.62610644000006</v>
      </c>
      <c r="M16" s="36">
        <f>SUMIFS(СВЦЭМ!$C$33:$C$776,СВЦЭМ!$A$33:$A$776,$A16,СВЦЭМ!$B$33:$B$776,M$11)+'СЕТ СН'!$F$9+СВЦЭМ!$D$10+'СЕТ СН'!$F$6-'СЕТ СН'!$F$19</f>
        <v>868.70426410000005</v>
      </c>
      <c r="N16" s="36">
        <f>SUMIFS(СВЦЭМ!$C$33:$C$776,СВЦЭМ!$A$33:$A$776,$A16,СВЦЭМ!$B$33:$B$776,N$11)+'СЕТ СН'!$F$9+СВЦЭМ!$D$10+'СЕТ СН'!$F$6-'СЕТ СН'!$F$19</f>
        <v>821.54728667000006</v>
      </c>
      <c r="O16" s="36">
        <f>SUMIFS(СВЦЭМ!$C$33:$C$776,СВЦЭМ!$A$33:$A$776,$A16,СВЦЭМ!$B$33:$B$776,O$11)+'СЕТ СН'!$F$9+СВЦЭМ!$D$10+'СЕТ СН'!$F$6-'СЕТ СН'!$F$19</f>
        <v>788.16258077000009</v>
      </c>
      <c r="P16" s="36">
        <f>SUMIFS(СВЦЭМ!$C$33:$C$776,СВЦЭМ!$A$33:$A$776,$A16,СВЦЭМ!$B$33:$B$776,P$11)+'СЕТ СН'!$F$9+СВЦЭМ!$D$10+'СЕТ СН'!$F$6-'СЕТ СН'!$F$19</f>
        <v>795.59228624000002</v>
      </c>
      <c r="Q16" s="36">
        <f>SUMIFS(СВЦЭМ!$C$33:$C$776,СВЦЭМ!$A$33:$A$776,$A16,СВЦЭМ!$B$33:$B$776,Q$11)+'СЕТ СН'!$F$9+СВЦЭМ!$D$10+'СЕТ СН'!$F$6-'СЕТ СН'!$F$19</f>
        <v>796.82889621000004</v>
      </c>
      <c r="R16" s="36">
        <f>SUMIFS(СВЦЭМ!$C$33:$C$776,СВЦЭМ!$A$33:$A$776,$A16,СВЦЭМ!$B$33:$B$776,R$11)+'СЕТ СН'!$F$9+СВЦЭМ!$D$10+'СЕТ СН'!$F$6-'СЕТ СН'!$F$19</f>
        <v>792.91418945999999</v>
      </c>
      <c r="S16" s="36">
        <f>SUMIFS(СВЦЭМ!$C$33:$C$776,СВЦЭМ!$A$33:$A$776,$A16,СВЦЭМ!$B$33:$B$776,S$11)+'СЕТ СН'!$F$9+СВЦЭМ!$D$10+'СЕТ СН'!$F$6-'СЕТ СН'!$F$19</f>
        <v>793.76531096000008</v>
      </c>
      <c r="T16" s="36">
        <f>SUMIFS(СВЦЭМ!$C$33:$C$776,СВЦЭМ!$A$33:$A$776,$A16,СВЦЭМ!$B$33:$B$776,T$11)+'СЕТ СН'!$F$9+СВЦЭМ!$D$10+'СЕТ СН'!$F$6-'СЕТ СН'!$F$19</f>
        <v>811.84735734000003</v>
      </c>
      <c r="U16" s="36">
        <f>SUMIFS(СВЦЭМ!$C$33:$C$776,СВЦЭМ!$A$33:$A$776,$A16,СВЦЭМ!$B$33:$B$776,U$11)+'СЕТ СН'!$F$9+СВЦЭМ!$D$10+'СЕТ СН'!$F$6-'СЕТ СН'!$F$19</f>
        <v>818.06505208999999</v>
      </c>
      <c r="V16" s="36">
        <f>SUMIFS(СВЦЭМ!$C$33:$C$776,СВЦЭМ!$A$33:$A$776,$A16,СВЦЭМ!$B$33:$B$776,V$11)+'СЕТ СН'!$F$9+СВЦЭМ!$D$10+'СЕТ СН'!$F$6-'СЕТ СН'!$F$19</f>
        <v>798.52443683000001</v>
      </c>
      <c r="W16" s="36">
        <f>SUMIFS(СВЦЭМ!$C$33:$C$776,СВЦЭМ!$A$33:$A$776,$A16,СВЦЭМ!$B$33:$B$776,W$11)+'СЕТ СН'!$F$9+СВЦЭМ!$D$10+'СЕТ СН'!$F$6-'СЕТ СН'!$F$19</f>
        <v>796.72973715000001</v>
      </c>
      <c r="X16" s="36">
        <f>SUMIFS(СВЦЭМ!$C$33:$C$776,СВЦЭМ!$A$33:$A$776,$A16,СВЦЭМ!$B$33:$B$776,X$11)+'СЕТ СН'!$F$9+СВЦЭМ!$D$10+'СЕТ СН'!$F$6-'СЕТ СН'!$F$19</f>
        <v>816.03171163000002</v>
      </c>
      <c r="Y16" s="36">
        <f>SUMIFS(СВЦЭМ!$C$33:$C$776,СВЦЭМ!$A$33:$A$776,$A16,СВЦЭМ!$B$33:$B$776,Y$11)+'СЕТ СН'!$F$9+СВЦЭМ!$D$10+'СЕТ СН'!$F$6-'СЕТ СН'!$F$19</f>
        <v>921.38664554000002</v>
      </c>
    </row>
    <row r="17" spans="1:25" ht="15.75" x14ac:dyDescent="0.2">
      <c r="A17" s="35">
        <f t="shared" si="0"/>
        <v>44049</v>
      </c>
      <c r="B17" s="36">
        <f>SUMIFS(СВЦЭМ!$C$33:$C$776,СВЦЭМ!$A$33:$A$776,$A17,СВЦЭМ!$B$33:$B$776,B$11)+'СЕТ СН'!$F$9+СВЦЭМ!$D$10+'СЕТ СН'!$F$6-'СЕТ СН'!$F$19</f>
        <v>1027.3448309400001</v>
      </c>
      <c r="C17" s="36">
        <f>SUMIFS(СВЦЭМ!$C$33:$C$776,СВЦЭМ!$A$33:$A$776,$A17,СВЦЭМ!$B$33:$B$776,C$11)+'СЕТ СН'!$F$9+СВЦЭМ!$D$10+'СЕТ СН'!$F$6-'СЕТ СН'!$F$19</f>
        <v>1076.7208436799999</v>
      </c>
      <c r="D17" s="36">
        <f>SUMIFS(СВЦЭМ!$C$33:$C$776,СВЦЭМ!$A$33:$A$776,$A17,СВЦЭМ!$B$33:$B$776,D$11)+'СЕТ СН'!$F$9+СВЦЭМ!$D$10+'СЕТ СН'!$F$6-'СЕТ СН'!$F$19</f>
        <v>1098.4284627999998</v>
      </c>
      <c r="E17" s="36">
        <f>SUMIFS(СВЦЭМ!$C$33:$C$776,СВЦЭМ!$A$33:$A$776,$A17,СВЦЭМ!$B$33:$B$776,E$11)+'СЕТ СН'!$F$9+СВЦЭМ!$D$10+'СЕТ СН'!$F$6-'СЕТ СН'!$F$19</f>
        <v>1094.0600121699999</v>
      </c>
      <c r="F17" s="36">
        <f>SUMIFS(СВЦЭМ!$C$33:$C$776,СВЦЭМ!$A$33:$A$776,$A17,СВЦЭМ!$B$33:$B$776,F$11)+'СЕТ СН'!$F$9+СВЦЭМ!$D$10+'СЕТ СН'!$F$6-'СЕТ СН'!$F$19</f>
        <v>1086.7514325</v>
      </c>
      <c r="G17" s="36">
        <f>SUMIFS(СВЦЭМ!$C$33:$C$776,СВЦЭМ!$A$33:$A$776,$A17,СВЦЭМ!$B$33:$B$776,G$11)+'СЕТ СН'!$F$9+СВЦЭМ!$D$10+'СЕТ СН'!$F$6-'СЕТ СН'!$F$19</f>
        <v>1092.9042513299999</v>
      </c>
      <c r="H17" s="36">
        <f>SUMIFS(СВЦЭМ!$C$33:$C$776,СВЦЭМ!$A$33:$A$776,$A17,СВЦЭМ!$B$33:$B$776,H$11)+'СЕТ СН'!$F$9+СВЦЭМ!$D$10+'СЕТ СН'!$F$6-'СЕТ СН'!$F$19</f>
        <v>1092.1327045099999</v>
      </c>
      <c r="I17" s="36">
        <f>SUMIFS(СВЦЭМ!$C$33:$C$776,СВЦЭМ!$A$33:$A$776,$A17,СВЦЭМ!$B$33:$B$776,I$11)+'СЕТ СН'!$F$9+СВЦЭМ!$D$10+'СЕТ СН'!$F$6-'СЕТ СН'!$F$19</f>
        <v>1042.7112604199999</v>
      </c>
      <c r="J17" s="36">
        <f>SUMIFS(СВЦЭМ!$C$33:$C$776,СВЦЭМ!$A$33:$A$776,$A17,СВЦЭМ!$B$33:$B$776,J$11)+'СЕТ СН'!$F$9+СВЦЭМ!$D$10+'СЕТ СН'!$F$6-'СЕТ СН'!$F$19</f>
        <v>986.32790990000001</v>
      </c>
      <c r="K17" s="36">
        <f>SUMIFS(СВЦЭМ!$C$33:$C$776,СВЦЭМ!$A$33:$A$776,$A17,СВЦЭМ!$B$33:$B$776,K$11)+'СЕТ СН'!$F$9+СВЦЭМ!$D$10+'СЕТ СН'!$F$6-'СЕТ СН'!$F$19</f>
        <v>948.96408072999998</v>
      </c>
      <c r="L17" s="36">
        <f>SUMIFS(СВЦЭМ!$C$33:$C$776,СВЦЭМ!$A$33:$A$776,$A17,СВЦЭМ!$B$33:$B$776,L$11)+'СЕТ СН'!$F$9+СВЦЭМ!$D$10+'СЕТ СН'!$F$6-'СЕТ СН'!$F$19</f>
        <v>933.80742995000003</v>
      </c>
      <c r="M17" s="36">
        <f>SUMIFS(СВЦЭМ!$C$33:$C$776,СВЦЭМ!$A$33:$A$776,$A17,СВЦЭМ!$B$33:$B$776,M$11)+'СЕТ СН'!$F$9+СВЦЭМ!$D$10+'СЕТ СН'!$F$6-'СЕТ СН'!$F$19</f>
        <v>861.52209358000005</v>
      </c>
      <c r="N17" s="36">
        <f>SUMIFS(СВЦЭМ!$C$33:$C$776,СВЦЭМ!$A$33:$A$776,$A17,СВЦЭМ!$B$33:$B$776,N$11)+'СЕТ СН'!$F$9+СВЦЭМ!$D$10+'СЕТ СН'!$F$6-'СЕТ СН'!$F$19</f>
        <v>802.84010465000006</v>
      </c>
      <c r="O17" s="36">
        <f>SUMIFS(СВЦЭМ!$C$33:$C$776,СВЦЭМ!$A$33:$A$776,$A17,СВЦЭМ!$B$33:$B$776,O$11)+'СЕТ СН'!$F$9+СВЦЭМ!$D$10+'СЕТ СН'!$F$6-'СЕТ СН'!$F$19</f>
        <v>772.82018546000006</v>
      </c>
      <c r="P17" s="36">
        <f>SUMIFS(СВЦЭМ!$C$33:$C$776,СВЦЭМ!$A$33:$A$776,$A17,СВЦЭМ!$B$33:$B$776,P$11)+'СЕТ СН'!$F$9+СВЦЭМ!$D$10+'СЕТ СН'!$F$6-'СЕТ СН'!$F$19</f>
        <v>779.17091551999999</v>
      </c>
      <c r="Q17" s="36">
        <f>SUMIFS(СВЦЭМ!$C$33:$C$776,СВЦЭМ!$A$33:$A$776,$A17,СВЦЭМ!$B$33:$B$776,Q$11)+'СЕТ СН'!$F$9+СВЦЭМ!$D$10+'СЕТ СН'!$F$6-'СЕТ СН'!$F$19</f>
        <v>780.9666876</v>
      </c>
      <c r="R17" s="36">
        <f>SUMIFS(СВЦЭМ!$C$33:$C$776,СВЦЭМ!$A$33:$A$776,$A17,СВЦЭМ!$B$33:$B$776,R$11)+'СЕТ СН'!$F$9+СВЦЭМ!$D$10+'СЕТ СН'!$F$6-'СЕТ СН'!$F$19</f>
        <v>785.10879836000004</v>
      </c>
      <c r="S17" s="36">
        <f>SUMIFS(СВЦЭМ!$C$33:$C$776,СВЦЭМ!$A$33:$A$776,$A17,СВЦЭМ!$B$33:$B$776,S$11)+'СЕТ СН'!$F$9+СВЦЭМ!$D$10+'СЕТ СН'!$F$6-'СЕТ СН'!$F$19</f>
        <v>786.01076736000005</v>
      </c>
      <c r="T17" s="36">
        <f>SUMIFS(СВЦЭМ!$C$33:$C$776,СВЦЭМ!$A$33:$A$776,$A17,СВЦЭМ!$B$33:$B$776,T$11)+'СЕТ СН'!$F$9+СВЦЭМ!$D$10+'СЕТ СН'!$F$6-'СЕТ СН'!$F$19</f>
        <v>781.61910714999999</v>
      </c>
      <c r="U17" s="36">
        <f>SUMIFS(СВЦЭМ!$C$33:$C$776,СВЦЭМ!$A$33:$A$776,$A17,СВЦЭМ!$B$33:$B$776,U$11)+'СЕТ СН'!$F$9+СВЦЭМ!$D$10+'СЕТ СН'!$F$6-'СЕТ СН'!$F$19</f>
        <v>781.10428557</v>
      </c>
      <c r="V17" s="36">
        <f>SUMIFS(СВЦЭМ!$C$33:$C$776,СВЦЭМ!$A$33:$A$776,$A17,СВЦЭМ!$B$33:$B$776,V$11)+'СЕТ СН'!$F$9+СВЦЭМ!$D$10+'СЕТ СН'!$F$6-'СЕТ СН'!$F$19</f>
        <v>786.69480802999999</v>
      </c>
      <c r="W17" s="36">
        <f>SUMIFS(СВЦЭМ!$C$33:$C$776,СВЦЭМ!$A$33:$A$776,$A17,СВЦЭМ!$B$33:$B$776,W$11)+'СЕТ СН'!$F$9+СВЦЭМ!$D$10+'СЕТ СН'!$F$6-'СЕТ СН'!$F$19</f>
        <v>775.92347033999999</v>
      </c>
      <c r="X17" s="36">
        <f>SUMIFS(СВЦЭМ!$C$33:$C$776,СВЦЭМ!$A$33:$A$776,$A17,СВЦЭМ!$B$33:$B$776,X$11)+'СЕТ СН'!$F$9+СВЦЭМ!$D$10+'СЕТ СН'!$F$6-'СЕТ СН'!$F$19</f>
        <v>819.37676601999999</v>
      </c>
      <c r="Y17" s="36">
        <f>SUMIFS(СВЦЭМ!$C$33:$C$776,СВЦЭМ!$A$33:$A$776,$A17,СВЦЭМ!$B$33:$B$776,Y$11)+'СЕТ СН'!$F$9+СВЦЭМ!$D$10+'СЕТ СН'!$F$6-'СЕТ СН'!$F$19</f>
        <v>922.39277831000004</v>
      </c>
    </row>
    <row r="18" spans="1:25" ht="15.75" x14ac:dyDescent="0.2">
      <c r="A18" s="35">
        <f t="shared" si="0"/>
        <v>44050</v>
      </c>
      <c r="B18" s="36">
        <f>SUMIFS(СВЦЭМ!$C$33:$C$776,СВЦЭМ!$A$33:$A$776,$A18,СВЦЭМ!$B$33:$B$776,B$11)+'СЕТ СН'!$F$9+СВЦЭМ!$D$10+'СЕТ СН'!$F$6-'СЕТ СН'!$F$19</f>
        <v>970.25683678000007</v>
      </c>
      <c r="C18" s="36">
        <f>SUMIFS(СВЦЭМ!$C$33:$C$776,СВЦЭМ!$A$33:$A$776,$A18,СВЦЭМ!$B$33:$B$776,C$11)+'СЕТ СН'!$F$9+СВЦЭМ!$D$10+'СЕТ СН'!$F$6-'СЕТ СН'!$F$19</f>
        <v>1020.9589795300001</v>
      </c>
      <c r="D18" s="36">
        <f>SUMIFS(СВЦЭМ!$C$33:$C$776,СВЦЭМ!$A$33:$A$776,$A18,СВЦЭМ!$B$33:$B$776,D$11)+'СЕТ СН'!$F$9+СВЦЭМ!$D$10+'СЕТ СН'!$F$6-'СЕТ СН'!$F$19</f>
        <v>1034.29252759</v>
      </c>
      <c r="E18" s="36">
        <f>SUMIFS(СВЦЭМ!$C$33:$C$776,СВЦЭМ!$A$33:$A$776,$A18,СВЦЭМ!$B$33:$B$776,E$11)+'СЕТ СН'!$F$9+СВЦЭМ!$D$10+'СЕТ СН'!$F$6-'СЕТ СН'!$F$19</f>
        <v>1061.4417385300001</v>
      </c>
      <c r="F18" s="36">
        <f>SUMIFS(СВЦЭМ!$C$33:$C$776,СВЦЭМ!$A$33:$A$776,$A18,СВЦЭМ!$B$33:$B$776,F$11)+'СЕТ СН'!$F$9+СВЦЭМ!$D$10+'СЕТ СН'!$F$6-'СЕТ СН'!$F$19</f>
        <v>1068.25908508</v>
      </c>
      <c r="G18" s="36">
        <f>SUMIFS(СВЦЭМ!$C$33:$C$776,СВЦЭМ!$A$33:$A$776,$A18,СВЦЭМ!$B$33:$B$776,G$11)+'СЕТ СН'!$F$9+СВЦЭМ!$D$10+'СЕТ СН'!$F$6-'СЕТ СН'!$F$19</f>
        <v>1051.9305374</v>
      </c>
      <c r="H18" s="36">
        <f>SUMIFS(СВЦЭМ!$C$33:$C$776,СВЦЭМ!$A$33:$A$776,$A18,СВЦЭМ!$B$33:$B$776,H$11)+'СЕТ СН'!$F$9+СВЦЭМ!$D$10+'СЕТ СН'!$F$6-'СЕТ СН'!$F$19</f>
        <v>1021.13869444</v>
      </c>
      <c r="I18" s="36">
        <f>SUMIFS(СВЦЭМ!$C$33:$C$776,СВЦЭМ!$A$33:$A$776,$A18,СВЦЭМ!$B$33:$B$776,I$11)+'СЕТ СН'!$F$9+СВЦЭМ!$D$10+'СЕТ СН'!$F$6-'СЕТ СН'!$F$19</f>
        <v>996.78689515000008</v>
      </c>
      <c r="J18" s="36">
        <f>SUMIFS(СВЦЭМ!$C$33:$C$776,СВЦЭМ!$A$33:$A$776,$A18,СВЦЭМ!$B$33:$B$776,J$11)+'СЕТ СН'!$F$9+СВЦЭМ!$D$10+'СЕТ СН'!$F$6-'СЕТ СН'!$F$19</f>
        <v>971.55436999000005</v>
      </c>
      <c r="K18" s="36">
        <f>SUMIFS(СВЦЭМ!$C$33:$C$776,СВЦЭМ!$A$33:$A$776,$A18,СВЦЭМ!$B$33:$B$776,K$11)+'СЕТ СН'!$F$9+СВЦЭМ!$D$10+'СЕТ СН'!$F$6-'СЕТ СН'!$F$19</f>
        <v>965.97420136000005</v>
      </c>
      <c r="L18" s="36">
        <f>SUMIFS(СВЦЭМ!$C$33:$C$776,СВЦЭМ!$A$33:$A$776,$A18,СВЦЭМ!$B$33:$B$776,L$11)+'СЕТ СН'!$F$9+СВЦЭМ!$D$10+'СЕТ СН'!$F$6-'СЕТ СН'!$F$19</f>
        <v>939.68571173999999</v>
      </c>
      <c r="M18" s="36">
        <f>SUMIFS(СВЦЭМ!$C$33:$C$776,СВЦЭМ!$A$33:$A$776,$A18,СВЦЭМ!$B$33:$B$776,M$11)+'СЕТ СН'!$F$9+СВЦЭМ!$D$10+'СЕТ СН'!$F$6-'СЕТ СН'!$F$19</f>
        <v>904.99591400000008</v>
      </c>
      <c r="N18" s="36">
        <f>SUMIFS(СВЦЭМ!$C$33:$C$776,СВЦЭМ!$A$33:$A$776,$A18,СВЦЭМ!$B$33:$B$776,N$11)+'СЕТ СН'!$F$9+СВЦЭМ!$D$10+'СЕТ СН'!$F$6-'СЕТ СН'!$F$19</f>
        <v>855.24775728000009</v>
      </c>
      <c r="O18" s="36">
        <f>SUMIFS(СВЦЭМ!$C$33:$C$776,СВЦЭМ!$A$33:$A$776,$A18,СВЦЭМ!$B$33:$B$776,O$11)+'СЕТ СН'!$F$9+СВЦЭМ!$D$10+'СЕТ СН'!$F$6-'СЕТ СН'!$F$19</f>
        <v>822.52435079999998</v>
      </c>
      <c r="P18" s="36">
        <f>SUMIFS(СВЦЭМ!$C$33:$C$776,СВЦЭМ!$A$33:$A$776,$A18,СВЦЭМ!$B$33:$B$776,P$11)+'СЕТ СН'!$F$9+СВЦЭМ!$D$10+'СЕТ СН'!$F$6-'СЕТ СН'!$F$19</f>
        <v>825.47566437</v>
      </c>
      <c r="Q18" s="36">
        <f>SUMIFS(СВЦЭМ!$C$33:$C$776,СВЦЭМ!$A$33:$A$776,$A18,СВЦЭМ!$B$33:$B$776,Q$11)+'СЕТ СН'!$F$9+СВЦЭМ!$D$10+'СЕТ СН'!$F$6-'СЕТ СН'!$F$19</f>
        <v>826.01066073000004</v>
      </c>
      <c r="R18" s="36">
        <f>SUMIFS(СВЦЭМ!$C$33:$C$776,СВЦЭМ!$A$33:$A$776,$A18,СВЦЭМ!$B$33:$B$776,R$11)+'СЕТ СН'!$F$9+СВЦЭМ!$D$10+'СЕТ СН'!$F$6-'СЕТ СН'!$F$19</f>
        <v>837.24979498000005</v>
      </c>
      <c r="S18" s="36">
        <f>SUMIFS(СВЦЭМ!$C$33:$C$776,СВЦЭМ!$A$33:$A$776,$A18,СВЦЭМ!$B$33:$B$776,S$11)+'СЕТ СН'!$F$9+СВЦЭМ!$D$10+'СЕТ СН'!$F$6-'СЕТ СН'!$F$19</f>
        <v>841.38953049999998</v>
      </c>
      <c r="T18" s="36">
        <f>SUMIFS(СВЦЭМ!$C$33:$C$776,СВЦЭМ!$A$33:$A$776,$A18,СВЦЭМ!$B$33:$B$776,T$11)+'СЕТ СН'!$F$9+СВЦЭМ!$D$10+'СЕТ СН'!$F$6-'СЕТ СН'!$F$19</f>
        <v>827.29728409000006</v>
      </c>
      <c r="U18" s="36">
        <f>SUMIFS(СВЦЭМ!$C$33:$C$776,СВЦЭМ!$A$33:$A$776,$A18,СВЦЭМ!$B$33:$B$776,U$11)+'СЕТ СН'!$F$9+СВЦЭМ!$D$10+'СЕТ СН'!$F$6-'СЕТ СН'!$F$19</f>
        <v>838.90275360999999</v>
      </c>
      <c r="V18" s="36">
        <f>SUMIFS(СВЦЭМ!$C$33:$C$776,СВЦЭМ!$A$33:$A$776,$A18,СВЦЭМ!$B$33:$B$776,V$11)+'СЕТ СН'!$F$9+СВЦЭМ!$D$10+'СЕТ СН'!$F$6-'СЕТ СН'!$F$19</f>
        <v>854.57212933000005</v>
      </c>
      <c r="W18" s="36">
        <f>SUMIFS(СВЦЭМ!$C$33:$C$776,СВЦЭМ!$A$33:$A$776,$A18,СВЦЭМ!$B$33:$B$776,W$11)+'СЕТ СН'!$F$9+СВЦЭМ!$D$10+'СЕТ СН'!$F$6-'СЕТ СН'!$F$19</f>
        <v>841.17407278000007</v>
      </c>
      <c r="X18" s="36">
        <f>SUMIFS(СВЦЭМ!$C$33:$C$776,СВЦЭМ!$A$33:$A$776,$A18,СВЦЭМ!$B$33:$B$776,X$11)+'СЕТ СН'!$F$9+СВЦЭМ!$D$10+'СЕТ СН'!$F$6-'СЕТ СН'!$F$19</f>
        <v>872.80934394000008</v>
      </c>
      <c r="Y18" s="36">
        <f>SUMIFS(СВЦЭМ!$C$33:$C$776,СВЦЭМ!$A$33:$A$776,$A18,СВЦЭМ!$B$33:$B$776,Y$11)+'СЕТ СН'!$F$9+СВЦЭМ!$D$10+'СЕТ СН'!$F$6-'СЕТ СН'!$F$19</f>
        <v>957.53174253999998</v>
      </c>
    </row>
    <row r="19" spans="1:25" ht="15.75" x14ac:dyDescent="0.2">
      <c r="A19" s="35">
        <f t="shared" si="0"/>
        <v>44051</v>
      </c>
      <c r="B19" s="36">
        <f>SUMIFS(СВЦЭМ!$C$33:$C$776,СВЦЭМ!$A$33:$A$776,$A19,СВЦЭМ!$B$33:$B$776,B$11)+'СЕТ СН'!$F$9+СВЦЭМ!$D$10+'СЕТ СН'!$F$6-'СЕТ СН'!$F$19</f>
        <v>1035.4884004</v>
      </c>
      <c r="C19" s="36">
        <f>SUMIFS(СВЦЭМ!$C$33:$C$776,СВЦЭМ!$A$33:$A$776,$A19,СВЦЭМ!$B$33:$B$776,C$11)+'СЕТ СН'!$F$9+СВЦЭМ!$D$10+'СЕТ СН'!$F$6-'СЕТ СН'!$F$19</f>
        <v>1054.4568569999999</v>
      </c>
      <c r="D19" s="36">
        <f>SUMIFS(СВЦЭМ!$C$33:$C$776,СВЦЭМ!$A$33:$A$776,$A19,СВЦЭМ!$B$33:$B$776,D$11)+'СЕТ СН'!$F$9+СВЦЭМ!$D$10+'СЕТ СН'!$F$6-'СЕТ СН'!$F$19</f>
        <v>1057.12336615</v>
      </c>
      <c r="E19" s="36">
        <f>SUMIFS(СВЦЭМ!$C$33:$C$776,СВЦЭМ!$A$33:$A$776,$A19,СВЦЭМ!$B$33:$B$776,E$11)+'СЕТ СН'!$F$9+СВЦЭМ!$D$10+'СЕТ СН'!$F$6-'СЕТ СН'!$F$19</f>
        <v>1078.10321806</v>
      </c>
      <c r="F19" s="36">
        <f>SUMIFS(СВЦЭМ!$C$33:$C$776,СВЦЭМ!$A$33:$A$776,$A19,СВЦЭМ!$B$33:$B$776,F$11)+'СЕТ СН'!$F$9+СВЦЭМ!$D$10+'СЕТ СН'!$F$6-'СЕТ СН'!$F$19</f>
        <v>1076.10701868</v>
      </c>
      <c r="G19" s="36">
        <f>SUMIFS(СВЦЭМ!$C$33:$C$776,СВЦЭМ!$A$33:$A$776,$A19,СВЦЭМ!$B$33:$B$776,G$11)+'СЕТ СН'!$F$9+СВЦЭМ!$D$10+'СЕТ СН'!$F$6-'СЕТ СН'!$F$19</f>
        <v>1079.4421444299999</v>
      </c>
      <c r="H19" s="36">
        <f>SUMIFS(СВЦЭМ!$C$33:$C$776,СВЦЭМ!$A$33:$A$776,$A19,СВЦЭМ!$B$33:$B$776,H$11)+'СЕТ СН'!$F$9+СВЦЭМ!$D$10+'СЕТ СН'!$F$6-'СЕТ СН'!$F$19</f>
        <v>1064.8937955599999</v>
      </c>
      <c r="I19" s="36">
        <f>SUMIFS(СВЦЭМ!$C$33:$C$776,СВЦЭМ!$A$33:$A$776,$A19,СВЦЭМ!$B$33:$B$776,I$11)+'СЕТ СН'!$F$9+СВЦЭМ!$D$10+'СЕТ СН'!$F$6-'СЕТ СН'!$F$19</f>
        <v>1037.89247032</v>
      </c>
      <c r="J19" s="36">
        <f>SUMIFS(СВЦЭМ!$C$33:$C$776,СВЦЭМ!$A$33:$A$776,$A19,СВЦЭМ!$B$33:$B$776,J$11)+'СЕТ СН'!$F$9+СВЦЭМ!$D$10+'СЕТ СН'!$F$6-'СЕТ СН'!$F$19</f>
        <v>1013.21998106</v>
      </c>
      <c r="K19" s="36">
        <f>SUMIFS(СВЦЭМ!$C$33:$C$776,СВЦЭМ!$A$33:$A$776,$A19,СВЦЭМ!$B$33:$B$776,K$11)+'СЕТ СН'!$F$9+СВЦЭМ!$D$10+'СЕТ СН'!$F$6-'СЕТ СН'!$F$19</f>
        <v>992.94374230000005</v>
      </c>
      <c r="L19" s="36">
        <f>SUMIFS(СВЦЭМ!$C$33:$C$776,СВЦЭМ!$A$33:$A$776,$A19,СВЦЭМ!$B$33:$B$776,L$11)+'СЕТ СН'!$F$9+СВЦЭМ!$D$10+'СЕТ СН'!$F$6-'СЕТ СН'!$F$19</f>
        <v>948.01731408000001</v>
      </c>
      <c r="M19" s="36">
        <f>SUMIFS(СВЦЭМ!$C$33:$C$776,СВЦЭМ!$A$33:$A$776,$A19,СВЦЭМ!$B$33:$B$776,M$11)+'СЕТ СН'!$F$9+СВЦЭМ!$D$10+'СЕТ СН'!$F$6-'СЕТ СН'!$F$19</f>
        <v>855.11420391000001</v>
      </c>
      <c r="N19" s="36">
        <f>SUMIFS(СВЦЭМ!$C$33:$C$776,СВЦЭМ!$A$33:$A$776,$A19,СВЦЭМ!$B$33:$B$776,N$11)+'СЕТ СН'!$F$9+СВЦЭМ!$D$10+'СЕТ СН'!$F$6-'СЕТ СН'!$F$19</f>
        <v>812.07887414000004</v>
      </c>
      <c r="O19" s="36">
        <f>SUMIFS(СВЦЭМ!$C$33:$C$776,СВЦЭМ!$A$33:$A$776,$A19,СВЦЭМ!$B$33:$B$776,O$11)+'СЕТ СН'!$F$9+СВЦЭМ!$D$10+'СЕТ СН'!$F$6-'СЕТ СН'!$F$19</f>
        <v>793.01146287000006</v>
      </c>
      <c r="P19" s="36">
        <f>SUMIFS(СВЦЭМ!$C$33:$C$776,СВЦЭМ!$A$33:$A$776,$A19,СВЦЭМ!$B$33:$B$776,P$11)+'СЕТ СН'!$F$9+СВЦЭМ!$D$10+'СЕТ СН'!$F$6-'СЕТ СН'!$F$19</f>
        <v>792.37619950999999</v>
      </c>
      <c r="Q19" s="36">
        <f>SUMIFS(СВЦЭМ!$C$33:$C$776,СВЦЭМ!$A$33:$A$776,$A19,СВЦЭМ!$B$33:$B$776,Q$11)+'СЕТ СН'!$F$9+СВЦЭМ!$D$10+'СЕТ СН'!$F$6-'СЕТ СН'!$F$19</f>
        <v>803.66355238000006</v>
      </c>
      <c r="R19" s="36">
        <f>SUMIFS(СВЦЭМ!$C$33:$C$776,СВЦЭМ!$A$33:$A$776,$A19,СВЦЭМ!$B$33:$B$776,R$11)+'СЕТ СН'!$F$9+СВЦЭМ!$D$10+'СЕТ СН'!$F$6-'СЕТ СН'!$F$19</f>
        <v>787.92807621999998</v>
      </c>
      <c r="S19" s="36">
        <f>SUMIFS(СВЦЭМ!$C$33:$C$776,СВЦЭМ!$A$33:$A$776,$A19,СВЦЭМ!$B$33:$B$776,S$11)+'СЕТ СН'!$F$9+СВЦЭМ!$D$10+'СЕТ СН'!$F$6-'СЕТ СН'!$F$19</f>
        <v>797.21729484000002</v>
      </c>
      <c r="T19" s="36">
        <f>SUMIFS(СВЦЭМ!$C$33:$C$776,СВЦЭМ!$A$33:$A$776,$A19,СВЦЭМ!$B$33:$B$776,T$11)+'СЕТ СН'!$F$9+СВЦЭМ!$D$10+'СЕТ СН'!$F$6-'СЕТ СН'!$F$19</f>
        <v>813.05004719999999</v>
      </c>
      <c r="U19" s="36">
        <f>SUMIFS(СВЦЭМ!$C$33:$C$776,СВЦЭМ!$A$33:$A$776,$A19,СВЦЭМ!$B$33:$B$776,U$11)+'СЕТ СН'!$F$9+СВЦЭМ!$D$10+'СЕТ СН'!$F$6-'СЕТ СН'!$F$19</f>
        <v>820.50710194999999</v>
      </c>
      <c r="V19" s="36">
        <f>SUMIFS(СВЦЭМ!$C$33:$C$776,СВЦЭМ!$A$33:$A$776,$A19,СВЦЭМ!$B$33:$B$776,V$11)+'СЕТ СН'!$F$9+СВЦЭМ!$D$10+'СЕТ СН'!$F$6-'СЕТ СН'!$F$19</f>
        <v>806.39864341000009</v>
      </c>
      <c r="W19" s="36">
        <f>SUMIFS(СВЦЭМ!$C$33:$C$776,СВЦЭМ!$A$33:$A$776,$A19,СВЦЭМ!$B$33:$B$776,W$11)+'СЕТ СН'!$F$9+СВЦЭМ!$D$10+'СЕТ СН'!$F$6-'СЕТ СН'!$F$19</f>
        <v>794.76238999000009</v>
      </c>
      <c r="X19" s="36">
        <f>SUMIFS(СВЦЭМ!$C$33:$C$776,СВЦЭМ!$A$33:$A$776,$A19,СВЦЭМ!$B$33:$B$776,X$11)+'СЕТ СН'!$F$9+СВЦЭМ!$D$10+'СЕТ СН'!$F$6-'СЕТ СН'!$F$19</f>
        <v>819.13661392000006</v>
      </c>
      <c r="Y19" s="36">
        <f>SUMIFS(СВЦЭМ!$C$33:$C$776,СВЦЭМ!$A$33:$A$776,$A19,СВЦЭМ!$B$33:$B$776,Y$11)+'СЕТ СН'!$F$9+СВЦЭМ!$D$10+'СЕТ СН'!$F$6-'СЕТ СН'!$F$19</f>
        <v>915.89086550000002</v>
      </c>
    </row>
    <row r="20" spans="1:25" ht="15.75" x14ac:dyDescent="0.2">
      <c r="A20" s="35">
        <f t="shared" si="0"/>
        <v>44052</v>
      </c>
      <c r="B20" s="36">
        <f>SUMIFS(СВЦЭМ!$C$33:$C$776,СВЦЭМ!$A$33:$A$776,$A20,СВЦЭМ!$B$33:$B$776,B$11)+'СЕТ СН'!$F$9+СВЦЭМ!$D$10+'СЕТ СН'!$F$6-'СЕТ СН'!$F$19</f>
        <v>1006.6658738</v>
      </c>
      <c r="C20" s="36">
        <f>SUMIFS(СВЦЭМ!$C$33:$C$776,СВЦЭМ!$A$33:$A$776,$A20,СВЦЭМ!$B$33:$B$776,C$11)+'СЕТ СН'!$F$9+СВЦЭМ!$D$10+'СЕТ СН'!$F$6-'СЕТ СН'!$F$19</f>
        <v>1086.5357151399999</v>
      </c>
      <c r="D20" s="36">
        <f>SUMIFS(СВЦЭМ!$C$33:$C$776,СВЦЭМ!$A$33:$A$776,$A20,СВЦЭМ!$B$33:$B$776,D$11)+'СЕТ СН'!$F$9+СВЦЭМ!$D$10+'СЕТ СН'!$F$6-'СЕТ СН'!$F$19</f>
        <v>1079.73533914</v>
      </c>
      <c r="E20" s="36">
        <f>SUMIFS(СВЦЭМ!$C$33:$C$776,СВЦЭМ!$A$33:$A$776,$A20,СВЦЭМ!$B$33:$B$776,E$11)+'СЕТ СН'!$F$9+СВЦЭМ!$D$10+'СЕТ СН'!$F$6-'СЕТ СН'!$F$19</f>
        <v>1075.0308924799999</v>
      </c>
      <c r="F20" s="36">
        <f>SUMIFS(СВЦЭМ!$C$33:$C$776,СВЦЭМ!$A$33:$A$776,$A20,СВЦЭМ!$B$33:$B$776,F$11)+'СЕТ СН'!$F$9+СВЦЭМ!$D$10+'СЕТ СН'!$F$6-'СЕТ СН'!$F$19</f>
        <v>1070.4924089900001</v>
      </c>
      <c r="G20" s="36">
        <f>SUMIFS(СВЦЭМ!$C$33:$C$776,СВЦЭМ!$A$33:$A$776,$A20,СВЦЭМ!$B$33:$B$776,G$11)+'СЕТ СН'!$F$9+СВЦЭМ!$D$10+'СЕТ СН'!$F$6-'СЕТ СН'!$F$19</f>
        <v>1084.7171594599999</v>
      </c>
      <c r="H20" s="36">
        <f>SUMIFS(СВЦЭМ!$C$33:$C$776,СВЦЭМ!$A$33:$A$776,$A20,СВЦЭМ!$B$33:$B$776,H$11)+'СЕТ СН'!$F$9+СВЦЭМ!$D$10+'СЕТ СН'!$F$6-'СЕТ СН'!$F$19</f>
        <v>1089.78506621</v>
      </c>
      <c r="I20" s="36">
        <f>SUMIFS(СВЦЭМ!$C$33:$C$776,СВЦЭМ!$A$33:$A$776,$A20,СВЦЭМ!$B$33:$B$776,I$11)+'СЕТ СН'!$F$9+СВЦЭМ!$D$10+'СЕТ СН'!$F$6-'СЕТ СН'!$F$19</f>
        <v>1088.1024993199999</v>
      </c>
      <c r="J20" s="36">
        <f>SUMIFS(СВЦЭМ!$C$33:$C$776,СВЦЭМ!$A$33:$A$776,$A20,СВЦЭМ!$B$33:$B$776,J$11)+'СЕТ СН'!$F$9+СВЦЭМ!$D$10+'СЕТ СН'!$F$6-'СЕТ СН'!$F$19</f>
        <v>1036.0401275699999</v>
      </c>
      <c r="K20" s="36">
        <f>SUMIFS(СВЦЭМ!$C$33:$C$776,СВЦЭМ!$A$33:$A$776,$A20,СВЦЭМ!$B$33:$B$776,K$11)+'СЕТ СН'!$F$9+СВЦЭМ!$D$10+'СЕТ СН'!$F$6-'СЕТ СН'!$F$19</f>
        <v>993.26478280000003</v>
      </c>
      <c r="L20" s="36">
        <f>SUMIFS(СВЦЭМ!$C$33:$C$776,СВЦЭМ!$A$33:$A$776,$A20,СВЦЭМ!$B$33:$B$776,L$11)+'СЕТ СН'!$F$9+СВЦЭМ!$D$10+'СЕТ СН'!$F$6-'СЕТ СН'!$F$19</f>
        <v>946.16785048000008</v>
      </c>
      <c r="M20" s="36">
        <f>SUMIFS(СВЦЭМ!$C$33:$C$776,СВЦЭМ!$A$33:$A$776,$A20,СВЦЭМ!$B$33:$B$776,M$11)+'СЕТ СН'!$F$9+СВЦЭМ!$D$10+'СЕТ СН'!$F$6-'СЕТ СН'!$F$19</f>
        <v>861.01435300000003</v>
      </c>
      <c r="N20" s="36">
        <f>SUMIFS(СВЦЭМ!$C$33:$C$776,СВЦЭМ!$A$33:$A$776,$A20,СВЦЭМ!$B$33:$B$776,N$11)+'СЕТ СН'!$F$9+СВЦЭМ!$D$10+'СЕТ СН'!$F$6-'СЕТ СН'!$F$19</f>
        <v>810.29138727000009</v>
      </c>
      <c r="O20" s="36">
        <f>SUMIFS(СВЦЭМ!$C$33:$C$776,СВЦЭМ!$A$33:$A$776,$A20,СВЦЭМ!$B$33:$B$776,O$11)+'СЕТ СН'!$F$9+СВЦЭМ!$D$10+'СЕТ СН'!$F$6-'СЕТ СН'!$F$19</f>
        <v>774.03764592000005</v>
      </c>
      <c r="P20" s="36">
        <f>SUMIFS(СВЦЭМ!$C$33:$C$776,СВЦЭМ!$A$33:$A$776,$A20,СВЦЭМ!$B$33:$B$776,P$11)+'СЕТ СН'!$F$9+СВЦЭМ!$D$10+'СЕТ СН'!$F$6-'СЕТ СН'!$F$19</f>
        <v>777.45299427000009</v>
      </c>
      <c r="Q20" s="36">
        <f>SUMIFS(СВЦЭМ!$C$33:$C$776,СВЦЭМ!$A$33:$A$776,$A20,СВЦЭМ!$B$33:$B$776,Q$11)+'СЕТ СН'!$F$9+СВЦЭМ!$D$10+'СЕТ СН'!$F$6-'СЕТ СН'!$F$19</f>
        <v>795.50397083000007</v>
      </c>
      <c r="R20" s="36">
        <f>SUMIFS(СВЦЭМ!$C$33:$C$776,СВЦЭМ!$A$33:$A$776,$A20,СВЦЭМ!$B$33:$B$776,R$11)+'СЕТ СН'!$F$9+СВЦЭМ!$D$10+'СЕТ СН'!$F$6-'СЕТ СН'!$F$19</f>
        <v>783.73140169999999</v>
      </c>
      <c r="S20" s="36">
        <f>SUMIFS(СВЦЭМ!$C$33:$C$776,СВЦЭМ!$A$33:$A$776,$A20,СВЦЭМ!$B$33:$B$776,S$11)+'СЕТ СН'!$F$9+СВЦЭМ!$D$10+'СЕТ СН'!$F$6-'СЕТ СН'!$F$19</f>
        <v>785.68182051000008</v>
      </c>
      <c r="T20" s="36">
        <f>SUMIFS(СВЦЭМ!$C$33:$C$776,СВЦЭМ!$A$33:$A$776,$A20,СВЦЭМ!$B$33:$B$776,T$11)+'СЕТ СН'!$F$9+СВЦЭМ!$D$10+'СЕТ СН'!$F$6-'СЕТ СН'!$F$19</f>
        <v>796.35052593</v>
      </c>
      <c r="U20" s="36">
        <f>SUMIFS(СВЦЭМ!$C$33:$C$776,СВЦЭМ!$A$33:$A$776,$A20,СВЦЭМ!$B$33:$B$776,U$11)+'СЕТ СН'!$F$9+СВЦЭМ!$D$10+'СЕТ СН'!$F$6-'СЕТ СН'!$F$19</f>
        <v>801.16868387</v>
      </c>
      <c r="V20" s="36">
        <f>SUMIFS(СВЦЭМ!$C$33:$C$776,СВЦЭМ!$A$33:$A$776,$A20,СВЦЭМ!$B$33:$B$776,V$11)+'СЕТ СН'!$F$9+СВЦЭМ!$D$10+'СЕТ СН'!$F$6-'СЕТ СН'!$F$19</f>
        <v>800.79920734000007</v>
      </c>
      <c r="W20" s="36">
        <f>SUMIFS(СВЦЭМ!$C$33:$C$776,СВЦЭМ!$A$33:$A$776,$A20,СВЦЭМ!$B$33:$B$776,W$11)+'СЕТ СН'!$F$9+СВЦЭМ!$D$10+'СЕТ СН'!$F$6-'СЕТ СН'!$F$19</f>
        <v>786.96075209000003</v>
      </c>
      <c r="X20" s="36">
        <f>SUMIFS(СВЦЭМ!$C$33:$C$776,СВЦЭМ!$A$33:$A$776,$A20,СВЦЭМ!$B$33:$B$776,X$11)+'СЕТ СН'!$F$9+СВЦЭМ!$D$10+'СЕТ СН'!$F$6-'СЕТ СН'!$F$19</f>
        <v>818.32489964000001</v>
      </c>
      <c r="Y20" s="36">
        <f>SUMIFS(СВЦЭМ!$C$33:$C$776,СВЦЭМ!$A$33:$A$776,$A20,СВЦЭМ!$B$33:$B$776,Y$11)+'СЕТ СН'!$F$9+СВЦЭМ!$D$10+'СЕТ СН'!$F$6-'СЕТ СН'!$F$19</f>
        <v>920.70440705999999</v>
      </c>
    </row>
    <row r="21" spans="1:25" ht="15.75" x14ac:dyDescent="0.2">
      <c r="A21" s="35">
        <f t="shared" si="0"/>
        <v>44053</v>
      </c>
      <c r="B21" s="36">
        <f>SUMIFS(СВЦЭМ!$C$33:$C$776,СВЦЭМ!$A$33:$A$776,$A21,СВЦЭМ!$B$33:$B$776,B$11)+'СЕТ СН'!$F$9+СВЦЭМ!$D$10+'СЕТ СН'!$F$6-'СЕТ СН'!$F$19</f>
        <v>1010.4052616900001</v>
      </c>
      <c r="C21" s="36">
        <f>SUMIFS(СВЦЭМ!$C$33:$C$776,СВЦЭМ!$A$33:$A$776,$A21,СВЦЭМ!$B$33:$B$776,C$11)+'СЕТ СН'!$F$9+СВЦЭМ!$D$10+'СЕТ СН'!$F$6-'СЕТ СН'!$F$19</f>
        <v>1060.66025244</v>
      </c>
      <c r="D21" s="36">
        <f>SUMIFS(СВЦЭМ!$C$33:$C$776,СВЦЭМ!$A$33:$A$776,$A21,СВЦЭМ!$B$33:$B$776,D$11)+'СЕТ СН'!$F$9+СВЦЭМ!$D$10+'СЕТ СН'!$F$6-'СЕТ СН'!$F$19</f>
        <v>1043.2705367999999</v>
      </c>
      <c r="E21" s="36">
        <f>SUMIFS(СВЦЭМ!$C$33:$C$776,СВЦЭМ!$A$33:$A$776,$A21,СВЦЭМ!$B$33:$B$776,E$11)+'СЕТ СН'!$F$9+СВЦЭМ!$D$10+'СЕТ СН'!$F$6-'СЕТ СН'!$F$19</f>
        <v>1030.7285892699999</v>
      </c>
      <c r="F21" s="36">
        <f>SUMIFS(СВЦЭМ!$C$33:$C$776,СВЦЭМ!$A$33:$A$776,$A21,СВЦЭМ!$B$33:$B$776,F$11)+'СЕТ СН'!$F$9+СВЦЭМ!$D$10+'СЕТ СН'!$F$6-'СЕТ СН'!$F$19</f>
        <v>1025.3364494499999</v>
      </c>
      <c r="G21" s="36">
        <f>SUMIFS(СВЦЭМ!$C$33:$C$776,СВЦЭМ!$A$33:$A$776,$A21,СВЦЭМ!$B$33:$B$776,G$11)+'СЕТ СН'!$F$9+СВЦЭМ!$D$10+'СЕТ СН'!$F$6-'СЕТ СН'!$F$19</f>
        <v>1039.6091885399999</v>
      </c>
      <c r="H21" s="36">
        <f>SUMIFS(СВЦЭМ!$C$33:$C$776,СВЦЭМ!$A$33:$A$776,$A21,СВЦЭМ!$B$33:$B$776,H$11)+'СЕТ СН'!$F$9+СВЦЭМ!$D$10+'СЕТ СН'!$F$6-'СЕТ СН'!$F$19</f>
        <v>1062.80892255</v>
      </c>
      <c r="I21" s="36">
        <f>SUMIFS(СВЦЭМ!$C$33:$C$776,СВЦЭМ!$A$33:$A$776,$A21,СВЦЭМ!$B$33:$B$776,I$11)+'СЕТ СН'!$F$9+СВЦЭМ!$D$10+'СЕТ СН'!$F$6-'СЕТ СН'!$F$19</f>
        <v>1058.1468088700001</v>
      </c>
      <c r="J21" s="36">
        <f>SUMIFS(СВЦЭМ!$C$33:$C$776,СВЦЭМ!$A$33:$A$776,$A21,СВЦЭМ!$B$33:$B$776,J$11)+'СЕТ СН'!$F$9+СВЦЭМ!$D$10+'СЕТ СН'!$F$6-'СЕТ СН'!$F$19</f>
        <v>1011.05489044</v>
      </c>
      <c r="K21" s="36">
        <f>SUMIFS(СВЦЭМ!$C$33:$C$776,СВЦЭМ!$A$33:$A$776,$A21,СВЦЭМ!$B$33:$B$776,K$11)+'СЕТ СН'!$F$9+СВЦЭМ!$D$10+'СЕТ СН'!$F$6-'СЕТ СН'!$F$19</f>
        <v>959.70596941000008</v>
      </c>
      <c r="L21" s="36">
        <f>SUMIFS(СВЦЭМ!$C$33:$C$776,СВЦЭМ!$A$33:$A$776,$A21,СВЦЭМ!$B$33:$B$776,L$11)+'СЕТ СН'!$F$9+СВЦЭМ!$D$10+'СЕТ СН'!$F$6-'СЕТ СН'!$F$19</f>
        <v>948.52938821999999</v>
      </c>
      <c r="M21" s="36">
        <f>SUMIFS(СВЦЭМ!$C$33:$C$776,СВЦЭМ!$A$33:$A$776,$A21,СВЦЭМ!$B$33:$B$776,M$11)+'СЕТ СН'!$F$9+СВЦЭМ!$D$10+'СЕТ СН'!$F$6-'СЕТ СН'!$F$19</f>
        <v>894.59229826000001</v>
      </c>
      <c r="N21" s="36">
        <f>SUMIFS(СВЦЭМ!$C$33:$C$776,СВЦЭМ!$A$33:$A$776,$A21,СВЦЭМ!$B$33:$B$776,N$11)+'СЕТ СН'!$F$9+СВЦЭМ!$D$10+'СЕТ СН'!$F$6-'СЕТ СН'!$F$19</f>
        <v>832.29252858000007</v>
      </c>
      <c r="O21" s="36">
        <f>SUMIFS(СВЦЭМ!$C$33:$C$776,СВЦЭМ!$A$33:$A$776,$A21,СВЦЭМ!$B$33:$B$776,O$11)+'СЕТ СН'!$F$9+СВЦЭМ!$D$10+'СЕТ СН'!$F$6-'СЕТ СН'!$F$19</f>
        <v>797.24399708999999</v>
      </c>
      <c r="P21" s="36">
        <f>SUMIFS(СВЦЭМ!$C$33:$C$776,СВЦЭМ!$A$33:$A$776,$A21,СВЦЭМ!$B$33:$B$776,P$11)+'СЕТ СН'!$F$9+СВЦЭМ!$D$10+'СЕТ СН'!$F$6-'СЕТ СН'!$F$19</f>
        <v>769.74696310000002</v>
      </c>
      <c r="Q21" s="36">
        <f>SUMIFS(СВЦЭМ!$C$33:$C$776,СВЦЭМ!$A$33:$A$776,$A21,СВЦЭМ!$B$33:$B$776,Q$11)+'СЕТ СН'!$F$9+СВЦЭМ!$D$10+'СЕТ СН'!$F$6-'СЕТ СН'!$F$19</f>
        <v>776.08663339999998</v>
      </c>
      <c r="R21" s="36">
        <f>SUMIFS(СВЦЭМ!$C$33:$C$776,СВЦЭМ!$A$33:$A$776,$A21,СВЦЭМ!$B$33:$B$776,R$11)+'СЕТ СН'!$F$9+СВЦЭМ!$D$10+'СЕТ СН'!$F$6-'СЕТ СН'!$F$19</f>
        <v>781.81598770000005</v>
      </c>
      <c r="S21" s="36">
        <f>SUMIFS(СВЦЭМ!$C$33:$C$776,СВЦЭМ!$A$33:$A$776,$A21,СВЦЭМ!$B$33:$B$776,S$11)+'СЕТ СН'!$F$9+СВЦЭМ!$D$10+'СЕТ СН'!$F$6-'СЕТ СН'!$F$19</f>
        <v>781.93775708999999</v>
      </c>
      <c r="T21" s="36">
        <f>SUMIFS(СВЦЭМ!$C$33:$C$776,СВЦЭМ!$A$33:$A$776,$A21,СВЦЭМ!$B$33:$B$776,T$11)+'СЕТ СН'!$F$9+СВЦЭМ!$D$10+'СЕТ СН'!$F$6-'СЕТ СН'!$F$19</f>
        <v>791.18570992000002</v>
      </c>
      <c r="U21" s="36">
        <f>SUMIFS(СВЦЭМ!$C$33:$C$776,СВЦЭМ!$A$33:$A$776,$A21,СВЦЭМ!$B$33:$B$776,U$11)+'СЕТ СН'!$F$9+СВЦЭМ!$D$10+'СЕТ СН'!$F$6-'СЕТ СН'!$F$19</f>
        <v>792.81394827000008</v>
      </c>
      <c r="V21" s="36">
        <f>SUMIFS(СВЦЭМ!$C$33:$C$776,СВЦЭМ!$A$33:$A$776,$A21,СВЦЭМ!$B$33:$B$776,V$11)+'СЕТ СН'!$F$9+СВЦЭМ!$D$10+'СЕТ СН'!$F$6-'СЕТ СН'!$F$19</f>
        <v>782.75383962000001</v>
      </c>
      <c r="W21" s="36">
        <f>SUMIFS(СВЦЭМ!$C$33:$C$776,СВЦЭМ!$A$33:$A$776,$A21,СВЦЭМ!$B$33:$B$776,W$11)+'СЕТ СН'!$F$9+СВЦЭМ!$D$10+'СЕТ СН'!$F$6-'СЕТ СН'!$F$19</f>
        <v>766.24691068000004</v>
      </c>
      <c r="X21" s="36">
        <f>SUMIFS(СВЦЭМ!$C$33:$C$776,СВЦЭМ!$A$33:$A$776,$A21,СВЦЭМ!$B$33:$B$776,X$11)+'СЕТ СН'!$F$9+СВЦЭМ!$D$10+'СЕТ СН'!$F$6-'СЕТ СН'!$F$19</f>
        <v>798.65378910000004</v>
      </c>
      <c r="Y21" s="36">
        <f>SUMIFS(СВЦЭМ!$C$33:$C$776,СВЦЭМ!$A$33:$A$776,$A21,СВЦЭМ!$B$33:$B$776,Y$11)+'СЕТ СН'!$F$9+СВЦЭМ!$D$10+'СЕТ СН'!$F$6-'СЕТ СН'!$F$19</f>
        <v>877.23699065000005</v>
      </c>
    </row>
    <row r="22" spans="1:25" ht="15.75" x14ac:dyDescent="0.2">
      <c r="A22" s="35">
        <f t="shared" si="0"/>
        <v>44054</v>
      </c>
      <c r="B22" s="36">
        <f>SUMIFS(СВЦЭМ!$C$33:$C$776,СВЦЭМ!$A$33:$A$776,$A22,СВЦЭМ!$B$33:$B$776,B$11)+'СЕТ СН'!$F$9+СВЦЭМ!$D$10+'СЕТ СН'!$F$6-'СЕТ СН'!$F$19</f>
        <v>970.30075777000002</v>
      </c>
      <c r="C22" s="36">
        <f>SUMIFS(СВЦЭМ!$C$33:$C$776,СВЦЭМ!$A$33:$A$776,$A22,СВЦЭМ!$B$33:$B$776,C$11)+'СЕТ СН'!$F$9+СВЦЭМ!$D$10+'СЕТ СН'!$F$6-'СЕТ СН'!$F$19</f>
        <v>1011.24710313</v>
      </c>
      <c r="D22" s="36">
        <f>SUMIFS(СВЦЭМ!$C$33:$C$776,СВЦЭМ!$A$33:$A$776,$A22,СВЦЭМ!$B$33:$B$776,D$11)+'СЕТ СН'!$F$9+СВЦЭМ!$D$10+'СЕТ СН'!$F$6-'СЕТ СН'!$F$19</f>
        <v>1005.19805792</v>
      </c>
      <c r="E22" s="36">
        <f>SUMIFS(СВЦЭМ!$C$33:$C$776,СВЦЭМ!$A$33:$A$776,$A22,СВЦЭМ!$B$33:$B$776,E$11)+'СЕТ СН'!$F$9+СВЦЭМ!$D$10+'СЕТ СН'!$F$6-'СЕТ СН'!$F$19</f>
        <v>991.77850575000002</v>
      </c>
      <c r="F22" s="36">
        <f>SUMIFS(СВЦЭМ!$C$33:$C$776,СВЦЭМ!$A$33:$A$776,$A22,СВЦЭМ!$B$33:$B$776,F$11)+'СЕТ СН'!$F$9+СВЦЭМ!$D$10+'СЕТ СН'!$F$6-'СЕТ СН'!$F$19</f>
        <v>978.50997581000001</v>
      </c>
      <c r="G22" s="36">
        <f>SUMIFS(СВЦЭМ!$C$33:$C$776,СВЦЭМ!$A$33:$A$776,$A22,СВЦЭМ!$B$33:$B$776,G$11)+'СЕТ СН'!$F$9+СВЦЭМ!$D$10+'СЕТ СН'!$F$6-'СЕТ СН'!$F$19</f>
        <v>991.69065601</v>
      </c>
      <c r="H22" s="36">
        <f>SUMIFS(СВЦЭМ!$C$33:$C$776,СВЦЭМ!$A$33:$A$776,$A22,СВЦЭМ!$B$33:$B$776,H$11)+'СЕТ СН'!$F$9+СВЦЭМ!$D$10+'СЕТ СН'!$F$6-'СЕТ СН'!$F$19</f>
        <v>964.07078547000003</v>
      </c>
      <c r="I22" s="36">
        <f>SUMIFS(СВЦЭМ!$C$33:$C$776,СВЦЭМ!$A$33:$A$776,$A22,СВЦЭМ!$B$33:$B$776,I$11)+'СЕТ СН'!$F$9+СВЦЭМ!$D$10+'СЕТ СН'!$F$6-'СЕТ СН'!$F$19</f>
        <v>946.54106783999998</v>
      </c>
      <c r="J22" s="36">
        <f>SUMIFS(СВЦЭМ!$C$33:$C$776,СВЦЭМ!$A$33:$A$776,$A22,СВЦЭМ!$B$33:$B$776,J$11)+'СЕТ СН'!$F$9+СВЦЭМ!$D$10+'СЕТ СН'!$F$6-'СЕТ СН'!$F$19</f>
        <v>920.12459968000007</v>
      </c>
      <c r="K22" s="36">
        <f>SUMIFS(СВЦЭМ!$C$33:$C$776,СВЦЭМ!$A$33:$A$776,$A22,СВЦЭМ!$B$33:$B$776,K$11)+'СЕТ СН'!$F$9+СВЦЭМ!$D$10+'СЕТ СН'!$F$6-'СЕТ СН'!$F$19</f>
        <v>897.53620540000009</v>
      </c>
      <c r="L22" s="36">
        <f>SUMIFS(СВЦЭМ!$C$33:$C$776,СВЦЭМ!$A$33:$A$776,$A22,СВЦЭМ!$B$33:$B$776,L$11)+'СЕТ СН'!$F$9+СВЦЭМ!$D$10+'СЕТ СН'!$F$6-'СЕТ СН'!$F$19</f>
        <v>888.04623358000003</v>
      </c>
      <c r="M22" s="36">
        <f>SUMIFS(СВЦЭМ!$C$33:$C$776,СВЦЭМ!$A$33:$A$776,$A22,СВЦЭМ!$B$33:$B$776,M$11)+'СЕТ СН'!$F$9+СВЦЭМ!$D$10+'СЕТ СН'!$F$6-'СЕТ СН'!$F$19</f>
        <v>842.28737732000002</v>
      </c>
      <c r="N22" s="36">
        <f>SUMIFS(СВЦЭМ!$C$33:$C$776,СВЦЭМ!$A$33:$A$776,$A22,СВЦЭМ!$B$33:$B$776,N$11)+'СЕТ СН'!$F$9+СВЦЭМ!$D$10+'СЕТ СН'!$F$6-'СЕТ СН'!$F$19</f>
        <v>861.00918135000006</v>
      </c>
      <c r="O22" s="36">
        <f>SUMIFS(СВЦЭМ!$C$33:$C$776,СВЦЭМ!$A$33:$A$776,$A22,СВЦЭМ!$B$33:$B$776,O$11)+'СЕТ СН'!$F$9+СВЦЭМ!$D$10+'СЕТ СН'!$F$6-'СЕТ СН'!$F$19</f>
        <v>832.18307893000008</v>
      </c>
      <c r="P22" s="36">
        <f>SUMIFS(СВЦЭМ!$C$33:$C$776,СВЦЭМ!$A$33:$A$776,$A22,СВЦЭМ!$B$33:$B$776,P$11)+'СЕТ СН'!$F$9+СВЦЭМ!$D$10+'СЕТ СН'!$F$6-'СЕТ СН'!$F$19</f>
        <v>830.36967342000003</v>
      </c>
      <c r="Q22" s="36">
        <f>SUMIFS(СВЦЭМ!$C$33:$C$776,СВЦЭМ!$A$33:$A$776,$A22,СВЦЭМ!$B$33:$B$776,Q$11)+'СЕТ СН'!$F$9+СВЦЭМ!$D$10+'СЕТ СН'!$F$6-'СЕТ СН'!$F$19</f>
        <v>830.47970899000006</v>
      </c>
      <c r="R22" s="36">
        <f>SUMIFS(СВЦЭМ!$C$33:$C$776,СВЦЭМ!$A$33:$A$776,$A22,СВЦЭМ!$B$33:$B$776,R$11)+'СЕТ СН'!$F$9+СВЦЭМ!$D$10+'СЕТ СН'!$F$6-'СЕТ СН'!$F$19</f>
        <v>831.68371940000009</v>
      </c>
      <c r="S22" s="36">
        <f>SUMIFS(СВЦЭМ!$C$33:$C$776,СВЦЭМ!$A$33:$A$776,$A22,СВЦЭМ!$B$33:$B$776,S$11)+'СЕТ СН'!$F$9+СВЦЭМ!$D$10+'СЕТ СН'!$F$6-'СЕТ СН'!$F$19</f>
        <v>836.45860580999999</v>
      </c>
      <c r="T22" s="36">
        <f>SUMIFS(СВЦЭМ!$C$33:$C$776,СВЦЭМ!$A$33:$A$776,$A22,СВЦЭМ!$B$33:$B$776,T$11)+'СЕТ СН'!$F$9+СВЦЭМ!$D$10+'СЕТ СН'!$F$6-'СЕТ СН'!$F$19</f>
        <v>829.43014384000003</v>
      </c>
      <c r="U22" s="36">
        <f>SUMIFS(СВЦЭМ!$C$33:$C$776,СВЦЭМ!$A$33:$A$776,$A22,СВЦЭМ!$B$33:$B$776,U$11)+'СЕТ СН'!$F$9+СВЦЭМ!$D$10+'СЕТ СН'!$F$6-'СЕТ СН'!$F$19</f>
        <v>824.17564068000001</v>
      </c>
      <c r="V22" s="36">
        <f>SUMIFS(СВЦЭМ!$C$33:$C$776,СВЦЭМ!$A$33:$A$776,$A22,СВЦЭМ!$B$33:$B$776,V$11)+'СЕТ СН'!$F$9+СВЦЭМ!$D$10+'СЕТ СН'!$F$6-'СЕТ СН'!$F$19</f>
        <v>816.75736299000005</v>
      </c>
      <c r="W22" s="36">
        <f>SUMIFS(СВЦЭМ!$C$33:$C$776,СВЦЭМ!$A$33:$A$776,$A22,СВЦЭМ!$B$33:$B$776,W$11)+'СЕТ СН'!$F$9+СВЦЭМ!$D$10+'СЕТ СН'!$F$6-'СЕТ СН'!$F$19</f>
        <v>825.65325740000003</v>
      </c>
      <c r="X22" s="36">
        <f>SUMIFS(СВЦЭМ!$C$33:$C$776,СВЦЭМ!$A$33:$A$776,$A22,СВЦЭМ!$B$33:$B$776,X$11)+'СЕТ СН'!$F$9+СВЦЭМ!$D$10+'СЕТ СН'!$F$6-'СЕТ СН'!$F$19</f>
        <v>826.28514892999999</v>
      </c>
      <c r="Y22" s="36">
        <f>SUMIFS(СВЦЭМ!$C$33:$C$776,СВЦЭМ!$A$33:$A$776,$A22,СВЦЭМ!$B$33:$B$776,Y$11)+'СЕТ СН'!$F$9+СВЦЭМ!$D$10+'СЕТ СН'!$F$6-'СЕТ СН'!$F$19</f>
        <v>866.91857072000005</v>
      </c>
    </row>
    <row r="23" spans="1:25" ht="15.75" x14ac:dyDescent="0.2">
      <c r="A23" s="35">
        <f t="shared" si="0"/>
        <v>44055</v>
      </c>
      <c r="B23" s="36">
        <f>SUMIFS(СВЦЭМ!$C$33:$C$776,СВЦЭМ!$A$33:$A$776,$A23,СВЦЭМ!$B$33:$B$776,B$11)+'СЕТ СН'!$F$9+СВЦЭМ!$D$10+'СЕТ СН'!$F$6-'СЕТ СН'!$F$19</f>
        <v>969.56842787000005</v>
      </c>
      <c r="C23" s="36">
        <f>SUMIFS(СВЦЭМ!$C$33:$C$776,СВЦЭМ!$A$33:$A$776,$A23,СВЦЭМ!$B$33:$B$776,C$11)+'СЕТ СН'!$F$9+СВЦЭМ!$D$10+'СЕТ СН'!$F$6-'СЕТ СН'!$F$19</f>
        <v>1004.1801772</v>
      </c>
      <c r="D23" s="36">
        <f>SUMIFS(СВЦЭМ!$C$33:$C$776,СВЦЭМ!$A$33:$A$776,$A23,СВЦЭМ!$B$33:$B$776,D$11)+'СЕТ СН'!$F$9+СВЦЭМ!$D$10+'СЕТ СН'!$F$6-'СЕТ СН'!$F$19</f>
        <v>1005.31045954</v>
      </c>
      <c r="E23" s="36">
        <f>SUMIFS(СВЦЭМ!$C$33:$C$776,СВЦЭМ!$A$33:$A$776,$A23,СВЦЭМ!$B$33:$B$776,E$11)+'СЕТ СН'!$F$9+СВЦЭМ!$D$10+'СЕТ СН'!$F$6-'СЕТ СН'!$F$19</f>
        <v>1008.9400848400001</v>
      </c>
      <c r="F23" s="36">
        <f>SUMIFS(СВЦЭМ!$C$33:$C$776,СВЦЭМ!$A$33:$A$776,$A23,СВЦЭМ!$B$33:$B$776,F$11)+'СЕТ СН'!$F$9+СВЦЭМ!$D$10+'СЕТ СН'!$F$6-'СЕТ СН'!$F$19</f>
        <v>1010.43416801</v>
      </c>
      <c r="G23" s="36">
        <f>SUMIFS(СВЦЭМ!$C$33:$C$776,СВЦЭМ!$A$33:$A$776,$A23,СВЦЭМ!$B$33:$B$776,G$11)+'СЕТ СН'!$F$9+СВЦЭМ!$D$10+'СЕТ СН'!$F$6-'СЕТ СН'!$F$19</f>
        <v>1006.53287931</v>
      </c>
      <c r="H23" s="36">
        <f>SUMIFS(СВЦЭМ!$C$33:$C$776,СВЦЭМ!$A$33:$A$776,$A23,СВЦЭМ!$B$33:$B$776,H$11)+'СЕТ СН'!$F$9+СВЦЭМ!$D$10+'СЕТ СН'!$F$6-'СЕТ СН'!$F$19</f>
        <v>995.68387267000003</v>
      </c>
      <c r="I23" s="36">
        <f>SUMIFS(СВЦЭМ!$C$33:$C$776,СВЦЭМ!$A$33:$A$776,$A23,СВЦЭМ!$B$33:$B$776,I$11)+'СЕТ СН'!$F$9+СВЦЭМ!$D$10+'СЕТ СН'!$F$6-'СЕТ СН'!$F$19</f>
        <v>982.22122416000002</v>
      </c>
      <c r="J23" s="36">
        <f>SUMIFS(СВЦЭМ!$C$33:$C$776,СВЦЭМ!$A$33:$A$776,$A23,СВЦЭМ!$B$33:$B$776,J$11)+'СЕТ СН'!$F$9+СВЦЭМ!$D$10+'СЕТ СН'!$F$6-'СЕТ СН'!$F$19</f>
        <v>928.95560253000008</v>
      </c>
      <c r="K23" s="36">
        <f>SUMIFS(СВЦЭМ!$C$33:$C$776,СВЦЭМ!$A$33:$A$776,$A23,СВЦЭМ!$B$33:$B$776,K$11)+'СЕТ СН'!$F$9+СВЦЭМ!$D$10+'СЕТ СН'!$F$6-'СЕТ СН'!$F$19</f>
        <v>904.37245705999999</v>
      </c>
      <c r="L23" s="36">
        <f>SUMIFS(СВЦЭМ!$C$33:$C$776,СВЦЭМ!$A$33:$A$776,$A23,СВЦЭМ!$B$33:$B$776,L$11)+'СЕТ СН'!$F$9+СВЦЭМ!$D$10+'СЕТ СН'!$F$6-'СЕТ СН'!$F$19</f>
        <v>882.91168577000008</v>
      </c>
      <c r="M23" s="36">
        <f>SUMIFS(СВЦЭМ!$C$33:$C$776,СВЦЭМ!$A$33:$A$776,$A23,СВЦЭМ!$B$33:$B$776,M$11)+'СЕТ СН'!$F$9+СВЦЭМ!$D$10+'СЕТ СН'!$F$6-'СЕТ СН'!$F$19</f>
        <v>795.49083910000002</v>
      </c>
      <c r="N23" s="36">
        <f>SUMIFS(СВЦЭМ!$C$33:$C$776,СВЦЭМ!$A$33:$A$776,$A23,СВЦЭМ!$B$33:$B$776,N$11)+'СЕТ СН'!$F$9+СВЦЭМ!$D$10+'СЕТ СН'!$F$6-'СЕТ СН'!$F$19</f>
        <v>767.17438130000005</v>
      </c>
      <c r="O23" s="36">
        <f>SUMIFS(СВЦЭМ!$C$33:$C$776,СВЦЭМ!$A$33:$A$776,$A23,СВЦЭМ!$B$33:$B$776,O$11)+'СЕТ СН'!$F$9+СВЦЭМ!$D$10+'СЕТ СН'!$F$6-'СЕТ СН'!$F$19</f>
        <v>751.75689199999999</v>
      </c>
      <c r="P23" s="36">
        <f>SUMIFS(СВЦЭМ!$C$33:$C$776,СВЦЭМ!$A$33:$A$776,$A23,СВЦЭМ!$B$33:$B$776,P$11)+'СЕТ СН'!$F$9+СВЦЭМ!$D$10+'СЕТ СН'!$F$6-'СЕТ СН'!$F$19</f>
        <v>800.79260621000003</v>
      </c>
      <c r="Q23" s="36">
        <f>SUMIFS(СВЦЭМ!$C$33:$C$776,СВЦЭМ!$A$33:$A$776,$A23,СВЦЭМ!$B$33:$B$776,Q$11)+'СЕТ СН'!$F$9+СВЦЭМ!$D$10+'СЕТ СН'!$F$6-'СЕТ СН'!$F$19</f>
        <v>806.63334378000002</v>
      </c>
      <c r="R23" s="36">
        <f>SUMIFS(СВЦЭМ!$C$33:$C$776,СВЦЭМ!$A$33:$A$776,$A23,СВЦЭМ!$B$33:$B$776,R$11)+'СЕТ СН'!$F$9+СВЦЭМ!$D$10+'СЕТ СН'!$F$6-'СЕТ СН'!$F$19</f>
        <v>812.73969511000007</v>
      </c>
      <c r="S23" s="36">
        <f>SUMIFS(СВЦЭМ!$C$33:$C$776,СВЦЭМ!$A$33:$A$776,$A23,СВЦЭМ!$B$33:$B$776,S$11)+'СЕТ СН'!$F$9+СВЦЭМ!$D$10+'СЕТ СН'!$F$6-'СЕТ СН'!$F$19</f>
        <v>808.42054340000004</v>
      </c>
      <c r="T23" s="36">
        <f>SUMIFS(СВЦЭМ!$C$33:$C$776,СВЦЭМ!$A$33:$A$776,$A23,СВЦЭМ!$B$33:$B$776,T$11)+'СЕТ СН'!$F$9+СВЦЭМ!$D$10+'СЕТ СН'!$F$6-'СЕТ СН'!$F$19</f>
        <v>807.40666728000008</v>
      </c>
      <c r="U23" s="36">
        <f>SUMIFS(СВЦЭМ!$C$33:$C$776,СВЦЭМ!$A$33:$A$776,$A23,СВЦЭМ!$B$33:$B$776,U$11)+'СЕТ СН'!$F$9+СВЦЭМ!$D$10+'СЕТ СН'!$F$6-'СЕТ СН'!$F$19</f>
        <v>787.15437730000008</v>
      </c>
      <c r="V23" s="36">
        <f>SUMIFS(СВЦЭМ!$C$33:$C$776,СВЦЭМ!$A$33:$A$776,$A23,СВЦЭМ!$B$33:$B$776,V$11)+'СЕТ СН'!$F$9+СВЦЭМ!$D$10+'СЕТ СН'!$F$6-'СЕТ СН'!$F$19</f>
        <v>786.82647250000002</v>
      </c>
      <c r="W23" s="36">
        <f>SUMIFS(СВЦЭМ!$C$33:$C$776,СВЦЭМ!$A$33:$A$776,$A23,СВЦЭМ!$B$33:$B$776,W$11)+'СЕТ СН'!$F$9+СВЦЭМ!$D$10+'СЕТ СН'!$F$6-'СЕТ СН'!$F$19</f>
        <v>789.14353964999998</v>
      </c>
      <c r="X23" s="36">
        <f>SUMIFS(СВЦЭМ!$C$33:$C$776,СВЦЭМ!$A$33:$A$776,$A23,СВЦЭМ!$B$33:$B$776,X$11)+'СЕТ СН'!$F$9+СВЦЭМ!$D$10+'СЕТ СН'!$F$6-'СЕТ СН'!$F$19</f>
        <v>805.07090611000001</v>
      </c>
      <c r="Y23" s="36">
        <f>SUMIFS(СВЦЭМ!$C$33:$C$776,СВЦЭМ!$A$33:$A$776,$A23,СВЦЭМ!$B$33:$B$776,Y$11)+'СЕТ СН'!$F$9+СВЦЭМ!$D$10+'СЕТ СН'!$F$6-'СЕТ СН'!$F$19</f>
        <v>891.17297694000001</v>
      </c>
    </row>
    <row r="24" spans="1:25" ht="15.75" x14ac:dyDescent="0.2">
      <c r="A24" s="35">
        <f t="shared" si="0"/>
        <v>44056</v>
      </c>
      <c r="B24" s="36">
        <f>SUMIFS(СВЦЭМ!$C$33:$C$776,СВЦЭМ!$A$33:$A$776,$A24,СВЦЭМ!$B$33:$B$776,B$11)+'СЕТ СН'!$F$9+СВЦЭМ!$D$10+'СЕТ СН'!$F$6-'СЕТ СН'!$F$19</f>
        <v>978.13597813000001</v>
      </c>
      <c r="C24" s="36">
        <f>SUMIFS(СВЦЭМ!$C$33:$C$776,СВЦЭМ!$A$33:$A$776,$A24,СВЦЭМ!$B$33:$B$776,C$11)+'СЕТ СН'!$F$9+СВЦЭМ!$D$10+'СЕТ СН'!$F$6-'СЕТ СН'!$F$19</f>
        <v>1012.2381590700001</v>
      </c>
      <c r="D24" s="36">
        <f>SUMIFS(СВЦЭМ!$C$33:$C$776,СВЦЭМ!$A$33:$A$776,$A24,СВЦЭМ!$B$33:$B$776,D$11)+'СЕТ СН'!$F$9+СВЦЭМ!$D$10+'СЕТ СН'!$F$6-'СЕТ СН'!$F$19</f>
        <v>1039.39786443</v>
      </c>
      <c r="E24" s="36">
        <f>SUMIFS(СВЦЭМ!$C$33:$C$776,СВЦЭМ!$A$33:$A$776,$A24,СВЦЭМ!$B$33:$B$776,E$11)+'СЕТ СН'!$F$9+СВЦЭМ!$D$10+'СЕТ СН'!$F$6-'СЕТ СН'!$F$19</f>
        <v>1054.08908447</v>
      </c>
      <c r="F24" s="36">
        <f>SUMIFS(СВЦЭМ!$C$33:$C$776,СВЦЭМ!$A$33:$A$776,$A24,СВЦЭМ!$B$33:$B$776,F$11)+'СЕТ СН'!$F$9+СВЦЭМ!$D$10+'СЕТ СН'!$F$6-'СЕТ СН'!$F$19</f>
        <v>1051.22058797</v>
      </c>
      <c r="G24" s="36">
        <f>SUMIFS(СВЦЭМ!$C$33:$C$776,СВЦЭМ!$A$33:$A$776,$A24,СВЦЭМ!$B$33:$B$776,G$11)+'СЕТ СН'!$F$9+СВЦЭМ!$D$10+'СЕТ СН'!$F$6-'СЕТ СН'!$F$19</f>
        <v>1029.0433781300001</v>
      </c>
      <c r="H24" s="36">
        <f>SUMIFS(СВЦЭМ!$C$33:$C$776,СВЦЭМ!$A$33:$A$776,$A24,СВЦЭМ!$B$33:$B$776,H$11)+'СЕТ СН'!$F$9+СВЦЭМ!$D$10+'СЕТ СН'!$F$6-'СЕТ СН'!$F$19</f>
        <v>987.26630949000003</v>
      </c>
      <c r="I24" s="36">
        <f>SUMIFS(СВЦЭМ!$C$33:$C$776,СВЦЭМ!$A$33:$A$776,$A24,СВЦЭМ!$B$33:$B$776,I$11)+'СЕТ СН'!$F$9+СВЦЭМ!$D$10+'СЕТ СН'!$F$6-'СЕТ СН'!$F$19</f>
        <v>930.12302926000007</v>
      </c>
      <c r="J24" s="36">
        <f>SUMIFS(СВЦЭМ!$C$33:$C$776,СВЦЭМ!$A$33:$A$776,$A24,СВЦЭМ!$B$33:$B$776,J$11)+'СЕТ СН'!$F$9+СВЦЭМ!$D$10+'СЕТ СН'!$F$6-'СЕТ СН'!$F$19</f>
        <v>873.41608793</v>
      </c>
      <c r="K24" s="36">
        <f>SUMIFS(СВЦЭМ!$C$33:$C$776,СВЦЭМ!$A$33:$A$776,$A24,СВЦЭМ!$B$33:$B$776,K$11)+'СЕТ СН'!$F$9+СВЦЭМ!$D$10+'СЕТ СН'!$F$6-'СЕТ СН'!$F$19</f>
        <v>848.00164331000008</v>
      </c>
      <c r="L24" s="36">
        <f>SUMIFS(СВЦЭМ!$C$33:$C$776,СВЦЭМ!$A$33:$A$776,$A24,СВЦЭМ!$B$33:$B$776,L$11)+'СЕТ СН'!$F$9+СВЦЭМ!$D$10+'СЕТ СН'!$F$6-'СЕТ СН'!$F$19</f>
        <v>850.51517790000003</v>
      </c>
      <c r="M24" s="36">
        <f>SUMIFS(СВЦЭМ!$C$33:$C$776,СВЦЭМ!$A$33:$A$776,$A24,СВЦЭМ!$B$33:$B$776,M$11)+'СЕТ СН'!$F$9+СВЦЭМ!$D$10+'СЕТ СН'!$F$6-'СЕТ СН'!$F$19</f>
        <v>808.42557979000003</v>
      </c>
      <c r="N24" s="36">
        <f>SUMIFS(СВЦЭМ!$C$33:$C$776,СВЦЭМ!$A$33:$A$776,$A24,СВЦЭМ!$B$33:$B$776,N$11)+'СЕТ СН'!$F$9+СВЦЭМ!$D$10+'СЕТ СН'!$F$6-'СЕТ СН'!$F$19</f>
        <v>815.97389118000001</v>
      </c>
      <c r="O24" s="36">
        <f>SUMIFS(СВЦЭМ!$C$33:$C$776,СВЦЭМ!$A$33:$A$776,$A24,СВЦЭМ!$B$33:$B$776,O$11)+'СЕТ СН'!$F$9+СВЦЭМ!$D$10+'СЕТ СН'!$F$6-'СЕТ СН'!$F$19</f>
        <v>818.02897571000005</v>
      </c>
      <c r="P24" s="36">
        <f>SUMIFS(СВЦЭМ!$C$33:$C$776,СВЦЭМ!$A$33:$A$776,$A24,СВЦЭМ!$B$33:$B$776,P$11)+'СЕТ СН'!$F$9+СВЦЭМ!$D$10+'СЕТ СН'!$F$6-'СЕТ СН'!$F$19</f>
        <v>822.25603837000006</v>
      </c>
      <c r="Q24" s="36">
        <f>SUMIFS(СВЦЭМ!$C$33:$C$776,СВЦЭМ!$A$33:$A$776,$A24,СВЦЭМ!$B$33:$B$776,Q$11)+'СЕТ СН'!$F$9+СВЦЭМ!$D$10+'СЕТ СН'!$F$6-'СЕТ СН'!$F$19</f>
        <v>832.76184162000004</v>
      </c>
      <c r="R24" s="36">
        <f>SUMIFS(СВЦЭМ!$C$33:$C$776,СВЦЭМ!$A$33:$A$776,$A24,СВЦЭМ!$B$33:$B$776,R$11)+'СЕТ СН'!$F$9+СВЦЭМ!$D$10+'СЕТ СН'!$F$6-'СЕТ СН'!$F$19</f>
        <v>822.69196468000007</v>
      </c>
      <c r="S24" s="36">
        <f>SUMIFS(СВЦЭМ!$C$33:$C$776,СВЦЭМ!$A$33:$A$776,$A24,СВЦЭМ!$B$33:$B$776,S$11)+'СЕТ СН'!$F$9+СВЦЭМ!$D$10+'СЕТ СН'!$F$6-'СЕТ СН'!$F$19</f>
        <v>830.75967818000004</v>
      </c>
      <c r="T24" s="36">
        <f>SUMIFS(СВЦЭМ!$C$33:$C$776,СВЦЭМ!$A$33:$A$776,$A24,СВЦЭМ!$B$33:$B$776,T$11)+'СЕТ СН'!$F$9+СВЦЭМ!$D$10+'СЕТ СН'!$F$6-'СЕТ СН'!$F$19</f>
        <v>769.84047398000007</v>
      </c>
      <c r="U24" s="36">
        <f>SUMIFS(СВЦЭМ!$C$33:$C$776,СВЦЭМ!$A$33:$A$776,$A24,СВЦЭМ!$B$33:$B$776,U$11)+'СЕТ СН'!$F$9+СВЦЭМ!$D$10+'СЕТ СН'!$F$6-'СЕТ СН'!$F$19</f>
        <v>708.54709092000007</v>
      </c>
      <c r="V24" s="36">
        <f>SUMIFS(СВЦЭМ!$C$33:$C$776,СВЦЭМ!$A$33:$A$776,$A24,СВЦЭМ!$B$33:$B$776,V$11)+'СЕТ СН'!$F$9+СВЦЭМ!$D$10+'СЕТ СН'!$F$6-'СЕТ СН'!$F$19</f>
        <v>711.11895397000001</v>
      </c>
      <c r="W24" s="36">
        <f>SUMIFS(СВЦЭМ!$C$33:$C$776,СВЦЭМ!$A$33:$A$776,$A24,СВЦЭМ!$B$33:$B$776,W$11)+'СЕТ СН'!$F$9+СВЦЭМ!$D$10+'СЕТ СН'!$F$6-'СЕТ СН'!$F$19</f>
        <v>724.00826376000009</v>
      </c>
      <c r="X24" s="36">
        <f>SUMIFS(СВЦЭМ!$C$33:$C$776,СВЦЭМ!$A$33:$A$776,$A24,СВЦЭМ!$B$33:$B$776,X$11)+'СЕТ СН'!$F$9+СВЦЭМ!$D$10+'СЕТ СН'!$F$6-'СЕТ СН'!$F$19</f>
        <v>729.93776515000002</v>
      </c>
      <c r="Y24" s="36">
        <f>SUMIFS(СВЦЭМ!$C$33:$C$776,СВЦЭМ!$A$33:$A$776,$A24,СВЦЭМ!$B$33:$B$776,Y$11)+'СЕТ СН'!$F$9+СВЦЭМ!$D$10+'СЕТ СН'!$F$6-'СЕТ СН'!$F$19</f>
        <v>792.44190609999998</v>
      </c>
    </row>
    <row r="25" spans="1:25" ht="15.75" x14ac:dyDescent="0.2">
      <c r="A25" s="35">
        <f t="shared" si="0"/>
        <v>44057</v>
      </c>
      <c r="B25" s="36">
        <f>SUMIFS(СВЦЭМ!$C$33:$C$776,СВЦЭМ!$A$33:$A$776,$A25,СВЦЭМ!$B$33:$B$776,B$11)+'СЕТ СН'!$F$9+СВЦЭМ!$D$10+'СЕТ СН'!$F$6-'СЕТ СН'!$F$19</f>
        <v>947.09402252000007</v>
      </c>
      <c r="C25" s="36">
        <f>SUMIFS(СВЦЭМ!$C$33:$C$776,СВЦЭМ!$A$33:$A$776,$A25,СВЦЭМ!$B$33:$B$776,C$11)+'СЕТ СН'!$F$9+СВЦЭМ!$D$10+'СЕТ СН'!$F$6-'СЕТ СН'!$F$19</f>
        <v>963.42101271000001</v>
      </c>
      <c r="D25" s="36">
        <f>SUMIFS(СВЦЭМ!$C$33:$C$776,СВЦЭМ!$A$33:$A$776,$A25,СВЦЭМ!$B$33:$B$776,D$11)+'СЕТ СН'!$F$9+СВЦЭМ!$D$10+'СЕТ СН'!$F$6-'СЕТ СН'!$F$19</f>
        <v>990.8628463</v>
      </c>
      <c r="E25" s="36">
        <f>SUMIFS(СВЦЭМ!$C$33:$C$776,СВЦЭМ!$A$33:$A$776,$A25,СВЦЭМ!$B$33:$B$776,E$11)+'СЕТ СН'!$F$9+СВЦЭМ!$D$10+'СЕТ СН'!$F$6-'СЕТ СН'!$F$19</f>
        <v>992.60691568000004</v>
      </c>
      <c r="F25" s="36">
        <f>SUMIFS(СВЦЭМ!$C$33:$C$776,СВЦЭМ!$A$33:$A$776,$A25,СВЦЭМ!$B$33:$B$776,F$11)+'СЕТ СН'!$F$9+СВЦЭМ!$D$10+'СЕТ СН'!$F$6-'СЕТ СН'!$F$19</f>
        <v>986.38242969999999</v>
      </c>
      <c r="G25" s="36">
        <f>SUMIFS(СВЦЭМ!$C$33:$C$776,СВЦЭМ!$A$33:$A$776,$A25,СВЦЭМ!$B$33:$B$776,G$11)+'СЕТ СН'!$F$9+СВЦЭМ!$D$10+'СЕТ СН'!$F$6-'СЕТ СН'!$F$19</f>
        <v>974.71835188</v>
      </c>
      <c r="H25" s="36">
        <f>SUMIFS(СВЦЭМ!$C$33:$C$776,СВЦЭМ!$A$33:$A$776,$A25,СВЦЭМ!$B$33:$B$776,H$11)+'СЕТ СН'!$F$9+СВЦЭМ!$D$10+'СЕТ СН'!$F$6-'СЕТ СН'!$F$19</f>
        <v>955.85062751999999</v>
      </c>
      <c r="I25" s="36">
        <f>SUMIFS(СВЦЭМ!$C$33:$C$776,СВЦЭМ!$A$33:$A$776,$A25,СВЦЭМ!$B$33:$B$776,I$11)+'СЕТ СН'!$F$9+СВЦЭМ!$D$10+'СЕТ СН'!$F$6-'СЕТ СН'!$F$19</f>
        <v>964.57331314999999</v>
      </c>
      <c r="J25" s="36">
        <f>SUMIFS(СВЦЭМ!$C$33:$C$776,СВЦЭМ!$A$33:$A$776,$A25,СВЦЭМ!$B$33:$B$776,J$11)+'СЕТ СН'!$F$9+СВЦЭМ!$D$10+'СЕТ СН'!$F$6-'СЕТ СН'!$F$19</f>
        <v>917.24380316999998</v>
      </c>
      <c r="K25" s="36">
        <f>SUMIFS(СВЦЭМ!$C$33:$C$776,СВЦЭМ!$A$33:$A$776,$A25,СВЦЭМ!$B$33:$B$776,K$11)+'СЕТ СН'!$F$9+СВЦЭМ!$D$10+'СЕТ СН'!$F$6-'СЕТ СН'!$F$19</f>
        <v>885.51059781000004</v>
      </c>
      <c r="L25" s="36">
        <f>SUMIFS(СВЦЭМ!$C$33:$C$776,СВЦЭМ!$A$33:$A$776,$A25,СВЦЭМ!$B$33:$B$776,L$11)+'СЕТ СН'!$F$9+СВЦЭМ!$D$10+'СЕТ СН'!$F$6-'СЕТ СН'!$F$19</f>
        <v>866.46051366000006</v>
      </c>
      <c r="M25" s="36">
        <f>SUMIFS(СВЦЭМ!$C$33:$C$776,СВЦЭМ!$A$33:$A$776,$A25,СВЦЭМ!$B$33:$B$776,M$11)+'СЕТ СН'!$F$9+СВЦЭМ!$D$10+'СЕТ СН'!$F$6-'СЕТ СН'!$F$19</f>
        <v>829.49180860000001</v>
      </c>
      <c r="N25" s="36">
        <f>SUMIFS(СВЦЭМ!$C$33:$C$776,СВЦЭМ!$A$33:$A$776,$A25,СВЦЭМ!$B$33:$B$776,N$11)+'СЕТ СН'!$F$9+СВЦЭМ!$D$10+'СЕТ СН'!$F$6-'СЕТ СН'!$F$19</f>
        <v>758.29805060000001</v>
      </c>
      <c r="O25" s="36">
        <f>SUMIFS(СВЦЭМ!$C$33:$C$776,СВЦЭМ!$A$33:$A$776,$A25,СВЦЭМ!$B$33:$B$776,O$11)+'СЕТ СН'!$F$9+СВЦЭМ!$D$10+'СЕТ СН'!$F$6-'СЕТ СН'!$F$19</f>
        <v>733.75330012000006</v>
      </c>
      <c r="P25" s="36">
        <f>SUMIFS(СВЦЭМ!$C$33:$C$776,СВЦЭМ!$A$33:$A$776,$A25,СВЦЭМ!$B$33:$B$776,P$11)+'СЕТ СН'!$F$9+СВЦЭМ!$D$10+'СЕТ СН'!$F$6-'СЕТ СН'!$F$19</f>
        <v>743.45968110000001</v>
      </c>
      <c r="Q25" s="36">
        <f>SUMIFS(СВЦЭМ!$C$33:$C$776,СВЦЭМ!$A$33:$A$776,$A25,СВЦЭМ!$B$33:$B$776,Q$11)+'СЕТ СН'!$F$9+СВЦЭМ!$D$10+'СЕТ СН'!$F$6-'СЕТ СН'!$F$19</f>
        <v>758.09083407000003</v>
      </c>
      <c r="R25" s="36">
        <f>SUMIFS(СВЦЭМ!$C$33:$C$776,СВЦЭМ!$A$33:$A$776,$A25,СВЦЭМ!$B$33:$B$776,R$11)+'СЕТ СН'!$F$9+СВЦЭМ!$D$10+'СЕТ СН'!$F$6-'СЕТ СН'!$F$19</f>
        <v>754.95769890000008</v>
      </c>
      <c r="S25" s="36">
        <f>SUMIFS(СВЦЭМ!$C$33:$C$776,СВЦЭМ!$A$33:$A$776,$A25,СВЦЭМ!$B$33:$B$776,S$11)+'СЕТ СН'!$F$9+СВЦЭМ!$D$10+'СЕТ СН'!$F$6-'СЕТ СН'!$F$19</f>
        <v>764.43296326000007</v>
      </c>
      <c r="T25" s="36">
        <f>SUMIFS(СВЦЭМ!$C$33:$C$776,СВЦЭМ!$A$33:$A$776,$A25,СВЦЭМ!$B$33:$B$776,T$11)+'СЕТ СН'!$F$9+СВЦЭМ!$D$10+'СЕТ СН'!$F$6-'СЕТ СН'!$F$19</f>
        <v>762.55810803999998</v>
      </c>
      <c r="U25" s="36">
        <f>SUMIFS(СВЦЭМ!$C$33:$C$776,СВЦЭМ!$A$33:$A$776,$A25,СВЦЭМ!$B$33:$B$776,U$11)+'СЕТ СН'!$F$9+СВЦЭМ!$D$10+'СЕТ СН'!$F$6-'СЕТ СН'!$F$19</f>
        <v>774.18164761000003</v>
      </c>
      <c r="V25" s="36">
        <f>SUMIFS(СВЦЭМ!$C$33:$C$776,СВЦЭМ!$A$33:$A$776,$A25,СВЦЭМ!$B$33:$B$776,V$11)+'СЕТ СН'!$F$9+СВЦЭМ!$D$10+'СЕТ СН'!$F$6-'СЕТ СН'!$F$19</f>
        <v>760.73271814000009</v>
      </c>
      <c r="W25" s="36">
        <f>SUMIFS(СВЦЭМ!$C$33:$C$776,СВЦЭМ!$A$33:$A$776,$A25,СВЦЭМ!$B$33:$B$776,W$11)+'СЕТ СН'!$F$9+СВЦЭМ!$D$10+'СЕТ СН'!$F$6-'СЕТ СН'!$F$19</f>
        <v>764.45915497999999</v>
      </c>
      <c r="X25" s="36">
        <f>SUMIFS(СВЦЭМ!$C$33:$C$776,СВЦЭМ!$A$33:$A$776,$A25,СВЦЭМ!$B$33:$B$776,X$11)+'СЕТ СН'!$F$9+СВЦЭМ!$D$10+'СЕТ СН'!$F$6-'СЕТ СН'!$F$19</f>
        <v>784.19260459000009</v>
      </c>
      <c r="Y25" s="36">
        <f>SUMIFS(СВЦЭМ!$C$33:$C$776,СВЦЭМ!$A$33:$A$776,$A25,СВЦЭМ!$B$33:$B$776,Y$11)+'СЕТ СН'!$F$9+СВЦЭМ!$D$10+'СЕТ СН'!$F$6-'СЕТ СН'!$F$19</f>
        <v>857.26110730000005</v>
      </c>
    </row>
    <row r="26" spans="1:25" ht="15.75" x14ac:dyDescent="0.2">
      <c r="A26" s="35">
        <f t="shared" si="0"/>
        <v>44058</v>
      </c>
      <c r="B26" s="36">
        <f>SUMIFS(СВЦЭМ!$C$33:$C$776,СВЦЭМ!$A$33:$A$776,$A26,СВЦЭМ!$B$33:$B$776,B$11)+'СЕТ СН'!$F$9+СВЦЭМ!$D$10+'СЕТ СН'!$F$6-'СЕТ СН'!$F$19</f>
        <v>888.81649761000006</v>
      </c>
      <c r="C26" s="36">
        <f>SUMIFS(СВЦЭМ!$C$33:$C$776,СВЦЭМ!$A$33:$A$776,$A26,СВЦЭМ!$B$33:$B$776,C$11)+'СЕТ СН'!$F$9+СВЦЭМ!$D$10+'СЕТ СН'!$F$6-'СЕТ СН'!$F$19</f>
        <v>924.10363719999998</v>
      </c>
      <c r="D26" s="36">
        <f>SUMIFS(СВЦЭМ!$C$33:$C$776,СВЦЭМ!$A$33:$A$776,$A26,СВЦЭМ!$B$33:$B$776,D$11)+'СЕТ СН'!$F$9+СВЦЭМ!$D$10+'СЕТ СН'!$F$6-'СЕТ СН'!$F$19</f>
        <v>914.71162430000004</v>
      </c>
      <c r="E26" s="36">
        <f>SUMIFS(СВЦЭМ!$C$33:$C$776,СВЦЭМ!$A$33:$A$776,$A26,СВЦЭМ!$B$33:$B$776,E$11)+'СЕТ СН'!$F$9+СВЦЭМ!$D$10+'СЕТ СН'!$F$6-'СЕТ СН'!$F$19</f>
        <v>912.81088875</v>
      </c>
      <c r="F26" s="36">
        <f>SUMIFS(СВЦЭМ!$C$33:$C$776,СВЦЭМ!$A$33:$A$776,$A26,СВЦЭМ!$B$33:$B$776,F$11)+'СЕТ СН'!$F$9+СВЦЭМ!$D$10+'СЕТ СН'!$F$6-'СЕТ СН'!$F$19</f>
        <v>917.80671944000005</v>
      </c>
      <c r="G26" s="36">
        <f>SUMIFS(СВЦЭМ!$C$33:$C$776,СВЦЭМ!$A$33:$A$776,$A26,СВЦЭМ!$B$33:$B$776,G$11)+'СЕТ СН'!$F$9+СВЦЭМ!$D$10+'СЕТ СН'!$F$6-'СЕТ СН'!$F$19</f>
        <v>917.47492949000002</v>
      </c>
      <c r="H26" s="36">
        <f>SUMIFS(СВЦЭМ!$C$33:$C$776,СВЦЭМ!$A$33:$A$776,$A26,СВЦЭМ!$B$33:$B$776,H$11)+'СЕТ СН'!$F$9+СВЦЭМ!$D$10+'СЕТ СН'!$F$6-'СЕТ СН'!$F$19</f>
        <v>906.08877545000007</v>
      </c>
      <c r="I26" s="36">
        <f>SUMIFS(СВЦЭМ!$C$33:$C$776,СВЦЭМ!$A$33:$A$776,$A26,СВЦЭМ!$B$33:$B$776,I$11)+'СЕТ СН'!$F$9+СВЦЭМ!$D$10+'СЕТ СН'!$F$6-'СЕТ СН'!$F$19</f>
        <v>901.50359671000001</v>
      </c>
      <c r="J26" s="36">
        <f>SUMIFS(СВЦЭМ!$C$33:$C$776,СВЦЭМ!$A$33:$A$776,$A26,СВЦЭМ!$B$33:$B$776,J$11)+'СЕТ СН'!$F$9+СВЦЭМ!$D$10+'СЕТ СН'!$F$6-'СЕТ СН'!$F$19</f>
        <v>861.77429525000002</v>
      </c>
      <c r="K26" s="36">
        <f>SUMIFS(СВЦЭМ!$C$33:$C$776,СВЦЭМ!$A$33:$A$776,$A26,СВЦЭМ!$B$33:$B$776,K$11)+'СЕТ СН'!$F$9+СВЦЭМ!$D$10+'СЕТ СН'!$F$6-'СЕТ СН'!$F$19</f>
        <v>825.56985602999998</v>
      </c>
      <c r="L26" s="36">
        <f>SUMIFS(СВЦЭМ!$C$33:$C$776,СВЦЭМ!$A$33:$A$776,$A26,СВЦЭМ!$B$33:$B$776,L$11)+'СЕТ СН'!$F$9+СВЦЭМ!$D$10+'СЕТ СН'!$F$6-'СЕТ СН'!$F$19</f>
        <v>821.59554442000001</v>
      </c>
      <c r="M26" s="36">
        <f>SUMIFS(СВЦЭМ!$C$33:$C$776,СВЦЭМ!$A$33:$A$776,$A26,СВЦЭМ!$B$33:$B$776,M$11)+'СЕТ СН'!$F$9+СВЦЭМ!$D$10+'СЕТ СН'!$F$6-'СЕТ СН'!$F$19</f>
        <v>830.75740169000005</v>
      </c>
      <c r="N26" s="36">
        <f>SUMIFS(СВЦЭМ!$C$33:$C$776,СВЦЭМ!$A$33:$A$776,$A26,СВЦЭМ!$B$33:$B$776,N$11)+'СЕТ СН'!$F$9+СВЦЭМ!$D$10+'СЕТ СН'!$F$6-'СЕТ СН'!$F$19</f>
        <v>830.43794688000003</v>
      </c>
      <c r="O26" s="36">
        <f>SUMIFS(СВЦЭМ!$C$33:$C$776,СВЦЭМ!$A$33:$A$776,$A26,СВЦЭМ!$B$33:$B$776,O$11)+'СЕТ СН'!$F$9+СВЦЭМ!$D$10+'СЕТ СН'!$F$6-'СЕТ СН'!$F$19</f>
        <v>804.20975403</v>
      </c>
      <c r="P26" s="36">
        <f>SUMIFS(СВЦЭМ!$C$33:$C$776,СВЦЭМ!$A$33:$A$776,$A26,СВЦЭМ!$B$33:$B$776,P$11)+'СЕТ СН'!$F$9+СВЦЭМ!$D$10+'СЕТ СН'!$F$6-'СЕТ СН'!$F$19</f>
        <v>804.15712825000003</v>
      </c>
      <c r="Q26" s="36">
        <f>SUMIFS(СВЦЭМ!$C$33:$C$776,СВЦЭМ!$A$33:$A$776,$A26,СВЦЭМ!$B$33:$B$776,Q$11)+'СЕТ СН'!$F$9+СВЦЭМ!$D$10+'СЕТ СН'!$F$6-'СЕТ СН'!$F$19</f>
        <v>810.85499732000005</v>
      </c>
      <c r="R26" s="36">
        <f>SUMIFS(СВЦЭМ!$C$33:$C$776,СВЦЭМ!$A$33:$A$776,$A26,СВЦЭМ!$B$33:$B$776,R$11)+'СЕТ СН'!$F$9+СВЦЭМ!$D$10+'СЕТ СН'!$F$6-'СЕТ СН'!$F$19</f>
        <v>815.10198078000008</v>
      </c>
      <c r="S26" s="36">
        <f>SUMIFS(СВЦЭМ!$C$33:$C$776,СВЦЭМ!$A$33:$A$776,$A26,СВЦЭМ!$B$33:$B$776,S$11)+'СЕТ СН'!$F$9+СВЦЭМ!$D$10+'СЕТ СН'!$F$6-'СЕТ СН'!$F$19</f>
        <v>822.69213724000008</v>
      </c>
      <c r="T26" s="36">
        <f>SUMIFS(СВЦЭМ!$C$33:$C$776,СВЦЭМ!$A$33:$A$776,$A26,СВЦЭМ!$B$33:$B$776,T$11)+'СЕТ СН'!$F$9+СВЦЭМ!$D$10+'СЕТ СН'!$F$6-'СЕТ СН'!$F$19</f>
        <v>813.89863090000006</v>
      </c>
      <c r="U26" s="36">
        <f>SUMIFS(СВЦЭМ!$C$33:$C$776,СВЦЭМ!$A$33:$A$776,$A26,СВЦЭМ!$B$33:$B$776,U$11)+'СЕТ СН'!$F$9+СВЦЭМ!$D$10+'СЕТ СН'!$F$6-'СЕТ СН'!$F$19</f>
        <v>818.62330864</v>
      </c>
      <c r="V26" s="36">
        <f>SUMIFS(СВЦЭМ!$C$33:$C$776,СВЦЭМ!$A$33:$A$776,$A26,СВЦЭМ!$B$33:$B$776,V$11)+'СЕТ СН'!$F$9+СВЦЭМ!$D$10+'СЕТ СН'!$F$6-'СЕТ СН'!$F$19</f>
        <v>806.57129637000003</v>
      </c>
      <c r="W26" s="36">
        <f>SUMIFS(СВЦЭМ!$C$33:$C$776,СВЦЭМ!$A$33:$A$776,$A26,СВЦЭМ!$B$33:$B$776,W$11)+'СЕТ СН'!$F$9+СВЦЭМ!$D$10+'СЕТ СН'!$F$6-'СЕТ СН'!$F$19</f>
        <v>800.35416001999999</v>
      </c>
      <c r="X26" s="36">
        <f>SUMIFS(СВЦЭМ!$C$33:$C$776,СВЦЭМ!$A$33:$A$776,$A26,СВЦЭМ!$B$33:$B$776,X$11)+'СЕТ СН'!$F$9+СВЦЭМ!$D$10+'СЕТ СН'!$F$6-'СЕТ СН'!$F$19</f>
        <v>818.39215449000005</v>
      </c>
      <c r="Y26" s="36">
        <f>SUMIFS(СВЦЭМ!$C$33:$C$776,СВЦЭМ!$A$33:$A$776,$A26,СВЦЭМ!$B$33:$B$776,Y$11)+'СЕТ СН'!$F$9+СВЦЭМ!$D$10+'СЕТ СН'!$F$6-'СЕТ СН'!$F$19</f>
        <v>832.52841401000001</v>
      </c>
    </row>
    <row r="27" spans="1:25" ht="15.75" x14ac:dyDescent="0.2">
      <c r="A27" s="35">
        <f t="shared" si="0"/>
        <v>44059</v>
      </c>
      <c r="B27" s="36">
        <f>SUMIFS(СВЦЭМ!$C$33:$C$776,СВЦЭМ!$A$33:$A$776,$A27,СВЦЭМ!$B$33:$B$776,B$11)+'СЕТ СН'!$F$9+СВЦЭМ!$D$10+'СЕТ СН'!$F$6-'СЕТ СН'!$F$19</f>
        <v>907.82118886000001</v>
      </c>
      <c r="C27" s="36">
        <f>SUMIFS(СВЦЭМ!$C$33:$C$776,СВЦЭМ!$A$33:$A$776,$A27,СВЦЭМ!$B$33:$B$776,C$11)+'СЕТ СН'!$F$9+СВЦЭМ!$D$10+'СЕТ СН'!$F$6-'СЕТ СН'!$F$19</f>
        <v>924.37191031000009</v>
      </c>
      <c r="D27" s="36">
        <f>SUMIFS(СВЦЭМ!$C$33:$C$776,СВЦЭМ!$A$33:$A$776,$A27,СВЦЭМ!$B$33:$B$776,D$11)+'СЕТ СН'!$F$9+СВЦЭМ!$D$10+'СЕТ СН'!$F$6-'СЕТ СН'!$F$19</f>
        <v>936.92351084000006</v>
      </c>
      <c r="E27" s="36">
        <f>SUMIFS(СВЦЭМ!$C$33:$C$776,СВЦЭМ!$A$33:$A$776,$A27,СВЦЭМ!$B$33:$B$776,E$11)+'СЕТ СН'!$F$9+СВЦЭМ!$D$10+'СЕТ СН'!$F$6-'СЕТ СН'!$F$19</f>
        <v>945.30660235000005</v>
      </c>
      <c r="F27" s="36">
        <f>SUMIFS(СВЦЭМ!$C$33:$C$776,СВЦЭМ!$A$33:$A$776,$A27,СВЦЭМ!$B$33:$B$776,F$11)+'СЕТ СН'!$F$9+СВЦЭМ!$D$10+'СЕТ СН'!$F$6-'СЕТ СН'!$F$19</f>
        <v>940.78467904000001</v>
      </c>
      <c r="G27" s="36">
        <f>SUMIFS(СВЦЭМ!$C$33:$C$776,СВЦЭМ!$A$33:$A$776,$A27,СВЦЭМ!$B$33:$B$776,G$11)+'СЕТ СН'!$F$9+СВЦЭМ!$D$10+'СЕТ СН'!$F$6-'СЕТ СН'!$F$19</f>
        <v>939.13493192999999</v>
      </c>
      <c r="H27" s="36">
        <f>SUMIFS(СВЦЭМ!$C$33:$C$776,СВЦЭМ!$A$33:$A$776,$A27,СВЦЭМ!$B$33:$B$776,H$11)+'СЕТ СН'!$F$9+СВЦЭМ!$D$10+'СЕТ СН'!$F$6-'СЕТ СН'!$F$19</f>
        <v>922.40110107999999</v>
      </c>
      <c r="I27" s="36">
        <f>SUMIFS(СВЦЭМ!$C$33:$C$776,СВЦЭМ!$A$33:$A$776,$A27,СВЦЭМ!$B$33:$B$776,I$11)+'СЕТ СН'!$F$9+СВЦЭМ!$D$10+'СЕТ СН'!$F$6-'СЕТ СН'!$F$19</f>
        <v>878.07939762000001</v>
      </c>
      <c r="J27" s="36">
        <f>SUMIFS(СВЦЭМ!$C$33:$C$776,СВЦЭМ!$A$33:$A$776,$A27,СВЦЭМ!$B$33:$B$776,J$11)+'СЕТ СН'!$F$9+СВЦЭМ!$D$10+'СЕТ СН'!$F$6-'СЕТ СН'!$F$19</f>
        <v>852.52122179000003</v>
      </c>
      <c r="K27" s="36">
        <f>SUMIFS(СВЦЭМ!$C$33:$C$776,СВЦЭМ!$A$33:$A$776,$A27,СВЦЭМ!$B$33:$B$776,K$11)+'СЕТ СН'!$F$9+СВЦЭМ!$D$10+'СЕТ СН'!$F$6-'СЕТ СН'!$F$19</f>
        <v>822.50818633000006</v>
      </c>
      <c r="L27" s="36">
        <f>SUMIFS(СВЦЭМ!$C$33:$C$776,СВЦЭМ!$A$33:$A$776,$A27,СВЦЭМ!$B$33:$B$776,L$11)+'СЕТ СН'!$F$9+СВЦЭМ!$D$10+'СЕТ СН'!$F$6-'СЕТ СН'!$F$19</f>
        <v>813.60264613000004</v>
      </c>
      <c r="M27" s="36">
        <f>SUMIFS(СВЦЭМ!$C$33:$C$776,СВЦЭМ!$A$33:$A$776,$A27,СВЦЭМ!$B$33:$B$776,M$11)+'СЕТ СН'!$F$9+СВЦЭМ!$D$10+'СЕТ СН'!$F$6-'СЕТ СН'!$F$19</f>
        <v>791.03360871000007</v>
      </c>
      <c r="N27" s="36">
        <f>SUMIFS(СВЦЭМ!$C$33:$C$776,СВЦЭМ!$A$33:$A$776,$A27,СВЦЭМ!$B$33:$B$776,N$11)+'СЕТ СН'!$F$9+СВЦЭМ!$D$10+'СЕТ СН'!$F$6-'СЕТ СН'!$F$19</f>
        <v>779.95574854000006</v>
      </c>
      <c r="O27" s="36">
        <f>SUMIFS(СВЦЭМ!$C$33:$C$776,СВЦЭМ!$A$33:$A$776,$A27,СВЦЭМ!$B$33:$B$776,O$11)+'СЕТ СН'!$F$9+СВЦЭМ!$D$10+'СЕТ СН'!$F$6-'СЕТ СН'!$F$19</f>
        <v>764.76255823000008</v>
      </c>
      <c r="P27" s="36">
        <f>SUMIFS(СВЦЭМ!$C$33:$C$776,СВЦЭМ!$A$33:$A$776,$A27,СВЦЭМ!$B$33:$B$776,P$11)+'СЕТ СН'!$F$9+СВЦЭМ!$D$10+'СЕТ СН'!$F$6-'СЕТ СН'!$F$19</f>
        <v>760.99288773000001</v>
      </c>
      <c r="Q27" s="36">
        <f>SUMIFS(СВЦЭМ!$C$33:$C$776,СВЦЭМ!$A$33:$A$776,$A27,СВЦЭМ!$B$33:$B$776,Q$11)+'СЕТ СН'!$F$9+СВЦЭМ!$D$10+'СЕТ СН'!$F$6-'СЕТ СН'!$F$19</f>
        <v>778.30304007000007</v>
      </c>
      <c r="R27" s="36">
        <f>SUMIFS(СВЦЭМ!$C$33:$C$776,СВЦЭМ!$A$33:$A$776,$A27,СВЦЭМ!$B$33:$B$776,R$11)+'СЕТ СН'!$F$9+СВЦЭМ!$D$10+'СЕТ СН'!$F$6-'СЕТ СН'!$F$19</f>
        <v>794.18080133000001</v>
      </c>
      <c r="S27" s="36">
        <f>SUMIFS(СВЦЭМ!$C$33:$C$776,СВЦЭМ!$A$33:$A$776,$A27,СВЦЭМ!$B$33:$B$776,S$11)+'СЕТ СН'!$F$9+СВЦЭМ!$D$10+'СЕТ СН'!$F$6-'СЕТ СН'!$F$19</f>
        <v>803.19770113000004</v>
      </c>
      <c r="T27" s="36">
        <f>SUMIFS(СВЦЭМ!$C$33:$C$776,СВЦЭМ!$A$33:$A$776,$A27,СВЦЭМ!$B$33:$B$776,T$11)+'СЕТ СН'!$F$9+СВЦЭМ!$D$10+'СЕТ СН'!$F$6-'СЕТ СН'!$F$19</f>
        <v>806.15078883000001</v>
      </c>
      <c r="U27" s="36">
        <f>SUMIFS(СВЦЭМ!$C$33:$C$776,СВЦЭМ!$A$33:$A$776,$A27,СВЦЭМ!$B$33:$B$776,U$11)+'СЕТ СН'!$F$9+СВЦЭМ!$D$10+'СЕТ СН'!$F$6-'СЕТ СН'!$F$19</f>
        <v>816.74942866000004</v>
      </c>
      <c r="V27" s="36">
        <f>SUMIFS(СВЦЭМ!$C$33:$C$776,СВЦЭМ!$A$33:$A$776,$A27,СВЦЭМ!$B$33:$B$776,V$11)+'СЕТ СН'!$F$9+СВЦЭМ!$D$10+'СЕТ СН'!$F$6-'СЕТ СН'!$F$19</f>
        <v>803.22854839000001</v>
      </c>
      <c r="W27" s="36">
        <f>SUMIFS(СВЦЭМ!$C$33:$C$776,СВЦЭМ!$A$33:$A$776,$A27,СВЦЭМ!$B$33:$B$776,W$11)+'СЕТ СН'!$F$9+СВЦЭМ!$D$10+'СЕТ СН'!$F$6-'СЕТ СН'!$F$19</f>
        <v>797.99233564000008</v>
      </c>
      <c r="X27" s="36">
        <f>SUMIFS(СВЦЭМ!$C$33:$C$776,СВЦЭМ!$A$33:$A$776,$A27,СВЦЭМ!$B$33:$B$776,X$11)+'СЕТ СН'!$F$9+СВЦЭМ!$D$10+'СЕТ СН'!$F$6-'СЕТ СН'!$F$19</f>
        <v>814.64442152000004</v>
      </c>
      <c r="Y27" s="36">
        <f>SUMIFS(СВЦЭМ!$C$33:$C$776,СВЦЭМ!$A$33:$A$776,$A27,СВЦЭМ!$B$33:$B$776,Y$11)+'СЕТ СН'!$F$9+СВЦЭМ!$D$10+'СЕТ СН'!$F$6-'СЕТ СН'!$F$19</f>
        <v>818.68607667000003</v>
      </c>
    </row>
    <row r="28" spans="1:25" ht="15.75" x14ac:dyDescent="0.2">
      <c r="A28" s="35">
        <f t="shared" si="0"/>
        <v>44060</v>
      </c>
      <c r="B28" s="36">
        <f>SUMIFS(СВЦЭМ!$C$33:$C$776,СВЦЭМ!$A$33:$A$776,$A28,СВЦЭМ!$B$33:$B$776,B$11)+'СЕТ СН'!$F$9+СВЦЭМ!$D$10+'СЕТ СН'!$F$6-'СЕТ СН'!$F$19</f>
        <v>923.69253545000004</v>
      </c>
      <c r="C28" s="36">
        <f>SUMIFS(СВЦЭМ!$C$33:$C$776,СВЦЭМ!$A$33:$A$776,$A28,СВЦЭМ!$B$33:$B$776,C$11)+'СЕТ СН'!$F$9+СВЦЭМ!$D$10+'СЕТ СН'!$F$6-'СЕТ СН'!$F$19</f>
        <v>946.93021468000006</v>
      </c>
      <c r="D28" s="36">
        <f>SUMIFS(СВЦЭМ!$C$33:$C$776,СВЦЭМ!$A$33:$A$776,$A28,СВЦЭМ!$B$33:$B$776,D$11)+'СЕТ СН'!$F$9+СВЦЭМ!$D$10+'СЕТ СН'!$F$6-'СЕТ СН'!$F$19</f>
        <v>960.74492949</v>
      </c>
      <c r="E28" s="36">
        <f>SUMIFS(СВЦЭМ!$C$33:$C$776,СВЦЭМ!$A$33:$A$776,$A28,СВЦЭМ!$B$33:$B$776,E$11)+'СЕТ СН'!$F$9+СВЦЭМ!$D$10+'СЕТ СН'!$F$6-'СЕТ СН'!$F$19</f>
        <v>969.80062043999999</v>
      </c>
      <c r="F28" s="36">
        <f>SUMIFS(СВЦЭМ!$C$33:$C$776,СВЦЭМ!$A$33:$A$776,$A28,СВЦЭМ!$B$33:$B$776,F$11)+'СЕТ СН'!$F$9+СВЦЭМ!$D$10+'СЕТ СН'!$F$6-'СЕТ СН'!$F$19</f>
        <v>966.39800978000005</v>
      </c>
      <c r="G28" s="36">
        <f>SUMIFS(СВЦЭМ!$C$33:$C$776,СВЦЭМ!$A$33:$A$776,$A28,СВЦЭМ!$B$33:$B$776,G$11)+'СЕТ СН'!$F$9+СВЦЭМ!$D$10+'СЕТ СН'!$F$6-'СЕТ СН'!$F$19</f>
        <v>969.19281898000008</v>
      </c>
      <c r="H28" s="36">
        <f>SUMIFS(СВЦЭМ!$C$33:$C$776,СВЦЭМ!$A$33:$A$776,$A28,СВЦЭМ!$B$33:$B$776,H$11)+'СЕТ СН'!$F$9+СВЦЭМ!$D$10+'СЕТ СН'!$F$6-'СЕТ СН'!$F$19</f>
        <v>984.56610880000005</v>
      </c>
      <c r="I28" s="36">
        <f>SUMIFS(СВЦЭМ!$C$33:$C$776,СВЦЭМ!$A$33:$A$776,$A28,СВЦЭМ!$B$33:$B$776,I$11)+'СЕТ СН'!$F$9+СВЦЭМ!$D$10+'СЕТ СН'!$F$6-'СЕТ СН'!$F$19</f>
        <v>1032.0135944900001</v>
      </c>
      <c r="J28" s="36">
        <f>SUMIFS(СВЦЭМ!$C$33:$C$776,СВЦЭМ!$A$33:$A$776,$A28,СВЦЭМ!$B$33:$B$776,J$11)+'СЕТ СН'!$F$9+СВЦЭМ!$D$10+'СЕТ СН'!$F$6-'СЕТ СН'!$F$19</f>
        <v>984.93945100000008</v>
      </c>
      <c r="K28" s="36">
        <f>SUMIFS(СВЦЭМ!$C$33:$C$776,СВЦЭМ!$A$33:$A$776,$A28,СВЦЭМ!$B$33:$B$776,K$11)+'СЕТ СН'!$F$9+СВЦЭМ!$D$10+'СЕТ СН'!$F$6-'СЕТ СН'!$F$19</f>
        <v>953.23691166000003</v>
      </c>
      <c r="L28" s="36">
        <f>SUMIFS(СВЦЭМ!$C$33:$C$776,СВЦЭМ!$A$33:$A$776,$A28,СВЦЭМ!$B$33:$B$776,L$11)+'СЕТ СН'!$F$9+СВЦЭМ!$D$10+'СЕТ СН'!$F$6-'СЕТ СН'!$F$19</f>
        <v>939.26420455000004</v>
      </c>
      <c r="M28" s="36">
        <f>SUMIFS(СВЦЭМ!$C$33:$C$776,СВЦЭМ!$A$33:$A$776,$A28,СВЦЭМ!$B$33:$B$776,M$11)+'СЕТ СН'!$F$9+СВЦЭМ!$D$10+'СЕТ СН'!$F$6-'СЕТ СН'!$F$19</f>
        <v>880.36952331000009</v>
      </c>
      <c r="N28" s="36">
        <f>SUMIFS(СВЦЭМ!$C$33:$C$776,СВЦЭМ!$A$33:$A$776,$A28,СВЦЭМ!$B$33:$B$776,N$11)+'СЕТ СН'!$F$9+СВЦЭМ!$D$10+'СЕТ СН'!$F$6-'СЕТ СН'!$F$19</f>
        <v>814.98099448000005</v>
      </c>
      <c r="O28" s="36">
        <f>SUMIFS(СВЦЭМ!$C$33:$C$776,СВЦЭМ!$A$33:$A$776,$A28,СВЦЭМ!$B$33:$B$776,O$11)+'СЕТ СН'!$F$9+СВЦЭМ!$D$10+'СЕТ СН'!$F$6-'СЕТ СН'!$F$19</f>
        <v>776.61264174000007</v>
      </c>
      <c r="P28" s="36">
        <f>SUMIFS(СВЦЭМ!$C$33:$C$776,СВЦЭМ!$A$33:$A$776,$A28,СВЦЭМ!$B$33:$B$776,P$11)+'СЕТ СН'!$F$9+СВЦЭМ!$D$10+'СЕТ СН'!$F$6-'СЕТ СН'!$F$19</f>
        <v>777.06635865999999</v>
      </c>
      <c r="Q28" s="36">
        <f>SUMIFS(СВЦЭМ!$C$33:$C$776,СВЦЭМ!$A$33:$A$776,$A28,СВЦЭМ!$B$33:$B$776,Q$11)+'СЕТ СН'!$F$9+СВЦЭМ!$D$10+'СЕТ СН'!$F$6-'СЕТ СН'!$F$19</f>
        <v>783.29880194000009</v>
      </c>
      <c r="R28" s="36">
        <f>SUMIFS(СВЦЭМ!$C$33:$C$776,СВЦЭМ!$A$33:$A$776,$A28,СВЦЭМ!$B$33:$B$776,R$11)+'СЕТ СН'!$F$9+СВЦЭМ!$D$10+'СЕТ СН'!$F$6-'СЕТ СН'!$F$19</f>
        <v>782.06575338000005</v>
      </c>
      <c r="S28" s="36">
        <f>SUMIFS(СВЦЭМ!$C$33:$C$776,СВЦЭМ!$A$33:$A$776,$A28,СВЦЭМ!$B$33:$B$776,S$11)+'СЕТ СН'!$F$9+СВЦЭМ!$D$10+'СЕТ СН'!$F$6-'СЕТ СН'!$F$19</f>
        <v>785.69059081</v>
      </c>
      <c r="T28" s="36">
        <f>SUMIFS(СВЦЭМ!$C$33:$C$776,СВЦЭМ!$A$33:$A$776,$A28,СВЦЭМ!$B$33:$B$776,T$11)+'СЕТ СН'!$F$9+СВЦЭМ!$D$10+'СЕТ СН'!$F$6-'СЕТ СН'!$F$19</f>
        <v>781.97660716000007</v>
      </c>
      <c r="U28" s="36">
        <f>SUMIFS(СВЦЭМ!$C$33:$C$776,СВЦЭМ!$A$33:$A$776,$A28,СВЦЭМ!$B$33:$B$776,U$11)+'СЕТ СН'!$F$9+СВЦЭМ!$D$10+'СЕТ СН'!$F$6-'СЕТ СН'!$F$19</f>
        <v>791.45442686000001</v>
      </c>
      <c r="V28" s="36">
        <f>SUMIFS(СВЦЭМ!$C$33:$C$776,СВЦЭМ!$A$33:$A$776,$A28,СВЦЭМ!$B$33:$B$776,V$11)+'СЕТ СН'!$F$9+СВЦЭМ!$D$10+'СЕТ СН'!$F$6-'СЕТ СН'!$F$19</f>
        <v>782.76485648000005</v>
      </c>
      <c r="W28" s="36">
        <f>SUMIFS(СВЦЭМ!$C$33:$C$776,СВЦЭМ!$A$33:$A$776,$A28,СВЦЭМ!$B$33:$B$776,W$11)+'СЕТ СН'!$F$9+СВЦЭМ!$D$10+'СЕТ СН'!$F$6-'СЕТ СН'!$F$19</f>
        <v>780.59790962</v>
      </c>
      <c r="X28" s="36">
        <f>SUMIFS(СВЦЭМ!$C$33:$C$776,СВЦЭМ!$A$33:$A$776,$A28,СВЦЭМ!$B$33:$B$776,X$11)+'СЕТ СН'!$F$9+СВЦЭМ!$D$10+'СЕТ СН'!$F$6-'СЕТ СН'!$F$19</f>
        <v>783.00301439000009</v>
      </c>
      <c r="Y28" s="36">
        <f>SUMIFS(СВЦЭМ!$C$33:$C$776,СВЦЭМ!$A$33:$A$776,$A28,СВЦЭМ!$B$33:$B$776,Y$11)+'СЕТ СН'!$F$9+СВЦЭМ!$D$10+'СЕТ СН'!$F$6-'СЕТ СН'!$F$19</f>
        <v>844.51934327000004</v>
      </c>
    </row>
    <row r="29" spans="1:25" ht="15.75" x14ac:dyDescent="0.2">
      <c r="A29" s="35">
        <f t="shared" si="0"/>
        <v>44061</v>
      </c>
      <c r="B29" s="36">
        <f>SUMIFS(СВЦЭМ!$C$33:$C$776,СВЦЭМ!$A$33:$A$776,$A29,СВЦЭМ!$B$33:$B$776,B$11)+'СЕТ СН'!$F$9+СВЦЭМ!$D$10+'СЕТ СН'!$F$6-'СЕТ СН'!$F$19</f>
        <v>926.31135896000001</v>
      </c>
      <c r="C29" s="36">
        <f>SUMIFS(СВЦЭМ!$C$33:$C$776,СВЦЭМ!$A$33:$A$776,$A29,СВЦЭМ!$B$33:$B$776,C$11)+'СЕТ СН'!$F$9+СВЦЭМ!$D$10+'СЕТ СН'!$F$6-'СЕТ СН'!$F$19</f>
        <v>963.08553325000003</v>
      </c>
      <c r="D29" s="36">
        <f>SUMIFS(СВЦЭМ!$C$33:$C$776,СВЦЭМ!$A$33:$A$776,$A29,СВЦЭМ!$B$33:$B$776,D$11)+'СЕТ СН'!$F$9+СВЦЭМ!$D$10+'СЕТ СН'!$F$6-'СЕТ СН'!$F$19</f>
        <v>979.16169406000006</v>
      </c>
      <c r="E29" s="36">
        <f>SUMIFS(СВЦЭМ!$C$33:$C$776,СВЦЭМ!$A$33:$A$776,$A29,СВЦЭМ!$B$33:$B$776,E$11)+'СЕТ СН'!$F$9+СВЦЭМ!$D$10+'СЕТ СН'!$F$6-'СЕТ СН'!$F$19</f>
        <v>977.79292602999999</v>
      </c>
      <c r="F29" s="36">
        <f>SUMIFS(СВЦЭМ!$C$33:$C$776,СВЦЭМ!$A$33:$A$776,$A29,СВЦЭМ!$B$33:$B$776,F$11)+'СЕТ СН'!$F$9+СВЦЭМ!$D$10+'СЕТ СН'!$F$6-'СЕТ СН'!$F$19</f>
        <v>990.58998839000003</v>
      </c>
      <c r="G29" s="36">
        <f>SUMIFS(СВЦЭМ!$C$33:$C$776,СВЦЭМ!$A$33:$A$776,$A29,СВЦЭМ!$B$33:$B$776,G$11)+'СЕТ СН'!$F$9+СВЦЭМ!$D$10+'СЕТ СН'!$F$6-'СЕТ СН'!$F$19</f>
        <v>983.92108707</v>
      </c>
      <c r="H29" s="36">
        <f>SUMIFS(СВЦЭМ!$C$33:$C$776,СВЦЭМ!$A$33:$A$776,$A29,СВЦЭМ!$B$33:$B$776,H$11)+'СЕТ СН'!$F$9+СВЦЭМ!$D$10+'СЕТ СН'!$F$6-'СЕТ СН'!$F$19</f>
        <v>987.23615348999999</v>
      </c>
      <c r="I29" s="36">
        <f>SUMIFS(СВЦЭМ!$C$33:$C$776,СВЦЭМ!$A$33:$A$776,$A29,СВЦЭМ!$B$33:$B$776,I$11)+'СЕТ СН'!$F$9+СВЦЭМ!$D$10+'СЕТ СН'!$F$6-'СЕТ СН'!$F$19</f>
        <v>991.46599873000002</v>
      </c>
      <c r="J29" s="36">
        <f>SUMIFS(СВЦЭМ!$C$33:$C$776,СВЦЭМ!$A$33:$A$776,$A29,СВЦЭМ!$B$33:$B$776,J$11)+'СЕТ СН'!$F$9+СВЦЭМ!$D$10+'СЕТ СН'!$F$6-'СЕТ СН'!$F$19</f>
        <v>939.50311177000003</v>
      </c>
      <c r="K29" s="36">
        <f>SUMIFS(СВЦЭМ!$C$33:$C$776,СВЦЭМ!$A$33:$A$776,$A29,СВЦЭМ!$B$33:$B$776,K$11)+'СЕТ СН'!$F$9+СВЦЭМ!$D$10+'СЕТ СН'!$F$6-'СЕТ СН'!$F$19</f>
        <v>921.58286172999999</v>
      </c>
      <c r="L29" s="36">
        <f>SUMIFS(СВЦЭМ!$C$33:$C$776,СВЦЭМ!$A$33:$A$776,$A29,СВЦЭМ!$B$33:$B$776,L$11)+'СЕТ СН'!$F$9+СВЦЭМ!$D$10+'СЕТ СН'!$F$6-'СЕТ СН'!$F$19</f>
        <v>919.75324426999998</v>
      </c>
      <c r="M29" s="36">
        <f>SUMIFS(СВЦЭМ!$C$33:$C$776,СВЦЭМ!$A$33:$A$776,$A29,СВЦЭМ!$B$33:$B$776,M$11)+'СЕТ СН'!$F$9+СВЦЭМ!$D$10+'СЕТ СН'!$F$6-'СЕТ СН'!$F$19</f>
        <v>874.41273755999998</v>
      </c>
      <c r="N29" s="36">
        <f>SUMIFS(СВЦЭМ!$C$33:$C$776,СВЦЭМ!$A$33:$A$776,$A29,СВЦЭМ!$B$33:$B$776,N$11)+'СЕТ СН'!$F$9+СВЦЭМ!$D$10+'СЕТ СН'!$F$6-'СЕТ СН'!$F$19</f>
        <v>800.54309088000002</v>
      </c>
      <c r="O29" s="36">
        <f>SUMIFS(СВЦЭМ!$C$33:$C$776,СВЦЭМ!$A$33:$A$776,$A29,СВЦЭМ!$B$33:$B$776,O$11)+'СЕТ СН'!$F$9+СВЦЭМ!$D$10+'СЕТ СН'!$F$6-'СЕТ СН'!$F$19</f>
        <v>777.43314988000009</v>
      </c>
      <c r="P29" s="36">
        <f>SUMIFS(СВЦЭМ!$C$33:$C$776,СВЦЭМ!$A$33:$A$776,$A29,СВЦЭМ!$B$33:$B$776,P$11)+'СЕТ СН'!$F$9+СВЦЭМ!$D$10+'СЕТ СН'!$F$6-'СЕТ СН'!$F$19</f>
        <v>777.20978625999999</v>
      </c>
      <c r="Q29" s="36">
        <f>SUMIFS(СВЦЭМ!$C$33:$C$776,СВЦЭМ!$A$33:$A$776,$A29,СВЦЭМ!$B$33:$B$776,Q$11)+'СЕТ СН'!$F$9+СВЦЭМ!$D$10+'СЕТ СН'!$F$6-'СЕТ СН'!$F$19</f>
        <v>780.88168086000007</v>
      </c>
      <c r="R29" s="36">
        <f>SUMIFS(СВЦЭМ!$C$33:$C$776,СВЦЭМ!$A$33:$A$776,$A29,СВЦЭМ!$B$33:$B$776,R$11)+'СЕТ СН'!$F$9+СВЦЭМ!$D$10+'СЕТ СН'!$F$6-'СЕТ СН'!$F$19</f>
        <v>768.90115435000007</v>
      </c>
      <c r="S29" s="36">
        <f>SUMIFS(СВЦЭМ!$C$33:$C$776,СВЦЭМ!$A$33:$A$776,$A29,СВЦЭМ!$B$33:$B$776,S$11)+'СЕТ СН'!$F$9+СВЦЭМ!$D$10+'СЕТ СН'!$F$6-'СЕТ СН'!$F$19</f>
        <v>771.29765365000003</v>
      </c>
      <c r="T29" s="36">
        <f>SUMIFS(СВЦЭМ!$C$33:$C$776,СВЦЭМ!$A$33:$A$776,$A29,СВЦЭМ!$B$33:$B$776,T$11)+'СЕТ СН'!$F$9+СВЦЭМ!$D$10+'СЕТ СН'!$F$6-'СЕТ СН'!$F$19</f>
        <v>771.60402504000001</v>
      </c>
      <c r="U29" s="36">
        <f>SUMIFS(СВЦЭМ!$C$33:$C$776,СВЦЭМ!$A$33:$A$776,$A29,СВЦЭМ!$B$33:$B$776,U$11)+'СЕТ СН'!$F$9+СВЦЭМ!$D$10+'СЕТ СН'!$F$6-'СЕТ СН'!$F$19</f>
        <v>777.14300866000008</v>
      </c>
      <c r="V29" s="36">
        <f>SUMIFS(СВЦЭМ!$C$33:$C$776,СВЦЭМ!$A$33:$A$776,$A29,СВЦЭМ!$B$33:$B$776,V$11)+'СЕТ СН'!$F$9+СВЦЭМ!$D$10+'СЕТ СН'!$F$6-'СЕТ СН'!$F$19</f>
        <v>765.41668243000004</v>
      </c>
      <c r="W29" s="36">
        <f>SUMIFS(СВЦЭМ!$C$33:$C$776,СВЦЭМ!$A$33:$A$776,$A29,СВЦЭМ!$B$33:$B$776,W$11)+'СЕТ СН'!$F$9+СВЦЭМ!$D$10+'СЕТ СН'!$F$6-'СЕТ СН'!$F$19</f>
        <v>781.78934370000002</v>
      </c>
      <c r="X29" s="36">
        <f>SUMIFS(СВЦЭМ!$C$33:$C$776,СВЦЭМ!$A$33:$A$776,$A29,СВЦЭМ!$B$33:$B$776,X$11)+'СЕТ СН'!$F$9+СВЦЭМ!$D$10+'СЕТ СН'!$F$6-'СЕТ СН'!$F$19</f>
        <v>783.46731599999998</v>
      </c>
      <c r="Y29" s="36">
        <f>SUMIFS(СВЦЭМ!$C$33:$C$776,СВЦЭМ!$A$33:$A$776,$A29,СВЦЭМ!$B$33:$B$776,Y$11)+'СЕТ СН'!$F$9+СВЦЭМ!$D$10+'СЕТ СН'!$F$6-'СЕТ СН'!$F$19</f>
        <v>853.60088210000004</v>
      </c>
    </row>
    <row r="30" spans="1:25" ht="15.75" x14ac:dyDescent="0.2">
      <c r="A30" s="35">
        <f t="shared" si="0"/>
        <v>44062</v>
      </c>
      <c r="B30" s="36">
        <f>SUMIFS(СВЦЭМ!$C$33:$C$776,СВЦЭМ!$A$33:$A$776,$A30,СВЦЭМ!$B$33:$B$776,B$11)+'СЕТ СН'!$F$9+СВЦЭМ!$D$10+'СЕТ СН'!$F$6-'СЕТ СН'!$F$19</f>
        <v>864.93721274000006</v>
      </c>
      <c r="C30" s="36">
        <f>SUMIFS(СВЦЭМ!$C$33:$C$776,СВЦЭМ!$A$33:$A$776,$A30,СВЦЭМ!$B$33:$B$776,C$11)+'СЕТ СН'!$F$9+СВЦЭМ!$D$10+'СЕТ СН'!$F$6-'СЕТ СН'!$F$19</f>
        <v>902.04346265000004</v>
      </c>
      <c r="D30" s="36">
        <f>SUMIFS(СВЦЭМ!$C$33:$C$776,СВЦЭМ!$A$33:$A$776,$A30,СВЦЭМ!$B$33:$B$776,D$11)+'СЕТ СН'!$F$9+СВЦЭМ!$D$10+'СЕТ СН'!$F$6-'СЕТ СН'!$F$19</f>
        <v>909.40422560000002</v>
      </c>
      <c r="E30" s="36">
        <f>SUMIFS(СВЦЭМ!$C$33:$C$776,СВЦЭМ!$A$33:$A$776,$A30,СВЦЭМ!$B$33:$B$776,E$11)+'СЕТ СН'!$F$9+СВЦЭМ!$D$10+'СЕТ СН'!$F$6-'СЕТ СН'!$F$19</f>
        <v>924.99545724000006</v>
      </c>
      <c r="F30" s="36">
        <f>SUMIFS(СВЦЭМ!$C$33:$C$776,СВЦЭМ!$A$33:$A$776,$A30,СВЦЭМ!$B$33:$B$776,F$11)+'СЕТ СН'!$F$9+СВЦЭМ!$D$10+'СЕТ СН'!$F$6-'СЕТ СН'!$F$19</f>
        <v>934.05816497000001</v>
      </c>
      <c r="G30" s="36">
        <f>SUMIFS(СВЦЭМ!$C$33:$C$776,СВЦЭМ!$A$33:$A$776,$A30,СВЦЭМ!$B$33:$B$776,G$11)+'СЕТ СН'!$F$9+СВЦЭМ!$D$10+'СЕТ СН'!$F$6-'СЕТ СН'!$F$19</f>
        <v>918.39551295000001</v>
      </c>
      <c r="H30" s="36">
        <f>SUMIFS(СВЦЭМ!$C$33:$C$776,СВЦЭМ!$A$33:$A$776,$A30,СВЦЭМ!$B$33:$B$776,H$11)+'СЕТ СН'!$F$9+СВЦЭМ!$D$10+'СЕТ СН'!$F$6-'СЕТ СН'!$F$19</f>
        <v>923.82671194</v>
      </c>
      <c r="I30" s="36">
        <f>SUMIFS(СВЦЭМ!$C$33:$C$776,СВЦЭМ!$A$33:$A$776,$A30,СВЦЭМ!$B$33:$B$776,I$11)+'СЕТ СН'!$F$9+СВЦЭМ!$D$10+'СЕТ СН'!$F$6-'СЕТ СН'!$F$19</f>
        <v>948.05464936999999</v>
      </c>
      <c r="J30" s="36">
        <f>SUMIFS(СВЦЭМ!$C$33:$C$776,СВЦЭМ!$A$33:$A$776,$A30,СВЦЭМ!$B$33:$B$776,J$11)+'СЕТ СН'!$F$9+СВЦЭМ!$D$10+'СЕТ СН'!$F$6-'СЕТ СН'!$F$19</f>
        <v>926.17205723000006</v>
      </c>
      <c r="K30" s="36">
        <f>SUMIFS(СВЦЭМ!$C$33:$C$776,СВЦЭМ!$A$33:$A$776,$A30,СВЦЭМ!$B$33:$B$776,K$11)+'СЕТ СН'!$F$9+СВЦЭМ!$D$10+'СЕТ СН'!$F$6-'СЕТ СН'!$F$19</f>
        <v>885.69477906000009</v>
      </c>
      <c r="L30" s="36">
        <f>SUMIFS(СВЦЭМ!$C$33:$C$776,СВЦЭМ!$A$33:$A$776,$A30,СВЦЭМ!$B$33:$B$776,L$11)+'СЕТ СН'!$F$9+СВЦЭМ!$D$10+'СЕТ СН'!$F$6-'СЕТ СН'!$F$19</f>
        <v>847.84676064000007</v>
      </c>
      <c r="M30" s="36">
        <f>SUMIFS(СВЦЭМ!$C$33:$C$776,СВЦЭМ!$A$33:$A$776,$A30,СВЦЭМ!$B$33:$B$776,M$11)+'СЕТ СН'!$F$9+СВЦЭМ!$D$10+'СЕТ СН'!$F$6-'СЕТ СН'!$F$19</f>
        <v>806.45982636000008</v>
      </c>
      <c r="N30" s="36">
        <f>SUMIFS(СВЦЭМ!$C$33:$C$776,СВЦЭМ!$A$33:$A$776,$A30,СВЦЭМ!$B$33:$B$776,N$11)+'СЕТ СН'!$F$9+СВЦЭМ!$D$10+'СЕТ СН'!$F$6-'СЕТ СН'!$F$19</f>
        <v>770.41003848000003</v>
      </c>
      <c r="O30" s="36">
        <f>SUMIFS(СВЦЭМ!$C$33:$C$776,СВЦЭМ!$A$33:$A$776,$A30,СВЦЭМ!$B$33:$B$776,O$11)+'СЕТ СН'!$F$9+СВЦЭМ!$D$10+'СЕТ СН'!$F$6-'СЕТ СН'!$F$19</f>
        <v>755.45482121999999</v>
      </c>
      <c r="P30" s="36">
        <f>SUMIFS(СВЦЭМ!$C$33:$C$776,СВЦЭМ!$A$33:$A$776,$A30,СВЦЭМ!$B$33:$B$776,P$11)+'СЕТ СН'!$F$9+СВЦЭМ!$D$10+'СЕТ СН'!$F$6-'СЕТ СН'!$F$19</f>
        <v>755.06694073000006</v>
      </c>
      <c r="Q30" s="36">
        <f>SUMIFS(СВЦЭМ!$C$33:$C$776,СВЦЭМ!$A$33:$A$776,$A30,СВЦЭМ!$B$33:$B$776,Q$11)+'СЕТ СН'!$F$9+СВЦЭМ!$D$10+'СЕТ СН'!$F$6-'СЕТ СН'!$F$19</f>
        <v>755.62417225000002</v>
      </c>
      <c r="R30" s="36">
        <f>SUMIFS(СВЦЭМ!$C$33:$C$776,СВЦЭМ!$A$33:$A$776,$A30,СВЦЭМ!$B$33:$B$776,R$11)+'СЕТ СН'!$F$9+СВЦЭМ!$D$10+'СЕТ СН'!$F$6-'СЕТ СН'!$F$19</f>
        <v>753.19358537000005</v>
      </c>
      <c r="S30" s="36">
        <f>SUMIFS(СВЦЭМ!$C$33:$C$776,СВЦЭМ!$A$33:$A$776,$A30,СВЦЭМ!$B$33:$B$776,S$11)+'СЕТ СН'!$F$9+СВЦЭМ!$D$10+'СЕТ СН'!$F$6-'СЕТ СН'!$F$19</f>
        <v>754.56323428000007</v>
      </c>
      <c r="T30" s="36">
        <f>SUMIFS(СВЦЭМ!$C$33:$C$776,СВЦЭМ!$A$33:$A$776,$A30,СВЦЭМ!$B$33:$B$776,T$11)+'СЕТ СН'!$F$9+СВЦЭМ!$D$10+'СЕТ СН'!$F$6-'СЕТ СН'!$F$19</f>
        <v>749.61751149999998</v>
      </c>
      <c r="U30" s="36">
        <f>SUMIFS(СВЦЭМ!$C$33:$C$776,СВЦЭМ!$A$33:$A$776,$A30,СВЦЭМ!$B$33:$B$776,U$11)+'СЕТ СН'!$F$9+СВЦЭМ!$D$10+'СЕТ СН'!$F$6-'СЕТ СН'!$F$19</f>
        <v>745.54562254000007</v>
      </c>
      <c r="V30" s="36">
        <f>SUMIFS(СВЦЭМ!$C$33:$C$776,СВЦЭМ!$A$33:$A$776,$A30,СВЦЭМ!$B$33:$B$776,V$11)+'СЕТ СН'!$F$9+СВЦЭМ!$D$10+'СЕТ СН'!$F$6-'СЕТ СН'!$F$19</f>
        <v>737.26004098999999</v>
      </c>
      <c r="W30" s="36">
        <f>SUMIFS(СВЦЭМ!$C$33:$C$776,СВЦЭМ!$A$33:$A$776,$A30,СВЦЭМ!$B$33:$B$776,W$11)+'СЕТ СН'!$F$9+СВЦЭМ!$D$10+'СЕТ СН'!$F$6-'СЕТ СН'!$F$19</f>
        <v>741.06987044000005</v>
      </c>
      <c r="X30" s="36">
        <f>SUMIFS(СВЦЭМ!$C$33:$C$776,СВЦЭМ!$A$33:$A$776,$A30,СВЦЭМ!$B$33:$B$776,X$11)+'СЕТ СН'!$F$9+СВЦЭМ!$D$10+'СЕТ СН'!$F$6-'СЕТ СН'!$F$19</f>
        <v>752.13548371000002</v>
      </c>
      <c r="Y30" s="36">
        <f>SUMIFS(СВЦЭМ!$C$33:$C$776,СВЦЭМ!$A$33:$A$776,$A30,СВЦЭМ!$B$33:$B$776,Y$11)+'СЕТ СН'!$F$9+СВЦЭМ!$D$10+'СЕТ СН'!$F$6-'СЕТ СН'!$F$19</f>
        <v>860.45558720000008</v>
      </c>
    </row>
    <row r="31" spans="1:25" ht="15.75" x14ac:dyDescent="0.2">
      <c r="A31" s="35">
        <f t="shared" si="0"/>
        <v>44063</v>
      </c>
      <c r="B31" s="36">
        <f>SUMIFS(СВЦЭМ!$C$33:$C$776,СВЦЭМ!$A$33:$A$776,$A31,СВЦЭМ!$B$33:$B$776,B$11)+'СЕТ СН'!$F$9+СВЦЭМ!$D$10+'СЕТ СН'!$F$6-'СЕТ СН'!$F$19</f>
        <v>925.43211467000003</v>
      </c>
      <c r="C31" s="36">
        <f>SUMIFS(СВЦЭМ!$C$33:$C$776,СВЦЭМ!$A$33:$A$776,$A31,СВЦЭМ!$B$33:$B$776,C$11)+'СЕТ СН'!$F$9+СВЦЭМ!$D$10+'СЕТ СН'!$F$6-'СЕТ СН'!$F$19</f>
        <v>964.12227494000001</v>
      </c>
      <c r="D31" s="36">
        <f>SUMIFS(СВЦЭМ!$C$33:$C$776,СВЦЭМ!$A$33:$A$776,$A31,СВЦЭМ!$B$33:$B$776,D$11)+'СЕТ СН'!$F$9+СВЦЭМ!$D$10+'СЕТ СН'!$F$6-'СЕТ СН'!$F$19</f>
        <v>991.79050211000003</v>
      </c>
      <c r="E31" s="36">
        <f>SUMIFS(СВЦЭМ!$C$33:$C$776,СВЦЭМ!$A$33:$A$776,$A31,СВЦЭМ!$B$33:$B$776,E$11)+'СЕТ СН'!$F$9+СВЦЭМ!$D$10+'СЕТ СН'!$F$6-'СЕТ СН'!$F$19</f>
        <v>1006.15861548</v>
      </c>
      <c r="F31" s="36">
        <f>SUMIFS(СВЦЭМ!$C$33:$C$776,СВЦЭМ!$A$33:$A$776,$A31,СВЦЭМ!$B$33:$B$776,F$11)+'СЕТ СН'!$F$9+СВЦЭМ!$D$10+'СЕТ СН'!$F$6-'СЕТ СН'!$F$19</f>
        <v>1008.02260442</v>
      </c>
      <c r="G31" s="36">
        <f>SUMIFS(СВЦЭМ!$C$33:$C$776,СВЦЭМ!$A$33:$A$776,$A31,СВЦЭМ!$B$33:$B$776,G$11)+'СЕТ СН'!$F$9+СВЦЭМ!$D$10+'СЕТ СН'!$F$6-'СЕТ СН'!$F$19</f>
        <v>987.38583509</v>
      </c>
      <c r="H31" s="36">
        <f>SUMIFS(СВЦЭМ!$C$33:$C$776,СВЦЭМ!$A$33:$A$776,$A31,СВЦЭМ!$B$33:$B$776,H$11)+'СЕТ СН'!$F$9+СВЦЭМ!$D$10+'СЕТ СН'!$F$6-'СЕТ СН'!$F$19</f>
        <v>961.92279512000005</v>
      </c>
      <c r="I31" s="36">
        <f>SUMIFS(СВЦЭМ!$C$33:$C$776,СВЦЭМ!$A$33:$A$776,$A31,СВЦЭМ!$B$33:$B$776,I$11)+'СЕТ СН'!$F$9+СВЦЭМ!$D$10+'СЕТ СН'!$F$6-'СЕТ СН'!$F$19</f>
        <v>1001.9989232200001</v>
      </c>
      <c r="J31" s="36">
        <f>SUMIFS(СВЦЭМ!$C$33:$C$776,СВЦЭМ!$A$33:$A$776,$A31,СВЦЭМ!$B$33:$B$776,J$11)+'СЕТ СН'!$F$9+СВЦЭМ!$D$10+'СЕТ СН'!$F$6-'СЕТ СН'!$F$19</f>
        <v>968.84128025000007</v>
      </c>
      <c r="K31" s="36">
        <f>SUMIFS(СВЦЭМ!$C$33:$C$776,СВЦЭМ!$A$33:$A$776,$A31,СВЦЭМ!$B$33:$B$776,K$11)+'СЕТ СН'!$F$9+СВЦЭМ!$D$10+'СЕТ СН'!$F$6-'СЕТ СН'!$F$19</f>
        <v>926.60340600000006</v>
      </c>
      <c r="L31" s="36">
        <f>SUMIFS(СВЦЭМ!$C$33:$C$776,СВЦЭМ!$A$33:$A$776,$A31,СВЦЭМ!$B$33:$B$776,L$11)+'СЕТ СН'!$F$9+СВЦЭМ!$D$10+'СЕТ СН'!$F$6-'СЕТ СН'!$F$19</f>
        <v>887.78978448999999</v>
      </c>
      <c r="M31" s="36">
        <f>SUMIFS(СВЦЭМ!$C$33:$C$776,СВЦЭМ!$A$33:$A$776,$A31,СВЦЭМ!$B$33:$B$776,M$11)+'СЕТ СН'!$F$9+СВЦЭМ!$D$10+'СЕТ СН'!$F$6-'СЕТ СН'!$F$19</f>
        <v>835.33090491000007</v>
      </c>
      <c r="N31" s="36">
        <f>SUMIFS(СВЦЭМ!$C$33:$C$776,СВЦЭМ!$A$33:$A$776,$A31,СВЦЭМ!$B$33:$B$776,N$11)+'СЕТ СН'!$F$9+СВЦЭМ!$D$10+'СЕТ СН'!$F$6-'СЕТ СН'!$F$19</f>
        <v>783.64042598000003</v>
      </c>
      <c r="O31" s="36">
        <f>SUMIFS(СВЦЭМ!$C$33:$C$776,СВЦЭМ!$A$33:$A$776,$A31,СВЦЭМ!$B$33:$B$776,O$11)+'СЕТ СН'!$F$9+СВЦЭМ!$D$10+'СЕТ СН'!$F$6-'СЕТ СН'!$F$19</f>
        <v>755.53387246</v>
      </c>
      <c r="P31" s="36">
        <f>SUMIFS(СВЦЭМ!$C$33:$C$776,СВЦЭМ!$A$33:$A$776,$A31,СВЦЭМ!$B$33:$B$776,P$11)+'СЕТ СН'!$F$9+СВЦЭМ!$D$10+'СЕТ СН'!$F$6-'СЕТ СН'!$F$19</f>
        <v>754.92284101000007</v>
      </c>
      <c r="Q31" s="36">
        <f>SUMIFS(СВЦЭМ!$C$33:$C$776,СВЦЭМ!$A$33:$A$776,$A31,СВЦЭМ!$B$33:$B$776,Q$11)+'СЕТ СН'!$F$9+СВЦЭМ!$D$10+'СЕТ СН'!$F$6-'СЕТ СН'!$F$19</f>
        <v>756.79381368000008</v>
      </c>
      <c r="R31" s="36">
        <f>SUMIFS(СВЦЭМ!$C$33:$C$776,СВЦЭМ!$A$33:$A$776,$A31,СВЦЭМ!$B$33:$B$776,R$11)+'СЕТ СН'!$F$9+СВЦЭМ!$D$10+'СЕТ СН'!$F$6-'СЕТ СН'!$F$19</f>
        <v>761.98538385000006</v>
      </c>
      <c r="S31" s="36">
        <f>SUMIFS(СВЦЭМ!$C$33:$C$776,СВЦЭМ!$A$33:$A$776,$A31,СВЦЭМ!$B$33:$B$776,S$11)+'СЕТ СН'!$F$9+СВЦЭМ!$D$10+'СЕТ СН'!$F$6-'СЕТ СН'!$F$19</f>
        <v>766.59454864000008</v>
      </c>
      <c r="T31" s="36">
        <f>SUMIFS(СВЦЭМ!$C$33:$C$776,СВЦЭМ!$A$33:$A$776,$A31,СВЦЭМ!$B$33:$B$776,T$11)+'СЕТ СН'!$F$9+СВЦЭМ!$D$10+'СЕТ СН'!$F$6-'СЕТ СН'!$F$19</f>
        <v>767.41135534</v>
      </c>
      <c r="U31" s="36">
        <f>SUMIFS(СВЦЭМ!$C$33:$C$776,СВЦЭМ!$A$33:$A$776,$A31,СВЦЭМ!$B$33:$B$776,U$11)+'СЕТ СН'!$F$9+СВЦЭМ!$D$10+'СЕТ СН'!$F$6-'СЕТ СН'!$F$19</f>
        <v>766.83906019000005</v>
      </c>
      <c r="V31" s="36">
        <f>SUMIFS(СВЦЭМ!$C$33:$C$776,СВЦЭМ!$A$33:$A$776,$A31,СВЦЭМ!$B$33:$B$776,V$11)+'СЕТ СН'!$F$9+СВЦЭМ!$D$10+'СЕТ СН'!$F$6-'СЕТ СН'!$F$19</f>
        <v>768.68505718000006</v>
      </c>
      <c r="W31" s="36">
        <f>SUMIFS(СВЦЭМ!$C$33:$C$776,СВЦЭМ!$A$33:$A$776,$A31,СВЦЭМ!$B$33:$B$776,W$11)+'СЕТ СН'!$F$9+СВЦЭМ!$D$10+'СЕТ СН'!$F$6-'СЕТ СН'!$F$19</f>
        <v>764.43927396000004</v>
      </c>
      <c r="X31" s="36">
        <f>SUMIFS(СВЦЭМ!$C$33:$C$776,СВЦЭМ!$A$33:$A$776,$A31,СВЦЭМ!$B$33:$B$776,X$11)+'СЕТ СН'!$F$9+СВЦЭМ!$D$10+'СЕТ СН'!$F$6-'СЕТ СН'!$F$19</f>
        <v>769.60526664000008</v>
      </c>
      <c r="Y31" s="36">
        <f>SUMIFS(СВЦЭМ!$C$33:$C$776,СВЦЭМ!$A$33:$A$776,$A31,СВЦЭМ!$B$33:$B$776,Y$11)+'СЕТ СН'!$F$9+СВЦЭМ!$D$10+'СЕТ СН'!$F$6-'СЕТ СН'!$F$19</f>
        <v>880.83530636</v>
      </c>
    </row>
    <row r="32" spans="1:25" ht="15.75" x14ac:dyDescent="0.2">
      <c r="A32" s="35">
        <f t="shared" si="0"/>
        <v>44064</v>
      </c>
      <c r="B32" s="36">
        <f>SUMIFS(СВЦЭМ!$C$33:$C$776,СВЦЭМ!$A$33:$A$776,$A32,СВЦЭМ!$B$33:$B$776,B$11)+'СЕТ СН'!$F$9+СВЦЭМ!$D$10+'СЕТ СН'!$F$6-'СЕТ СН'!$F$19</f>
        <v>940.97976129000006</v>
      </c>
      <c r="C32" s="36">
        <f>SUMIFS(СВЦЭМ!$C$33:$C$776,СВЦЭМ!$A$33:$A$776,$A32,СВЦЭМ!$B$33:$B$776,C$11)+'СЕТ СН'!$F$9+СВЦЭМ!$D$10+'СЕТ СН'!$F$6-'СЕТ СН'!$F$19</f>
        <v>955.24381487000005</v>
      </c>
      <c r="D32" s="36">
        <f>SUMIFS(СВЦЭМ!$C$33:$C$776,СВЦЭМ!$A$33:$A$776,$A32,СВЦЭМ!$B$33:$B$776,D$11)+'СЕТ СН'!$F$9+СВЦЭМ!$D$10+'СЕТ СН'!$F$6-'СЕТ СН'!$F$19</f>
        <v>991.69795400999999</v>
      </c>
      <c r="E32" s="36">
        <f>SUMIFS(СВЦЭМ!$C$33:$C$776,СВЦЭМ!$A$33:$A$776,$A32,СВЦЭМ!$B$33:$B$776,E$11)+'СЕТ СН'!$F$9+СВЦЭМ!$D$10+'СЕТ СН'!$F$6-'СЕТ СН'!$F$19</f>
        <v>986.82387225000002</v>
      </c>
      <c r="F32" s="36">
        <f>SUMIFS(СВЦЭМ!$C$33:$C$776,СВЦЭМ!$A$33:$A$776,$A32,СВЦЭМ!$B$33:$B$776,F$11)+'СЕТ СН'!$F$9+СВЦЭМ!$D$10+'СЕТ СН'!$F$6-'СЕТ СН'!$F$19</f>
        <v>991.37091537000003</v>
      </c>
      <c r="G32" s="36">
        <f>SUMIFS(СВЦЭМ!$C$33:$C$776,СВЦЭМ!$A$33:$A$776,$A32,СВЦЭМ!$B$33:$B$776,G$11)+'СЕТ СН'!$F$9+СВЦЭМ!$D$10+'СЕТ СН'!$F$6-'СЕТ СН'!$F$19</f>
        <v>1004.3748959100001</v>
      </c>
      <c r="H32" s="36">
        <f>SUMIFS(СВЦЭМ!$C$33:$C$776,СВЦЭМ!$A$33:$A$776,$A32,СВЦЭМ!$B$33:$B$776,H$11)+'СЕТ СН'!$F$9+СВЦЭМ!$D$10+'СЕТ СН'!$F$6-'СЕТ СН'!$F$19</f>
        <v>995.83939092000003</v>
      </c>
      <c r="I32" s="36">
        <f>SUMIFS(СВЦЭМ!$C$33:$C$776,СВЦЭМ!$A$33:$A$776,$A32,СВЦЭМ!$B$33:$B$776,I$11)+'СЕТ СН'!$F$9+СВЦЭМ!$D$10+'СЕТ СН'!$F$6-'СЕТ СН'!$F$19</f>
        <v>1034.1427891799999</v>
      </c>
      <c r="J32" s="36">
        <f>SUMIFS(СВЦЭМ!$C$33:$C$776,СВЦЭМ!$A$33:$A$776,$A32,СВЦЭМ!$B$33:$B$776,J$11)+'СЕТ СН'!$F$9+СВЦЭМ!$D$10+'СЕТ СН'!$F$6-'СЕТ СН'!$F$19</f>
        <v>1001.1630393300001</v>
      </c>
      <c r="K32" s="36">
        <f>SUMIFS(СВЦЭМ!$C$33:$C$776,СВЦЭМ!$A$33:$A$776,$A32,СВЦЭМ!$B$33:$B$776,K$11)+'СЕТ СН'!$F$9+СВЦЭМ!$D$10+'СЕТ СН'!$F$6-'СЕТ СН'!$F$19</f>
        <v>945.62044495999999</v>
      </c>
      <c r="L32" s="36">
        <f>SUMIFS(СВЦЭМ!$C$33:$C$776,СВЦЭМ!$A$33:$A$776,$A32,СВЦЭМ!$B$33:$B$776,L$11)+'СЕТ СН'!$F$9+СВЦЭМ!$D$10+'СЕТ СН'!$F$6-'СЕТ СН'!$F$19</f>
        <v>907.56656575</v>
      </c>
      <c r="M32" s="36">
        <f>SUMIFS(СВЦЭМ!$C$33:$C$776,СВЦЭМ!$A$33:$A$776,$A32,СВЦЭМ!$B$33:$B$776,M$11)+'СЕТ СН'!$F$9+СВЦЭМ!$D$10+'СЕТ СН'!$F$6-'СЕТ СН'!$F$19</f>
        <v>861.63039028000003</v>
      </c>
      <c r="N32" s="36">
        <f>SUMIFS(СВЦЭМ!$C$33:$C$776,СВЦЭМ!$A$33:$A$776,$A32,СВЦЭМ!$B$33:$B$776,N$11)+'СЕТ СН'!$F$9+СВЦЭМ!$D$10+'СЕТ СН'!$F$6-'СЕТ СН'!$F$19</f>
        <v>803.73604463000004</v>
      </c>
      <c r="O32" s="36">
        <f>SUMIFS(СВЦЭМ!$C$33:$C$776,СВЦЭМ!$A$33:$A$776,$A32,СВЦЭМ!$B$33:$B$776,O$11)+'СЕТ СН'!$F$9+СВЦЭМ!$D$10+'СЕТ СН'!$F$6-'СЕТ СН'!$F$19</f>
        <v>786.70900189000008</v>
      </c>
      <c r="P32" s="36">
        <f>SUMIFS(СВЦЭМ!$C$33:$C$776,СВЦЭМ!$A$33:$A$776,$A32,СВЦЭМ!$B$33:$B$776,P$11)+'СЕТ СН'!$F$9+СВЦЭМ!$D$10+'СЕТ СН'!$F$6-'СЕТ СН'!$F$19</f>
        <v>782.91441539000004</v>
      </c>
      <c r="Q32" s="36">
        <f>SUMIFS(СВЦЭМ!$C$33:$C$776,СВЦЭМ!$A$33:$A$776,$A32,СВЦЭМ!$B$33:$B$776,Q$11)+'СЕТ СН'!$F$9+СВЦЭМ!$D$10+'СЕТ СН'!$F$6-'СЕТ СН'!$F$19</f>
        <v>782.26853572000005</v>
      </c>
      <c r="R32" s="36">
        <f>SUMIFS(СВЦЭМ!$C$33:$C$776,СВЦЭМ!$A$33:$A$776,$A32,СВЦЭМ!$B$33:$B$776,R$11)+'СЕТ СН'!$F$9+СВЦЭМ!$D$10+'СЕТ СН'!$F$6-'СЕТ СН'!$F$19</f>
        <v>775.95571773000006</v>
      </c>
      <c r="S32" s="36">
        <f>SUMIFS(СВЦЭМ!$C$33:$C$776,СВЦЭМ!$A$33:$A$776,$A32,СВЦЭМ!$B$33:$B$776,S$11)+'СЕТ СН'!$F$9+СВЦЭМ!$D$10+'СЕТ СН'!$F$6-'СЕТ СН'!$F$19</f>
        <v>777.17070402000002</v>
      </c>
      <c r="T32" s="36">
        <f>SUMIFS(СВЦЭМ!$C$33:$C$776,СВЦЭМ!$A$33:$A$776,$A32,СВЦЭМ!$B$33:$B$776,T$11)+'СЕТ СН'!$F$9+СВЦЭМ!$D$10+'СЕТ СН'!$F$6-'СЕТ СН'!$F$19</f>
        <v>777.39749653000001</v>
      </c>
      <c r="U32" s="36">
        <f>SUMIFS(СВЦЭМ!$C$33:$C$776,СВЦЭМ!$A$33:$A$776,$A32,СВЦЭМ!$B$33:$B$776,U$11)+'СЕТ СН'!$F$9+СВЦЭМ!$D$10+'СЕТ СН'!$F$6-'СЕТ СН'!$F$19</f>
        <v>786.71898878000002</v>
      </c>
      <c r="V32" s="36">
        <f>SUMIFS(СВЦЭМ!$C$33:$C$776,СВЦЭМ!$A$33:$A$776,$A32,СВЦЭМ!$B$33:$B$776,V$11)+'СЕТ СН'!$F$9+СВЦЭМ!$D$10+'СЕТ СН'!$F$6-'СЕТ СН'!$F$19</f>
        <v>788.53182769</v>
      </c>
      <c r="W32" s="36">
        <f>SUMIFS(СВЦЭМ!$C$33:$C$776,СВЦЭМ!$A$33:$A$776,$A32,СВЦЭМ!$B$33:$B$776,W$11)+'СЕТ СН'!$F$9+СВЦЭМ!$D$10+'СЕТ СН'!$F$6-'СЕТ СН'!$F$19</f>
        <v>786.39209788000005</v>
      </c>
      <c r="X32" s="36">
        <f>SUMIFS(СВЦЭМ!$C$33:$C$776,СВЦЭМ!$A$33:$A$776,$A32,СВЦЭМ!$B$33:$B$776,X$11)+'СЕТ СН'!$F$9+СВЦЭМ!$D$10+'СЕТ СН'!$F$6-'СЕТ СН'!$F$19</f>
        <v>799.82196065000005</v>
      </c>
      <c r="Y32" s="36">
        <f>SUMIFS(СВЦЭМ!$C$33:$C$776,СВЦЭМ!$A$33:$A$776,$A32,СВЦЭМ!$B$33:$B$776,Y$11)+'СЕТ СН'!$F$9+СВЦЭМ!$D$10+'СЕТ СН'!$F$6-'СЕТ СН'!$F$19</f>
        <v>892.32283439000003</v>
      </c>
    </row>
    <row r="33" spans="1:25" ht="15.75" x14ac:dyDescent="0.2">
      <c r="A33" s="35">
        <f t="shared" si="0"/>
        <v>44065</v>
      </c>
      <c r="B33" s="36">
        <f>SUMIFS(СВЦЭМ!$C$33:$C$776,СВЦЭМ!$A$33:$A$776,$A33,СВЦЭМ!$B$33:$B$776,B$11)+'СЕТ СН'!$F$9+СВЦЭМ!$D$10+'СЕТ СН'!$F$6-'СЕТ СН'!$F$19</f>
        <v>929.27846316</v>
      </c>
      <c r="C33" s="36">
        <f>SUMIFS(СВЦЭМ!$C$33:$C$776,СВЦЭМ!$A$33:$A$776,$A33,СВЦЭМ!$B$33:$B$776,C$11)+'СЕТ СН'!$F$9+СВЦЭМ!$D$10+'СЕТ СН'!$F$6-'СЕТ СН'!$F$19</f>
        <v>974.03201937000006</v>
      </c>
      <c r="D33" s="36">
        <f>SUMIFS(СВЦЭМ!$C$33:$C$776,СВЦЭМ!$A$33:$A$776,$A33,СВЦЭМ!$B$33:$B$776,D$11)+'СЕТ СН'!$F$9+СВЦЭМ!$D$10+'СЕТ СН'!$F$6-'СЕТ СН'!$F$19</f>
        <v>995.50020943000004</v>
      </c>
      <c r="E33" s="36">
        <f>SUMIFS(СВЦЭМ!$C$33:$C$776,СВЦЭМ!$A$33:$A$776,$A33,СВЦЭМ!$B$33:$B$776,E$11)+'СЕТ СН'!$F$9+СВЦЭМ!$D$10+'СЕТ СН'!$F$6-'СЕТ СН'!$F$19</f>
        <v>1004.6140688300001</v>
      </c>
      <c r="F33" s="36">
        <f>SUMIFS(СВЦЭМ!$C$33:$C$776,СВЦЭМ!$A$33:$A$776,$A33,СВЦЭМ!$B$33:$B$776,F$11)+'СЕТ СН'!$F$9+СВЦЭМ!$D$10+'СЕТ СН'!$F$6-'СЕТ СН'!$F$19</f>
        <v>1014.44712674</v>
      </c>
      <c r="G33" s="36">
        <f>SUMIFS(СВЦЭМ!$C$33:$C$776,СВЦЭМ!$A$33:$A$776,$A33,СВЦЭМ!$B$33:$B$776,G$11)+'СЕТ СН'!$F$9+СВЦЭМ!$D$10+'СЕТ СН'!$F$6-'СЕТ СН'!$F$19</f>
        <v>1001.00978775</v>
      </c>
      <c r="H33" s="36">
        <f>SUMIFS(СВЦЭМ!$C$33:$C$776,СВЦЭМ!$A$33:$A$776,$A33,СВЦЭМ!$B$33:$B$776,H$11)+'СЕТ СН'!$F$9+СВЦЭМ!$D$10+'СЕТ СН'!$F$6-'СЕТ СН'!$F$19</f>
        <v>975.05891250000002</v>
      </c>
      <c r="I33" s="36">
        <f>SUMIFS(СВЦЭМ!$C$33:$C$776,СВЦЭМ!$A$33:$A$776,$A33,СВЦЭМ!$B$33:$B$776,I$11)+'СЕТ СН'!$F$9+СВЦЭМ!$D$10+'СЕТ СН'!$F$6-'СЕТ СН'!$F$19</f>
        <v>988.61308299000007</v>
      </c>
      <c r="J33" s="36">
        <f>SUMIFS(СВЦЭМ!$C$33:$C$776,СВЦЭМ!$A$33:$A$776,$A33,СВЦЭМ!$B$33:$B$776,J$11)+'СЕТ СН'!$F$9+СВЦЭМ!$D$10+'СЕТ СН'!$F$6-'СЕТ СН'!$F$19</f>
        <v>951.34004770000001</v>
      </c>
      <c r="K33" s="36">
        <f>SUMIFS(СВЦЭМ!$C$33:$C$776,СВЦЭМ!$A$33:$A$776,$A33,СВЦЭМ!$B$33:$B$776,K$11)+'СЕТ СН'!$F$9+СВЦЭМ!$D$10+'СЕТ СН'!$F$6-'СЕТ СН'!$F$19</f>
        <v>916.63153780000005</v>
      </c>
      <c r="L33" s="36">
        <f>SUMIFS(СВЦЭМ!$C$33:$C$776,СВЦЭМ!$A$33:$A$776,$A33,СВЦЭМ!$B$33:$B$776,L$11)+'СЕТ СН'!$F$9+СВЦЭМ!$D$10+'СЕТ СН'!$F$6-'СЕТ СН'!$F$19</f>
        <v>881.51015641000004</v>
      </c>
      <c r="M33" s="36">
        <f>SUMIFS(СВЦЭМ!$C$33:$C$776,СВЦЭМ!$A$33:$A$776,$A33,СВЦЭМ!$B$33:$B$776,M$11)+'СЕТ СН'!$F$9+СВЦЭМ!$D$10+'СЕТ СН'!$F$6-'СЕТ СН'!$F$19</f>
        <v>839.88572975</v>
      </c>
      <c r="N33" s="36">
        <f>SUMIFS(СВЦЭМ!$C$33:$C$776,СВЦЭМ!$A$33:$A$776,$A33,СВЦЭМ!$B$33:$B$776,N$11)+'СЕТ СН'!$F$9+СВЦЭМ!$D$10+'СЕТ СН'!$F$6-'СЕТ СН'!$F$19</f>
        <v>802.23358828000005</v>
      </c>
      <c r="O33" s="36">
        <f>SUMIFS(СВЦЭМ!$C$33:$C$776,СВЦЭМ!$A$33:$A$776,$A33,СВЦЭМ!$B$33:$B$776,O$11)+'СЕТ СН'!$F$9+СВЦЭМ!$D$10+'СЕТ СН'!$F$6-'СЕТ СН'!$F$19</f>
        <v>772.44497968000007</v>
      </c>
      <c r="P33" s="36">
        <f>SUMIFS(СВЦЭМ!$C$33:$C$776,СВЦЭМ!$A$33:$A$776,$A33,СВЦЭМ!$B$33:$B$776,P$11)+'СЕТ СН'!$F$9+СВЦЭМ!$D$10+'СЕТ СН'!$F$6-'СЕТ СН'!$F$19</f>
        <v>775.56304198999999</v>
      </c>
      <c r="Q33" s="36">
        <f>SUMIFS(СВЦЭМ!$C$33:$C$776,СВЦЭМ!$A$33:$A$776,$A33,СВЦЭМ!$B$33:$B$776,Q$11)+'СЕТ СН'!$F$9+СВЦЭМ!$D$10+'СЕТ СН'!$F$6-'СЕТ СН'!$F$19</f>
        <v>779.50370644999998</v>
      </c>
      <c r="R33" s="36">
        <f>SUMIFS(СВЦЭМ!$C$33:$C$776,СВЦЭМ!$A$33:$A$776,$A33,СВЦЭМ!$B$33:$B$776,R$11)+'СЕТ СН'!$F$9+СВЦЭМ!$D$10+'СЕТ СН'!$F$6-'СЕТ СН'!$F$19</f>
        <v>782.54798081000001</v>
      </c>
      <c r="S33" s="36">
        <f>SUMIFS(СВЦЭМ!$C$33:$C$776,СВЦЭМ!$A$33:$A$776,$A33,СВЦЭМ!$B$33:$B$776,S$11)+'СЕТ СН'!$F$9+СВЦЭМ!$D$10+'СЕТ СН'!$F$6-'СЕТ СН'!$F$19</f>
        <v>782.43386813000006</v>
      </c>
      <c r="T33" s="36">
        <f>SUMIFS(СВЦЭМ!$C$33:$C$776,СВЦЭМ!$A$33:$A$776,$A33,СВЦЭМ!$B$33:$B$776,T$11)+'СЕТ СН'!$F$9+СВЦЭМ!$D$10+'СЕТ СН'!$F$6-'СЕТ СН'!$F$19</f>
        <v>771.34162922000007</v>
      </c>
      <c r="U33" s="36">
        <f>SUMIFS(СВЦЭМ!$C$33:$C$776,СВЦЭМ!$A$33:$A$776,$A33,СВЦЭМ!$B$33:$B$776,U$11)+'СЕТ СН'!$F$9+СВЦЭМ!$D$10+'СЕТ СН'!$F$6-'СЕТ СН'!$F$19</f>
        <v>766.10816678000003</v>
      </c>
      <c r="V33" s="36">
        <f>SUMIFS(СВЦЭМ!$C$33:$C$776,СВЦЭМ!$A$33:$A$776,$A33,СВЦЭМ!$B$33:$B$776,V$11)+'СЕТ СН'!$F$9+СВЦЭМ!$D$10+'СЕТ СН'!$F$6-'СЕТ СН'!$F$19</f>
        <v>761.01014143000009</v>
      </c>
      <c r="W33" s="36">
        <f>SUMIFS(СВЦЭМ!$C$33:$C$776,СВЦЭМ!$A$33:$A$776,$A33,СВЦЭМ!$B$33:$B$776,W$11)+'СЕТ СН'!$F$9+СВЦЭМ!$D$10+'СЕТ СН'!$F$6-'СЕТ СН'!$F$19</f>
        <v>764.39299599000003</v>
      </c>
      <c r="X33" s="36">
        <f>SUMIFS(СВЦЭМ!$C$33:$C$776,СВЦЭМ!$A$33:$A$776,$A33,СВЦЭМ!$B$33:$B$776,X$11)+'СЕТ СН'!$F$9+СВЦЭМ!$D$10+'СЕТ СН'!$F$6-'СЕТ СН'!$F$19</f>
        <v>779.96554021000009</v>
      </c>
      <c r="Y33" s="36">
        <f>SUMIFS(СВЦЭМ!$C$33:$C$776,СВЦЭМ!$A$33:$A$776,$A33,СВЦЭМ!$B$33:$B$776,Y$11)+'СЕТ СН'!$F$9+СВЦЭМ!$D$10+'СЕТ СН'!$F$6-'СЕТ СН'!$F$19</f>
        <v>882.21519787</v>
      </c>
    </row>
    <row r="34" spans="1:25" ht="15.75" x14ac:dyDescent="0.2">
      <c r="A34" s="35">
        <f t="shared" si="0"/>
        <v>44066</v>
      </c>
      <c r="B34" s="36">
        <f>SUMIFS(СВЦЭМ!$C$33:$C$776,СВЦЭМ!$A$33:$A$776,$A34,СВЦЭМ!$B$33:$B$776,B$11)+'СЕТ СН'!$F$9+СВЦЭМ!$D$10+'СЕТ СН'!$F$6-'СЕТ СН'!$F$19</f>
        <v>939.59527627</v>
      </c>
      <c r="C34" s="36">
        <f>SUMIFS(СВЦЭМ!$C$33:$C$776,СВЦЭМ!$A$33:$A$776,$A34,СВЦЭМ!$B$33:$B$776,C$11)+'СЕТ СН'!$F$9+СВЦЭМ!$D$10+'СЕТ СН'!$F$6-'СЕТ СН'!$F$19</f>
        <v>961.68934850000005</v>
      </c>
      <c r="D34" s="36">
        <f>SUMIFS(СВЦЭМ!$C$33:$C$776,СВЦЭМ!$A$33:$A$776,$A34,СВЦЭМ!$B$33:$B$776,D$11)+'СЕТ СН'!$F$9+СВЦЭМ!$D$10+'СЕТ СН'!$F$6-'СЕТ СН'!$F$19</f>
        <v>986.62636248000001</v>
      </c>
      <c r="E34" s="36">
        <f>SUMIFS(СВЦЭМ!$C$33:$C$776,СВЦЭМ!$A$33:$A$776,$A34,СВЦЭМ!$B$33:$B$776,E$11)+'СЕТ СН'!$F$9+СВЦЭМ!$D$10+'СЕТ СН'!$F$6-'СЕТ СН'!$F$19</f>
        <v>1004.08905829</v>
      </c>
      <c r="F34" s="36">
        <f>SUMIFS(СВЦЭМ!$C$33:$C$776,СВЦЭМ!$A$33:$A$776,$A34,СВЦЭМ!$B$33:$B$776,F$11)+'СЕТ СН'!$F$9+СВЦЭМ!$D$10+'СЕТ СН'!$F$6-'СЕТ СН'!$F$19</f>
        <v>1005.8001221000001</v>
      </c>
      <c r="G34" s="36">
        <f>SUMIFS(СВЦЭМ!$C$33:$C$776,СВЦЭМ!$A$33:$A$776,$A34,СВЦЭМ!$B$33:$B$776,G$11)+'СЕТ СН'!$F$9+СВЦЭМ!$D$10+'СЕТ СН'!$F$6-'СЕТ СН'!$F$19</f>
        <v>1008.62506635</v>
      </c>
      <c r="H34" s="36">
        <f>SUMIFS(СВЦЭМ!$C$33:$C$776,СВЦЭМ!$A$33:$A$776,$A34,СВЦЭМ!$B$33:$B$776,H$11)+'СЕТ СН'!$F$9+СВЦЭМ!$D$10+'СЕТ СН'!$F$6-'СЕТ СН'!$F$19</f>
        <v>997.63984501000004</v>
      </c>
      <c r="I34" s="36">
        <f>SUMIFS(СВЦЭМ!$C$33:$C$776,СВЦЭМ!$A$33:$A$776,$A34,СВЦЭМ!$B$33:$B$776,I$11)+'СЕТ СН'!$F$9+СВЦЭМ!$D$10+'СЕТ СН'!$F$6-'СЕТ СН'!$F$19</f>
        <v>978.56570750000003</v>
      </c>
      <c r="J34" s="36">
        <f>SUMIFS(СВЦЭМ!$C$33:$C$776,СВЦЭМ!$A$33:$A$776,$A34,СВЦЭМ!$B$33:$B$776,J$11)+'СЕТ СН'!$F$9+СВЦЭМ!$D$10+'СЕТ СН'!$F$6-'СЕТ СН'!$F$19</f>
        <v>958.70159378000005</v>
      </c>
      <c r="K34" s="36">
        <f>SUMIFS(СВЦЭМ!$C$33:$C$776,СВЦЭМ!$A$33:$A$776,$A34,СВЦЭМ!$B$33:$B$776,K$11)+'СЕТ СН'!$F$9+СВЦЭМ!$D$10+'СЕТ СН'!$F$6-'СЕТ СН'!$F$19</f>
        <v>935.64693205000003</v>
      </c>
      <c r="L34" s="36">
        <f>SUMIFS(СВЦЭМ!$C$33:$C$776,СВЦЭМ!$A$33:$A$776,$A34,СВЦЭМ!$B$33:$B$776,L$11)+'СЕТ СН'!$F$9+СВЦЭМ!$D$10+'СЕТ СН'!$F$6-'СЕТ СН'!$F$19</f>
        <v>894.61151884000003</v>
      </c>
      <c r="M34" s="36">
        <f>SUMIFS(СВЦЭМ!$C$33:$C$776,СВЦЭМ!$A$33:$A$776,$A34,СВЦЭМ!$B$33:$B$776,M$11)+'СЕТ СН'!$F$9+СВЦЭМ!$D$10+'СЕТ СН'!$F$6-'СЕТ СН'!$F$19</f>
        <v>831.55506531000003</v>
      </c>
      <c r="N34" s="36">
        <f>SUMIFS(СВЦЭМ!$C$33:$C$776,СВЦЭМ!$A$33:$A$776,$A34,СВЦЭМ!$B$33:$B$776,N$11)+'СЕТ СН'!$F$9+СВЦЭМ!$D$10+'СЕТ СН'!$F$6-'СЕТ СН'!$F$19</f>
        <v>781.58435448</v>
      </c>
      <c r="O34" s="36">
        <f>SUMIFS(СВЦЭМ!$C$33:$C$776,СВЦЭМ!$A$33:$A$776,$A34,СВЦЭМ!$B$33:$B$776,O$11)+'СЕТ СН'!$F$9+СВЦЭМ!$D$10+'СЕТ СН'!$F$6-'СЕТ СН'!$F$19</f>
        <v>755.46706562000008</v>
      </c>
      <c r="P34" s="36">
        <f>SUMIFS(СВЦЭМ!$C$33:$C$776,СВЦЭМ!$A$33:$A$776,$A34,СВЦЭМ!$B$33:$B$776,P$11)+'СЕТ СН'!$F$9+СВЦЭМ!$D$10+'СЕТ СН'!$F$6-'СЕТ СН'!$F$19</f>
        <v>762.64106218000006</v>
      </c>
      <c r="Q34" s="36">
        <f>SUMIFS(СВЦЭМ!$C$33:$C$776,СВЦЭМ!$A$33:$A$776,$A34,СВЦЭМ!$B$33:$B$776,Q$11)+'СЕТ СН'!$F$9+СВЦЭМ!$D$10+'СЕТ СН'!$F$6-'СЕТ СН'!$F$19</f>
        <v>763.4482246</v>
      </c>
      <c r="R34" s="36">
        <f>SUMIFS(СВЦЭМ!$C$33:$C$776,СВЦЭМ!$A$33:$A$776,$A34,СВЦЭМ!$B$33:$B$776,R$11)+'СЕТ СН'!$F$9+СВЦЭМ!$D$10+'СЕТ СН'!$F$6-'СЕТ СН'!$F$19</f>
        <v>759.82346225000003</v>
      </c>
      <c r="S34" s="36">
        <f>SUMIFS(СВЦЭМ!$C$33:$C$776,СВЦЭМ!$A$33:$A$776,$A34,СВЦЭМ!$B$33:$B$776,S$11)+'СЕТ СН'!$F$9+СВЦЭМ!$D$10+'СЕТ СН'!$F$6-'СЕТ СН'!$F$19</f>
        <v>764.19913029000008</v>
      </c>
      <c r="T34" s="36">
        <f>SUMIFS(СВЦЭМ!$C$33:$C$776,СВЦЭМ!$A$33:$A$776,$A34,СВЦЭМ!$B$33:$B$776,T$11)+'СЕТ СН'!$F$9+СВЦЭМ!$D$10+'СЕТ СН'!$F$6-'СЕТ СН'!$F$19</f>
        <v>767.10331109000003</v>
      </c>
      <c r="U34" s="36">
        <f>SUMIFS(СВЦЭМ!$C$33:$C$776,СВЦЭМ!$A$33:$A$776,$A34,СВЦЭМ!$B$33:$B$776,U$11)+'СЕТ СН'!$F$9+СВЦЭМ!$D$10+'СЕТ СН'!$F$6-'СЕТ СН'!$F$19</f>
        <v>752.41923699000006</v>
      </c>
      <c r="V34" s="36">
        <f>SUMIFS(СВЦЭМ!$C$33:$C$776,СВЦЭМ!$A$33:$A$776,$A34,СВЦЭМ!$B$33:$B$776,V$11)+'СЕТ СН'!$F$9+СВЦЭМ!$D$10+'СЕТ СН'!$F$6-'СЕТ СН'!$F$19</f>
        <v>743.36047250000001</v>
      </c>
      <c r="W34" s="36">
        <f>SUMIFS(СВЦЭМ!$C$33:$C$776,СВЦЭМ!$A$33:$A$776,$A34,СВЦЭМ!$B$33:$B$776,W$11)+'СЕТ СН'!$F$9+СВЦЭМ!$D$10+'СЕТ СН'!$F$6-'СЕТ СН'!$F$19</f>
        <v>748.07301596000002</v>
      </c>
      <c r="X34" s="36">
        <f>SUMIFS(СВЦЭМ!$C$33:$C$776,СВЦЭМ!$A$33:$A$776,$A34,СВЦЭМ!$B$33:$B$776,X$11)+'СЕТ СН'!$F$9+СВЦЭМ!$D$10+'СЕТ СН'!$F$6-'СЕТ СН'!$F$19</f>
        <v>776.00051514000006</v>
      </c>
      <c r="Y34" s="36">
        <f>SUMIFS(СВЦЭМ!$C$33:$C$776,СВЦЭМ!$A$33:$A$776,$A34,СВЦЭМ!$B$33:$B$776,Y$11)+'СЕТ СН'!$F$9+СВЦЭМ!$D$10+'СЕТ СН'!$F$6-'СЕТ СН'!$F$19</f>
        <v>868.33017905999998</v>
      </c>
    </row>
    <row r="35" spans="1:25" ht="15.75" x14ac:dyDescent="0.2">
      <c r="A35" s="35">
        <f t="shared" si="0"/>
        <v>44067</v>
      </c>
      <c r="B35" s="36">
        <f>SUMIFS(СВЦЭМ!$C$33:$C$776,СВЦЭМ!$A$33:$A$776,$A35,СВЦЭМ!$B$33:$B$776,B$11)+'СЕТ СН'!$F$9+СВЦЭМ!$D$10+'СЕТ СН'!$F$6-'СЕТ СН'!$F$19</f>
        <v>902.39914896000005</v>
      </c>
      <c r="C35" s="36">
        <f>SUMIFS(СВЦЭМ!$C$33:$C$776,СВЦЭМ!$A$33:$A$776,$A35,СВЦЭМ!$B$33:$B$776,C$11)+'СЕТ СН'!$F$9+СВЦЭМ!$D$10+'СЕТ СН'!$F$6-'СЕТ СН'!$F$19</f>
        <v>937.43814149000002</v>
      </c>
      <c r="D35" s="36">
        <f>SUMIFS(СВЦЭМ!$C$33:$C$776,СВЦЭМ!$A$33:$A$776,$A35,СВЦЭМ!$B$33:$B$776,D$11)+'СЕТ СН'!$F$9+СВЦЭМ!$D$10+'СЕТ СН'!$F$6-'СЕТ СН'!$F$19</f>
        <v>953.37321850000001</v>
      </c>
      <c r="E35" s="36">
        <f>SUMIFS(СВЦЭМ!$C$33:$C$776,СВЦЭМ!$A$33:$A$776,$A35,СВЦЭМ!$B$33:$B$776,E$11)+'СЕТ СН'!$F$9+СВЦЭМ!$D$10+'СЕТ СН'!$F$6-'СЕТ СН'!$F$19</f>
        <v>959.68501572000002</v>
      </c>
      <c r="F35" s="36">
        <f>SUMIFS(СВЦЭМ!$C$33:$C$776,СВЦЭМ!$A$33:$A$776,$A35,СВЦЭМ!$B$33:$B$776,F$11)+'СЕТ СН'!$F$9+СВЦЭМ!$D$10+'СЕТ СН'!$F$6-'СЕТ СН'!$F$19</f>
        <v>968.16317228000003</v>
      </c>
      <c r="G35" s="36">
        <f>SUMIFS(СВЦЭМ!$C$33:$C$776,СВЦЭМ!$A$33:$A$776,$A35,СВЦЭМ!$B$33:$B$776,G$11)+'СЕТ СН'!$F$9+СВЦЭМ!$D$10+'СЕТ СН'!$F$6-'СЕТ СН'!$F$19</f>
        <v>961.57572196000001</v>
      </c>
      <c r="H35" s="36">
        <f>SUMIFS(СВЦЭМ!$C$33:$C$776,СВЦЭМ!$A$33:$A$776,$A35,СВЦЭМ!$B$33:$B$776,H$11)+'СЕТ СН'!$F$9+СВЦЭМ!$D$10+'СЕТ СН'!$F$6-'СЕТ СН'!$F$19</f>
        <v>951.67264379000005</v>
      </c>
      <c r="I35" s="36">
        <f>SUMIFS(СВЦЭМ!$C$33:$C$776,СВЦЭМ!$A$33:$A$776,$A35,СВЦЭМ!$B$33:$B$776,I$11)+'СЕТ СН'!$F$9+СВЦЭМ!$D$10+'СЕТ СН'!$F$6-'СЕТ СН'!$F$19</f>
        <v>1031.39111258</v>
      </c>
      <c r="J35" s="36">
        <f>SUMIFS(СВЦЭМ!$C$33:$C$776,СВЦЭМ!$A$33:$A$776,$A35,СВЦЭМ!$B$33:$B$776,J$11)+'СЕТ СН'!$F$9+СВЦЭМ!$D$10+'СЕТ СН'!$F$6-'СЕТ СН'!$F$19</f>
        <v>979.92279326000005</v>
      </c>
      <c r="K35" s="36">
        <f>SUMIFS(СВЦЭМ!$C$33:$C$776,СВЦЭМ!$A$33:$A$776,$A35,СВЦЭМ!$B$33:$B$776,K$11)+'СЕТ СН'!$F$9+СВЦЭМ!$D$10+'СЕТ СН'!$F$6-'СЕТ СН'!$F$19</f>
        <v>946.70542007000006</v>
      </c>
      <c r="L35" s="36">
        <f>SUMIFS(СВЦЭМ!$C$33:$C$776,СВЦЭМ!$A$33:$A$776,$A35,СВЦЭМ!$B$33:$B$776,L$11)+'СЕТ СН'!$F$9+СВЦЭМ!$D$10+'СЕТ СН'!$F$6-'СЕТ СН'!$F$19</f>
        <v>921.51369636000004</v>
      </c>
      <c r="M35" s="36">
        <f>SUMIFS(СВЦЭМ!$C$33:$C$776,СВЦЭМ!$A$33:$A$776,$A35,СВЦЭМ!$B$33:$B$776,M$11)+'СЕТ СН'!$F$9+СВЦЭМ!$D$10+'СЕТ СН'!$F$6-'СЕТ СН'!$F$19</f>
        <v>869.23907249000001</v>
      </c>
      <c r="N35" s="36">
        <f>SUMIFS(СВЦЭМ!$C$33:$C$776,СВЦЭМ!$A$33:$A$776,$A35,СВЦЭМ!$B$33:$B$776,N$11)+'СЕТ СН'!$F$9+СВЦЭМ!$D$10+'СЕТ СН'!$F$6-'СЕТ СН'!$F$19</f>
        <v>828.07859999000004</v>
      </c>
      <c r="O35" s="36">
        <f>SUMIFS(СВЦЭМ!$C$33:$C$776,СВЦЭМ!$A$33:$A$776,$A35,СВЦЭМ!$B$33:$B$776,O$11)+'СЕТ СН'!$F$9+СВЦЭМ!$D$10+'СЕТ СН'!$F$6-'СЕТ СН'!$F$19</f>
        <v>797.97808649000001</v>
      </c>
      <c r="P35" s="36">
        <f>SUMIFS(СВЦЭМ!$C$33:$C$776,СВЦЭМ!$A$33:$A$776,$A35,СВЦЭМ!$B$33:$B$776,P$11)+'СЕТ СН'!$F$9+СВЦЭМ!$D$10+'СЕТ СН'!$F$6-'СЕТ СН'!$F$19</f>
        <v>803.03211594000004</v>
      </c>
      <c r="Q35" s="36">
        <f>SUMIFS(СВЦЭМ!$C$33:$C$776,СВЦЭМ!$A$33:$A$776,$A35,СВЦЭМ!$B$33:$B$776,Q$11)+'СЕТ СН'!$F$9+СВЦЭМ!$D$10+'СЕТ СН'!$F$6-'СЕТ СН'!$F$19</f>
        <v>797.41948811999998</v>
      </c>
      <c r="R35" s="36">
        <f>SUMIFS(СВЦЭМ!$C$33:$C$776,СВЦЭМ!$A$33:$A$776,$A35,СВЦЭМ!$B$33:$B$776,R$11)+'СЕТ СН'!$F$9+СВЦЭМ!$D$10+'СЕТ СН'!$F$6-'СЕТ СН'!$F$19</f>
        <v>799.44138024000006</v>
      </c>
      <c r="S35" s="36">
        <f>SUMIFS(СВЦЭМ!$C$33:$C$776,СВЦЭМ!$A$33:$A$776,$A35,СВЦЭМ!$B$33:$B$776,S$11)+'СЕТ СН'!$F$9+СВЦЭМ!$D$10+'СЕТ СН'!$F$6-'СЕТ СН'!$F$19</f>
        <v>800.74061166000001</v>
      </c>
      <c r="T35" s="36">
        <f>SUMIFS(СВЦЭМ!$C$33:$C$776,СВЦЭМ!$A$33:$A$776,$A35,СВЦЭМ!$B$33:$B$776,T$11)+'СЕТ СН'!$F$9+СВЦЭМ!$D$10+'СЕТ СН'!$F$6-'СЕТ СН'!$F$19</f>
        <v>805.23596598000006</v>
      </c>
      <c r="U35" s="36">
        <f>SUMIFS(СВЦЭМ!$C$33:$C$776,СВЦЭМ!$A$33:$A$776,$A35,СВЦЭМ!$B$33:$B$776,U$11)+'СЕТ СН'!$F$9+СВЦЭМ!$D$10+'СЕТ СН'!$F$6-'СЕТ СН'!$F$19</f>
        <v>805.55903884000008</v>
      </c>
      <c r="V35" s="36">
        <f>SUMIFS(СВЦЭМ!$C$33:$C$776,СВЦЭМ!$A$33:$A$776,$A35,СВЦЭМ!$B$33:$B$776,V$11)+'СЕТ СН'!$F$9+СВЦЭМ!$D$10+'СЕТ СН'!$F$6-'СЕТ СН'!$F$19</f>
        <v>795.42564059000006</v>
      </c>
      <c r="W35" s="36">
        <f>SUMIFS(СВЦЭМ!$C$33:$C$776,СВЦЭМ!$A$33:$A$776,$A35,СВЦЭМ!$B$33:$B$776,W$11)+'СЕТ СН'!$F$9+СВЦЭМ!$D$10+'СЕТ СН'!$F$6-'СЕТ СН'!$F$19</f>
        <v>787.57093817000009</v>
      </c>
      <c r="X35" s="36">
        <f>SUMIFS(СВЦЭМ!$C$33:$C$776,СВЦЭМ!$A$33:$A$776,$A35,СВЦЭМ!$B$33:$B$776,X$11)+'СЕТ СН'!$F$9+СВЦЭМ!$D$10+'СЕТ СН'!$F$6-'СЕТ СН'!$F$19</f>
        <v>816.53488716000004</v>
      </c>
      <c r="Y35" s="36">
        <f>SUMIFS(СВЦЭМ!$C$33:$C$776,СВЦЭМ!$A$33:$A$776,$A35,СВЦЭМ!$B$33:$B$776,Y$11)+'СЕТ СН'!$F$9+СВЦЭМ!$D$10+'СЕТ СН'!$F$6-'СЕТ СН'!$F$19</f>
        <v>922.19355727000004</v>
      </c>
    </row>
    <row r="36" spans="1:25" ht="15.75" x14ac:dyDescent="0.2">
      <c r="A36" s="35">
        <f t="shared" si="0"/>
        <v>44068</v>
      </c>
      <c r="B36" s="36">
        <f>SUMIFS(СВЦЭМ!$C$33:$C$776,СВЦЭМ!$A$33:$A$776,$A36,СВЦЭМ!$B$33:$B$776,B$11)+'СЕТ СН'!$F$9+СВЦЭМ!$D$10+'СЕТ СН'!$F$6-'СЕТ СН'!$F$19</f>
        <v>908.93232459000001</v>
      </c>
      <c r="C36" s="36">
        <f>SUMIFS(СВЦЭМ!$C$33:$C$776,СВЦЭМ!$A$33:$A$776,$A36,СВЦЭМ!$B$33:$B$776,C$11)+'СЕТ СН'!$F$9+СВЦЭМ!$D$10+'СЕТ СН'!$F$6-'СЕТ СН'!$F$19</f>
        <v>940.28814366000006</v>
      </c>
      <c r="D36" s="36">
        <f>SUMIFS(СВЦЭМ!$C$33:$C$776,СВЦЭМ!$A$33:$A$776,$A36,СВЦЭМ!$B$33:$B$776,D$11)+'СЕТ СН'!$F$9+СВЦЭМ!$D$10+'СЕТ СН'!$F$6-'СЕТ СН'!$F$19</f>
        <v>974.80278516999999</v>
      </c>
      <c r="E36" s="36">
        <f>SUMIFS(СВЦЭМ!$C$33:$C$776,СВЦЭМ!$A$33:$A$776,$A36,СВЦЭМ!$B$33:$B$776,E$11)+'СЕТ СН'!$F$9+СВЦЭМ!$D$10+'СЕТ СН'!$F$6-'СЕТ СН'!$F$19</f>
        <v>967.04532971000003</v>
      </c>
      <c r="F36" s="36">
        <f>SUMIFS(СВЦЭМ!$C$33:$C$776,СВЦЭМ!$A$33:$A$776,$A36,СВЦЭМ!$B$33:$B$776,F$11)+'СЕТ СН'!$F$9+СВЦЭМ!$D$10+'СЕТ СН'!$F$6-'СЕТ СН'!$F$19</f>
        <v>969.58236486999999</v>
      </c>
      <c r="G36" s="36">
        <f>SUMIFS(СВЦЭМ!$C$33:$C$776,СВЦЭМ!$A$33:$A$776,$A36,СВЦЭМ!$B$33:$B$776,G$11)+'СЕТ СН'!$F$9+СВЦЭМ!$D$10+'СЕТ СН'!$F$6-'СЕТ СН'!$F$19</f>
        <v>960.99510402999999</v>
      </c>
      <c r="H36" s="36">
        <f>SUMIFS(СВЦЭМ!$C$33:$C$776,СВЦЭМ!$A$33:$A$776,$A36,СВЦЭМ!$B$33:$B$776,H$11)+'СЕТ СН'!$F$9+СВЦЭМ!$D$10+'СЕТ СН'!$F$6-'СЕТ СН'!$F$19</f>
        <v>975.10760669000001</v>
      </c>
      <c r="I36" s="36">
        <f>SUMIFS(СВЦЭМ!$C$33:$C$776,СВЦЭМ!$A$33:$A$776,$A36,СВЦЭМ!$B$33:$B$776,I$11)+'СЕТ СН'!$F$9+СВЦЭМ!$D$10+'СЕТ СН'!$F$6-'СЕТ СН'!$F$19</f>
        <v>1005.31417508</v>
      </c>
      <c r="J36" s="36">
        <f>SUMIFS(СВЦЭМ!$C$33:$C$776,СВЦЭМ!$A$33:$A$776,$A36,СВЦЭМ!$B$33:$B$776,J$11)+'СЕТ СН'!$F$9+СВЦЭМ!$D$10+'СЕТ СН'!$F$6-'СЕТ СН'!$F$19</f>
        <v>995.49451383000007</v>
      </c>
      <c r="K36" s="36">
        <f>SUMIFS(СВЦЭМ!$C$33:$C$776,СВЦЭМ!$A$33:$A$776,$A36,СВЦЭМ!$B$33:$B$776,K$11)+'СЕТ СН'!$F$9+СВЦЭМ!$D$10+'СЕТ СН'!$F$6-'СЕТ СН'!$F$19</f>
        <v>963.47107730000005</v>
      </c>
      <c r="L36" s="36">
        <f>SUMIFS(СВЦЭМ!$C$33:$C$776,СВЦЭМ!$A$33:$A$776,$A36,СВЦЭМ!$B$33:$B$776,L$11)+'СЕТ СН'!$F$9+СВЦЭМ!$D$10+'СЕТ СН'!$F$6-'СЕТ СН'!$F$19</f>
        <v>943.48964296999998</v>
      </c>
      <c r="M36" s="36">
        <f>SUMIFS(СВЦЭМ!$C$33:$C$776,СВЦЭМ!$A$33:$A$776,$A36,СВЦЭМ!$B$33:$B$776,M$11)+'СЕТ СН'!$F$9+СВЦЭМ!$D$10+'СЕТ СН'!$F$6-'СЕТ СН'!$F$19</f>
        <v>876.43325306999998</v>
      </c>
      <c r="N36" s="36">
        <f>SUMIFS(СВЦЭМ!$C$33:$C$776,СВЦЭМ!$A$33:$A$776,$A36,СВЦЭМ!$B$33:$B$776,N$11)+'СЕТ СН'!$F$9+СВЦЭМ!$D$10+'СЕТ СН'!$F$6-'СЕТ СН'!$F$19</f>
        <v>823.39361101999998</v>
      </c>
      <c r="O36" s="36">
        <f>SUMIFS(СВЦЭМ!$C$33:$C$776,СВЦЭМ!$A$33:$A$776,$A36,СВЦЭМ!$B$33:$B$776,O$11)+'СЕТ СН'!$F$9+СВЦЭМ!$D$10+'СЕТ СН'!$F$6-'СЕТ СН'!$F$19</f>
        <v>793.57711642000004</v>
      </c>
      <c r="P36" s="36">
        <f>SUMIFS(СВЦЭМ!$C$33:$C$776,СВЦЭМ!$A$33:$A$776,$A36,СВЦЭМ!$B$33:$B$776,P$11)+'СЕТ СН'!$F$9+СВЦЭМ!$D$10+'СЕТ СН'!$F$6-'СЕТ СН'!$F$19</f>
        <v>802.40040191000003</v>
      </c>
      <c r="Q36" s="36">
        <f>SUMIFS(СВЦЭМ!$C$33:$C$776,СВЦЭМ!$A$33:$A$776,$A36,СВЦЭМ!$B$33:$B$776,Q$11)+'СЕТ СН'!$F$9+СВЦЭМ!$D$10+'СЕТ СН'!$F$6-'СЕТ СН'!$F$19</f>
        <v>799.49492554000005</v>
      </c>
      <c r="R36" s="36">
        <f>SUMIFS(СВЦЭМ!$C$33:$C$776,СВЦЭМ!$A$33:$A$776,$A36,СВЦЭМ!$B$33:$B$776,R$11)+'СЕТ СН'!$F$9+СВЦЭМ!$D$10+'СЕТ СН'!$F$6-'СЕТ СН'!$F$19</f>
        <v>796.84380478000003</v>
      </c>
      <c r="S36" s="36">
        <f>SUMIFS(СВЦЭМ!$C$33:$C$776,СВЦЭМ!$A$33:$A$776,$A36,СВЦЭМ!$B$33:$B$776,S$11)+'СЕТ СН'!$F$9+СВЦЭМ!$D$10+'СЕТ СН'!$F$6-'СЕТ СН'!$F$19</f>
        <v>800.81454670000005</v>
      </c>
      <c r="T36" s="36">
        <f>SUMIFS(СВЦЭМ!$C$33:$C$776,СВЦЭМ!$A$33:$A$776,$A36,СВЦЭМ!$B$33:$B$776,T$11)+'СЕТ СН'!$F$9+СВЦЭМ!$D$10+'СЕТ СН'!$F$6-'СЕТ СН'!$F$19</f>
        <v>802.48024943000007</v>
      </c>
      <c r="U36" s="36">
        <f>SUMIFS(СВЦЭМ!$C$33:$C$776,СВЦЭМ!$A$33:$A$776,$A36,СВЦЭМ!$B$33:$B$776,U$11)+'СЕТ СН'!$F$9+СВЦЭМ!$D$10+'СЕТ СН'!$F$6-'СЕТ СН'!$F$19</f>
        <v>803.45511491000002</v>
      </c>
      <c r="V36" s="36">
        <f>SUMIFS(СВЦЭМ!$C$33:$C$776,СВЦЭМ!$A$33:$A$776,$A36,СВЦЭМ!$B$33:$B$776,V$11)+'СЕТ СН'!$F$9+СВЦЭМ!$D$10+'СЕТ СН'!$F$6-'СЕТ СН'!$F$19</f>
        <v>775.00528754000004</v>
      </c>
      <c r="W36" s="36">
        <f>SUMIFS(СВЦЭМ!$C$33:$C$776,СВЦЭМ!$A$33:$A$776,$A36,СВЦЭМ!$B$33:$B$776,W$11)+'СЕТ СН'!$F$9+СВЦЭМ!$D$10+'СЕТ СН'!$F$6-'СЕТ СН'!$F$19</f>
        <v>755.08111800000006</v>
      </c>
      <c r="X36" s="36">
        <f>SUMIFS(СВЦЭМ!$C$33:$C$776,СВЦЭМ!$A$33:$A$776,$A36,СВЦЭМ!$B$33:$B$776,X$11)+'СЕТ СН'!$F$9+СВЦЭМ!$D$10+'СЕТ СН'!$F$6-'СЕТ СН'!$F$19</f>
        <v>778.56816574000004</v>
      </c>
      <c r="Y36" s="36">
        <f>SUMIFS(СВЦЭМ!$C$33:$C$776,СВЦЭМ!$A$33:$A$776,$A36,СВЦЭМ!$B$33:$B$776,Y$11)+'СЕТ СН'!$F$9+СВЦЭМ!$D$10+'СЕТ СН'!$F$6-'СЕТ СН'!$F$19</f>
        <v>876.93864241000006</v>
      </c>
    </row>
    <row r="37" spans="1:25" ht="15.75" x14ac:dyDescent="0.2">
      <c r="A37" s="35">
        <f t="shared" si="0"/>
        <v>44069</v>
      </c>
      <c r="B37" s="36">
        <f>SUMIFS(СВЦЭМ!$C$33:$C$776,СВЦЭМ!$A$33:$A$776,$A37,СВЦЭМ!$B$33:$B$776,B$11)+'СЕТ СН'!$F$9+СВЦЭМ!$D$10+'СЕТ СН'!$F$6-'СЕТ СН'!$F$19</f>
        <v>919.80341477000002</v>
      </c>
      <c r="C37" s="36">
        <f>SUMIFS(СВЦЭМ!$C$33:$C$776,СВЦЭМ!$A$33:$A$776,$A37,СВЦЭМ!$B$33:$B$776,C$11)+'СЕТ СН'!$F$9+СВЦЭМ!$D$10+'СЕТ СН'!$F$6-'СЕТ СН'!$F$19</f>
        <v>957.50656388000004</v>
      </c>
      <c r="D37" s="36">
        <f>SUMIFS(СВЦЭМ!$C$33:$C$776,СВЦЭМ!$A$33:$A$776,$A37,СВЦЭМ!$B$33:$B$776,D$11)+'СЕТ СН'!$F$9+СВЦЭМ!$D$10+'СЕТ СН'!$F$6-'СЕТ СН'!$F$19</f>
        <v>973.82857516000001</v>
      </c>
      <c r="E37" s="36">
        <f>SUMIFS(СВЦЭМ!$C$33:$C$776,СВЦЭМ!$A$33:$A$776,$A37,СВЦЭМ!$B$33:$B$776,E$11)+'СЕТ СН'!$F$9+СВЦЭМ!$D$10+'СЕТ СН'!$F$6-'СЕТ СН'!$F$19</f>
        <v>975.80702565000001</v>
      </c>
      <c r="F37" s="36">
        <f>SUMIFS(СВЦЭМ!$C$33:$C$776,СВЦЭМ!$A$33:$A$776,$A37,СВЦЭМ!$B$33:$B$776,F$11)+'СЕТ СН'!$F$9+СВЦЭМ!$D$10+'СЕТ СН'!$F$6-'СЕТ СН'!$F$19</f>
        <v>979.09796463999999</v>
      </c>
      <c r="G37" s="36">
        <f>SUMIFS(СВЦЭМ!$C$33:$C$776,СВЦЭМ!$A$33:$A$776,$A37,СВЦЭМ!$B$33:$B$776,G$11)+'СЕТ СН'!$F$9+СВЦЭМ!$D$10+'СЕТ СН'!$F$6-'СЕТ СН'!$F$19</f>
        <v>977.10157192000008</v>
      </c>
      <c r="H37" s="36">
        <f>SUMIFS(СВЦЭМ!$C$33:$C$776,СВЦЭМ!$A$33:$A$776,$A37,СВЦЭМ!$B$33:$B$776,H$11)+'СЕТ СН'!$F$9+СВЦЭМ!$D$10+'СЕТ СН'!$F$6-'СЕТ СН'!$F$19</f>
        <v>992.52737743</v>
      </c>
      <c r="I37" s="36">
        <f>SUMIFS(СВЦЭМ!$C$33:$C$776,СВЦЭМ!$A$33:$A$776,$A37,СВЦЭМ!$B$33:$B$776,I$11)+'СЕТ СН'!$F$9+СВЦЭМ!$D$10+'СЕТ СН'!$F$6-'СЕТ СН'!$F$19</f>
        <v>1015.2160869400001</v>
      </c>
      <c r="J37" s="36">
        <f>SUMIFS(СВЦЭМ!$C$33:$C$776,СВЦЭМ!$A$33:$A$776,$A37,СВЦЭМ!$B$33:$B$776,J$11)+'СЕТ СН'!$F$9+СВЦЭМ!$D$10+'СЕТ СН'!$F$6-'СЕТ СН'!$F$19</f>
        <v>995.49638320000008</v>
      </c>
      <c r="K37" s="36">
        <f>SUMIFS(СВЦЭМ!$C$33:$C$776,СВЦЭМ!$A$33:$A$776,$A37,СВЦЭМ!$B$33:$B$776,K$11)+'СЕТ СН'!$F$9+СВЦЭМ!$D$10+'СЕТ СН'!$F$6-'СЕТ СН'!$F$19</f>
        <v>904.80231070000002</v>
      </c>
      <c r="L37" s="36">
        <f>SUMIFS(СВЦЭМ!$C$33:$C$776,СВЦЭМ!$A$33:$A$776,$A37,СВЦЭМ!$B$33:$B$776,L$11)+'СЕТ СН'!$F$9+СВЦЭМ!$D$10+'СЕТ СН'!$F$6-'СЕТ СН'!$F$19</f>
        <v>883.55736039999999</v>
      </c>
      <c r="M37" s="36">
        <f>SUMIFS(СВЦЭМ!$C$33:$C$776,СВЦЭМ!$A$33:$A$776,$A37,СВЦЭМ!$B$33:$B$776,M$11)+'СЕТ СН'!$F$9+СВЦЭМ!$D$10+'СЕТ СН'!$F$6-'СЕТ СН'!$F$19</f>
        <v>821.07092574000001</v>
      </c>
      <c r="N37" s="36">
        <f>SUMIFS(СВЦЭМ!$C$33:$C$776,СВЦЭМ!$A$33:$A$776,$A37,СВЦЭМ!$B$33:$B$776,N$11)+'СЕТ СН'!$F$9+СВЦЭМ!$D$10+'СЕТ СН'!$F$6-'СЕТ СН'!$F$19</f>
        <v>776.41717289000007</v>
      </c>
      <c r="O37" s="36">
        <f>SUMIFS(СВЦЭМ!$C$33:$C$776,СВЦЭМ!$A$33:$A$776,$A37,СВЦЭМ!$B$33:$B$776,O$11)+'СЕТ СН'!$F$9+СВЦЭМ!$D$10+'СЕТ СН'!$F$6-'СЕТ СН'!$F$19</f>
        <v>751.98315581999998</v>
      </c>
      <c r="P37" s="36">
        <f>SUMIFS(СВЦЭМ!$C$33:$C$776,СВЦЭМ!$A$33:$A$776,$A37,СВЦЭМ!$B$33:$B$776,P$11)+'СЕТ СН'!$F$9+СВЦЭМ!$D$10+'СЕТ СН'!$F$6-'СЕТ СН'!$F$19</f>
        <v>753.14345162000006</v>
      </c>
      <c r="Q37" s="36">
        <f>SUMIFS(СВЦЭМ!$C$33:$C$776,СВЦЭМ!$A$33:$A$776,$A37,СВЦЭМ!$B$33:$B$776,Q$11)+'СЕТ СН'!$F$9+СВЦЭМ!$D$10+'СЕТ СН'!$F$6-'СЕТ СН'!$F$19</f>
        <v>752.88047906000008</v>
      </c>
      <c r="R37" s="36">
        <f>SUMIFS(СВЦЭМ!$C$33:$C$776,СВЦЭМ!$A$33:$A$776,$A37,СВЦЭМ!$B$33:$B$776,R$11)+'СЕТ СН'!$F$9+СВЦЭМ!$D$10+'СЕТ СН'!$F$6-'СЕТ СН'!$F$19</f>
        <v>762.44357640999999</v>
      </c>
      <c r="S37" s="36">
        <f>SUMIFS(СВЦЭМ!$C$33:$C$776,СВЦЭМ!$A$33:$A$776,$A37,СВЦЭМ!$B$33:$B$776,S$11)+'СЕТ СН'!$F$9+СВЦЭМ!$D$10+'СЕТ СН'!$F$6-'СЕТ СН'!$F$19</f>
        <v>756.69955313000003</v>
      </c>
      <c r="T37" s="36">
        <f>SUMIFS(СВЦЭМ!$C$33:$C$776,СВЦЭМ!$A$33:$A$776,$A37,СВЦЭМ!$B$33:$B$776,T$11)+'СЕТ СН'!$F$9+СВЦЭМ!$D$10+'СЕТ СН'!$F$6-'СЕТ СН'!$F$19</f>
        <v>749.06136808000008</v>
      </c>
      <c r="U37" s="36">
        <f>SUMIFS(СВЦЭМ!$C$33:$C$776,СВЦЭМ!$A$33:$A$776,$A37,СВЦЭМ!$B$33:$B$776,U$11)+'СЕТ СН'!$F$9+СВЦЭМ!$D$10+'СЕТ СН'!$F$6-'СЕТ СН'!$F$19</f>
        <v>759.55114139</v>
      </c>
      <c r="V37" s="36">
        <f>SUMIFS(СВЦЭМ!$C$33:$C$776,СВЦЭМ!$A$33:$A$776,$A37,СВЦЭМ!$B$33:$B$776,V$11)+'СЕТ СН'!$F$9+СВЦЭМ!$D$10+'СЕТ СН'!$F$6-'СЕТ СН'!$F$19</f>
        <v>762.36983119000001</v>
      </c>
      <c r="W37" s="36">
        <f>SUMIFS(СВЦЭМ!$C$33:$C$776,СВЦЭМ!$A$33:$A$776,$A37,СВЦЭМ!$B$33:$B$776,W$11)+'СЕТ СН'!$F$9+СВЦЭМ!$D$10+'СЕТ СН'!$F$6-'СЕТ СН'!$F$19</f>
        <v>767.31987483</v>
      </c>
      <c r="X37" s="36">
        <f>SUMIFS(СВЦЭМ!$C$33:$C$776,СВЦЭМ!$A$33:$A$776,$A37,СВЦЭМ!$B$33:$B$776,X$11)+'СЕТ СН'!$F$9+СВЦЭМ!$D$10+'СЕТ СН'!$F$6-'СЕТ СН'!$F$19</f>
        <v>788.98354813000003</v>
      </c>
      <c r="Y37" s="36">
        <f>SUMIFS(СВЦЭМ!$C$33:$C$776,СВЦЭМ!$A$33:$A$776,$A37,СВЦЭМ!$B$33:$B$776,Y$11)+'СЕТ СН'!$F$9+СВЦЭМ!$D$10+'СЕТ СН'!$F$6-'СЕТ СН'!$F$19</f>
        <v>881.16913093000005</v>
      </c>
    </row>
    <row r="38" spans="1:25" ht="15.75" x14ac:dyDescent="0.2">
      <c r="A38" s="35">
        <f t="shared" si="0"/>
        <v>44070</v>
      </c>
      <c r="B38" s="36">
        <f>SUMIFS(СВЦЭМ!$C$33:$C$776,СВЦЭМ!$A$33:$A$776,$A38,СВЦЭМ!$B$33:$B$776,B$11)+'СЕТ СН'!$F$9+СВЦЭМ!$D$10+'СЕТ СН'!$F$6-'СЕТ СН'!$F$19</f>
        <v>812.49951246000001</v>
      </c>
      <c r="C38" s="36">
        <f>SUMIFS(СВЦЭМ!$C$33:$C$776,СВЦЭМ!$A$33:$A$776,$A38,СВЦЭМ!$B$33:$B$776,C$11)+'СЕТ СН'!$F$9+СВЦЭМ!$D$10+'СЕТ СН'!$F$6-'СЕТ СН'!$F$19</f>
        <v>918.82779117000007</v>
      </c>
      <c r="D38" s="36">
        <f>SUMIFS(СВЦЭМ!$C$33:$C$776,СВЦЭМ!$A$33:$A$776,$A38,СВЦЭМ!$B$33:$B$776,D$11)+'СЕТ СН'!$F$9+СВЦЭМ!$D$10+'СЕТ СН'!$F$6-'СЕТ СН'!$F$19</f>
        <v>1006.29527823</v>
      </c>
      <c r="E38" s="36">
        <f>SUMIFS(СВЦЭМ!$C$33:$C$776,СВЦЭМ!$A$33:$A$776,$A38,СВЦЭМ!$B$33:$B$776,E$11)+'СЕТ СН'!$F$9+СВЦЭМ!$D$10+'СЕТ СН'!$F$6-'СЕТ СН'!$F$19</f>
        <v>1025.0157240199999</v>
      </c>
      <c r="F38" s="36">
        <f>SUMIFS(СВЦЭМ!$C$33:$C$776,СВЦЭМ!$A$33:$A$776,$A38,СВЦЭМ!$B$33:$B$776,F$11)+'СЕТ СН'!$F$9+СВЦЭМ!$D$10+'СЕТ СН'!$F$6-'СЕТ СН'!$F$19</f>
        <v>1044.27078613</v>
      </c>
      <c r="G38" s="36">
        <f>SUMIFS(СВЦЭМ!$C$33:$C$776,СВЦЭМ!$A$33:$A$776,$A38,СВЦЭМ!$B$33:$B$776,G$11)+'СЕТ СН'!$F$9+СВЦЭМ!$D$10+'СЕТ СН'!$F$6-'СЕТ СН'!$F$19</f>
        <v>1029.2340880899999</v>
      </c>
      <c r="H38" s="36">
        <f>SUMIFS(СВЦЭМ!$C$33:$C$776,СВЦЭМ!$A$33:$A$776,$A38,СВЦЭМ!$B$33:$B$776,H$11)+'СЕТ СН'!$F$9+СВЦЭМ!$D$10+'СЕТ СН'!$F$6-'СЕТ СН'!$F$19</f>
        <v>986.89069657000005</v>
      </c>
      <c r="I38" s="36">
        <f>SUMIFS(СВЦЭМ!$C$33:$C$776,СВЦЭМ!$A$33:$A$776,$A38,СВЦЭМ!$B$33:$B$776,I$11)+'СЕТ СН'!$F$9+СВЦЭМ!$D$10+'СЕТ СН'!$F$6-'СЕТ СН'!$F$19</f>
        <v>910.02258492999999</v>
      </c>
      <c r="J38" s="36">
        <f>SUMIFS(СВЦЭМ!$C$33:$C$776,СВЦЭМ!$A$33:$A$776,$A38,СВЦЭМ!$B$33:$B$776,J$11)+'СЕТ СН'!$F$9+СВЦЭМ!$D$10+'СЕТ СН'!$F$6-'СЕТ СН'!$F$19</f>
        <v>869.34341315000006</v>
      </c>
      <c r="K38" s="36">
        <f>SUMIFS(СВЦЭМ!$C$33:$C$776,СВЦЭМ!$A$33:$A$776,$A38,СВЦЭМ!$B$33:$B$776,K$11)+'СЕТ СН'!$F$9+СВЦЭМ!$D$10+'СЕТ СН'!$F$6-'СЕТ СН'!$F$19</f>
        <v>837.52682329000004</v>
      </c>
      <c r="L38" s="36">
        <f>SUMIFS(СВЦЭМ!$C$33:$C$776,СВЦЭМ!$A$33:$A$776,$A38,СВЦЭМ!$B$33:$B$776,L$11)+'СЕТ СН'!$F$9+СВЦЭМ!$D$10+'СЕТ СН'!$F$6-'СЕТ СН'!$F$19</f>
        <v>833.26593395999998</v>
      </c>
      <c r="M38" s="36">
        <f>SUMIFS(СВЦЭМ!$C$33:$C$776,СВЦЭМ!$A$33:$A$776,$A38,СВЦЭМ!$B$33:$B$776,M$11)+'СЕТ СН'!$F$9+СВЦЭМ!$D$10+'СЕТ СН'!$F$6-'СЕТ СН'!$F$19</f>
        <v>837.00347542999998</v>
      </c>
      <c r="N38" s="36">
        <f>SUMIFS(СВЦЭМ!$C$33:$C$776,СВЦЭМ!$A$33:$A$776,$A38,СВЦЭМ!$B$33:$B$776,N$11)+'СЕТ СН'!$F$9+СВЦЭМ!$D$10+'СЕТ СН'!$F$6-'СЕТ СН'!$F$19</f>
        <v>820.73652239</v>
      </c>
      <c r="O38" s="36">
        <f>SUMIFS(СВЦЭМ!$C$33:$C$776,СВЦЭМ!$A$33:$A$776,$A38,СВЦЭМ!$B$33:$B$776,O$11)+'СЕТ СН'!$F$9+СВЦЭМ!$D$10+'СЕТ СН'!$F$6-'СЕТ СН'!$F$19</f>
        <v>820.13972293000006</v>
      </c>
      <c r="P38" s="36">
        <f>SUMIFS(СВЦЭМ!$C$33:$C$776,СВЦЭМ!$A$33:$A$776,$A38,СВЦЭМ!$B$33:$B$776,P$11)+'СЕТ СН'!$F$9+СВЦЭМ!$D$10+'СЕТ СН'!$F$6-'СЕТ СН'!$F$19</f>
        <v>830.15884482000001</v>
      </c>
      <c r="Q38" s="36">
        <f>SUMIFS(СВЦЭМ!$C$33:$C$776,СВЦЭМ!$A$33:$A$776,$A38,СВЦЭМ!$B$33:$B$776,Q$11)+'СЕТ СН'!$F$9+СВЦЭМ!$D$10+'СЕТ СН'!$F$6-'СЕТ СН'!$F$19</f>
        <v>830.53721969000003</v>
      </c>
      <c r="R38" s="36">
        <f>SUMIFS(СВЦЭМ!$C$33:$C$776,СВЦЭМ!$A$33:$A$776,$A38,СВЦЭМ!$B$33:$B$776,R$11)+'СЕТ СН'!$F$9+СВЦЭМ!$D$10+'СЕТ СН'!$F$6-'СЕТ СН'!$F$19</f>
        <v>823.74583060000009</v>
      </c>
      <c r="S38" s="36">
        <f>SUMIFS(СВЦЭМ!$C$33:$C$776,СВЦЭМ!$A$33:$A$776,$A38,СВЦЭМ!$B$33:$B$776,S$11)+'СЕТ СН'!$F$9+СВЦЭМ!$D$10+'СЕТ СН'!$F$6-'СЕТ СН'!$F$19</f>
        <v>822.92813336000006</v>
      </c>
      <c r="T38" s="36">
        <f>SUMIFS(СВЦЭМ!$C$33:$C$776,СВЦЭМ!$A$33:$A$776,$A38,СВЦЭМ!$B$33:$B$776,T$11)+'СЕТ СН'!$F$9+СВЦЭМ!$D$10+'СЕТ СН'!$F$6-'СЕТ СН'!$F$19</f>
        <v>819.53391952000004</v>
      </c>
      <c r="U38" s="36">
        <f>SUMIFS(СВЦЭМ!$C$33:$C$776,СВЦЭМ!$A$33:$A$776,$A38,СВЦЭМ!$B$33:$B$776,U$11)+'СЕТ СН'!$F$9+СВЦЭМ!$D$10+'СЕТ СН'!$F$6-'СЕТ СН'!$F$19</f>
        <v>825.94287508000002</v>
      </c>
      <c r="V38" s="36">
        <f>SUMIFS(СВЦЭМ!$C$33:$C$776,СВЦЭМ!$A$33:$A$776,$A38,СВЦЭМ!$B$33:$B$776,V$11)+'СЕТ СН'!$F$9+СВЦЭМ!$D$10+'СЕТ СН'!$F$6-'СЕТ СН'!$F$19</f>
        <v>835.38548766000008</v>
      </c>
      <c r="W38" s="36">
        <f>SUMIFS(СВЦЭМ!$C$33:$C$776,СВЦЭМ!$A$33:$A$776,$A38,СВЦЭМ!$B$33:$B$776,W$11)+'СЕТ СН'!$F$9+СВЦЭМ!$D$10+'СЕТ СН'!$F$6-'СЕТ СН'!$F$19</f>
        <v>834.57479529</v>
      </c>
      <c r="X38" s="36">
        <f>SUMIFS(СВЦЭМ!$C$33:$C$776,СВЦЭМ!$A$33:$A$776,$A38,СВЦЭМ!$B$33:$B$776,X$11)+'СЕТ СН'!$F$9+СВЦЭМ!$D$10+'СЕТ СН'!$F$6-'СЕТ СН'!$F$19</f>
        <v>808.56862349000005</v>
      </c>
      <c r="Y38" s="36">
        <f>SUMIFS(СВЦЭМ!$C$33:$C$776,СВЦЭМ!$A$33:$A$776,$A38,СВЦЭМ!$B$33:$B$776,Y$11)+'СЕТ СН'!$F$9+СВЦЭМ!$D$10+'СЕТ СН'!$F$6-'СЕТ СН'!$F$19</f>
        <v>839.65043734000005</v>
      </c>
    </row>
    <row r="39" spans="1:25" ht="15.75" x14ac:dyDescent="0.2">
      <c r="A39" s="35">
        <f t="shared" si="0"/>
        <v>44071</v>
      </c>
      <c r="B39" s="36">
        <f>SUMIFS(СВЦЭМ!$C$33:$C$776,СВЦЭМ!$A$33:$A$776,$A39,СВЦЭМ!$B$33:$B$776,B$11)+'СЕТ СН'!$F$9+СВЦЭМ!$D$10+'СЕТ СН'!$F$6-'СЕТ СН'!$F$19</f>
        <v>966.50739930999998</v>
      </c>
      <c r="C39" s="36">
        <f>SUMIFS(СВЦЭМ!$C$33:$C$776,СВЦЭМ!$A$33:$A$776,$A39,СВЦЭМ!$B$33:$B$776,C$11)+'СЕТ СН'!$F$9+СВЦЭМ!$D$10+'СЕТ СН'!$F$6-'СЕТ СН'!$F$19</f>
        <v>981.29559720999998</v>
      </c>
      <c r="D39" s="36">
        <f>SUMIFS(СВЦЭМ!$C$33:$C$776,СВЦЭМ!$A$33:$A$776,$A39,СВЦЭМ!$B$33:$B$776,D$11)+'СЕТ СН'!$F$9+СВЦЭМ!$D$10+'СЕТ СН'!$F$6-'СЕТ СН'!$F$19</f>
        <v>1011.13958833</v>
      </c>
      <c r="E39" s="36">
        <f>SUMIFS(СВЦЭМ!$C$33:$C$776,СВЦЭМ!$A$33:$A$776,$A39,СВЦЭМ!$B$33:$B$776,E$11)+'СЕТ СН'!$F$9+СВЦЭМ!$D$10+'СЕТ СН'!$F$6-'СЕТ СН'!$F$19</f>
        <v>1027.5401295700001</v>
      </c>
      <c r="F39" s="36">
        <f>SUMIFS(СВЦЭМ!$C$33:$C$776,СВЦЭМ!$A$33:$A$776,$A39,СВЦЭМ!$B$33:$B$776,F$11)+'СЕТ СН'!$F$9+СВЦЭМ!$D$10+'СЕТ СН'!$F$6-'СЕТ СН'!$F$19</f>
        <v>1037.5060531300001</v>
      </c>
      <c r="G39" s="36">
        <f>SUMIFS(СВЦЭМ!$C$33:$C$776,СВЦЭМ!$A$33:$A$776,$A39,СВЦЭМ!$B$33:$B$776,G$11)+'СЕТ СН'!$F$9+СВЦЭМ!$D$10+'СЕТ СН'!$F$6-'СЕТ СН'!$F$19</f>
        <v>1015.36769256</v>
      </c>
      <c r="H39" s="36">
        <f>SUMIFS(СВЦЭМ!$C$33:$C$776,СВЦЭМ!$A$33:$A$776,$A39,СВЦЭМ!$B$33:$B$776,H$11)+'СЕТ СН'!$F$9+СВЦЭМ!$D$10+'СЕТ СН'!$F$6-'СЕТ СН'!$F$19</f>
        <v>983.63326689000007</v>
      </c>
      <c r="I39" s="36">
        <f>SUMIFS(СВЦЭМ!$C$33:$C$776,СВЦЭМ!$A$33:$A$776,$A39,СВЦЭМ!$B$33:$B$776,I$11)+'СЕТ СН'!$F$9+СВЦЭМ!$D$10+'СЕТ СН'!$F$6-'СЕТ СН'!$F$19</f>
        <v>934.83995705000007</v>
      </c>
      <c r="J39" s="36">
        <f>SUMIFS(СВЦЭМ!$C$33:$C$776,СВЦЭМ!$A$33:$A$776,$A39,СВЦЭМ!$B$33:$B$776,J$11)+'СЕТ СН'!$F$9+СВЦЭМ!$D$10+'СЕТ СН'!$F$6-'СЕТ СН'!$F$19</f>
        <v>864.51622482000005</v>
      </c>
      <c r="K39" s="36">
        <f>SUMIFS(СВЦЭМ!$C$33:$C$776,СВЦЭМ!$A$33:$A$776,$A39,СВЦЭМ!$B$33:$B$776,K$11)+'СЕТ СН'!$F$9+СВЦЭМ!$D$10+'СЕТ СН'!$F$6-'СЕТ СН'!$F$19</f>
        <v>835.35757779000005</v>
      </c>
      <c r="L39" s="36">
        <f>SUMIFS(СВЦЭМ!$C$33:$C$776,СВЦЭМ!$A$33:$A$776,$A39,СВЦЭМ!$B$33:$B$776,L$11)+'СЕТ СН'!$F$9+СВЦЭМ!$D$10+'СЕТ СН'!$F$6-'СЕТ СН'!$F$19</f>
        <v>827.59852334000004</v>
      </c>
      <c r="M39" s="36">
        <f>SUMIFS(СВЦЭМ!$C$33:$C$776,СВЦЭМ!$A$33:$A$776,$A39,СВЦЭМ!$B$33:$B$776,M$11)+'СЕТ СН'!$F$9+СВЦЭМ!$D$10+'СЕТ СН'!$F$6-'СЕТ СН'!$F$19</f>
        <v>830.95685366999999</v>
      </c>
      <c r="N39" s="36">
        <f>SUMIFS(СВЦЭМ!$C$33:$C$776,СВЦЭМ!$A$33:$A$776,$A39,СВЦЭМ!$B$33:$B$776,N$11)+'СЕТ СН'!$F$9+СВЦЭМ!$D$10+'СЕТ СН'!$F$6-'СЕТ СН'!$F$19</f>
        <v>839.20507646999999</v>
      </c>
      <c r="O39" s="36">
        <f>SUMIFS(СВЦЭМ!$C$33:$C$776,СВЦЭМ!$A$33:$A$776,$A39,СВЦЭМ!$B$33:$B$776,O$11)+'СЕТ СН'!$F$9+СВЦЭМ!$D$10+'СЕТ СН'!$F$6-'СЕТ СН'!$F$19</f>
        <v>825.69897023999999</v>
      </c>
      <c r="P39" s="36">
        <f>SUMIFS(СВЦЭМ!$C$33:$C$776,СВЦЭМ!$A$33:$A$776,$A39,СВЦЭМ!$B$33:$B$776,P$11)+'СЕТ СН'!$F$9+СВЦЭМ!$D$10+'СЕТ СН'!$F$6-'СЕТ СН'!$F$19</f>
        <v>826.96899199000006</v>
      </c>
      <c r="Q39" s="36">
        <f>SUMIFS(СВЦЭМ!$C$33:$C$776,СВЦЭМ!$A$33:$A$776,$A39,СВЦЭМ!$B$33:$B$776,Q$11)+'СЕТ СН'!$F$9+СВЦЭМ!$D$10+'СЕТ СН'!$F$6-'СЕТ СН'!$F$19</f>
        <v>839.50436187000003</v>
      </c>
      <c r="R39" s="36">
        <f>SUMIFS(СВЦЭМ!$C$33:$C$776,СВЦЭМ!$A$33:$A$776,$A39,СВЦЭМ!$B$33:$B$776,R$11)+'СЕТ СН'!$F$9+СВЦЭМ!$D$10+'СЕТ СН'!$F$6-'СЕТ СН'!$F$19</f>
        <v>838.33479235000004</v>
      </c>
      <c r="S39" s="36">
        <f>SUMIFS(СВЦЭМ!$C$33:$C$776,СВЦЭМ!$A$33:$A$776,$A39,СВЦЭМ!$B$33:$B$776,S$11)+'СЕТ СН'!$F$9+СВЦЭМ!$D$10+'СЕТ СН'!$F$6-'СЕТ СН'!$F$19</f>
        <v>839.08268788999999</v>
      </c>
      <c r="T39" s="36">
        <f>SUMIFS(СВЦЭМ!$C$33:$C$776,СВЦЭМ!$A$33:$A$776,$A39,СВЦЭМ!$B$33:$B$776,T$11)+'СЕТ СН'!$F$9+СВЦЭМ!$D$10+'СЕТ СН'!$F$6-'СЕТ СН'!$F$19</f>
        <v>835.81701093000004</v>
      </c>
      <c r="U39" s="36">
        <f>SUMIFS(СВЦЭМ!$C$33:$C$776,СВЦЭМ!$A$33:$A$776,$A39,СВЦЭМ!$B$33:$B$776,U$11)+'СЕТ СН'!$F$9+СВЦЭМ!$D$10+'СЕТ СН'!$F$6-'СЕТ СН'!$F$19</f>
        <v>830.07051798000009</v>
      </c>
      <c r="V39" s="36">
        <f>SUMIFS(СВЦЭМ!$C$33:$C$776,СВЦЭМ!$A$33:$A$776,$A39,СВЦЭМ!$B$33:$B$776,V$11)+'СЕТ СН'!$F$9+СВЦЭМ!$D$10+'СЕТ СН'!$F$6-'СЕТ СН'!$F$19</f>
        <v>807.35246253000003</v>
      </c>
      <c r="W39" s="36">
        <f>SUMIFS(СВЦЭМ!$C$33:$C$776,СВЦЭМ!$A$33:$A$776,$A39,СВЦЭМ!$B$33:$B$776,W$11)+'СЕТ СН'!$F$9+СВЦЭМ!$D$10+'СЕТ СН'!$F$6-'СЕТ СН'!$F$19</f>
        <v>804.82970418000002</v>
      </c>
      <c r="X39" s="36">
        <f>SUMIFS(СВЦЭМ!$C$33:$C$776,СВЦЭМ!$A$33:$A$776,$A39,СВЦЭМ!$B$33:$B$776,X$11)+'СЕТ СН'!$F$9+СВЦЭМ!$D$10+'СЕТ СН'!$F$6-'СЕТ СН'!$F$19</f>
        <v>851.69934578000004</v>
      </c>
      <c r="Y39" s="36">
        <f>SUMIFS(СВЦЭМ!$C$33:$C$776,СВЦЭМ!$A$33:$A$776,$A39,СВЦЭМ!$B$33:$B$776,Y$11)+'СЕТ СН'!$F$9+СВЦЭМ!$D$10+'СЕТ СН'!$F$6-'СЕТ СН'!$F$19</f>
        <v>899.58870645000002</v>
      </c>
    </row>
    <row r="40" spans="1:25" ht="15.75" x14ac:dyDescent="0.2">
      <c r="A40" s="35">
        <f t="shared" si="0"/>
        <v>44072</v>
      </c>
      <c r="B40" s="36">
        <f>SUMIFS(СВЦЭМ!$C$33:$C$776,СВЦЭМ!$A$33:$A$776,$A40,СВЦЭМ!$B$33:$B$776,B$11)+'СЕТ СН'!$F$9+СВЦЭМ!$D$10+'СЕТ СН'!$F$6-'СЕТ СН'!$F$19</f>
        <v>965.11074671000006</v>
      </c>
      <c r="C40" s="36">
        <f>SUMIFS(СВЦЭМ!$C$33:$C$776,СВЦЭМ!$A$33:$A$776,$A40,СВЦЭМ!$B$33:$B$776,C$11)+'СЕТ СН'!$F$9+СВЦЭМ!$D$10+'СЕТ СН'!$F$6-'СЕТ СН'!$F$19</f>
        <v>1009.4512004200001</v>
      </c>
      <c r="D40" s="36">
        <f>SUMIFS(СВЦЭМ!$C$33:$C$776,СВЦЭМ!$A$33:$A$776,$A40,СВЦЭМ!$B$33:$B$776,D$11)+'СЕТ СН'!$F$9+СВЦЭМ!$D$10+'СЕТ СН'!$F$6-'СЕТ СН'!$F$19</f>
        <v>1045.0811904</v>
      </c>
      <c r="E40" s="36">
        <f>SUMIFS(СВЦЭМ!$C$33:$C$776,СВЦЭМ!$A$33:$A$776,$A40,СВЦЭМ!$B$33:$B$776,E$11)+'СЕТ СН'!$F$9+СВЦЭМ!$D$10+'СЕТ СН'!$F$6-'СЕТ СН'!$F$19</f>
        <v>1060.56140527</v>
      </c>
      <c r="F40" s="36">
        <f>SUMIFS(СВЦЭМ!$C$33:$C$776,СВЦЭМ!$A$33:$A$776,$A40,СВЦЭМ!$B$33:$B$776,F$11)+'СЕТ СН'!$F$9+СВЦЭМ!$D$10+'СЕТ СН'!$F$6-'СЕТ СН'!$F$19</f>
        <v>1073.03448357</v>
      </c>
      <c r="G40" s="36">
        <f>SUMIFS(СВЦЭМ!$C$33:$C$776,СВЦЭМ!$A$33:$A$776,$A40,СВЦЭМ!$B$33:$B$776,G$11)+'СЕТ СН'!$F$9+СВЦЭМ!$D$10+'СЕТ СН'!$F$6-'СЕТ СН'!$F$19</f>
        <v>1055.0308035599999</v>
      </c>
      <c r="H40" s="36">
        <f>SUMIFS(СВЦЭМ!$C$33:$C$776,СВЦЭМ!$A$33:$A$776,$A40,СВЦЭМ!$B$33:$B$776,H$11)+'СЕТ СН'!$F$9+СВЦЭМ!$D$10+'СЕТ СН'!$F$6-'СЕТ СН'!$F$19</f>
        <v>1029.3280957100001</v>
      </c>
      <c r="I40" s="36">
        <f>SUMIFS(СВЦЭМ!$C$33:$C$776,СВЦЭМ!$A$33:$A$776,$A40,СВЦЭМ!$B$33:$B$776,I$11)+'СЕТ СН'!$F$9+СВЦЭМ!$D$10+'СЕТ СН'!$F$6-'СЕТ СН'!$F$19</f>
        <v>985.28451206</v>
      </c>
      <c r="J40" s="36">
        <f>SUMIFS(СВЦЭМ!$C$33:$C$776,СВЦЭМ!$A$33:$A$776,$A40,СВЦЭМ!$B$33:$B$776,J$11)+'СЕТ СН'!$F$9+СВЦЭМ!$D$10+'СЕТ СН'!$F$6-'СЕТ СН'!$F$19</f>
        <v>911.86444802000005</v>
      </c>
      <c r="K40" s="36">
        <f>SUMIFS(СВЦЭМ!$C$33:$C$776,СВЦЭМ!$A$33:$A$776,$A40,СВЦЭМ!$B$33:$B$776,K$11)+'СЕТ СН'!$F$9+СВЦЭМ!$D$10+'СЕТ СН'!$F$6-'СЕТ СН'!$F$19</f>
        <v>850.45642014999999</v>
      </c>
      <c r="L40" s="36">
        <f>SUMIFS(СВЦЭМ!$C$33:$C$776,СВЦЭМ!$A$33:$A$776,$A40,СВЦЭМ!$B$33:$B$776,L$11)+'СЕТ СН'!$F$9+СВЦЭМ!$D$10+'СЕТ СН'!$F$6-'СЕТ СН'!$F$19</f>
        <v>832.62846933000003</v>
      </c>
      <c r="M40" s="36">
        <f>SUMIFS(СВЦЭМ!$C$33:$C$776,СВЦЭМ!$A$33:$A$776,$A40,СВЦЭМ!$B$33:$B$776,M$11)+'СЕТ СН'!$F$9+СВЦЭМ!$D$10+'СЕТ СН'!$F$6-'СЕТ СН'!$F$19</f>
        <v>833.34154642999999</v>
      </c>
      <c r="N40" s="36">
        <f>SUMIFS(СВЦЭМ!$C$33:$C$776,СВЦЭМ!$A$33:$A$776,$A40,СВЦЭМ!$B$33:$B$776,N$11)+'СЕТ СН'!$F$9+СВЦЭМ!$D$10+'СЕТ СН'!$F$6-'СЕТ СН'!$F$19</f>
        <v>849.30264717</v>
      </c>
      <c r="O40" s="36">
        <f>SUMIFS(СВЦЭМ!$C$33:$C$776,СВЦЭМ!$A$33:$A$776,$A40,СВЦЭМ!$B$33:$B$776,O$11)+'СЕТ СН'!$F$9+СВЦЭМ!$D$10+'СЕТ СН'!$F$6-'СЕТ СН'!$F$19</f>
        <v>839.69230103000007</v>
      </c>
      <c r="P40" s="36">
        <f>SUMIFS(СВЦЭМ!$C$33:$C$776,СВЦЭМ!$A$33:$A$776,$A40,СВЦЭМ!$B$33:$B$776,P$11)+'СЕТ СН'!$F$9+СВЦЭМ!$D$10+'СЕТ СН'!$F$6-'СЕТ СН'!$F$19</f>
        <v>847.89053322000007</v>
      </c>
      <c r="Q40" s="36">
        <f>SUMIFS(СВЦЭМ!$C$33:$C$776,СВЦЭМ!$A$33:$A$776,$A40,СВЦЭМ!$B$33:$B$776,Q$11)+'СЕТ СН'!$F$9+СВЦЭМ!$D$10+'СЕТ СН'!$F$6-'СЕТ СН'!$F$19</f>
        <v>860.28792356000008</v>
      </c>
      <c r="R40" s="36">
        <f>SUMIFS(СВЦЭМ!$C$33:$C$776,СВЦЭМ!$A$33:$A$776,$A40,СВЦЭМ!$B$33:$B$776,R$11)+'СЕТ СН'!$F$9+СВЦЭМ!$D$10+'СЕТ СН'!$F$6-'СЕТ СН'!$F$19</f>
        <v>871.46103851999999</v>
      </c>
      <c r="S40" s="36">
        <f>SUMIFS(СВЦЭМ!$C$33:$C$776,СВЦЭМ!$A$33:$A$776,$A40,СВЦЭМ!$B$33:$B$776,S$11)+'СЕТ СН'!$F$9+СВЦЭМ!$D$10+'СЕТ СН'!$F$6-'СЕТ СН'!$F$19</f>
        <v>862.40765766000004</v>
      </c>
      <c r="T40" s="36">
        <f>SUMIFS(СВЦЭМ!$C$33:$C$776,СВЦЭМ!$A$33:$A$776,$A40,СВЦЭМ!$B$33:$B$776,T$11)+'СЕТ СН'!$F$9+СВЦЭМ!$D$10+'СЕТ СН'!$F$6-'СЕТ СН'!$F$19</f>
        <v>860.30077502000006</v>
      </c>
      <c r="U40" s="36">
        <f>SUMIFS(СВЦЭМ!$C$33:$C$776,СВЦЭМ!$A$33:$A$776,$A40,СВЦЭМ!$B$33:$B$776,U$11)+'СЕТ СН'!$F$9+СВЦЭМ!$D$10+'СЕТ СН'!$F$6-'СЕТ СН'!$F$19</f>
        <v>862.53121811000005</v>
      </c>
      <c r="V40" s="36">
        <f>SUMIFS(СВЦЭМ!$C$33:$C$776,СВЦЭМ!$A$33:$A$776,$A40,СВЦЭМ!$B$33:$B$776,V$11)+'СЕТ СН'!$F$9+СВЦЭМ!$D$10+'СЕТ СН'!$F$6-'СЕТ СН'!$F$19</f>
        <v>839.57720520999999</v>
      </c>
      <c r="W40" s="36">
        <f>SUMIFS(СВЦЭМ!$C$33:$C$776,СВЦЭМ!$A$33:$A$776,$A40,СВЦЭМ!$B$33:$B$776,W$11)+'СЕТ СН'!$F$9+СВЦЭМ!$D$10+'СЕТ СН'!$F$6-'СЕТ СН'!$F$19</f>
        <v>828.48073983000006</v>
      </c>
      <c r="X40" s="36">
        <f>SUMIFS(СВЦЭМ!$C$33:$C$776,СВЦЭМ!$A$33:$A$776,$A40,СВЦЭМ!$B$33:$B$776,X$11)+'СЕТ СН'!$F$9+СВЦЭМ!$D$10+'СЕТ СН'!$F$6-'СЕТ СН'!$F$19</f>
        <v>870.09074140000007</v>
      </c>
      <c r="Y40" s="36">
        <f>SUMIFS(СВЦЭМ!$C$33:$C$776,СВЦЭМ!$A$33:$A$776,$A40,СВЦЭМ!$B$33:$B$776,Y$11)+'СЕТ СН'!$F$9+СВЦЭМ!$D$10+'СЕТ СН'!$F$6-'СЕТ СН'!$F$19</f>
        <v>911.04335096</v>
      </c>
    </row>
    <row r="41" spans="1:25" ht="15.75" x14ac:dyDescent="0.2">
      <c r="A41" s="35">
        <f t="shared" si="0"/>
        <v>44073</v>
      </c>
      <c r="B41" s="36">
        <f>SUMIFS(СВЦЭМ!$C$33:$C$776,СВЦЭМ!$A$33:$A$776,$A41,СВЦЭМ!$B$33:$B$776,B$11)+'СЕТ СН'!$F$9+СВЦЭМ!$D$10+'СЕТ СН'!$F$6-'СЕТ СН'!$F$19</f>
        <v>944.59623806000002</v>
      </c>
      <c r="C41" s="36">
        <f>SUMIFS(СВЦЭМ!$C$33:$C$776,СВЦЭМ!$A$33:$A$776,$A41,СВЦЭМ!$B$33:$B$776,C$11)+'СЕТ СН'!$F$9+СВЦЭМ!$D$10+'СЕТ СН'!$F$6-'СЕТ СН'!$F$19</f>
        <v>1002.79038599</v>
      </c>
      <c r="D41" s="36">
        <f>SUMIFS(СВЦЭМ!$C$33:$C$776,СВЦЭМ!$A$33:$A$776,$A41,СВЦЭМ!$B$33:$B$776,D$11)+'СЕТ СН'!$F$9+СВЦЭМ!$D$10+'СЕТ СН'!$F$6-'СЕТ СН'!$F$19</f>
        <v>1044.8487354399999</v>
      </c>
      <c r="E41" s="36">
        <f>SUMIFS(СВЦЭМ!$C$33:$C$776,СВЦЭМ!$A$33:$A$776,$A41,СВЦЭМ!$B$33:$B$776,E$11)+'СЕТ СН'!$F$9+СВЦЭМ!$D$10+'СЕТ СН'!$F$6-'СЕТ СН'!$F$19</f>
        <v>1046.0881599500001</v>
      </c>
      <c r="F41" s="36">
        <f>SUMIFS(СВЦЭМ!$C$33:$C$776,СВЦЭМ!$A$33:$A$776,$A41,СВЦЭМ!$B$33:$B$776,F$11)+'СЕТ СН'!$F$9+СВЦЭМ!$D$10+'СЕТ СН'!$F$6-'СЕТ СН'!$F$19</f>
        <v>1048.2002450800001</v>
      </c>
      <c r="G41" s="36">
        <f>SUMIFS(СВЦЭМ!$C$33:$C$776,СВЦЭМ!$A$33:$A$776,$A41,СВЦЭМ!$B$33:$B$776,G$11)+'СЕТ СН'!$F$9+СВЦЭМ!$D$10+'СЕТ СН'!$F$6-'СЕТ СН'!$F$19</f>
        <v>1037.8139338799999</v>
      </c>
      <c r="H41" s="36">
        <f>SUMIFS(СВЦЭМ!$C$33:$C$776,СВЦЭМ!$A$33:$A$776,$A41,СВЦЭМ!$B$33:$B$776,H$11)+'СЕТ СН'!$F$9+СВЦЭМ!$D$10+'СЕТ СН'!$F$6-'СЕТ СН'!$F$19</f>
        <v>1028.1926525399999</v>
      </c>
      <c r="I41" s="36">
        <f>SUMIFS(СВЦЭМ!$C$33:$C$776,СВЦЭМ!$A$33:$A$776,$A41,СВЦЭМ!$B$33:$B$776,I$11)+'СЕТ СН'!$F$9+СВЦЭМ!$D$10+'СЕТ СН'!$F$6-'СЕТ СН'!$F$19</f>
        <v>999.66249998000001</v>
      </c>
      <c r="J41" s="36">
        <f>SUMIFS(СВЦЭМ!$C$33:$C$776,СВЦЭМ!$A$33:$A$776,$A41,СВЦЭМ!$B$33:$B$776,J$11)+'СЕТ СН'!$F$9+СВЦЭМ!$D$10+'СЕТ СН'!$F$6-'СЕТ СН'!$F$19</f>
        <v>929.32749660000002</v>
      </c>
      <c r="K41" s="36">
        <f>SUMIFS(СВЦЭМ!$C$33:$C$776,СВЦЭМ!$A$33:$A$776,$A41,СВЦЭМ!$B$33:$B$776,K$11)+'СЕТ СН'!$F$9+СВЦЭМ!$D$10+'СЕТ СН'!$F$6-'СЕТ СН'!$F$19</f>
        <v>858.03235210000003</v>
      </c>
      <c r="L41" s="36">
        <f>SUMIFS(СВЦЭМ!$C$33:$C$776,СВЦЭМ!$A$33:$A$776,$A41,СВЦЭМ!$B$33:$B$776,L$11)+'СЕТ СН'!$F$9+СВЦЭМ!$D$10+'СЕТ СН'!$F$6-'СЕТ СН'!$F$19</f>
        <v>824.18353135000007</v>
      </c>
      <c r="M41" s="36">
        <f>SUMIFS(СВЦЭМ!$C$33:$C$776,СВЦЭМ!$A$33:$A$776,$A41,СВЦЭМ!$B$33:$B$776,M$11)+'СЕТ СН'!$F$9+СВЦЭМ!$D$10+'СЕТ СН'!$F$6-'СЕТ СН'!$F$19</f>
        <v>818.86057973000004</v>
      </c>
      <c r="N41" s="36">
        <f>SUMIFS(СВЦЭМ!$C$33:$C$776,СВЦЭМ!$A$33:$A$776,$A41,СВЦЭМ!$B$33:$B$776,N$11)+'СЕТ СН'!$F$9+СВЦЭМ!$D$10+'СЕТ СН'!$F$6-'СЕТ СН'!$F$19</f>
        <v>837.79368697000007</v>
      </c>
      <c r="O41" s="36">
        <f>SUMIFS(СВЦЭМ!$C$33:$C$776,СВЦЭМ!$A$33:$A$776,$A41,СВЦЭМ!$B$33:$B$776,O$11)+'СЕТ СН'!$F$9+СВЦЭМ!$D$10+'СЕТ СН'!$F$6-'СЕТ СН'!$F$19</f>
        <v>820.57399434000001</v>
      </c>
      <c r="P41" s="36">
        <f>SUMIFS(СВЦЭМ!$C$33:$C$776,СВЦЭМ!$A$33:$A$776,$A41,СВЦЭМ!$B$33:$B$776,P$11)+'СЕТ СН'!$F$9+СВЦЭМ!$D$10+'СЕТ СН'!$F$6-'СЕТ СН'!$F$19</f>
        <v>823.93126294000001</v>
      </c>
      <c r="Q41" s="36">
        <f>SUMIFS(СВЦЭМ!$C$33:$C$776,СВЦЭМ!$A$33:$A$776,$A41,СВЦЭМ!$B$33:$B$776,Q$11)+'СЕТ СН'!$F$9+СВЦЭМ!$D$10+'СЕТ СН'!$F$6-'СЕТ СН'!$F$19</f>
        <v>837.61392489000002</v>
      </c>
      <c r="R41" s="36">
        <f>SUMIFS(СВЦЭМ!$C$33:$C$776,СВЦЭМ!$A$33:$A$776,$A41,СВЦЭМ!$B$33:$B$776,R$11)+'СЕТ СН'!$F$9+СВЦЭМ!$D$10+'СЕТ СН'!$F$6-'СЕТ СН'!$F$19</f>
        <v>843.40892818999998</v>
      </c>
      <c r="S41" s="36">
        <f>SUMIFS(СВЦЭМ!$C$33:$C$776,СВЦЭМ!$A$33:$A$776,$A41,СВЦЭМ!$B$33:$B$776,S$11)+'СЕТ СН'!$F$9+СВЦЭМ!$D$10+'СЕТ СН'!$F$6-'СЕТ СН'!$F$19</f>
        <v>828.82519448000005</v>
      </c>
      <c r="T41" s="36">
        <f>SUMIFS(СВЦЭМ!$C$33:$C$776,СВЦЭМ!$A$33:$A$776,$A41,СВЦЭМ!$B$33:$B$776,T$11)+'СЕТ СН'!$F$9+СВЦЭМ!$D$10+'СЕТ СН'!$F$6-'СЕТ СН'!$F$19</f>
        <v>819.31742980000001</v>
      </c>
      <c r="U41" s="36">
        <f>SUMIFS(СВЦЭМ!$C$33:$C$776,СВЦЭМ!$A$33:$A$776,$A41,СВЦЭМ!$B$33:$B$776,U$11)+'СЕТ СН'!$F$9+СВЦЭМ!$D$10+'СЕТ СН'!$F$6-'СЕТ СН'!$F$19</f>
        <v>814.36763936</v>
      </c>
      <c r="V41" s="36">
        <f>SUMIFS(СВЦЭМ!$C$33:$C$776,СВЦЭМ!$A$33:$A$776,$A41,СВЦЭМ!$B$33:$B$776,V$11)+'СЕТ СН'!$F$9+СВЦЭМ!$D$10+'СЕТ СН'!$F$6-'СЕТ СН'!$F$19</f>
        <v>785.69896083000003</v>
      </c>
      <c r="W41" s="36">
        <f>SUMIFS(СВЦЭМ!$C$33:$C$776,СВЦЭМ!$A$33:$A$776,$A41,СВЦЭМ!$B$33:$B$776,W$11)+'СЕТ СН'!$F$9+СВЦЭМ!$D$10+'СЕТ СН'!$F$6-'СЕТ СН'!$F$19</f>
        <v>767.64085684999998</v>
      </c>
      <c r="X41" s="36">
        <f>SUMIFS(СВЦЭМ!$C$33:$C$776,СВЦЭМ!$A$33:$A$776,$A41,СВЦЭМ!$B$33:$B$776,X$11)+'СЕТ СН'!$F$9+СВЦЭМ!$D$10+'СЕТ СН'!$F$6-'СЕТ СН'!$F$19</f>
        <v>810.85117119000006</v>
      </c>
      <c r="Y41" s="36">
        <f>SUMIFS(СВЦЭМ!$C$33:$C$776,СВЦЭМ!$A$33:$A$776,$A41,СВЦЭМ!$B$33:$B$776,Y$11)+'СЕТ СН'!$F$9+СВЦЭМ!$D$10+'СЕТ СН'!$F$6-'СЕТ СН'!$F$19</f>
        <v>861.28416616000004</v>
      </c>
    </row>
    <row r="42" spans="1:25" ht="15.75" x14ac:dyDescent="0.2">
      <c r="A42" s="35">
        <f t="shared" si="0"/>
        <v>44074</v>
      </c>
      <c r="B42" s="36">
        <f>SUMIFS(СВЦЭМ!$C$33:$C$776,СВЦЭМ!$A$33:$A$776,$A42,СВЦЭМ!$B$33:$B$776,B$11)+'СЕТ СН'!$F$9+СВЦЭМ!$D$10+'СЕТ СН'!$F$6-'СЕТ СН'!$F$19</f>
        <v>912.27687246000005</v>
      </c>
      <c r="C42" s="36">
        <f>SUMIFS(СВЦЭМ!$C$33:$C$776,СВЦЭМ!$A$33:$A$776,$A42,СВЦЭМ!$B$33:$B$776,C$11)+'СЕТ СН'!$F$9+СВЦЭМ!$D$10+'СЕТ СН'!$F$6-'СЕТ СН'!$F$19</f>
        <v>963.18139100000008</v>
      </c>
      <c r="D42" s="36">
        <f>SUMIFS(СВЦЭМ!$C$33:$C$776,СВЦЭМ!$A$33:$A$776,$A42,СВЦЭМ!$B$33:$B$776,D$11)+'СЕТ СН'!$F$9+СВЦЭМ!$D$10+'СЕТ СН'!$F$6-'СЕТ СН'!$F$19</f>
        <v>1019.1337967200001</v>
      </c>
      <c r="E42" s="36">
        <f>SUMIFS(СВЦЭМ!$C$33:$C$776,СВЦЭМ!$A$33:$A$776,$A42,СВЦЭМ!$B$33:$B$776,E$11)+'СЕТ СН'!$F$9+СВЦЭМ!$D$10+'СЕТ СН'!$F$6-'СЕТ СН'!$F$19</f>
        <v>1031.4598454300001</v>
      </c>
      <c r="F42" s="36">
        <f>SUMIFS(СВЦЭМ!$C$33:$C$776,СВЦЭМ!$A$33:$A$776,$A42,СВЦЭМ!$B$33:$B$776,F$11)+'СЕТ СН'!$F$9+СВЦЭМ!$D$10+'СЕТ СН'!$F$6-'СЕТ СН'!$F$19</f>
        <v>1044.33050594</v>
      </c>
      <c r="G42" s="36">
        <f>SUMIFS(СВЦЭМ!$C$33:$C$776,СВЦЭМ!$A$33:$A$776,$A42,СВЦЭМ!$B$33:$B$776,G$11)+'СЕТ СН'!$F$9+СВЦЭМ!$D$10+'СЕТ СН'!$F$6-'СЕТ СН'!$F$19</f>
        <v>1031.7726070199999</v>
      </c>
      <c r="H42" s="36">
        <f>SUMIFS(СВЦЭМ!$C$33:$C$776,СВЦЭМ!$A$33:$A$776,$A42,СВЦЭМ!$B$33:$B$776,H$11)+'СЕТ СН'!$F$9+СВЦЭМ!$D$10+'СЕТ СН'!$F$6-'СЕТ СН'!$F$19</f>
        <v>979.64455642000007</v>
      </c>
      <c r="I42" s="36">
        <f>SUMIFS(СВЦЭМ!$C$33:$C$776,СВЦЭМ!$A$33:$A$776,$A42,СВЦЭМ!$B$33:$B$776,I$11)+'СЕТ СН'!$F$9+СВЦЭМ!$D$10+'СЕТ СН'!$F$6-'СЕТ СН'!$F$19</f>
        <v>919.48873643000002</v>
      </c>
      <c r="J42" s="36">
        <f>SUMIFS(СВЦЭМ!$C$33:$C$776,СВЦЭМ!$A$33:$A$776,$A42,СВЦЭМ!$B$33:$B$776,J$11)+'СЕТ СН'!$F$9+СВЦЭМ!$D$10+'СЕТ СН'!$F$6-'СЕТ СН'!$F$19</f>
        <v>870.66014399000005</v>
      </c>
      <c r="K42" s="36">
        <f>SUMIFS(СВЦЭМ!$C$33:$C$776,СВЦЭМ!$A$33:$A$776,$A42,СВЦЭМ!$B$33:$B$776,K$11)+'СЕТ СН'!$F$9+СВЦЭМ!$D$10+'СЕТ СН'!$F$6-'СЕТ СН'!$F$19</f>
        <v>821.82356642000002</v>
      </c>
      <c r="L42" s="36">
        <f>SUMIFS(СВЦЭМ!$C$33:$C$776,СВЦЭМ!$A$33:$A$776,$A42,СВЦЭМ!$B$33:$B$776,L$11)+'СЕТ СН'!$F$9+СВЦЭМ!$D$10+'СЕТ СН'!$F$6-'СЕТ СН'!$F$19</f>
        <v>837.22294452000006</v>
      </c>
      <c r="M42" s="36">
        <f>SUMIFS(СВЦЭМ!$C$33:$C$776,СВЦЭМ!$A$33:$A$776,$A42,СВЦЭМ!$B$33:$B$776,M$11)+'СЕТ СН'!$F$9+СВЦЭМ!$D$10+'СЕТ СН'!$F$6-'СЕТ СН'!$F$19</f>
        <v>836.30276316000004</v>
      </c>
      <c r="N42" s="36">
        <f>SUMIFS(СВЦЭМ!$C$33:$C$776,СВЦЭМ!$A$33:$A$776,$A42,СВЦЭМ!$B$33:$B$776,N$11)+'СЕТ СН'!$F$9+СВЦЭМ!$D$10+'СЕТ СН'!$F$6-'СЕТ СН'!$F$19</f>
        <v>835.44152336000002</v>
      </c>
      <c r="O42" s="36">
        <f>SUMIFS(СВЦЭМ!$C$33:$C$776,СВЦЭМ!$A$33:$A$776,$A42,СВЦЭМ!$B$33:$B$776,O$11)+'СЕТ СН'!$F$9+СВЦЭМ!$D$10+'СЕТ СН'!$F$6-'СЕТ СН'!$F$19</f>
        <v>828.65858699</v>
      </c>
      <c r="P42" s="36">
        <f>SUMIFS(СВЦЭМ!$C$33:$C$776,СВЦЭМ!$A$33:$A$776,$A42,СВЦЭМ!$B$33:$B$776,P$11)+'СЕТ СН'!$F$9+СВЦЭМ!$D$10+'СЕТ СН'!$F$6-'СЕТ СН'!$F$19</f>
        <v>831.08911353000008</v>
      </c>
      <c r="Q42" s="36">
        <f>SUMIFS(СВЦЭМ!$C$33:$C$776,СВЦЭМ!$A$33:$A$776,$A42,СВЦЭМ!$B$33:$B$776,Q$11)+'СЕТ СН'!$F$9+СВЦЭМ!$D$10+'СЕТ СН'!$F$6-'СЕТ СН'!$F$19</f>
        <v>830.84602031000009</v>
      </c>
      <c r="R42" s="36">
        <f>SUMIFS(СВЦЭМ!$C$33:$C$776,СВЦЭМ!$A$33:$A$776,$A42,СВЦЭМ!$B$33:$B$776,R$11)+'СЕТ СН'!$F$9+СВЦЭМ!$D$10+'СЕТ СН'!$F$6-'СЕТ СН'!$F$19</f>
        <v>828.14786700000002</v>
      </c>
      <c r="S42" s="36">
        <f>SUMIFS(СВЦЭМ!$C$33:$C$776,СВЦЭМ!$A$33:$A$776,$A42,СВЦЭМ!$B$33:$B$776,S$11)+'СЕТ СН'!$F$9+СВЦЭМ!$D$10+'СЕТ СН'!$F$6-'СЕТ СН'!$F$19</f>
        <v>831.74631399000009</v>
      </c>
      <c r="T42" s="36">
        <f>SUMIFS(СВЦЭМ!$C$33:$C$776,СВЦЭМ!$A$33:$A$776,$A42,СВЦЭМ!$B$33:$B$776,T$11)+'СЕТ СН'!$F$9+СВЦЭМ!$D$10+'СЕТ СН'!$F$6-'СЕТ СН'!$F$19</f>
        <v>830.43922941000005</v>
      </c>
      <c r="U42" s="36">
        <f>SUMIFS(СВЦЭМ!$C$33:$C$776,СВЦЭМ!$A$33:$A$776,$A42,СВЦЭМ!$B$33:$B$776,U$11)+'СЕТ СН'!$F$9+СВЦЭМ!$D$10+'СЕТ СН'!$F$6-'СЕТ СН'!$F$19</f>
        <v>823.78935246000003</v>
      </c>
      <c r="V42" s="36">
        <f>SUMIFS(СВЦЭМ!$C$33:$C$776,СВЦЭМ!$A$33:$A$776,$A42,СВЦЭМ!$B$33:$B$776,V$11)+'СЕТ СН'!$F$9+СВЦЭМ!$D$10+'СЕТ СН'!$F$6-'СЕТ СН'!$F$19</f>
        <v>825.67845150000005</v>
      </c>
      <c r="W42" s="36">
        <f>SUMIFS(СВЦЭМ!$C$33:$C$776,СВЦЭМ!$A$33:$A$776,$A42,СВЦЭМ!$B$33:$B$776,W$11)+'СЕТ СН'!$F$9+СВЦЭМ!$D$10+'СЕТ СН'!$F$6-'СЕТ СН'!$F$19</f>
        <v>820.52655204000007</v>
      </c>
      <c r="X42" s="36">
        <f>SUMIFS(СВЦЭМ!$C$33:$C$776,СВЦЭМ!$A$33:$A$776,$A42,СВЦЭМ!$B$33:$B$776,X$11)+'СЕТ СН'!$F$9+СВЦЭМ!$D$10+'СЕТ СН'!$F$6-'СЕТ СН'!$F$19</f>
        <v>828.79072501000007</v>
      </c>
      <c r="Y42" s="36">
        <f>SUMIFS(СВЦЭМ!$C$33:$C$776,СВЦЭМ!$A$33:$A$776,$A42,СВЦЭМ!$B$33:$B$776,Y$11)+'СЕТ СН'!$F$9+СВЦЭМ!$D$10+'СЕТ СН'!$F$6-'СЕТ СН'!$F$19</f>
        <v>880.52471165000009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01.08.2020</v>
      </c>
      <c r="B48" s="36">
        <f>SUMIFS(СВЦЭМ!$C$33:$C$776,СВЦЭМ!$A$33:$A$776,$A48,СВЦЭМ!$B$33:$B$776,B$47)+'СЕТ СН'!$G$9+СВЦЭМ!$D$10+'СЕТ СН'!$G$6-'СЕТ СН'!$G$19</f>
        <v>1076.53611602</v>
      </c>
      <c r="C48" s="36">
        <f>SUMIFS(СВЦЭМ!$C$33:$C$776,СВЦЭМ!$A$33:$A$776,$A48,СВЦЭМ!$B$33:$B$776,C$47)+'СЕТ СН'!$G$9+СВЦЭМ!$D$10+'СЕТ СН'!$G$6-'СЕТ СН'!$G$19</f>
        <v>1115.3483647999999</v>
      </c>
      <c r="D48" s="36">
        <f>SUMIFS(СВЦЭМ!$C$33:$C$776,СВЦЭМ!$A$33:$A$776,$A48,СВЦЭМ!$B$33:$B$776,D$47)+'СЕТ СН'!$G$9+СВЦЭМ!$D$10+'СЕТ СН'!$G$6-'СЕТ СН'!$G$19</f>
        <v>1149.8508003500001</v>
      </c>
      <c r="E48" s="36">
        <f>SUMIFS(СВЦЭМ!$C$33:$C$776,СВЦЭМ!$A$33:$A$776,$A48,СВЦЭМ!$B$33:$B$776,E$47)+'СЕТ СН'!$G$9+СВЦЭМ!$D$10+'СЕТ СН'!$G$6-'СЕТ СН'!$G$19</f>
        <v>1150.7477028600001</v>
      </c>
      <c r="F48" s="36">
        <f>SUMIFS(СВЦЭМ!$C$33:$C$776,СВЦЭМ!$A$33:$A$776,$A48,СВЦЭМ!$B$33:$B$776,F$47)+'СЕТ СН'!$G$9+СВЦЭМ!$D$10+'СЕТ СН'!$G$6-'СЕТ СН'!$G$19</f>
        <v>1147.6686602300001</v>
      </c>
      <c r="G48" s="36">
        <f>SUMIFS(СВЦЭМ!$C$33:$C$776,СВЦЭМ!$A$33:$A$776,$A48,СВЦЭМ!$B$33:$B$776,G$47)+'СЕТ СН'!$G$9+СВЦЭМ!$D$10+'СЕТ СН'!$G$6-'СЕТ СН'!$G$19</f>
        <v>1172.8597869599998</v>
      </c>
      <c r="H48" s="36">
        <f>SUMIFS(СВЦЭМ!$C$33:$C$776,СВЦЭМ!$A$33:$A$776,$A48,СВЦЭМ!$B$33:$B$776,H$47)+'СЕТ СН'!$G$9+СВЦЭМ!$D$10+'СЕТ СН'!$G$6-'СЕТ СН'!$G$19</f>
        <v>1152.1776930999999</v>
      </c>
      <c r="I48" s="36">
        <f>SUMIFS(СВЦЭМ!$C$33:$C$776,СВЦЭМ!$A$33:$A$776,$A48,СВЦЭМ!$B$33:$B$776,I$47)+'СЕТ СН'!$G$9+СВЦЭМ!$D$10+'СЕТ СН'!$G$6-'СЕТ СН'!$G$19</f>
        <v>1171.0074418699999</v>
      </c>
      <c r="J48" s="36">
        <f>SUMIFS(СВЦЭМ!$C$33:$C$776,СВЦЭМ!$A$33:$A$776,$A48,СВЦЭМ!$B$33:$B$776,J$47)+'СЕТ СН'!$G$9+СВЦЭМ!$D$10+'СЕТ СН'!$G$6-'СЕТ СН'!$G$19</f>
        <v>1128.1685076799999</v>
      </c>
      <c r="K48" s="36">
        <f>SUMIFS(СВЦЭМ!$C$33:$C$776,СВЦЭМ!$A$33:$A$776,$A48,СВЦЭМ!$B$33:$B$776,K$47)+'СЕТ СН'!$G$9+СВЦЭМ!$D$10+'СЕТ СН'!$G$6-'СЕТ СН'!$G$19</f>
        <v>1087.13912504</v>
      </c>
      <c r="L48" s="36">
        <f>SUMIFS(СВЦЭМ!$C$33:$C$776,СВЦЭМ!$A$33:$A$776,$A48,СВЦЭМ!$B$33:$B$776,L$47)+'СЕТ СН'!$G$9+СВЦЭМ!$D$10+'СЕТ СН'!$G$6-'СЕТ СН'!$G$19</f>
        <v>1053.5996060499999</v>
      </c>
      <c r="M48" s="36">
        <f>SUMIFS(СВЦЭМ!$C$33:$C$776,СВЦЭМ!$A$33:$A$776,$A48,СВЦЭМ!$B$33:$B$776,M$47)+'СЕТ СН'!$G$9+СВЦЭМ!$D$10+'СЕТ СН'!$G$6-'СЕТ СН'!$G$19</f>
        <v>993.69053600000007</v>
      </c>
      <c r="N48" s="36">
        <f>SUMIFS(СВЦЭМ!$C$33:$C$776,СВЦЭМ!$A$33:$A$776,$A48,СВЦЭМ!$B$33:$B$776,N$47)+'СЕТ СН'!$G$9+СВЦЭМ!$D$10+'СЕТ СН'!$G$6-'СЕТ СН'!$G$19</f>
        <v>962.96732276000012</v>
      </c>
      <c r="O48" s="36">
        <f>SUMIFS(СВЦЭМ!$C$33:$C$776,СВЦЭМ!$A$33:$A$776,$A48,СВЦЭМ!$B$33:$B$776,O$47)+'СЕТ СН'!$G$9+СВЦЭМ!$D$10+'СЕТ СН'!$G$6-'СЕТ СН'!$G$19</f>
        <v>913.16534866000006</v>
      </c>
      <c r="P48" s="36">
        <f>SUMIFS(СВЦЭМ!$C$33:$C$776,СВЦЭМ!$A$33:$A$776,$A48,СВЦЭМ!$B$33:$B$776,P$47)+'СЕТ СН'!$G$9+СВЦЭМ!$D$10+'СЕТ СН'!$G$6-'СЕТ СН'!$G$19</f>
        <v>915.32486102999997</v>
      </c>
      <c r="Q48" s="36">
        <f>SUMIFS(СВЦЭМ!$C$33:$C$776,СВЦЭМ!$A$33:$A$776,$A48,СВЦЭМ!$B$33:$B$776,Q$47)+'СЕТ СН'!$G$9+СВЦЭМ!$D$10+'СЕТ СН'!$G$6-'СЕТ СН'!$G$19</f>
        <v>916.59124089000011</v>
      </c>
      <c r="R48" s="36">
        <f>SUMIFS(СВЦЭМ!$C$33:$C$776,СВЦЭМ!$A$33:$A$776,$A48,СВЦЭМ!$B$33:$B$776,R$47)+'СЕТ СН'!$G$9+СВЦЭМ!$D$10+'СЕТ СН'!$G$6-'СЕТ СН'!$G$19</f>
        <v>917.15233052000008</v>
      </c>
      <c r="S48" s="36">
        <f>SUMIFS(СВЦЭМ!$C$33:$C$776,СВЦЭМ!$A$33:$A$776,$A48,СВЦЭМ!$B$33:$B$776,S$47)+'СЕТ СН'!$G$9+СВЦЭМ!$D$10+'СЕТ СН'!$G$6-'СЕТ СН'!$G$19</f>
        <v>917.89710639000009</v>
      </c>
      <c r="T48" s="36">
        <f>SUMIFS(СВЦЭМ!$C$33:$C$776,СВЦЭМ!$A$33:$A$776,$A48,СВЦЭМ!$B$33:$B$776,T$47)+'СЕТ СН'!$G$9+СВЦЭМ!$D$10+'СЕТ СН'!$G$6-'СЕТ СН'!$G$19</f>
        <v>917.51976239999999</v>
      </c>
      <c r="U48" s="36">
        <f>SUMIFS(СВЦЭМ!$C$33:$C$776,СВЦЭМ!$A$33:$A$776,$A48,СВЦЭМ!$B$33:$B$776,U$47)+'СЕТ СН'!$G$9+СВЦЭМ!$D$10+'СЕТ СН'!$G$6-'СЕТ СН'!$G$19</f>
        <v>919.61871969000003</v>
      </c>
      <c r="V48" s="36">
        <f>SUMIFS(СВЦЭМ!$C$33:$C$776,СВЦЭМ!$A$33:$A$776,$A48,СВЦЭМ!$B$33:$B$776,V$47)+'СЕТ СН'!$G$9+СВЦЭМ!$D$10+'СЕТ СН'!$G$6-'СЕТ СН'!$G$19</f>
        <v>905.3843242800001</v>
      </c>
      <c r="W48" s="36">
        <f>SUMIFS(СВЦЭМ!$C$33:$C$776,СВЦЭМ!$A$33:$A$776,$A48,СВЦЭМ!$B$33:$B$776,W$47)+'СЕТ СН'!$G$9+СВЦЭМ!$D$10+'СЕТ СН'!$G$6-'СЕТ СН'!$G$19</f>
        <v>890.10544755000001</v>
      </c>
      <c r="X48" s="36">
        <f>SUMIFS(СВЦЭМ!$C$33:$C$776,СВЦЭМ!$A$33:$A$776,$A48,СВЦЭМ!$B$33:$B$776,X$47)+'СЕТ СН'!$G$9+СВЦЭМ!$D$10+'СЕТ СН'!$G$6-'СЕТ СН'!$G$19</f>
        <v>928.02721935</v>
      </c>
      <c r="Y48" s="36">
        <f>SUMIFS(СВЦЭМ!$C$33:$C$776,СВЦЭМ!$A$33:$A$776,$A48,СВЦЭМ!$B$33:$B$776,Y$47)+'СЕТ СН'!$G$9+СВЦЭМ!$D$10+'СЕТ СН'!$G$6-'СЕТ СН'!$G$19</f>
        <v>1033.3694277899999</v>
      </c>
    </row>
    <row r="49" spans="1:25" ht="15.75" x14ac:dyDescent="0.2">
      <c r="A49" s="35">
        <f>A48+1</f>
        <v>44045</v>
      </c>
      <c r="B49" s="36">
        <f>SUMIFS(СВЦЭМ!$C$33:$C$776,СВЦЭМ!$A$33:$A$776,$A49,СВЦЭМ!$B$33:$B$776,B$47)+'СЕТ СН'!$G$9+СВЦЭМ!$D$10+'СЕТ СН'!$G$6-'СЕТ СН'!$G$19</f>
        <v>1061.46526075</v>
      </c>
      <c r="C49" s="36">
        <f>SUMIFS(СВЦЭМ!$C$33:$C$776,СВЦЭМ!$A$33:$A$776,$A49,СВЦЭМ!$B$33:$B$776,C$47)+'СЕТ СН'!$G$9+СВЦЭМ!$D$10+'СЕТ СН'!$G$6-'СЕТ СН'!$G$19</f>
        <v>1101.4580423</v>
      </c>
      <c r="D49" s="36">
        <f>SUMIFS(СВЦЭМ!$C$33:$C$776,СВЦЭМ!$A$33:$A$776,$A49,СВЦЭМ!$B$33:$B$776,D$47)+'СЕТ СН'!$G$9+СВЦЭМ!$D$10+'СЕТ СН'!$G$6-'СЕТ СН'!$G$19</f>
        <v>1131.37443265</v>
      </c>
      <c r="E49" s="36">
        <f>SUMIFS(СВЦЭМ!$C$33:$C$776,СВЦЭМ!$A$33:$A$776,$A49,СВЦЭМ!$B$33:$B$776,E$47)+'СЕТ СН'!$G$9+СВЦЭМ!$D$10+'СЕТ СН'!$G$6-'СЕТ СН'!$G$19</f>
        <v>1137.97429268</v>
      </c>
      <c r="F49" s="36">
        <f>SUMIFS(СВЦЭМ!$C$33:$C$776,СВЦЭМ!$A$33:$A$776,$A49,СВЦЭМ!$B$33:$B$776,F$47)+'СЕТ СН'!$G$9+СВЦЭМ!$D$10+'СЕТ СН'!$G$6-'СЕТ СН'!$G$19</f>
        <v>1139.8352511999999</v>
      </c>
      <c r="G49" s="36">
        <f>SUMIFS(СВЦЭМ!$C$33:$C$776,СВЦЭМ!$A$33:$A$776,$A49,СВЦЭМ!$B$33:$B$776,G$47)+'СЕТ СН'!$G$9+СВЦЭМ!$D$10+'СЕТ СН'!$G$6-'СЕТ СН'!$G$19</f>
        <v>1136.3237380400001</v>
      </c>
      <c r="H49" s="36">
        <f>SUMIFS(СВЦЭМ!$C$33:$C$776,СВЦЭМ!$A$33:$A$776,$A49,СВЦЭМ!$B$33:$B$776,H$47)+'СЕТ СН'!$G$9+СВЦЭМ!$D$10+'СЕТ СН'!$G$6-'СЕТ СН'!$G$19</f>
        <v>1109.06193781</v>
      </c>
      <c r="I49" s="36">
        <f>SUMIFS(СВЦЭМ!$C$33:$C$776,СВЦЭМ!$A$33:$A$776,$A49,СВЦЭМ!$B$33:$B$776,I$47)+'СЕТ СН'!$G$9+СВЦЭМ!$D$10+'СЕТ СН'!$G$6-'СЕТ СН'!$G$19</f>
        <v>1155.9816278999999</v>
      </c>
      <c r="J49" s="36">
        <f>SUMIFS(СВЦЭМ!$C$33:$C$776,СВЦЭМ!$A$33:$A$776,$A49,СВЦЭМ!$B$33:$B$776,J$47)+'СЕТ СН'!$G$9+СВЦЭМ!$D$10+'СЕТ СН'!$G$6-'СЕТ СН'!$G$19</f>
        <v>1106.78247182</v>
      </c>
      <c r="K49" s="36">
        <f>SUMIFS(СВЦЭМ!$C$33:$C$776,СВЦЭМ!$A$33:$A$776,$A49,СВЦЭМ!$B$33:$B$776,K$47)+'СЕТ СН'!$G$9+СВЦЭМ!$D$10+'СЕТ СН'!$G$6-'СЕТ СН'!$G$19</f>
        <v>1041.73507692</v>
      </c>
      <c r="L49" s="36">
        <f>SUMIFS(СВЦЭМ!$C$33:$C$776,СВЦЭМ!$A$33:$A$776,$A49,СВЦЭМ!$B$33:$B$776,L$47)+'СЕТ СН'!$G$9+СВЦЭМ!$D$10+'СЕТ СН'!$G$6-'СЕТ СН'!$G$19</f>
        <v>1008.1240633</v>
      </c>
      <c r="M49" s="36">
        <f>SUMIFS(СВЦЭМ!$C$33:$C$776,СВЦЭМ!$A$33:$A$776,$A49,СВЦЭМ!$B$33:$B$776,M$47)+'СЕТ СН'!$G$9+СВЦЭМ!$D$10+'СЕТ СН'!$G$6-'СЕТ СН'!$G$19</f>
        <v>938.95732047000001</v>
      </c>
      <c r="N49" s="36">
        <f>SUMIFS(СВЦЭМ!$C$33:$C$776,СВЦЭМ!$A$33:$A$776,$A49,СВЦЭМ!$B$33:$B$776,N$47)+'СЕТ СН'!$G$9+СВЦЭМ!$D$10+'СЕТ СН'!$G$6-'СЕТ СН'!$G$19</f>
        <v>907.97696337999992</v>
      </c>
      <c r="O49" s="36">
        <f>SUMIFS(СВЦЭМ!$C$33:$C$776,СВЦЭМ!$A$33:$A$776,$A49,СВЦЭМ!$B$33:$B$776,O$47)+'СЕТ СН'!$G$9+СВЦЭМ!$D$10+'СЕТ СН'!$G$6-'СЕТ СН'!$G$19</f>
        <v>891.36580402999994</v>
      </c>
      <c r="P49" s="36">
        <f>SUMIFS(СВЦЭМ!$C$33:$C$776,СВЦЭМ!$A$33:$A$776,$A49,СВЦЭМ!$B$33:$B$776,P$47)+'СЕТ СН'!$G$9+СВЦЭМ!$D$10+'СЕТ СН'!$G$6-'СЕТ СН'!$G$19</f>
        <v>902.5486927500001</v>
      </c>
      <c r="Q49" s="36">
        <f>SUMIFS(СВЦЭМ!$C$33:$C$776,СВЦЭМ!$A$33:$A$776,$A49,СВЦЭМ!$B$33:$B$776,Q$47)+'СЕТ СН'!$G$9+СВЦЭМ!$D$10+'СЕТ СН'!$G$6-'СЕТ СН'!$G$19</f>
        <v>911.28905880999991</v>
      </c>
      <c r="R49" s="36">
        <f>SUMIFS(СВЦЭМ!$C$33:$C$776,СВЦЭМ!$A$33:$A$776,$A49,СВЦЭМ!$B$33:$B$776,R$47)+'СЕТ СН'!$G$9+СВЦЭМ!$D$10+'СЕТ СН'!$G$6-'СЕТ СН'!$G$19</f>
        <v>905.13448702000005</v>
      </c>
      <c r="S49" s="36">
        <f>SUMIFS(СВЦЭМ!$C$33:$C$776,СВЦЭМ!$A$33:$A$776,$A49,СВЦЭМ!$B$33:$B$776,S$47)+'СЕТ СН'!$G$9+СВЦЭМ!$D$10+'СЕТ СН'!$G$6-'СЕТ СН'!$G$19</f>
        <v>909.34993437999992</v>
      </c>
      <c r="T49" s="36">
        <f>SUMIFS(СВЦЭМ!$C$33:$C$776,СВЦЭМ!$A$33:$A$776,$A49,СВЦЭМ!$B$33:$B$776,T$47)+'СЕТ СН'!$G$9+СВЦЭМ!$D$10+'СЕТ СН'!$G$6-'СЕТ СН'!$G$19</f>
        <v>908.02973498999995</v>
      </c>
      <c r="U49" s="36">
        <f>SUMIFS(СВЦЭМ!$C$33:$C$776,СВЦЭМ!$A$33:$A$776,$A49,СВЦЭМ!$B$33:$B$776,U$47)+'СЕТ СН'!$G$9+СВЦЭМ!$D$10+'СЕТ СН'!$G$6-'СЕТ СН'!$G$19</f>
        <v>897.10899053000003</v>
      </c>
      <c r="V49" s="36">
        <f>SUMIFS(СВЦЭМ!$C$33:$C$776,СВЦЭМ!$A$33:$A$776,$A49,СВЦЭМ!$B$33:$B$776,V$47)+'СЕТ СН'!$G$9+СВЦЭМ!$D$10+'СЕТ СН'!$G$6-'СЕТ СН'!$G$19</f>
        <v>869.38871855000002</v>
      </c>
      <c r="W49" s="36">
        <f>SUMIFS(СВЦЭМ!$C$33:$C$776,СВЦЭМ!$A$33:$A$776,$A49,СВЦЭМ!$B$33:$B$776,W$47)+'СЕТ СН'!$G$9+СВЦЭМ!$D$10+'СЕТ СН'!$G$6-'СЕТ СН'!$G$19</f>
        <v>868.07081106999999</v>
      </c>
      <c r="X49" s="36">
        <f>SUMIFS(СВЦЭМ!$C$33:$C$776,СВЦЭМ!$A$33:$A$776,$A49,СВЦЭМ!$B$33:$B$776,X$47)+'СЕТ СН'!$G$9+СВЦЭМ!$D$10+'СЕТ СН'!$G$6-'СЕТ СН'!$G$19</f>
        <v>897.09449453000002</v>
      </c>
      <c r="Y49" s="36">
        <f>SUMIFS(СВЦЭМ!$C$33:$C$776,СВЦЭМ!$A$33:$A$776,$A49,СВЦЭМ!$B$33:$B$776,Y$47)+'СЕТ СН'!$G$9+СВЦЭМ!$D$10+'СЕТ СН'!$G$6-'СЕТ СН'!$G$19</f>
        <v>985.31568098999992</v>
      </c>
    </row>
    <row r="50" spans="1:25" ht="15.75" x14ac:dyDescent="0.2">
      <c r="A50" s="35">
        <f t="shared" ref="A50:A78" si="1">A49+1</f>
        <v>44046</v>
      </c>
      <c r="B50" s="36">
        <f>SUMIFS(СВЦЭМ!$C$33:$C$776,СВЦЭМ!$A$33:$A$776,$A50,СВЦЭМ!$B$33:$B$776,B$47)+'СЕТ СН'!$G$9+СВЦЭМ!$D$10+'СЕТ СН'!$G$6-'СЕТ СН'!$G$19</f>
        <v>1077.4226628700001</v>
      </c>
      <c r="C50" s="36">
        <f>SUMIFS(СВЦЭМ!$C$33:$C$776,СВЦЭМ!$A$33:$A$776,$A50,СВЦЭМ!$B$33:$B$776,C$47)+'СЕТ СН'!$G$9+СВЦЭМ!$D$10+'СЕТ СН'!$G$6-'СЕТ СН'!$G$19</f>
        <v>1069.78779424</v>
      </c>
      <c r="D50" s="36">
        <f>SUMIFS(СВЦЭМ!$C$33:$C$776,СВЦЭМ!$A$33:$A$776,$A50,СВЦЭМ!$B$33:$B$776,D$47)+'СЕТ СН'!$G$9+СВЦЭМ!$D$10+'СЕТ СН'!$G$6-'СЕТ СН'!$G$19</f>
        <v>1083.10251984</v>
      </c>
      <c r="E50" s="36">
        <f>SUMIFS(СВЦЭМ!$C$33:$C$776,СВЦЭМ!$A$33:$A$776,$A50,СВЦЭМ!$B$33:$B$776,E$47)+'СЕТ СН'!$G$9+СВЦЭМ!$D$10+'СЕТ СН'!$G$6-'СЕТ СН'!$G$19</f>
        <v>1126.8972430599999</v>
      </c>
      <c r="F50" s="36">
        <f>SUMIFS(СВЦЭМ!$C$33:$C$776,СВЦЭМ!$A$33:$A$776,$A50,СВЦЭМ!$B$33:$B$776,F$47)+'СЕТ СН'!$G$9+СВЦЭМ!$D$10+'СЕТ СН'!$G$6-'СЕТ СН'!$G$19</f>
        <v>1129.3239079</v>
      </c>
      <c r="G50" s="36">
        <f>SUMIFS(СВЦЭМ!$C$33:$C$776,СВЦЭМ!$A$33:$A$776,$A50,СВЦЭМ!$B$33:$B$776,G$47)+'СЕТ СН'!$G$9+СВЦЭМ!$D$10+'СЕТ СН'!$G$6-'СЕТ СН'!$G$19</f>
        <v>1153.2123300999999</v>
      </c>
      <c r="H50" s="36">
        <f>SUMIFS(СВЦЭМ!$C$33:$C$776,СВЦЭМ!$A$33:$A$776,$A50,СВЦЭМ!$B$33:$B$776,H$47)+'СЕТ СН'!$G$9+СВЦЭМ!$D$10+'СЕТ СН'!$G$6-'СЕТ СН'!$G$19</f>
        <v>1140.9185926600001</v>
      </c>
      <c r="I50" s="36">
        <f>SUMIFS(СВЦЭМ!$C$33:$C$776,СВЦЭМ!$A$33:$A$776,$A50,СВЦЭМ!$B$33:$B$776,I$47)+'СЕТ СН'!$G$9+СВЦЭМ!$D$10+'СЕТ СН'!$G$6-'СЕТ СН'!$G$19</f>
        <v>1152.4222004799999</v>
      </c>
      <c r="J50" s="36">
        <f>SUMIFS(СВЦЭМ!$C$33:$C$776,СВЦЭМ!$A$33:$A$776,$A50,СВЦЭМ!$B$33:$B$776,J$47)+'СЕТ СН'!$G$9+СВЦЭМ!$D$10+'СЕТ СН'!$G$6-'СЕТ СН'!$G$19</f>
        <v>1098.4317319100001</v>
      </c>
      <c r="K50" s="36">
        <f>SUMIFS(СВЦЭМ!$C$33:$C$776,СВЦЭМ!$A$33:$A$776,$A50,СВЦЭМ!$B$33:$B$776,K$47)+'СЕТ СН'!$G$9+СВЦЭМ!$D$10+'СЕТ СН'!$G$6-'СЕТ СН'!$G$19</f>
        <v>1047.3433436400001</v>
      </c>
      <c r="L50" s="36">
        <f>SUMIFS(СВЦЭМ!$C$33:$C$776,СВЦЭМ!$A$33:$A$776,$A50,СВЦЭМ!$B$33:$B$776,L$47)+'СЕТ СН'!$G$9+СВЦЭМ!$D$10+'СЕТ СН'!$G$6-'СЕТ СН'!$G$19</f>
        <v>1000.3348298200001</v>
      </c>
      <c r="M50" s="36">
        <f>SUMIFS(СВЦЭМ!$C$33:$C$776,СВЦЭМ!$A$33:$A$776,$A50,СВЦЭМ!$B$33:$B$776,M$47)+'СЕТ СН'!$G$9+СВЦЭМ!$D$10+'СЕТ СН'!$G$6-'СЕТ СН'!$G$19</f>
        <v>931.78570820000004</v>
      </c>
      <c r="N50" s="36">
        <f>SUMIFS(СВЦЭМ!$C$33:$C$776,СВЦЭМ!$A$33:$A$776,$A50,СВЦЭМ!$B$33:$B$776,N$47)+'СЕТ СН'!$G$9+СВЦЭМ!$D$10+'СЕТ СН'!$G$6-'СЕТ СН'!$G$19</f>
        <v>894.20570270999997</v>
      </c>
      <c r="O50" s="36">
        <f>SUMIFS(СВЦЭМ!$C$33:$C$776,СВЦЭМ!$A$33:$A$776,$A50,СВЦЭМ!$B$33:$B$776,O$47)+'СЕТ СН'!$G$9+СВЦЭМ!$D$10+'СЕТ СН'!$G$6-'СЕТ СН'!$G$19</f>
        <v>875.20461928000009</v>
      </c>
      <c r="P50" s="36">
        <f>SUMIFS(СВЦЭМ!$C$33:$C$776,СВЦЭМ!$A$33:$A$776,$A50,СВЦЭМ!$B$33:$B$776,P$47)+'СЕТ СН'!$G$9+СВЦЭМ!$D$10+'СЕТ СН'!$G$6-'СЕТ СН'!$G$19</f>
        <v>880.98384835000002</v>
      </c>
      <c r="Q50" s="36">
        <f>SUMIFS(СВЦЭМ!$C$33:$C$776,СВЦЭМ!$A$33:$A$776,$A50,СВЦЭМ!$B$33:$B$776,Q$47)+'СЕТ СН'!$G$9+СВЦЭМ!$D$10+'СЕТ СН'!$G$6-'СЕТ СН'!$G$19</f>
        <v>882.92462318000003</v>
      </c>
      <c r="R50" s="36">
        <f>SUMIFS(СВЦЭМ!$C$33:$C$776,СВЦЭМ!$A$33:$A$776,$A50,СВЦЭМ!$B$33:$B$776,R$47)+'СЕТ СН'!$G$9+СВЦЭМ!$D$10+'СЕТ СН'!$G$6-'СЕТ СН'!$G$19</f>
        <v>892.1161793199999</v>
      </c>
      <c r="S50" s="36">
        <f>SUMIFS(СВЦЭМ!$C$33:$C$776,СВЦЭМ!$A$33:$A$776,$A50,СВЦЭМ!$B$33:$B$776,S$47)+'СЕТ СН'!$G$9+СВЦЭМ!$D$10+'СЕТ СН'!$G$6-'СЕТ СН'!$G$19</f>
        <v>898.44278286999997</v>
      </c>
      <c r="T50" s="36">
        <f>SUMIFS(СВЦЭМ!$C$33:$C$776,СВЦЭМ!$A$33:$A$776,$A50,СВЦЭМ!$B$33:$B$776,T$47)+'СЕТ СН'!$G$9+СВЦЭМ!$D$10+'СЕТ СН'!$G$6-'СЕТ СН'!$G$19</f>
        <v>904.72316541999999</v>
      </c>
      <c r="U50" s="36">
        <f>SUMIFS(СВЦЭМ!$C$33:$C$776,СВЦЭМ!$A$33:$A$776,$A50,СВЦЭМ!$B$33:$B$776,U$47)+'СЕТ СН'!$G$9+СВЦЭМ!$D$10+'СЕТ СН'!$G$6-'СЕТ СН'!$G$19</f>
        <v>905.40678159999993</v>
      </c>
      <c r="V50" s="36">
        <f>SUMIFS(СВЦЭМ!$C$33:$C$776,СВЦЭМ!$A$33:$A$776,$A50,СВЦЭМ!$B$33:$B$776,V$47)+'СЕТ СН'!$G$9+СВЦЭМ!$D$10+'СЕТ СН'!$G$6-'СЕТ СН'!$G$19</f>
        <v>898.63585575000002</v>
      </c>
      <c r="W50" s="36">
        <f>SUMIFS(СВЦЭМ!$C$33:$C$776,СВЦЭМ!$A$33:$A$776,$A50,СВЦЭМ!$B$33:$B$776,W$47)+'СЕТ СН'!$G$9+СВЦЭМ!$D$10+'СЕТ СН'!$G$6-'СЕТ СН'!$G$19</f>
        <v>882.83419991999995</v>
      </c>
      <c r="X50" s="36">
        <f>SUMIFS(СВЦЭМ!$C$33:$C$776,СВЦЭМ!$A$33:$A$776,$A50,СВЦЭМ!$B$33:$B$776,X$47)+'СЕТ СН'!$G$9+СВЦЭМ!$D$10+'СЕТ СН'!$G$6-'СЕТ СН'!$G$19</f>
        <v>905.64074509000011</v>
      </c>
      <c r="Y50" s="36">
        <f>SUMIFS(СВЦЭМ!$C$33:$C$776,СВЦЭМ!$A$33:$A$776,$A50,СВЦЭМ!$B$33:$B$776,Y$47)+'СЕТ СН'!$G$9+СВЦЭМ!$D$10+'СЕТ СН'!$G$6-'СЕТ СН'!$G$19</f>
        <v>990.14749626000003</v>
      </c>
    </row>
    <row r="51" spans="1:25" ht="15.75" x14ac:dyDescent="0.2">
      <c r="A51" s="35">
        <f t="shared" si="1"/>
        <v>44047</v>
      </c>
      <c r="B51" s="36">
        <f>SUMIFS(СВЦЭМ!$C$33:$C$776,СВЦЭМ!$A$33:$A$776,$A51,СВЦЭМ!$B$33:$B$776,B$47)+'СЕТ СН'!$G$9+СВЦЭМ!$D$10+'СЕТ СН'!$G$6-'СЕТ СН'!$G$19</f>
        <v>1057.73251052</v>
      </c>
      <c r="C51" s="36">
        <f>SUMIFS(СВЦЭМ!$C$33:$C$776,СВЦЭМ!$A$33:$A$776,$A51,СВЦЭМ!$B$33:$B$776,C$47)+'СЕТ СН'!$G$9+СВЦЭМ!$D$10+'СЕТ СН'!$G$6-'СЕТ СН'!$G$19</f>
        <v>1104.6269214199999</v>
      </c>
      <c r="D51" s="36">
        <f>SUMIFS(СВЦЭМ!$C$33:$C$776,СВЦЭМ!$A$33:$A$776,$A51,СВЦЭМ!$B$33:$B$776,D$47)+'СЕТ СН'!$G$9+СВЦЭМ!$D$10+'СЕТ СН'!$G$6-'СЕТ СН'!$G$19</f>
        <v>1121.9362355400001</v>
      </c>
      <c r="E51" s="36">
        <f>SUMIFS(СВЦЭМ!$C$33:$C$776,СВЦЭМ!$A$33:$A$776,$A51,СВЦЭМ!$B$33:$B$776,E$47)+'СЕТ СН'!$G$9+СВЦЭМ!$D$10+'СЕТ СН'!$G$6-'СЕТ СН'!$G$19</f>
        <v>1153.3676731</v>
      </c>
      <c r="F51" s="36">
        <f>SUMIFS(СВЦЭМ!$C$33:$C$776,СВЦЭМ!$A$33:$A$776,$A51,СВЦЭМ!$B$33:$B$776,F$47)+'СЕТ СН'!$G$9+СВЦЭМ!$D$10+'СЕТ СН'!$G$6-'СЕТ СН'!$G$19</f>
        <v>1162.8695656800001</v>
      </c>
      <c r="G51" s="36">
        <f>SUMIFS(СВЦЭМ!$C$33:$C$776,СВЦЭМ!$A$33:$A$776,$A51,СВЦЭМ!$B$33:$B$776,G$47)+'СЕТ СН'!$G$9+СВЦЭМ!$D$10+'СЕТ СН'!$G$6-'СЕТ СН'!$G$19</f>
        <v>1153.68927115</v>
      </c>
      <c r="H51" s="36">
        <f>SUMIFS(СВЦЭМ!$C$33:$C$776,СВЦЭМ!$A$33:$A$776,$A51,СВЦЭМ!$B$33:$B$776,H$47)+'СЕТ СН'!$G$9+СВЦЭМ!$D$10+'СЕТ СН'!$G$6-'СЕТ СН'!$G$19</f>
        <v>1111.9181695300001</v>
      </c>
      <c r="I51" s="36">
        <f>SUMIFS(СВЦЭМ!$C$33:$C$776,СВЦЭМ!$A$33:$A$776,$A51,СВЦЭМ!$B$33:$B$776,I$47)+'СЕТ СН'!$G$9+СВЦЭМ!$D$10+'СЕТ СН'!$G$6-'СЕТ СН'!$G$19</f>
        <v>1108.0848060200001</v>
      </c>
      <c r="J51" s="36">
        <f>SUMIFS(СВЦЭМ!$C$33:$C$776,СВЦЭМ!$A$33:$A$776,$A51,СВЦЭМ!$B$33:$B$776,J$47)+'СЕТ СН'!$G$9+СВЦЭМ!$D$10+'СЕТ СН'!$G$6-'СЕТ СН'!$G$19</f>
        <v>1061.97552185</v>
      </c>
      <c r="K51" s="36">
        <f>SUMIFS(СВЦЭМ!$C$33:$C$776,СВЦЭМ!$A$33:$A$776,$A51,СВЦЭМ!$B$33:$B$776,K$47)+'СЕТ СН'!$G$9+СВЦЭМ!$D$10+'СЕТ СН'!$G$6-'СЕТ СН'!$G$19</f>
        <v>1031.6188851899999</v>
      </c>
      <c r="L51" s="36">
        <f>SUMIFS(СВЦЭМ!$C$33:$C$776,СВЦЭМ!$A$33:$A$776,$A51,СВЦЭМ!$B$33:$B$776,L$47)+'СЕТ СН'!$G$9+СВЦЭМ!$D$10+'СЕТ СН'!$G$6-'СЕТ СН'!$G$19</f>
        <v>1029.4026285899999</v>
      </c>
      <c r="M51" s="36">
        <f>SUMIFS(СВЦЭМ!$C$33:$C$776,СВЦЭМ!$A$33:$A$776,$A51,СВЦЭМ!$B$33:$B$776,M$47)+'СЕТ СН'!$G$9+СВЦЭМ!$D$10+'СЕТ СН'!$G$6-'СЕТ СН'!$G$19</f>
        <v>951.30836328999999</v>
      </c>
      <c r="N51" s="36">
        <f>SUMIFS(СВЦЭМ!$C$33:$C$776,СВЦЭМ!$A$33:$A$776,$A51,СВЦЭМ!$B$33:$B$776,N$47)+'СЕТ СН'!$G$9+СВЦЭМ!$D$10+'СЕТ СН'!$G$6-'СЕТ СН'!$G$19</f>
        <v>898.53739788000007</v>
      </c>
      <c r="O51" s="36">
        <f>SUMIFS(СВЦЭМ!$C$33:$C$776,СВЦЭМ!$A$33:$A$776,$A51,СВЦЭМ!$B$33:$B$776,O$47)+'СЕТ СН'!$G$9+СВЦЭМ!$D$10+'СЕТ СН'!$G$6-'СЕТ СН'!$G$19</f>
        <v>874.17140616999995</v>
      </c>
      <c r="P51" s="36">
        <f>SUMIFS(СВЦЭМ!$C$33:$C$776,СВЦЭМ!$A$33:$A$776,$A51,СВЦЭМ!$B$33:$B$776,P$47)+'СЕТ СН'!$G$9+СВЦЭМ!$D$10+'СЕТ СН'!$G$6-'СЕТ СН'!$G$19</f>
        <v>870.61652004000007</v>
      </c>
      <c r="Q51" s="36">
        <f>SUMIFS(СВЦЭМ!$C$33:$C$776,СВЦЭМ!$A$33:$A$776,$A51,СВЦЭМ!$B$33:$B$776,Q$47)+'СЕТ СН'!$G$9+СВЦЭМ!$D$10+'СЕТ СН'!$G$6-'СЕТ СН'!$G$19</f>
        <v>870.05919969999991</v>
      </c>
      <c r="R51" s="36">
        <f>SUMIFS(СВЦЭМ!$C$33:$C$776,СВЦЭМ!$A$33:$A$776,$A51,СВЦЭМ!$B$33:$B$776,R$47)+'СЕТ СН'!$G$9+СВЦЭМ!$D$10+'СЕТ СН'!$G$6-'СЕТ СН'!$G$19</f>
        <v>868.84497087999989</v>
      </c>
      <c r="S51" s="36">
        <f>SUMIFS(СВЦЭМ!$C$33:$C$776,СВЦЭМ!$A$33:$A$776,$A51,СВЦЭМ!$B$33:$B$776,S$47)+'СЕТ СН'!$G$9+СВЦЭМ!$D$10+'СЕТ СН'!$G$6-'СЕТ СН'!$G$19</f>
        <v>889.41781308000009</v>
      </c>
      <c r="T51" s="36">
        <f>SUMIFS(СВЦЭМ!$C$33:$C$776,СВЦЭМ!$A$33:$A$776,$A51,СВЦЭМ!$B$33:$B$776,T$47)+'СЕТ СН'!$G$9+СВЦЭМ!$D$10+'СЕТ СН'!$G$6-'СЕТ СН'!$G$19</f>
        <v>884.4509031099999</v>
      </c>
      <c r="U51" s="36">
        <f>SUMIFS(СВЦЭМ!$C$33:$C$776,СВЦЭМ!$A$33:$A$776,$A51,СВЦЭМ!$B$33:$B$776,U$47)+'СЕТ СН'!$G$9+СВЦЭМ!$D$10+'СЕТ СН'!$G$6-'СЕТ СН'!$G$19</f>
        <v>886.93333865</v>
      </c>
      <c r="V51" s="36">
        <f>SUMIFS(СВЦЭМ!$C$33:$C$776,СВЦЭМ!$A$33:$A$776,$A51,СВЦЭМ!$B$33:$B$776,V$47)+'СЕТ СН'!$G$9+СВЦЭМ!$D$10+'СЕТ СН'!$G$6-'СЕТ СН'!$G$19</f>
        <v>882.3167076499999</v>
      </c>
      <c r="W51" s="36">
        <f>SUMIFS(СВЦЭМ!$C$33:$C$776,СВЦЭМ!$A$33:$A$776,$A51,СВЦЭМ!$B$33:$B$776,W$47)+'СЕТ СН'!$G$9+СВЦЭМ!$D$10+'СЕТ СН'!$G$6-'СЕТ СН'!$G$19</f>
        <v>883.96835648000001</v>
      </c>
      <c r="X51" s="36">
        <f>SUMIFS(СВЦЭМ!$C$33:$C$776,СВЦЭМ!$A$33:$A$776,$A51,СВЦЭМ!$B$33:$B$776,X$47)+'СЕТ СН'!$G$9+СВЦЭМ!$D$10+'СЕТ СН'!$G$6-'СЕТ СН'!$G$19</f>
        <v>907.94149713999991</v>
      </c>
      <c r="Y51" s="36">
        <f>SUMIFS(СВЦЭМ!$C$33:$C$776,СВЦЭМ!$A$33:$A$776,$A51,СВЦЭМ!$B$33:$B$776,Y$47)+'СЕТ СН'!$G$9+СВЦЭМ!$D$10+'СЕТ СН'!$G$6-'СЕТ СН'!$G$19</f>
        <v>989.64463935999993</v>
      </c>
    </row>
    <row r="52" spans="1:25" ht="15.75" x14ac:dyDescent="0.2">
      <c r="A52" s="35">
        <f t="shared" si="1"/>
        <v>44048</v>
      </c>
      <c r="B52" s="36">
        <f>SUMIFS(СВЦЭМ!$C$33:$C$776,СВЦЭМ!$A$33:$A$776,$A52,СВЦЭМ!$B$33:$B$776,B$47)+'СЕТ СН'!$G$9+СВЦЭМ!$D$10+'СЕТ СН'!$G$6-'СЕТ СН'!$G$19</f>
        <v>1059.6705292900001</v>
      </c>
      <c r="C52" s="36">
        <f>SUMIFS(СВЦЭМ!$C$33:$C$776,СВЦЭМ!$A$33:$A$776,$A52,СВЦЭМ!$B$33:$B$776,C$47)+'СЕТ СН'!$G$9+СВЦЭМ!$D$10+'СЕТ СН'!$G$6-'СЕТ СН'!$G$19</f>
        <v>1128.0010384499999</v>
      </c>
      <c r="D52" s="36">
        <f>SUMIFS(СВЦЭМ!$C$33:$C$776,СВЦЭМ!$A$33:$A$776,$A52,СВЦЭМ!$B$33:$B$776,D$47)+'СЕТ СН'!$G$9+СВЦЭМ!$D$10+'СЕТ СН'!$G$6-'СЕТ СН'!$G$19</f>
        <v>1142.3508999400001</v>
      </c>
      <c r="E52" s="36">
        <f>SUMIFS(СВЦЭМ!$C$33:$C$776,СВЦЭМ!$A$33:$A$776,$A52,СВЦЭМ!$B$33:$B$776,E$47)+'СЕТ СН'!$G$9+СВЦЭМ!$D$10+'СЕТ СН'!$G$6-'СЕТ СН'!$G$19</f>
        <v>1154.4575742500001</v>
      </c>
      <c r="F52" s="36">
        <f>SUMIFS(СВЦЭМ!$C$33:$C$776,СВЦЭМ!$A$33:$A$776,$A52,СВЦЭМ!$B$33:$B$776,F$47)+'СЕТ СН'!$G$9+СВЦЭМ!$D$10+'СЕТ СН'!$G$6-'СЕТ СН'!$G$19</f>
        <v>1151.3616585899999</v>
      </c>
      <c r="G52" s="36">
        <f>SUMIFS(СВЦЭМ!$C$33:$C$776,СВЦЭМ!$A$33:$A$776,$A52,СВЦЭМ!$B$33:$B$776,G$47)+'СЕТ СН'!$G$9+СВЦЭМ!$D$10+'СЕТ СН'!$G$6-'СЕТ СН'!$G$19</f>
        <v>1165.58659098</v>
      </c>
      <c r="H52" s="36">
        <f>SUMIFS(СВЦЭМ!$C$33:$C$776,СВЦЭМ!$A$33:$A$776,$A52,СВЦЭМ!$B$33:$B$776,H$47)+'СЕТ СН'!$G$9+СВЦЭМ!$D$10+'СЕТ СН'!$G$6-'СЕТ СН'!$G$19</f>
        <v>1144.12737803</v>
      </c>
      <c r="I52" s="36">
        <f>SUMIFS(СВЦЭМ!$C$33:$C$776,СВЦЭМ!$A$33:$A$776,$A52,СВЦЭМ!$B$33:$B$776,I$47)+'СЕТ СН'!$G$9+СВЦЭМ!$D$10+'СЕТ СН'!$G$6-'СЕТ СН'!$G$19</f>
        <v>1121.1862131600001</v>
      </c>
      <c r="J52" s="36">
        <f>SUMIFS(СВЦЭМ!$C$33:$C$776,СВЦЭМ!$A$33:$A$776,$A52,СВЦЭМ!$B$33:$B$776,J$47)+'СЕТ СН'!$G$9+СВЦЭМ!$D$10+'СЕТ СН'!$G$6-'СЕТ СН'!$G$19</f>
        <v>1060.06993741</v>
      </c>
      <c r="K52" s="36">
        <f>SUMIFS(СВЦЭМ!$C$33:$C$776,СВЦЭМ!$A$33:$A$776,$A52,СВЦЭМ!$B$33:$B$776,K$47)+'СЕТ СН'!$G$9+СВЦЭМ!$D$10+'СЕТ СН'!$G$6-'СЕТ СН'!$G$19</f>
        <v>1071.82459642</v>
      </c>
      <c r="L52" s="36">
        <f>SUMIFS(СВЦЭМ!$C$33:$C$776,СВЦЭМ!$A$33:$A$776,$A52,СВЦЭМ!$B$33:$B$776,L$47)+'СЕТ СН'!$G$9+СВЦЭМ!$D$10+'СЕТ СН'!$G$6-'СЕТ СН'!$G$19</f>
        <v>1020.0961064400001</v>
      </c>
      <c r="M52" s="36">
        <f>SUMIFS(СВЦЭМ!$C$33:$C$776,СВЦЭМ!$A$33:$A$776,$A52,СВЦЭМ!$B$33:$B$776,M$47)+'СЕТ СН'!$G$9+СВЦЭМ!$D$10+'СЕТ СН'!$G$6-'СЕТ СН'!$G$19</f>
        <v>950.17426410000007</v>
      </c>
      <c r="N52" s="36">
        <f>SUMIFS(СВЦЭМ!$C$33:$C$776,СВЦЭМ!$A$33:$A$776,$A52,СВЦЭМ!$B$33:$B$776,N$47)+'СЕТ СН'!$G$9+СВЦЭМ!$D$10+'СЕТ СН'!$G$6-'СЕТ СН'!$G$19</f>
        <v>903.01728666999998</v>
      </c>
      <c r="O52" s="36">
        <f>SUMIFS(СВЦЭМ!$C$33:$C$776,СВЦЭМ!$A$33:$A$776,$A52,СВЦЭМ!$B$33:$B$776,O$47)+'СЕТ СН'!$G$9+СВЦЭМ!$D$10+'СЕТ СН'!$G$6-'СЕТ СН'!$G$19</f>
        <v>869.63258077</v>
      </c>
      <c r="P52" s="36">
        <f>SUMIFS(СВЦЭМ!$C$33:$C$776,СВЦЭМ!$A$33:$A$776,$A52,СВЦЭМ!$B$33:$B$776,P$47)+'СЕТ СН'!$G$9+СВЦЭМ!$D$10+'СЕТ СН'!$G$6-'СЕТ СН'!$G$19</f>
        <v>877.06228624000005</v>
      </c>
      <c r="Q52" s="36">
        <f>SUMIFS(СВЦЭМ!$C$33:$C$776,СВЦЭМ!$A$33:$A$776,$A52,СВЦЭМ!$B$33:$B$776,Q$47)+'СЕТ СН'!$G$9+СВЦЭМ!$D$10+'СЕТ СН'!$G$6-'СЕТ СН'!$G$19</f>
        <v>878.29889621000007</v>
      </c>
      <c r="R52" s="36">
        <f>SUMIFS(СВЦЭМ!$C$33:$C$776,СВЦЭМ!$A$33:$A$776,$A52,СВЦЭМ!$B$33:$B$776,R$47)+'СЕТ СН'!$G$9+СВЦЭМ!$D$10+'СЕТ СН'!$G$6-'СЕТ СН'!$G$19</f>
        <v>874.38418946000002</v>
      </c>
      <c r="S52" s="36">
        <f>SUMIFS(СВЦЭМ!$C$33:$C$776,СВЦЭМ!$A$33:$A$776,$A52,СВЦЭМ!$B$33:$B$776,S$47)+'СЕТ СН'!$G$9+СВЦЭМ!$D$10+'СЕТ СН'!$G$6-'СЕТ СН'!$G$19</f>
        <v>875.23531096000011</v>
      </c>
      <c r="T52" s="36">
        <f>SUMIFS(СВЦЭМ!$C$33:$C$776,СВЦЭМ!$A$33:$A$776,$A52,СВЦЭМ!$B$33:$B$776,T$47)+'СЕТ СН'!$G$9+СВЦЭМ!$D$10+'СЕТ СН'!$G$6-'СЕТ СН'!$G$19</f>
        <v>893.31735733999994</v>
      </c>
      <c r="U52" s="36">
        <f>SUMIFS(СВЦЭМ!$C$33:$C$776,СВЦЭМ!$A$33:$A$776,$A52,СВЦЭМ!$B$33:$B$776,U$47)+'СЕТ СН'!$G$9+СВЦЭМ!$D$10+'СЕТ СН'!$G$6-'СЕТ СН'!$G$19</f>
        <v>899.53505208999991</v>
      </c>
      <c r="V52" s="36">
        <f>SUMIFS(СВЦЭМ!$C$33:$C$776,СВЦЭМ!$A$33:$A$776,$A52,СВЦЭМ!$B$33:$B$776,V$47)+'СЕТ СН'!$G$9+СВЦЭМ!$D$10+'СЕТ СН'!$G$6-'СЕТ СН'!$G$19</f>
        <v>879.99443683000004</v>
      </c>
      <c r="W52" s="36">
        <f>SUMIFS(СВЦЭМ!$C$33:$C$776,СВЦЭМ!$A$33:$A$776,$A52,СВЦЭМ!$B$33:$B$776,W$47)+'СЕТ СН'!$G$9+СВЦЭМ!$D$10+'СЕТ СН'!$G$6-'СЕТ СН'!$G$19</f>
        <v>878.19973714999992</v>
      </c>
      <c r="X52" s="36">
        <f>SUMIFS(СВЦЭМ!$C$33:$C$776,СВЦЭМ!$A$33:$A$776,$A52,СВЦЭМ!$B$33:$B$776,X$47)+'СЕТ СН'!$G$9+СВЦЭМ!$D$10+'СЕТ СН'!$G$6-'СЕТ СН'!$G$19</f>
        <v>897.50171163000005</v>
      </c>
      <c r="Y52" s="36">
        <f>SUMIFS(СВЦЭМ!$C$33:$C$776,СВЦЭМ!$A$33:$A$776,$A52,СВЦЭМ!$B$33:$B$776,Y$47)+'СЕТ СН'!$G$9+СВЦЭМ!$D$10+'СЕТ СН'!$G$6-'СЕТ СН'!$G$19</f>
        <v>1002.85664554</v>
      </c>
    </row>
    <row r="53" spans="1:25" ht="15.75" x14ac:dyDescent="0.2">
      <c r="A53" s="35">
        <f t="shared" si="1"/>
        <v>44049</v>
      </c>
      <c r="B53" s="36">
        <f>SUMIFS(СВЦЭМ!$C$33:$C$776,СВЦЭМ!$A$33:$A$776,$A53,СВЦЭМ!$B$33:$B$776,B$47)+'СЕТ СН'!$G$9+СВЦЭМ!$D$10+'СЕТ СН'!$G$6-'СЕТ СН'!$G$19</f>
        <v>1108.8148309400001</v>
      </c>
      <c r="C53" s="36">
        <f>SUMIFS(СВЦЭМ!$C$33:$C$776,СВЦЭМ!$A$33:$A$776,$A53,СВЦЭМ!$B$33:$B$776,C$47)+'СЕТ СН'!$G$9+СВЦЭМ!$D$10+'СЕТ СН'!$G$6-'СЕТ СН'!$G$19</f>
        <v>1158.1908436799999</v>
      </c>
      <c r="D53" s="36">
        <f>SUMIFS(СВЦЭМ!$C$33:$C$776,СВЦЭМ!$A$33:$A$776,$A53,СВЦЭМ!$B$33:$B$776,D$47)+'СЕТ СН'!$G$9+СВЦЭМ!$D$10+'СЕТ СН'!$G$6-'СЕТ СН'!$G$19</f>
        <v>1179.8984627999998</v>
      </c>
      <c r="E53" s="36">
        <f>SUMIFS(СВЦЭМ!$C$33:$C$776,СВЦЭМ!$A$33:$A$776,$A53,СВЦЭМ!$B$33:$B$776,E$47)+'СЕТ СН'!$G$9+СВЦЭМ!$D$10+'СЕТ СН'!$G$6-'СЕТ СН'!$G$19</f>
        <v>1175.53001217</v>
      </c>
      <c r="F53" s="36">
        <f>SUMIFS(СВЦЭМ!$C$33:$C$776,СВЦЭМ!$A$33:$A$776,$A53,СВЦЭМ!$B$33:$B$776,F$47)+'СЕТ СН'!$G$9+СВЦЭМ!$D$10+'СЕТ СН'!$G$6-'СЕТ СН'!$G$19</f>
        <v>1168.2214325</v>
      </c>
      <c r="G53" s="36">
        <f>SUMIFS(СВЦЭМ!$C$33:$C$776,СВЦЭМ!$A$33:$A$776,$A53,СВЦЭМ!$B$33:$B$776,G$47)+'СЕТ СН'!$G$9+СВЦЭМ!$D$10+'СЕТ СН'!$G$6-'СЕТ СН'!$G$19</f>
        <v>1174.3742513299999</v>
      </c>
      <c r="H53" s="36">
        <f>SUMIFS(СВЦЭМ!$C$33:$C$776,СВЦЭМ!$A$33:$A$776,$A53,СВЦЭМ!$B$33:$B$776,H$47)+'СЕТ СН'!$G$9+СВЦЭМ!$D$10+'СЕТ СН'!$G$6-'СЕТ СН'!$G$19</f>
        <v>1173.60270451</v>
      </c>
      <c r="I53" s="36">
        <f>SUMIFS(СВЦЭМ!$C$33:$C$776,СВЦЭМ!$A$33:$A$776,$A53,СВЦЭМ!$B$33:$B$776,I$47)+'СЕТ СН'!$G$9+СВЦЭМ!$D$10+'СЕТ СН'!$G$6-'СЕТ СН'!$G$19</f>
        <v>1124.1812604199999</v>
      </c>
      <c r="J53" s="36">
        <f>SUMIFS(СВЦЭМ!$C$33:$C$776,СВЦЭМ!$A$33:$A$776,$A53,СВЦЭМ!$B$33:$B$776,J$47)+'СЕТ СН'!$G$9+СВЦЭМ!$D$10+'СЕТ СН'!$G$6-'СЕТ СН'!$G$19</f>
        <v>1067.7979098999999</v>
      </c>
      <c r="K53" s="36">
        <f>SUMIFS(СВЦЭМ!$C$33:$C$776,СВЦЭМ!$A$33:$A$776,$A53,СВЦЭМ!$B$33:$B$776,K$47)+'СЕТ СН'!$G$9+СВЦЭМ!$D$10+'СЕТ СН'!$G$6-'СЕТ СН'!$G$19</f>
        <v>1030.43408073</v>
      </c>
      <c r="L53" s="36">
        <f>SUMIFS(СВЦЭМ!$C$33:$C$776,СВЦЭМ!$A$33:$A$776,$A53,СВЦЭМ!$B$33:$B$776,L$47)+'СЕТ СН'!$G$9+СВЦЭМ!$D$10+'СЕТ СН'!$G$6-'СЕТ СН'!$G$19</f>
        <v>1015.2774299499999</v>
      </c>
      <c r="M53" s="36">
        <f>SUMIFS(СВЦЭМ!$C$33:$C$776,СВЦЭМ!$A$33:$A$776,$A53,СВЦЭМ!$B$33:$B$776,M$47)+'СЕТ СН'!$G$9+СВЦЭМ!$D$10+'СЕТ СН'!$G$6-'СЕТ СН'!$G$19</f>
        <v>942.99209358000007</v>
      </c>
      <c r="N53" s="36">
        <f>SUMIFS(СВЦЭМ!$C$33:$C$776,СВЦЭМ!$A$33:$A$776,$A53,СВЦЭМ!$B$33:$B$776,N$47)+'СЕТ СН'!$G$9+СВЦЭМ!$D$10+'СЕТ СН'!$G$6-'СЕТ СН'!$G$19</f>
        <v>884.31010465000008</v>
      </c>
      <c r="O53" s="36">
        <f>SUMIFS(СВЦЭМ!$C$33:$C$776,СВЦЭМ!$A$33:$A$776,$A53,СВЦЭМ!$B$33:$B$776,O$47)+'СЕТ СН'!$G$9+СВЦЭМ!$D$10+'СЕТ СН'!$G$6-'СЕТ СН'!$G$19</f>
        <v>854.29018545999998</v>
      </c>
      <c r="P53" s="36">
        <f>SUMIFS(СВЦЭМ!$C$33:$C$776,СВЦЭМ!$A$33:$A$776,$A53,СВЦЭМ!$B$33:$B$776,P$47)+'СЕТ СН'!$G$9+СВЦЭМ!$D$10+'СЕТ СН'!$G$6-'СЕТ СН'!$G$19</f>
        <v>860.64091551999991</v>
      </c>
      <c r="Q53" s="36">
        <f>SUMIFS(СВЦЭМ!$C$33:$C$776,СВЦЭМ!$A$33:$A$776,$A53,СВЦЭМ!$B$33:$B$776,Q$47)+'СЕТ СН'!$G$9+СВЦЭМ!$D$10+'СЕТ СН'!$G$6-'СЕТ СН'!$G$19</f>
        <v>862.43668759999991</v>
      </c>
      <c r="R53" s="36">
        <f>SUMIFS(СВЦЭМ!$C$33:$C$776,СВЦЭМ!$A$33:$A$776,$A53,СВЦЭМ!$B$33:$B$776,R$47)+'СЕТ СН'!$G$9+СВЦЭМ!$D$10+'СЕТ СН'!$G$6-'СЕТ СН'!$G$19</f>
        <v>866.57879836000006</v>
      </c>
      <c r="S53" s="36">
        <f>SUMIFS(СВЦЭМ!$C$33:$C$776,СВЦЭМ!$A$33:$A$776,$A53,СВЦЭМ!$B$33:$B$776,S$47)+'СЕТ СН'!$G$9+СВЦЭМ!$D$10+'СЕТ СН'!$G$6-'СЕТ СН'!$G$19</f>
        <v>867.48076736000007</v>
      </c>
      <c r="T53" s="36">
        <f>SUMIFS(СВЦЭМ!$C$33:$C$776,СВЦЭМ!$A$33:$A$776,$A53,СВЦЭМ!$B$33:$B$776,T$47)+'СЕТ СН'!$G$9+СВЦЭМ!$D$10+'СЕТ СН'!$G$6-'СЕТ СН'!$G$19</f>
        <v>863.08910715000002</v>
      </c>
      <c r="U53" s="36">
        <f>SUMIFS(СВЦЭМ!$C$33:$C$776,СВЦЭМ!$A$33:$A$776,$A53,СВЦЭМ!$B$33:$B$776,U$47)+'СЕТ СН'!$G$9+СВЦЭМ!$D$10+'СЕТ СН'!$G$6-'СЕТ СН'!$G$19</f>
        <v>862.57428557000003</v>
      </c>
      <c r="V53" s="36">
        <f>SUMIFS(СВЦЭМ!$C$33:$C$776,СВЦЭМ!$A$33:$A$776,$A53,СВЦЭМ!$B$33:$B$776,V$47)+'СЕТ СН'!$G$9+СВЦЭМ!$D$10+'СЕТ СН'!$G$6-'СЕТ СН'!$G$19</f>
        <v>868.1648080299999</v>
      </c>
      <c r="W53" s="36">
        <f>SUMIFS(СВЦЭМ!$C$33:$C$776,СВЦЭМ!$A$33:$A$776,$A53,СВЦЭМ!$B$33:$B$776,W$47)+'СЕТ СН'!$G$9+СВЦЭМ!$D$10+'СЕТ СН'!$G$6-'СЕТ СН'!$G$19</f>
        <v>857.39347034000002</v>
      </c>
      <c r="X53" s="36">
        <f>SUMIFS(СВЦЭМ!$C$33:$C$776,СВЦЭМ!$A$33:$A$776,$A53,СВЦЭМ!$B$33:$B$776,X$47)+'СЕТ СН'!$G$9+СВЦЭМ!$D$10+'СЕТ СН'!$G$6-'СЕТ СН'!$G$19</f>
        <v>900.8467660199999</v>
      </c>
      <c r="Y53" s="36">
        <f>SUMIFS(СВЦЭМ!$C$33:$C$776,СВЦЭМ!$A$33:$A$776,$A53,СВЦЭМ!$B$33:$B$776,Y$47)+'СЕТ СН'!$G$9+СВЦЭМ!$D$10+'СЕТ СН'!$G$6-'СЕТ СН'!$G$19</f>
        <v>1003.8627783100001</v>
      </c>
    </row>
    <row r="54" spans="1:25" ht="15.75" x14ac:dyDescent="0.2">
      <c r="A54" s="35">
        <f t="shared" si="1"/>
        <v>44050</v>
      </c>
      <c r="B54" s="36">
        <f>SUMIFS(СВЦЭМ!$C$33:$C$776,СВЦЭМ!$A$33:$A$776,$A54,СВЦЭМ!$B$33:$B$776,B$47)+'СЕТ СН'!$G$9+СВЦЭМ!$D$10+'СЕТ СН'!$G$6-'СЕТ СН'!$G$19</f>
        <v>1051.72683678</v>
      </c>
      <c r="C54" s="36">
        <f>SUMIFS(СВЦЭМ!$C$33:$C$776,СВЦЭМ!$A$33:$A$776,$A54,СВЦЭМ!$B$33:$B$776,C$47)+'СЕТ СН'!$G$9+СВЦЭМ!$D$10+'СЕТ СН'!$G$6-'СЕТ СН'!$G$19</f>
        <v>1102.4289795300001</v>
      </c>
      <c r="D54" s="36">
        <f>SUMIFS(СВЦЭМ!$C$33:$C$776,СВЦЭМ!$A$33:$A$776,$A54,СВЦЭМ!$B$33:$B$776,D$47)+'СЕТ СН'!$G$9+СВЦЭМ!$D$10+'СЕТ СН'!$G$6-'СЕТ СН'!$G$19</f>
        <v>1115.76252759</v>
      </c>
      <c r="E54" s="36">
        <f>SUMIFS(СВЦЭМ!$C$33:$C$776,СВЦЭМ!$A$33:$A$776,$A54,СВЦЭМ!$B$33:$B$776,E$47)+'СЕТ СН'!$G$9+СВЦЭМ!$D$10+'СЕТ СН'!$G$6-'СЕТ СН'!$G$19</f>
        <v>1142.9117385300001</v>
      </c>
      <c r="F54" s="36">
        <f>SUMIFS(СВЦЭМ!$C$33:$C$776,СВЦЭМ!$A$33:$A$776,$A54,СВЦЭМ!$B$33:$B$776,F$47)+'СЕТ СН'!$G$9+СВЦЭМ!$D$10+'СЕТ СН'!$G$6-'СЕТ СН'!$G$19</f>
        <v>1149.72908508</v>
      </c>
      <c r="G54" s="36">
        <f>SUMIFS(СВЦЭМ!$C$33:$C$776,СВЦЭМ!$A$33:$A$776,$A54,СВЦЭМ!$B$33:$B$776,G$47)+'СЕТ СН'!$G$9+СВЦЭМ!$D$10+'СЕТ СН'!$G$6-'СЕТ СН'!$G$19</f>
        <v>1133.4005374000001</v>
      </c>
      <c r="H54" s="36">
        <f>SUMIFS(СВЦЭМ!$C$33:$C$776,СВЦЭМ!$A$33:$A$776,$A54,СВЦЭМ!$B$33:$B$776,H$47)+'СЕТ СН'!$G$9+СВЦЭМ!$D$10+'СЕТ СН'!$G$6-'СЕТ СН'!$G$19</f>
        <v>1102.6086944399999</v>
      </c>
      <c r="I54" s="36">
        <f>SUMIFS(СВЦЭМ!$C$33:$C$776,СВЦЭМ!$A$33:$A$776,$A54,СВЦЭМ!$B$33:$B$776,I$47)+'СЕТ СН'!$G$9+СВЦЭМ!$D$10+'СЕТ СН'!$G$6-'СЕТ СН'!$G$19</f>
        <v>1078.25689515</v>
      </c>
      <c r="J54" s="36">
        <f>SUMIFS(СВЦЭМ!$C$33:$C$776,СВЦЭМ!$A$33:$A$776,$A54,СВЦЭМ!$B$33:$B$776,J$47)+'СЕТ СН'!$G$9+СВЦЭМ!$D$10+'СЕТ СН'!$G$6-'СЕТ СН'!$G$19</f>
        <v>1053.02436999</v>
      </c>
      <c r="K54" s="36">
        <f>SUMIFS(СВЦЭМ!$C$33:$C$776,СВЦЭМ!$A$33:$A$776,$A54,СВЦЭМ!$B$33:$B$776,K$47)+'СЕТ СН'!$G$9+СВЦЭМ!$D$10+'СЕТ СН'!$G$6-'СЕТ СН'!$G$19</f>
        <v>1047.4442013600001</v>
      </c>
      <c r="L54" s="36">
        <f>SUMIFS(СВЦЭМ!$C$33:$C$776,СВЦЭМ!$A$33:$A$776,$A54,СВЦЭМ!$B$33:$B$776,L$47)+'СЕТ СН'!$G$9+СВЦЭМ!$D$10+'СЕТ СН'!$G$6-'СЕТ СН'!$G$19</f>
        <v>1021.15571174</v>
      </c>
      <c r="M54" s="36">
        <f>SUMIFS(СВЦЭМ!$C$33:$C$776,СВЦЭМ!$A$33:$A$776,$A54,СВЦЭМ!$B$33:$B$776,M$47)+'СЕТ СН'!$G$9+СВЦЭМ!$D$10+'СЕТ СН'!$G$6-'СЕТ СН'!$G$19</f>
        <v>986.46591400000011</v>
      </c>
      <c r="N54" s="36">
        <f>SUMIFS(СВЦЭМ!$C$33:$C$776,СВЦЭМ!$A$33:$A$776,$A54,СВЦЭМ!$B$33:$B$776,N$47)+'СЕТ СН'!$G$9+СВЦЭМ!$D$10+'СЕТ СН'!$G$6-'СЕТ СН'!$G$19</f>
        <v>936.71775728000011</v>
      </c>
      <c r="O54" s="36">
        <f>SUMIFS(СВЦЭМ!$C$33:$C$776,СВЦЭМ!$A$33:$A$776,$A54,СВЦЭМ!$B$33:$B$776,O$47)+'СЕТ СН'!$G$9+СВЦЭМ!$D$10+'СЕТ СН'!$G$6-'СЕТ СН'!$G$19</f>
        <v>903.99435079999989</v>
      </c>
      <c r="P54" s="36">
        <f>SUMIFS(СВЦЭМ!$C$33:$C$776,СВЦЭМ!$A$33:$A$776,$A54,СВЦЭМ!$B$33:$B$776,P$47)+'СЕТ СН'!$G$9+СВЦЭМ!$D$10+'СЕТ СН'!$G$6-'СЕТ СН'!$G$19</f>
        <v>906.94566437000003</v>
      </c>
      <c r="Q54" s="36">
        <f>SUMIFS(СВЦЭМ!$C$33:$C$776,СВЦЭМ!$A$33:$A$776,$A54,СВЦЭМ!$B$33:$B$776,Q$47)+'СЕТ СН'!$G$9+СВЦЭМ!$D$10+'СЕТ СН'!$G$6-'СЕТ СН'!$G$19</f>
        <v>907.48066072999995</v>
      </c>
      <c r="R54" s="36">
        <f>SUMIFS(СВЦЭМ!$C$33:$C$776,СВЦЭМ!$A$33:$A$776,$A54,СВЦЭМ!$B$33:$B$776,R$47)+'СЕТ СН'!$G$9+СВЦЭМ!$D$10+'СЕТ СН'!$G$6-'СЕТ СН'!$G$19</f>
        <v>918.71979497999996</v>
      </c>
      <c r="S54" s="36">
        <f>SUMIFS(СВЦЭМ!$C$33:$C$776,СВЦЭМ!$A$33:$A$776,$A54,СВЦЭМ!$B$33:$B$776,S$47)+'СЕТ СН'!$G$9+СВЦЭМ!$D$10+'СЕТ СН'!$G$6-'СЕТ СН'!$G$19</f>
        <v>922.85953049999989</v>
      </c>
      <c r="T54" s="36">
        <f>SUMIFS(СВЦЭМ!$C$33:$C$776,СВЦЭМ!$A$33:$A$776,$A54,СВЦЭМ!$B$33:$B$776,T$47)+'СЕТ СН'!$G$9+СВЦЭМ!$D$10+'СЕТ СН'!$G$6-'СЕТ СН'!$G$19</f>
        <v>908.76728408999998</v>
      </c>
      <c r="U54" s="36">
        <f>SUMIFS(СВЦЭМ!$C$33:$C$776,СВЦЭМ!$A$33:$A$776,$A54,СВЦЭМ!$B$33:$B$776,U$47)+'СЕТ СН'!$G$9+СВЦЭМ!$D$10+'СЕТ СН'!$G$6-'СЕТ СН'!$G$19</f>
        <v>920.37275361000002</v>
      </c>
      <c r="V54" s="36">
        <f>SUMIFS(СВЦЭМ!$C$33:$C$776,СВЦЭМ!$A$33:$A$776,$A54,СВЦЭМ!$B$33:$B$776,V$47)+'СЕТ СН'!$G$9+СВЦЭМ!$D$10+'СЕТ СН'!$G$6-'СЕТ СН'!$G$19</f>
        <v>936.04212933000008</v>
      </c>
      <c r="W54" s="36">
        <f>SUMIFS(СВЦЭМ!$C$33:$C$776,СВЦЭМ!$A$33:$A$776,$A54,СВЦЭМ!$B$33:$B$776,W$47)+'СЕТ СН'!$G$9+СВЦЭМ!$D$10+'СЕТ СН'!$G$6-'СЕТ СН'!$G$19</f>
        <v>922.64407277999999</v>
      </c>
      <c r="X54" s="36">
        <f>SUMIFS(СВЦЭМ!$C$33:$C$776,СВЦЭМ!$A$33:$A$776,$A54,СВЦЭМ!$B$33:$B$776,X$47)+'СЕТ СН'!$G$9+СВЦЭМ!$D$10+'СЕТ СН'!$G$6-'СЕТ СН'!$G$19</f>
        <v>954.27934393999999</v>
      </c>
      <c r="Y54" s="36">
        <f>SUMIFS(СВЦЭМ!$C$33:$C$776,СВЦЭМ!$A$33:$A$776,$A54,СВЦЭМ!$B$33:$B$776,Y$47)+'СЕТ СН'!$G$9+СВЦЭМ!$D$10+'СЕТ СН'!$G$6-'СЕТ СН'!$G$19</f>
        <v>1039.0017425399999</v>
      </c>
    </row>
    <row r="55" spans="1:25" ht="15.75" x14ac:dyDescent="0.2">
      <c r="A55" s="35">
        <f t="shared" si="1"/>
        <v>44051</v>
      </c>
      <c r="B55" s="36">
        <f>SUMIFS(СВЦЭМ!$C$33:$C$776,СВЦЭМ!$A$33:$A$776,$A55,СВЦЭМ!$B$33:$B$776,B$47)+'СЕТ СН'!$G$9+СВЦЭМ!$D$10+'СЕТ СН'!$G$6-'СЕТ СН'!$G$19</f>
        <v>1116.9584004000001</v>
      </c>
      <c r="C55" s="36">
        <f>SUMIFS(СВЦЭМ!$C$33:$C$776,СВЦЭМ!$A$33:$A$776,$A55,СВЦЭМ!$B$33:$B$776,C$47)+'СЕТ СН'!$G$9+СВЦЭМ!$D$10+'СЕТ СН'!$G$6-'СЕТ СН'!$G$19</f>
        <v>1135.9268569999999</v>
      </c>
      <c r="D55" s="36">
        <f>SUMIFS(СВЦЭМ!$C$33:$C$776,СВЦЭМ!$A$33:$A$776,$A55,СВЦЭМ!$B$33:$B$776,D$47)+'СЕТ СН'!$G$9+СВЦЭМ!$D$10+'СЕТ СН'!$G$6-'СЕТ СН'!$G$19</f>
        <v>1138.5933661500001</v>
      </c>
      <c r="E55" s="36">
        <f>SUMIFS(СВЦЭМ!$C$33:$C$776,СВЦЭМ!$A$33:$A$776,$A55,СВЦЭМ!$B$33:$B$776,E$47)+'СЕТ СН'!$G$9+СВЦЭМ!$D$10+'СЕТ СН'!$G$6-'СЕТ СН'!$G$19</f>
        <v>1159.57321806</v>
      </c>
      <c r="F55" s="36">
        <f>SUMIFS(СВЦЭМ!$C$33:$C$776,СВЦЭМ!$A$33:$A$776,$A55,СВЦЭМ!$B$33:$B$776,F$47)+'СЕТ СН'!$G$9+СВЦЭМ!$D$10+'СЕТ СН'!$G$6-'СЕТ СН'!$G$19</f>
        <v>1157.57701868</v>
      </c>
      <c r="G55" s="36">
        <f>SUMIFS(СВЦЭМ!$C$33:$C$776,СВЦЭМ!$A$33:$A$776,$A55,СВЦЭМ!$B$33:$B$776,G$47)+'СЕТ СН'!$G$9+СВЦЭМ!$D$10+'СЕТ СН'!$G$6-'СЕТ СН'!$G$19</f>
        <v>1160.9121444299999</v>
      </c>
      <c r="H55" s="36">
        <f>SUMIFS(СВЦЭМ!$C$33:$C$776,СВЦЭМ!$A$33:$A$776,$A55,СВЦЭМ!$B$33:$B$776,H$47)+'СЕТ СН'!$G$9+СВЦЭМ!$D$10+'СЕТ СН'!$G$6-'СЕТ СН'!$G$19</f>
        <v>1146.36379556</v>
      </c>
      <c r="I55" s="36">
        <f>SUMIFS(СВЦЭМ!$C$33:$C$776,СВЦЭМ!$A$33:$A$776,$A55,СВЦЭМ!$B$33:$B$776,I$47)+'СЕТ СН'!$G$9+СВЦЭМ!$D$10+'СЕТ СН'!$G$6-'СЕТ СН'!$G$19</f>
        <v>1119.3624703200001</v>
      </c>
      <c r="J55" s="36">
        <f>SUMIFS(СВЦЭМ!$C$33:$C$776,СВЦЭМ!$A$33:$A$776,$A55,СВЦЭМ!$B$33:$B$776,J$47)+'СЕТ СН'!$G$9+СВЦЭМ!$D$10+'СЕТ СН'!$G$6-'СЕТ СН'!$G$19</f>
        <v>1094.68998106</v>
      </c>
      <c r="K55" s="36">
        <f>SUMIFS(СВЦЭМ!$C$33:$C$776,СВЦЭМ!$A$33:$A$776,$A55,СВЦЭМ!$B$33:$B$776,K$47)+'СЕТ СН'!$G$9+СВЦЭМ!$D$10+'СЕТ СН'!$G$6-'СЕТ СН'!$G$19</f>
        <v>1074.4137423</v>
      </c>
      <c r="L55" s="36">
        <f>SUMIFS(СВЦЭМ!$C$33:$C$776,СВЦЭМ!$A$33:$A$776,$A55,СВЦЭМ!$B$33:$B$776,L$47)+'СЕТ СН'!$G$9+СВЦЭМ!$D$10+'СЕТ СН'!$G$6-'СЕТ СН'!$G$19</f>
        <v>1029.48731408</v>
      </c>
      <c r="M55" s="36">
        <f>SUMIFS(СВЦЭМ!$C$33:$C$776,СВЦЭМ!$A$33:$A$776,$A55,СВЦЭМ!$B$33:$B$776,M$47)+'СЕТ СН'!$G$9+СВЦЭМ!$D$10+'СЕТ СН'!$G$6-'СЕТ СН'!$G$19</f>
        <v>936.58420391000004</v>
      </c>
      <c r="N55" s="36">
        <f>SUMIFS(СВЦЭМ!$C$33:$C$776,СВЦЭМ!$A$33:$A$776,$A55,СВЦЭМ!$B$33:$B$776,N$47)+'СЕТ СН'!$G$9+СВЦЭМ!$D$10+'СЕТ СН'!$G$6-'СЕТ СН'!$G$19</f>
        <v>893.54887413999995</v>
      </c>
      <c r="O55" s="36">
        <f>SUMIFS(СВЦЭМ!$C$33:$C$776,СВЦЭМ!$A$33:$A$776,$A55,СВЦЭМ!$B$33:$B$776,O$47)+'СЕТ СН'!$G$9+СВЦЭМ!$D$10+'СЕТ СН'!$G$6-'СЕТ СН'!$G$19</f>
        <v>874.48146287000009</v>
      </c>
      <c r="P55" s="36">
        <f>SUMIFS(СВЦЭМ!$C$33:$C$776,СВЦЭМ!$A$33:$A$776,$A55,СВЦЭМ!$B$33:$B$776,P$47)+'СЕТ СН'!$G$9+СВЦЭМ!$D$10+'СЕТ СН'!$G$6-'СЕТ СН'!$G$19</f>
        <v>873.84619950999991</v>
      </c>
      <c r="Q55" s="36">
        <f>SUMIFS(СВЦЭМ!$C$33:$C$776,СВЦЭМ!$A$33:$A$776,$A55,СВЦЭМ!$B$33:$B$776,Q$47)+'СЕТ СН'!$G$9+СВЦЭМ!$D$10+'СЕТ СН'!$G$6-'СЕТ СН'!$G$19</f>
        <v>885.13355238000008</v>
      </c>
      <c r="R55" s="36">
        <f>SUMIFS(СВЦЭМ!$C$33:$C$776,СВЦЭМ!$A$33:$A$776,$A55,СВЦЭМ!$B$33:$B$776,R$47)+'СЕТ СН'!$G$9+СВЦЭМ!$D$10+'СЕТ СН'!$G$6-'СЕТ СН'!$G$19</f>
        <v>869.39807621999989</v>
      </c>
      <c r="S55" s="36">
        <f>SUMIFS(СВЦЭМ!$C$33:$C$776,СВЦЭМ!$A$33:$A$776,$A55,СВЦЭМ!$B$33:$B$776,S$47)+'СЕТ СН'!$G$9+СВЦЭМ!$D$10+'СЕТ СН'!$G$6-'СЕТ СН'!$G$19</f>
        <v>878.68729484000005</v>
      </c>
      <c r="T55" s="36">
        <f>SUMIFS(СВЦЭМ!$C$33:$C$776,СВЦЭМ!$A$33:$A$776,$A55,СВЦЭМ!$B$33:$B$776,T$47)+'СЕТ СН'!$G$9+СВЦЭМ!$D$10+'СЕТ СН'!$G$6-'СЕТ СН'!$G$19</f>
        <v>894.52004719999991</v>
      </c>
      <c r="U55" s="36">
        <f>SUMIFS(СВЦЭМ!$C$33:$C$776,СВЦЭМ!$A$33:$A$776,$A55,СВЦЭМ!$B$33:$B$776,U$47)+'СЕТ СН'!$G$9+СВЦЭМ!$D$10+'СЕТ СН'!$G$6-'СЕТ СН'!$G$19</f>
        <v>901.97710194999991</v>
      </c>
      <c r="V55" s="36">
        <f>SUMIFS(СВЦЭМ!$C$33:$C$776,СВЦЭМ!$A$33:$A$776,$A55,СВЦЭМ!$B$33:$B$776,V$47)+'СЕТ СН'!$G$9+СВЦЭМ!$D$10+'СЕТ СН'!$G$6-'СЕТ СН'!$G$19</f>
        <v>887.86864341</v>
      </c>
      <c r="W55" s="36">
        <f>SUMIFS(СВЦЭМ!$C$33:$C$776,СВЦЭМ!$A$33:$A$776,$A55,СВЦЭМ!$B$33:$B$776,W$47)+'СЕТ СН'!$G$9+СВЦЭМ!$D$10+'СЕТ СН'!$G$6-'СЕТ СН'!$G$19</f>
        <v>876.23238999</v>
      </c>
      <c r="X55" s="36">
        <f>SUMIFS(СВЦЭМ!$C$33:$C$776,СВЦЭМ!$A$33:$A$776,$A55,СВЦЭМ!$B$33:$B$776,X$47)+'СЕТ СН'!$G$9+СВЦЭМ!$D$10+'СЕТ СН'!$G$6-'СЕТ СН'!$G$19</f>
        <v>900.60661391999997</v>
      </c>
      <c r="Y55" s="36">
        <f>SUMIFS(СВЦЭМ!$C$33:$C$776,СВЦЭМ!$A$33:$A$776,$A55,СВЦЭМ!$B$33:$B$776,Y$47)+'СЕТ СН'!$G$9+СВЦЭМ!$D$10+'СЕТ СН'!$G$6-'СЕТ СН'!$G$19</f>
        <v>997.36086550000005</v>
      </c>
    </row>
    <row r="56" spans="1:25" ht="15.75" x14ac:dyDescent="0.2">
      <c r="A56" s="35">
        <f t="shared" si="1"/>
        <v>44052</v>
      </c>
      <c r="B56" s="36">
        <f>SUMIFS(СВЦЭМ!$C$33:$C$776,СВЦЭМ!$A$33:$A$776,$A56,СВЦЭМ!$B$33:$B$776,B$47)+'СЕТ СН'!$G$9+СВЦЭМ!$D$10+'СЕТ СН'!$G$6-'СЕТ СН'!$G$19</f>
        <v>1088.1358737999999</v>
      </c>
      <c r="C56" s="36">
        <f>SUMIFS(СВЦЭМ!$C$33:$C$776,СВЦЭМ!$A$33:$A$776,$A56,СВЦЭМ!$B$33:$B$776,C$47)+'СЕТ СН'!$G$9+СВЦЭМ!$D$10+'СЕТ СН'!$G$6-'СЕТ СН'!$G$19</f>
        <v>1168.0057151399999</v>
      </c>
      <c r="D56" s="36">
        <f>SUMIFS(СВЦЭМ!$C$33:$C$776,СВЦЭМ!$A$33:$A$776,$A56,СВЦЭМ!$B$33:$B$776,D$47)+'СЕТ СН'!$G$9+СВЦЭМ!$D$10+'СЕТ СН'!$G$6-'СЕТ СН'!$G$19</f>
        <v>1161.20533914</v>
      </c>
      <c r="E56" s="36">
        <f>SUMIFS(СВЦЭМ!$C$33:$C$776,СВЦЭМ!$A$33:$A$776,$A56,СВЦЭМ!$B$33:$B$776,E$47)+'СЕТ СН'!$G$9+СВЦЭМ!$D$10+'СЕТ СН'!$G$6-'СЕТ СН'!$G$19</f>
        <v>1156.5008924799999</v>
      </c>
      <c r="F56" s="36">
        <f>SUMIFS(СВЦЭМ!$C$33:$C$776,СВЦЭМ!$A$33:$A$776,$A56,СВЦЭМ!$B$33:$B$776,F$47)+'СЕТ СН'!$G$9+СВЦЭМ!$D$10+'СЕТ СН'!$G$6-'СЕТ СН'!$G$19</f>
        <v>1151.9624089900001</v>
      </c>
      <c r="G56" s="36">
        <f>SUMIFS(СВЦЭМ!$C$33:$C$776,СВЦЭМ!$A$33:$A$776,$A56,СВЦЭМ!$B$33:$B$776,G$47)+'СЕТ СН'!$G$9+СВЦЭМ!$D$10+'СЕТ СН'!$G$6-'СЕТ СН'!$G$19</f>
        <v>1166.18715946</v>
      </c>
      <c r="H56" s="36">
        <f>SUMIFS(СВЦЭМ!$C$33:$C$776,СВЦЭМ!$A$33:$A$776,$A56,СВЦЭМ!$B$33:$B$776,H$47)+'СЕТ СН'!$G$9+СВЦЭМ!$D$10+'СЕТ СН'!$G$6-'СЕТ СН'!$G$19</f>
        <v>1171.25506621</v>
      </c>
      <c r="I56" s="36">
        <f>SUMIFS(СВЦЭМ!$C$33:$C$776,СВЦЭМ!$A$33:$A$776,$A56,СВЦЭМ!$B$33:$B$776,I$47)+'СЕТ СН'!$G$9+СВЦЭМ!$D$10+'СЕТ СН'!$G$6-'СЕТ СН'!$G$19</f>
        <v>1169.5724993199999</v>
      </c>
      <c r="J56" s="36">
        <f>SUMIFS(СВЦЭМ!$C$33:$C$776,СВЦЭМ!$A$33:$A$776,$A56,СВЦЭМ!$B$33:$B$776,J$47)+'СЕТ СН'!$G$9+СВЦЭМ!$D$10+'СЕТ СН'!$G$6-'СЕТ СН'!$G$19</f>
        <v>1117.5101275699999</v>
      </c>
      <c r="K56" s="36">
        <f>SUMIFS(СВЦЭМ!$C$33:$C$776,СВЦЭМ!$A$33:$A$776,$A56,СВЦЭМ!$B$33:$B$776,K$47)+'СЕТ СН'!$G$9+СВЦЭМ!$D$10+'СЕТ СН'!$G$6-'СЕТ СН'!$G$19</f>
        <v>1074.7347827999999</v>
      </c>
      <c r="L56" s="36">
        <f>SUMIFS(СВЦЭМ!$C$33:$C$776,СВЦЭМ!$A$33:$A$776,$A56,СВЦЭМ!$B$33:$B$776,L$47)+'СЕТ СН'!$G$9+СВЦЭМ!$D$10+'СЕТ СН'!$G$6-'СЕТ СН'!$G$19</f>
        <v>1027.63785048</v>
      </c>
      <c r="M56" s="36">
        <f>SUMIFS(СВЦЭМ!$C$33:$C$776,СВЦЭМ!$A$33:$A$776,$A56,СВЦЭМ!$B$33:$B$776,M$47)+'СЕТ СН'!$G$9+СВЦЭМ!$D$10+'СЕТ СН'!$G$6-'СЕТ СН'!$G$19</f>
        <v>942.48435300000006</v>
      </c>
      <c r="N56" s="36">
        <f>SUMIFS(СВЦЭМ!$C$33:$C$776,СВЦЭМ!$A$33:$A$776,$A56,СВЦЭМ!$B$33:$B$776,N$47)+'СЕТ СН'!$G$9+СВЦЭМ!$D$10+'СЕТ СН'!$G$6-'СЕТ СН'!$G$19</f>
        <v>891.76138727000011</v>
      </c>
      <c r="O56" s="36">
        <f>SUMIFS(СВЦЭМ!$C$33:$C$776,СВЦЭМ!$A$33:$A$776,$A56,СВЦЭМ!$B$33:$B$776,O$47)+'СЕТ СН'!$G$9+СВЦЭМ!$D$10+'СЕТ СН'!$G$6-'СЕТ СН'!$G$19</f>
        <v>855.50764591999996</v>
      </c>
      <c r="P56" s="36">
        <f>SUMIFS(СВЦЭМ!$C$33:$C$776,СВЦЭМ!$A$33:$A$776,$A56,СВЦЭМ!$B$33:$B$776,P$47)+'СЕТ СН'!$G$9+СВЦЭМ!$D$10+'СЕТ СН'!$G$6-'СЕТ СН'!$G$19</f>
        <v>858.92299427000012</v>
      </c>
      <c r="Q56" s="36">
        <f>SUMIFS(СВЦЭМ!$C$33:$C$776,СВЦЭМ!$A$33:$A$776,$A56,СВЦЭМ!$B$33:$B$776,Q$47)+'СЕТ СН'!$G$9+СВЦЭМ!$D$10+'СЕТ СН'!$G$6-'СЕТ СН'!$G$19</f>
        <v>876.9739708300001</v>
      </c>
      <c r="R56" s="36">
        <f>SUMIFS(СВЦЭМ!$C$33:$C$776,СВЦЭМ!$A$33:$A$776,$A56,СВЦЭМ!$B$33:$B$776,R$47)+'СЕТ СН'!$G$9+СВЦЭМ!$D$10+'СЕТ СН'!$G$6-'СЕТ СН'!$G$19</f>
        <v>865.20140169999991</v>
      </c>
      <c r="S56" s="36">
        <f>SUMIFS(СВЦЭМ!$C$33:$C$776,СВЦЭМ!$A$33:$A$776,$A56,СВЦЭМ!$B$33:$B$776,S$47)+'СЕТ СН'!$G$9+СВЦЭМ!$D$10+'СЕТ СН'!$G$6-'СЕТ СН'!$G$19</f>
        <v>867.15182051000011</v>
      </c>
      <c r="T56" s="36">
        <f>SUMIFS(СВЦЭМ!$C$33:$C$776,СВЦЭМ!$A$33:$A$776,$A56,СВЦЭМ!$B$33:$B$776,T$47)+'СЕТ СН'!$G$9+СВЦЭМ!$D$10+'СЕТ СН'!$G$6-'СЕТ СН'!$G$19</f>
        <v>877.82052593000003</v>
      </c>
      <c r="U56" s="36">
        <f>SUMIFS(СВЦЭМ!$C$33:$C$776,СВЦЭМ!$A$33:$A$776,$A56,СВЦЭМ!$B$33:$B$776,U$47)+'СЕТ СН'!$G$9+СВЦЭМ!$D$10+'СЕТ СН'!$G$6-'СЕТ СН'!$G$19</f>
        <v>882.63868387000002</v>
      </c>
      <c r="V56" s="36">
        <f>SUMIFS(СВЦЭМ!$C$33:$C$776,СВЦЭМ!$A$33:$A$776,$A56,СВЦЭМ!$B$33:$B$776,V$47)+'СЕТ СН'!$G$9+СВЦЭМ!$D$10+'СЕТ СН'!$G$6-'СЕТ СН'!$G$19</f>
        <v>882.26920734000009</v>
      </c>
      <c r="W56" s="36">
        <f>SUMIFS(СВЦЭМ!$C$33:$C$776,СВЦЭМ!$A$33:$A$776,$A56,СВЦЭМ!$B$33:$B$776,W$47)+'СЕТ СН'!$G$9+СВЦЭМ!$D$10+'СЕТ СН'!$G$6-'СЕТ СН'!$G$19</f>
        <v>868.43075208999994</v>
      </c>
      <c r="X56" s="36">
        <f>SUMIFS(СВЦЭМ!$C$33:$C$776,СВЦЭМ!$A$33:$A$776,$A56,СВЦЭМ!$B$33:$B$776,X$47)+'СЕТ СН'!$G$9+СВЦЭМ!$D$10+'СЕТ СН'!$G$6-'СЕТ СН'!$G$19</f>
        <v>899.79489964000004</v>
      </c>
      <c r="Y56" s="36">
        <f>SUMIFS(СВЦЭМ!$C$33:$C$776,СВЦЭМ!$A$33:$A$776,$A56,СВЦЭМ!$B$33:$B$776,Y$47)+'СЕТ СН'!$G$9+СВЦЭМ!$D$10+'СЕТ СН'!$G$6-'СЕТ СН'!$G$19</f>
        <v>1002.17440706</v>
      </c>
    </row>
    <row r="57" spans="1:25" ht="15.75" x14ac:dyDescent="0.2">
      <c r="A57" s="35">
        <f t="shared" si="1"/>
        <v>44053</v>
      </c>
      <c r="B57" s="36">
        <f>SUMIFS(СВЦЭМ!$C$33:$C$776,СВЦЭМ!$A$33:$A$776,$A57,СВЦЭМ!$B$33:$B$776,B$47)+'СЕТ СН'!$G$9+СВЦЭМ!$D$10+'СЕТ СН'!$G$6-'СЕТ СН'!$G$19</f>
        <v>1091.8752616900001</v>
      </c>
      <c r="C57" s="36">
        <f>SUMIFS(СВЦЭМ!$C$33:$C$776,СВЦЭМ!$A$33:$A$776,$A57,СВЦЭМ!$B$33:$B$776,C$47)+'СЕТ СН'!$G$9+СВЦЭМ!$D$10+'СЕТ СН'!$G$6-'СЕТ СН'!$G$19</f>
        <v>1142.13025244</v>
      </c>
      <c r="D57" s="36">
        <f>SUMIFS(СВЦЭМ!$C$33:$C$776,СВЦЭМ!$A$33:$A$776,$A57,СВЦЭМ!$B$33:$B$776,D$47)+'СЕТ СН'!$G$9+СВЦЭМ!$D$10+'СЕТ СН'!$G$6-'СЕТ СН'!$G$19</f>
        <v>1124.7405368</v>
      </c>
      <c r="E57" s="36">
        <f>SUMIFS(СВЦЭМ!$C$33:$C$776,СВЦЭМ!$A$33:$A$776,$A57,СВЦЭМ!$B$33:$B$776,E$47)+'СЕТ СН'!$G$9+СВЦЭМ!$D$10+'СЕТ СН'!$G$6-'СЕТ СН'!$G$19</f>
        <v>1112.19858927</v>
      </c>
      <c r="F57" s="36">
        <f>SUMIFS(СВЦЭМ!$C$33:$C$776,СВЦЭМ!$A$33:$A$776,$A57,СВЦЭМ!$B$33:$B$776,F$47)+'СЕТ СН'!$G$9+СВЦЭМ!$D$10+'СЕТ СН'!$G$6-'СЕТ СН'!$G$19</f>
        <v>1106.8064494499999</v>
      </c>
      <c r="G57" s="36">
        <f>SUMIFS(СВЦЭМ!$C$33:$C$776,СВЦЭМ!$A$33:$A$776,$A57,СВЦЭМ!$B$33:$B$776,G$47)+'СЕТ СН'!$G$9+СВЦЭМ!$D$10+'СЕТ СН'!$G$6-'СЕТ СН'!$G$19</f>
        <v>1121.0791885399999</v>
      </c>
      <c r="H57" s="36">
        <f>SUMIFS(СВЦЭМ!$C$33:$C$776,СВЦЭМ!$A$33:$A$776,$A57,СВЦЭМ!$B$33:$B$776,H$47)+'СЕТ СН'!$G$9+СВЦЭМ!$D$10+'СЕТ СН'!$G$6-'СЕТ СН'!$G$19</f>
        <v>1144.2789225500001</v>
      </c>
      <c r="I57" s="36">
        <f>SUMIFS(СВЦЭМ!$C$33:$C$776,СВЦЭМ!$A$33:$A$776,$A57,СВЦЭМ!$B$33:$B$776,I$47)+'СЕТ СН'!$G$9+СВЦЭМ!$D$10+'СЕТ СН'!$G$6-'СЕТ СН'!$G$19</f>
        <v>1139.6168088700001</v>
      </c>
      <c r="J57" s="36">
        <f>SUMIFS(СВЦЭМ!$C$33:$C$776,СВЦЭМ!$A$33:$A$776,$A57,СВЦЭМ!$B$33:$B$776,J$47)+'СЕТ СН'!$G$9+СВЦЭМ!$D$10+'СЕТ СН'!$G$6-'СЕТ СН'!$G$19</f>
        <v>1092.52489044</v>
      </c>
      <c r="K57" s="36">
        <f>SUMIFS(СВЦЭМ!$C$33:$C$776,СВЦЭМ!$A$33:$A$776,$A57,СВЦЭМ!$B$33:$B$776,K$47)+'СЕТ СН'!$G$9+СВЦЭМ!$D$10+'СЕТ СН'!$G$6-'СЕТ СН'!$G$19</f>
        <v>1041.1759694100001</v>
      </c>
      <c r="L57" s="36">
        <f>SUMIFS(СВЦЭМ!$C$33:$C$776,СВЦЭМ!$A$33:$A$776,$A57,СВЦЭМ!$B$33:$B$776,L$47)+'СЕТ СН'!$G$9+СВЦЭМ!$D$10+'СЕТ СН'!$G$6-'СЕТ СН'!$G$19</f>
        <v>1029.9993882199999</v>
      </c>
      <c r="M57" s="36">
        <f>SUMIFS(СВЦЭМ!$C$33:$C$776,СВЦЭМ!$A$33:$A$776,$A57,СВЦЭМ!$B$33:$B$776,M$47)+'СЕТ СН'!$G$9+СВЦЭМ!$D$10+'СЕТ СН'!$G$6-'СЕТ СН'!$G$19</f>
        <v>976.06229826000003</v>
      </c>
      <c r="N57" s="36">
        <f>SUMIFS(СВЦЭМ!$C$33:$C$776,СВЦЭМ!$A$33:$A$776,$A57,СВЦЭМ!$B$33:$B$776,N$47)+'СЕТ СН'!$G$9+СВЦЭМ!$D$10+'СЕТ СН'!$G$6-'СЕТ СН'!$G$19</f>
        <v>913.76252857999998</v>
      </c>
      <c r="O57" s="36">
        <f>SUMIFS(СВЦЭМ!$C$33:$C$776,СВЦЭМ!$A$33:$A$776,$A57,СВЦЭМ!$B$33:$B$776,O$47)+'СЕТ СН'!$G$9+СВЦЭМ!$D$10+'СЕТ СН'!$G$6-'СЕТ СН'!$G$19</f>
        <v>878.71399709000002</v>
      </c>
      <c r="P57" s="36">
        <f>SUMIFS(СВЦЭМ!$C$33:$C$776,СВЦЭМ!$A$33:$A$776,$A57,СВЦЭМ!$B$33:$B$776,P$47)+'СЕТ СН'!$G$9+СВЦЭМ!$D$10+'СЕТ СН'!$G$6-'СЕТ СН'!$G$19</f>
        <v>851.21696309999993</v>
      </c>
      <c r="Q57" s="36">
        <f>SUMIFS(СВЦЭМ!$C$33:$C$776,СВЦЭМ!$A$33:$A$776,$A57,СВЦЭМ!$B$33:$B$776,Q$47)+'СЕТ СН'!$G$9+СВЦЭМ!$D$10+'СЕТ СН'!$G$6-'СЕТ СН'!$G$19</f>
        <v>857.55663340000001</v>
      </c>
      <c r="R57" s="36">
        <f>SUMIFS(СВЦЭМ!$C$33:$C$776,СВЦЭМ!$A$33:$A$776,$A57,СВЦЭМ!$B$33:$B$776,R$47)+'СЕТ СН'!$G$9+СВЦЭМ!$D$10+'СЕТ СН'!$G$6-'СЕТ СН'!$G$19</f>
        <v>863.28598770000008</v>
      </c>
      <c r="S57" s="36">
        <f>SUMIFS(СВЦЭМ!$C$33:$C$776,СВЦЭМ!$A$33:$A$776,$A57,СВЦЭМ!$B$33:$B$776,S$47)+'СЕТ СН'!$G$9+СВЦЭМ!$D$10+'СЕТ СН'!$G$6-'СЕТ СН'!$G$19</f>
        <v>863.4077570899999</v>
      </c>
      <c r="T57" s="36">
        <f>SUMIFS(СВЦЭМ!$C$33:$C$776,СВЦЭМ!$A$33:$A$776,$A57,СВЦЭМ!$B$33:$B$776,T$47)+'СЕТ СН'!$G$9+СВЦЭМ!$D$10+'СЕТ СН'!$G$6-'СЕТ СН'!$G$19</f>
        <v>872.65570991999994</v>
      </c>
      <c r="U57" s="36">
        <f>SUMIFS(СВЦЭМ!$C$33:$C$776,СВЦЭМ!$A$33:$A$776,$A57,СВЦЭМ!$B$33:$B$776,U$47)+'СЕТ СН'!$G$9+СВЦЭМ!$D$10+'СЕТ СН'!$G$6-'СЕТ СН'!$G$19</f>
        <v>874.28394827000011</v>
      </c>
      <c r="V57" s="36">
        <f>SUMIFS(СВЦЭМ!$C$33:$C$776,СВЦЭМ!$A$33:$A$776,$A57,СВЦЭМ!$B$33:$B$776,V$47)+'СЕТ СН'!$G$9+СВЦЭМ!$D$10+'СЕТ СН'!$G$6-'СЕТ СН'!$G$19</f>
        <v>864.22383962000004</v>
      </c>
      <c r="W57" s="36">
        <f>SUMIFS(СВЦЭМ!$C$33:$C$776,СВЦЭМ!$A$33:$A$776,$A57,СВЦЭМ!$B$33:$B$776,W$47)+'СЕТ СН'!$G$9+СВЦЭМ!$D$10+'СЕТ СН'!$G$6-'СЕТ СН'!$G$19</f>
        <v>847.71691067999996</v>
      </c>
      <c r="X57" s="36">
        <f>SUMIFS(СВЦЭМ!$C$33:$C$776,СВЦЭМ!$A$33:$A$776,$A57,СВЦЭМ!$B$33:$B$776,X$47)+'СЕТ СН'!$G$9+СВЦЭМ!$D$10+'СЕТ СН'!$G$6-'СЕТ СН'!$G$19</f>
        <v>880.12378910000007</v>
      </c>
      <c r="Y57" s="36">
        <f>SUMIFS(СВЦЭМ!$C$33:$C$776,СВЦЭМ!$A$33:$A$776,$A57,СВЦЭМ!$B$33:$B$776,Y$47)+'СЕТ СН'!$G$9+СВЦЭМ!$D$10+'СЕТ СН'!$G$6-'СЕТ СН'!$G$19</f>
        <v>958.70699065000008</v>
      </c>
    </row>
    <row r="58" spans="1:25" ht="15.75" x14ac:dyDescent="0.2">
      <c r="A58" s="35">
        <f t="shared" si="1"/>
        <v>44054</v>
      </c>
      <c r="B58" s="36">
        <f>SUMIFS(СВЦЭМ!$C$33:$C$776,СВЦЭМ!$A$33:$A$776,$A58,СВЦЭМ!$B$33:$B$776,B$47)+'СЕТ СН'!$G$9+СВЦЭМ!$D$10+'СЕТ СН'!$G$6-'СЕТ СН'!$G$19</f>
        <v>1051.77075777</v>
      </c>
      <c r="C58" s="36">
        <f>SUMIFS(СВЦЭМ!$C$33:$C$776,СВЦЭМ!$A$33:$A$776,$A58,СВЦЭМ!$B$33:$B$776,C$47)+'СЕТ СН'!$G$9+СВЦЭМ!$D$10+'СЕТ СН'!$G$6-'СЕТ СН'!$G$19</f>
        <v>1092.7171031299999</v>
      </c>
      <c r="D58" s="36">
        <f>SUMIFS(СВЦЭМ!$C$33:$C$776,СВЦЭМ!$A$33:$A$776,$A58,СВЦЭМ!$B$33:$B$776,D$47)+'СЕТ СН'!$G$9+СВЦЭМ!$D$10+'СЕТ СН'!$G$6-'СЕТ СН'!$G$19</f>
        <v>1086.6680579199999</v>
      </c>
      <c r="E58" s="36">
        <f>SUMIFS(СВЦЭМ!$C$33:$C$776,СВЦЭМ!$A$33:$A$776,$A58,СВЦЭМ!$B$33:$B$776,E$47)+'СЕТ СН'!$G$9+СВЦЭМ!$D$10+'СЕТ СН'!$G$6-'СЕТ СН'!$G$19</f>
        <v>1073.24850575</v>
      </c>
      <c r="F58" s="36">
        <f>SUMIFS(СВЦЭМ!$C$33:$C$776,СВЦЭМ!$A$33:$A$776,$A58,СВЦЭМ!$B$33:$B$776,F$47)+'СЕТ СН'!$G$9+СВЦЭМ!$D$10+'СЕТ СН'!$G$6-'СЕТ СН'!$G$19</f>
        <v>1059.97997581</v>
      </c>
      <c r="G58" s="36">
        <f>SUMIFS(СВЦЭМ!$C$33:$C$776,СВЦЭМ!$A$33:$A$776,$A58,СВЦЭМ!$B$33:$B$776,G$47)+'СЕТ СН'!$G$9+СВЦЭМ!$D$10+'СЕТ СН'!$G$6-'СЕТ СН'!$G$19</f>
        <v>1073.1606560099999</v>
      </c>
      <c r="H58" s="36">
        <f>SUMIFS(СВЦЭМ!$C$33:$C$776,СВЦЭМ!$A$33:$A$776,$A58,СВЦЭМ!$B$33:$B$776,H$47)+'СЕТ СН'!$G$9+СВЦЭМ!$D$10+'СЕТ СН'!$G$6-'СЕТ СН'!$G$19</f>
        <v>1045.5407854699999</v>
      </c>
      <c r="I58" s="36">
        <f>SUMIFS(СВЦЭМ!$C$33:$C$776,СВЦЭМ!$A$33:$A$776,$A58,СВЦЭМ!$B$33:$B$776,I$47)+'СЕТ СН'!$G$9+СВЦЭМ!$D$10+'СЕТ СН'!$G$6-'СЕТ СН'!$G$19</f>
        <v>1028.0110678399999</v>
      </c>
      <c r="J58" s="36">
        <f>SUMIFS(СВЦЭМ!$C$33:$C$776,СВЦЭМ!$A$33:$A$776,$A58,СВЦЭМ!$B$33:$B$776,J$47)+'СЕТ СН'!$G$9+СВЦЭМ!$D$10+'СЕТ СН'!$G$6-'СЕТ СН'!$G$19</f>
        <v>1001.5945996800001</v>
      </c>
      <c r="K58" s="36">
        <f>SUMIFS(СВЦЭМ!$C$33:$C$776,СВЦЭМ!$A$33:$A$776,$A58,СВЦЭМ!$B$33:$B$776,K$47)+'СЕТ СН'!$G$9+СВЦЭМ!$D$10+'СЕТ СН'!$G$6-'СЕТ СН'!$G$19</f>
        <v>979.0062054</v>
      </c>
      <c r="L58" s="36">
        <f>SUMIFS(СВЦЭМ!$C$33:$C$776,СВЦЭМ!$A$33:$A$776,$A58,СВЦЭМ!$B$33:$B$776,L$47)+'СЕТ СН'!$G$9+СВЦЭМ!$D$10+'СЕТ СН'!$G$6-'СЕТ СН'!$G$19</f>
        <v>969.51623358000006</v>
      </c>
      <c r="M58" s="36">
        <f>SUMIFS(СВЦЭМ!$C$33:$C$776,СВЦЭМ!$A$33:$A$776,$A58,СВЦЭМ!$B$33:$B$776,M$47)+'СЕТ СН'!$G$9+СВЦЭМ!$D$10+'СЕТ СН'!$G$6-'СЕТ СН'!$G$19</f>
        <v>923.75737731999993</v>
      </c>
      <c r="N58" s="36">
        <f>SUMIFS(СВЦЭМ!$C$33:$C$776,СВЦЭМ!$A$33:$A$776,$A58,СВЦЭМ!$B$33:$B$776,N$47)+'СЕТ СН'!$G$9+СВЦЭМ!$D$10+'СЕТ СН'!$G$6-'СЕТ СН'!$G$19</f>
        <v>942.47918135000009</v>
      </c>
      <c r="O58" s="36">
        <f>SUMIFS(СВЦЭМ!$C$33:$C$776,СВЦЭМ!$A$33:$A$776,$A58,СВЦЭМ!$B$33:$B$776,O$47)+'СЕТ СН'!$G$9+СВЦЭМ!$D$10+'СЕТ СН'!$G$6-'СЕТ СН'!$G$19</f>
        <v>913.65307892999999</v>
      </c>
      <c r="P58" s="36">
        <f>SUMIFS(СВЦЭМ!$C$33:$C$776,СВЦЭМ!$A$33:$A$776,$A58,СВЦЭМ!$B$33:$B$776,P$47)+'СЕТ СН'!$G$9+СВЦЭМ!$D$10+'СЕТ СН'!$G$6-'СЕТ СН'!$G$19</f>
        <v>911.83967342000005</v>
      </c>
      <c r="Q58" s="36">
        <f>SUMIFS(СВЦЭМ!$C$33:$C$776,СВЦЭМ!$A$33:$A$776,$A58,СВЦЭМ!$B$33:$B$776,Q$47)+'СЕТ СН'!$G$9+СВЦЭМ!$D$10+'СЕТ СН'!$G$6-'СЕТ СН'!$G$19</f>
        <v>911.94970899000009</v>
      </c>
      <c r="R58" s="36">
        <f>SUMIFS(СВЦЭМ!$C$33:$C$776,СВЦЭМ!$A$33:$A$776,$A58,СВЦЭМ!$B$33:$B$776,R$47)+'СЕТ СН'!$G$9+СВЦЭМ!$D$10+'СЕТ СН'!$G$6-'СЕТ СН'!$G$19</f>
        <v>913.1537194</v>
      </c>
      <c r="S58" s="36">
        <f>SUMIFS(СВЦЭМ!$C$33:$C$776,СВЦЭМ!$A$33:$A$776,$A58,СВЦЭМ!$B$33:$B$776,S$47)+'СЕТ СН'!$G$9+СВЦЭМ!$D$10+'СЕТ СН'!$G$6-'СЕТ СН'!$G$19</f>
        <v>917.92860580999991</v>
      </c>
      <c r="T58" s="36">
        <f>SUMIFS(СВЦЭМ!$C$33:$C$776,СВЦЭМ!$A$33:$A$776,$A58,СВЦЭМ!$B$33:$B$776,T$47)+'СЕТ СН'!$G$9+СВЦЭМ!$D$10+'СЕТ СН'!$G$6-'СЕТ СН'!$G$19</f>
        <v>910.90014384000006</v>
      </c>
      <c r="U58" s="36">
        <f>SUMIFS(СВЦЭМ!$C$33:$C$776,СВЦЭМ!$A$33:$A$776,$A58,СВЦЭМ!$B$33:$B$776,U$47)+'СЕТ СН'!$G$9+СВЦЭМ!$D$10+'СЕТ СН'!$G$6-'СЕТ СН'!$G$19</f>
        <v>905.64564068000004</v>
      </c>
      <c r="V58" s="36">
        <f>SUMIFS(СВЦЭМ!$C$33:$C$776,СВЦЭМ!$A$33:$A$776,$A58,СВЦЭМ!$B$33:$B$776,V$47)+'СЕТ СН'!$G$9+СВЦЭМ!$D$10+'СЕТ СН'!$G$6-'СЕТ СН'!$G$19</f>
        <v>898.22736299000007</v>
      </c>
      <c r="W58" s="36">
        <f>SUMIFS(СВЦЭМ!$C$33:$C$776,СВЦЭМ!$A$33:$A$776,$A58,СВЦЭМ!$B$33:$B$776,W$47)+'СЕТ СН'!$G$9+СВЦЭМ!$D$10+'СЕТ СН'!$G$6-'СЕТ СН'!$G$19</f>
        <v>907.12325740000006</v>
      </c>
      <c r="X58" s="36">
        <f>SUMIFS(СВЦЭМ!$C$33:$C$776,СВЦЭМ!$A$33:$A$776,$A58,СВЦЭМ!$B$33:$B$776,X$47)+'СЕТ СН'!$G$9+СВЦЭМ!$D$10+'СЕТ СН'!$G$6-'СЕТ СН'!$G$19</f>
        <v>907.7551489299999</v>
      </c>
      <c r="Y58" s="36">
        <f>SUMIFS(СВЦЭМ!$C$33:$C$776,СВЦЭМ!$A$33:$A$776,$A58,СВЦЭМ!$B$33:$B$776,Y$47)+'СЕТ СН'!$G$9+СВЦЭМ!$D$10+'СЕТ СН'!$G$6-'СЕТ СН'!$G$19</f>
        <v>948.38857071999996</v>
      </c>
    </row>
    <row r="59" spans="1:25" ht="15.75" x14ac:dyDescent="0.2">
      <c r="A59" s="35">
        <f t="shared" si="1"/>
        <v>44055</v>
      </c>
      <c r="B59" s="36">
        <f>SUMIFS(СВЦЭМ!$C$33:$C$776,СВЦЭМ!$A$33:$A$776,$A59,СВЦЭМ!$B$33:$B$776,B$47)+'СЕТ СН'!$G$9+СВЦЭМ!$D$10+'СЕТ СН'!$G$6-'СЕТ СН'!$G$19</f>
        <v>1051.0384278700001</v>
      </c>
      <c r="C59" s="36">
        <f>SUMIFS(СВЦЭМ!$C$33:$C$776,СВЦЭМ!$A$33:$A$776,$A59,СВЦЭМ!$B$33:$B$776,C$47)+'СЕТ СН'!$G$9+СВЦЭМ!$D$10+'СЕТ СН'!$G$6-'СЕТ СН'!$G$19</f>
        <v>1085.6501771999999</v>
      </c>
      <c r="D59" s="36">
        <f>SUMIFS(СВЦЭМ!$C$33:$C$776,СВЦЭМ!$A$33:$A$776,$A59,СВЦЭМ!$B$33:$B$776,D$47)+'СЕТ СН'!$G$9+СВЦЭМ!$D$10+'СЕТ СН'!$G$6-'СЕТ СН'!$G$19</f>
        <v>1086.78045954</v>
      </c>
      <c r="E59" s="36">
        <f>SUMIFS(СВЦЭМ!$C$33:$C$776,СВЦЭМ!$A$33:$A$776,$A59,СВЦЭМ!$B$33:$B$776,E$47)+'СЕТ СН'!$G$9+СВЦЭМ!$D$10+'СЕТ СН'!$G$6-'СЕТ СН'!$G$19</f>
        <v>1090.4100848400001</v>
      </c>
      <c r="F59" s="36">
        <f>SUMIFS(СВЦЭМ!$C$33:$C$776,СВЦЭМ!$A$33:$A$776,$A59,СВЦЭМ!$B$33:$B$776,F$47)+'СЕТ СН'!$G$9+СВЦЭМ!$D$10+'СЕТ СН'!$G$6-'СЕТ СН'!$G$19</f>
        <v>1091.9041680099999</v>
      </c>
      <c r="G59" s="36">
        <f>SUMIFS(СВЦЭМ!$C$33:$C$776,СВЦЭМ!$A$33:$A$776,$A59,СВЦЭМ!$B$33:$B$776,G$47)+'СЕТ СН'!$G$9+СВЦЭМ!$D$10+'СЕТ СН'!$G$6-'СЕТ СН'!$G$19</f>
        <v>1088.00287931</v>
      </c>
      <c r="H59" s="36">
        <f>SUMIFS(СВЦЭМ!$C$33:$C$776,СВЦЭМ!$A$33:$A$776,$A59,СВЦЭМ!$B$33:$B$776,H$47)+'СЕТ СН'!$G$9+СВЦЭМ!$D$10+'СЕТ СН'!$G$6-'СЕТ СН'!$G$19</f>
        <v>1077.1538726700001</v>
      </c>
      <c r="I59" s="36">
        <f>SUMIFS(СВЦЭМ!$C$33:$C$776,СВЦЭМ!$A$33:$A$776,$A59,СВЦЭМ!$B$33:$B$776,I$47)+'СЕТ СН'!$G$9+СВЦЭМ!$D$10+'СЕТ СН'!$G$6-'СЕТ СН'!$G$19</f>
        <v>1063.69122416</v>
      </c>
      <c r="J59" s="36">
        <f>SUMIFS(СВЦЭМ!$C$33:$C$776,СВЦЭМ!$A$33:$A$776,$A59,СВЦЭМ!$B$33:$B$776,J$47)+'СЕТ СН'!$G$9+СВЦЭМ!$D$10+'СЕТ СН'!$G$6-'СЕТ СН'!$G$19</f>
        <v>1010.4256025300001</v>
      </c>
      <c r="K59" s="36">
        <f>SUMIFS(СВЦЭМ!$C$33:$C$776,СВЦЭМ!$A$33:$A$776,$A59,СВЦЭМ!$B$33:$B$776,K$47)+'СЕТ СН'!$G$9+СВЦЭМ!$D$10+'СЕТ СН'!$G$6-'СЕТ СН'!$G$19</f>
        <v>985.84245706000002</v>
      </c>
      <c r="L59" s="36">
        <f>SUMIFS(СВЦЭМ!$C$33:$C$776,СВЦЭМ!$A$33:$A$776,$A59,СВЦЭМ!$B$33:$B$776,L$47)+'СЕТ СН'!$G$9+СВЦЭМ!$D$10+'СЕТ СН'!$G$6-'СЕТ СН'!$G$19</f>
        <v>964.3816857700001</v>
      </c>
      <c r="M59" s="36">
        <f>SUMIFS(СВЦЭМ!$C$33:$C$776,СВЦЭМ!$A$33:$A$776,$A59,СВЦЭМ!$B$33:$B$776,M$47)+'СЕТ СН'!$G$9+СВЦЭМ!$D$10+'СЕТ СН'!$G$6-'СЕТ СН'!$G$19</f>
        <v>876.96083909999993</v>
      </c>
      <c r="N59" s="36">
        <f>SUMIFS(СВЦЭМ!$C$33:$C$776,СВЦЭМ!$A$33:$A$776,$A59,СВЦЭМ!$B$33:$B$776,N$47)+'СЕТ СН'!$G$9+СВЦЭМ!$D$10+'СЕТ СН'!$G$6-'СЕТ СН'!$G$19</f>
        <v>848.64438130000008</v>
      </c>
      <c r="O59" s="36">
        <f>SUMIFS(СВЦЭМ!$C$33:$C$776,СВЦЭМ!$A$33:$A$776,$A59,СВЦЭМ!$B$33:$B$776,O$47)+'СЕТ СН'!$G$9+СВЦЭМ!$D$10+'СЕТ СН'!$G$6-'СЕТ СН'!$G$19</f>
        <v>833.22689199999991</v>
      </c>
      <c r="P59" s="36">
        <f>SUMIFS(СВЦЭМ!$C$33:$C$776,СВЦЭМ!$A$33:$A$776,$A59,СВЦЭМ!$B$33:$B$776,P$47)+'СЕТ СН'!$G$9+СВЦЭМ!$D$10+'СЕТ СН'!$G$6-'СЕТ СН'!$G$19</f>
        <v>882.26260621000006</v>
      </c>
      <c r="Q59" s="36">
        <f>SUMIFS(СВЦЭМ!$C$33:$C$776,СВЦЭМ!$A$33:$A$776,$A59,СВЦЭМ!$B$33:$B$776,Q$47)+'СЕТ СН'!$G$9+СВЦЭМ!$D$10+'СЕТ СН'!$G$6-'СЕТ СН'!$G$19</f>
        <v>888.10334377999993</v>
      </c>
      <c r="R59" s="36">
        <f>SUMIFS(СВЦЭМ!$C$33:$C$776,СВЦЭМ!$A$33:$A$776,$A59,СВЦЭМ!$B$33:$B$776,R$47)+'СЕТ СН'!$G$9+СВЦЭМ!$D$10+'СЕТ СН'!$G$6-'СЕТ СН'!$G$19</f>
        <v>894.20969510999998</v>
      </c>
      <c r="S59" s="36">
        <f>SUMIFS(СВЦЭМ!$C$33:$C$776,СВЦЭМ!$A$33:$A$776,$A59,СВЦЭМ!$B$33:$B$776,S$47)+'СЕТ СН'!$G$9+СВЦЭМ!$D$10+'СЕТ СН'!$G$6-'СЕТ СН'!$G$19</f>
        <v>889.89054340000007</v>
      </c>
      <c r="T59" s="36">
        <f>SUMIFS(СВЦЭМ!$C$33:$C$776,СВЦЭМ!$A$33:$A$776,$A59,СВЦЭМ!$B$33:$B$776,T$47)+'СЕТ СН'!$G$9+СВЦЭМ!$D$10+'СЕТ СН'!$G$6-'СЕТ СН'!$G$19</f>
        <v>888.87666727999999</v>
      </c>
      <c r="U59" s="36">
        <f>SUMIFS(СВЦЭМ!$C$33:$C$776,СВЦЭМ!$A$33:$A$776,$A59,СВЦЭМ!$B$33:$B$776,U$47)+'СЕТ СН'!$G$9+СВЦЭМ!$D$10+'СЕТ СН'!$G$6-'СЕТ СН'!$G$19</f>
        <v>868.62437730000011</v>
      </c>
      <c r="V59" s="36">
        <f>SUMIFS(СВЦЭМ!$C$33:$C$776,СВЦЭМ!$A$33:$A$776,$A59,СВЦЭМ!$B$33:$B$776,V$47)+'СЕТ СН'!$G$9+СВЦЭМ!$D$10+'СЕТ СН'!$G$6-'СЕТ СН'!$G$19</f>
        <v>868.29647249999994</v>
      </c>
      <c r="W59" s="36">
        <f>SUMIFS(СВЦЭМ!$C$33:$C$776,СВЦЭМ!$A$33:$A$776,$A59,СВЦЭМ!$B$33:$B$776,W$47)+'СЕТ СН'!$G$9+СВЦЭМ!$D$10+'СЕТ СН'!$G$6-'СЕТ СН'!$G$19</f>
        <v>870.61353964999989</v>
      </c>
      <c r="X59" s="36">
        <f>SUMIFS(СВЦЭМ!$C$33:$C$776,СВЦЭМ!$A$33:$A$776,$A59,СВЦЭМ!$B$33:$B$776,X$47)+'СЕТ СН'!$G$9+СВЦЭМ!$D$10+'СЕТ СН'!$G$6-'СЕТ СН'!$G$19</f>
        <v>886.54090610999992</v>
      </c>
      <c r="Y59" s="36">
        <f>SUMIFS(СВЦЭМ!$C$33:$C$776,СВЦЭМ!$A$33:$A$776,$A59,СВЦЭМ!$B$33:$B$776,Y$47)+'СЕТ СН'!$G$9+СВЦЭМ!$D$10+'СЕТ СН'!$G$6-'СЕТ СН'!$G$19</f>
        <v>972.64297693999993</v>
      </c>
    </row>
    <row r="60" spans="1:25" ht="15.75" x14ac:dyDescent="0.2">
      <c r="A60" s="35">
        <f t="shared" si="1"/>
        <v>44056</v>
      </c>
      <c r="B60" s="36">
        <f>SUMIFS(СВЦЭМ!$C$33:$C$776,СВЦЭМ!$A$33:$A$776,$A60,СВЦЭМ!$B$33:$B$776,B$47)+'СЕТ СН'!$G$9+СВЦЭМ!$D$10+'СЕТ СН'!$G$6-'СЕТ СН'!$G$19</f>
        <v>1059.60597813</v>
      </c>
      <c r="C60" s="36">
        <f>SUMIFS(СВЦЭМ!$C$33:$C$776,СВЦЭМ!$A$33:$A$776,$A60,СВЦЭМ!$B$33:$B$776,C$47)+'СЕТ СН'!$G$9+СВЦЭМ!$D$10+'СЕТ СН'!$G$6-'СЕТ СН'!$G$19</f>
        <v>1093.70815907</v>
      </c>
      <c r="D60" s="36">
        <f>SUMIFS(СВЦЭМ!$C$33:$C$776,СВЦЭМ!$A$33:$A$776,$A60,СВЦЭМ!$B$33:$B$776,D$47)+'СЕТ СН'!$G$9+СВЦЭМ!$D$10+'СЕТ СН'!$G$6-'СЕТ СН'!$G$19</f>
        <v>1120.8678644300001</v>
      </c>
      <c r="E60" s="36">
        <f>SUMIFS(СВЦЭМ!$C$33:$C$776,СВЦЭМ!$A$33:$A$776,$A60,СВЦЭМ!$B$33:$B$776,E$47)+'СЕТ СН'!$G$9+СВЦЭМ!$D$10+'СЕТ СН'!$G$6-'СЕТ СН'!$G$19</f>
        <v>1135.55908447</v>
      </c>
      <c r="F60" s="36">
        <f>SUMIFS(СВЦЭМ!$C$33:$C$776,СВЦЭМ!$A$33:$A$776,$A60,СВЦЭМ!$B$33:$B$776,F$47)+'СЕТ СН'!$G$9+СВЦЭМ!$D$10+'СЕТ СН'!$G$6-'СЕТ СН'!$G$19</f>
        <v>1132.69058797</v>
      </c>
      <c r="G60" s="36">
        <f>SUMIFS(СВЦЭМ!$C$33:$C$776,СВЦЭМ!$A$33:$A$776,$A60,СВЦЭМ!$B$33:$B$776,G$47)+'СЕТ СН'!$G$9+СВЦЭМ!$D$10+'СЕТ СН'!$G$6-'СЕТ СН'!$G$19</f>
        <v>1110.5133781300001</v>
      </c>
      <c r="H60" s="36">
        <f>SUMIFS(СВЦЭМ!$C$33:$C$776,СВЦЭМ!$A$33:$A$776,$A60,СВЦЭМ!$B$33:$B$776,H$47)+'СЕТ СН'!$G$9+СВЦЭМ!$D$10+'СЕТ СН'!$G$6-'СЕТ СН'!$G$19</f>
        <v>1068.7363094899999</v>
      </c>
      <c r="I60" s="36">
        <f>SUMIFS(СВЦЭМ!$C$33:$C$776,СВЦЭМ!$A$33:$A$776,$A60,СВЦЭМ!$B$33:$B$776,I$47)+'СЕТ СН'!$G$9+СВЦЭМ!$D$10+'СЕТ СН'!$G$6-'СЕТ СН'!$G$19</f>
        <v>1011.5930292600001</v>
      </c>
      <c r="J60" s="36">
        <f>SUMIFS(СВЦЭМ!$C$33:$C$776,СВЦЭМ!$A$33:$A$776,$A60,СВЦЭМ!$B$33:$B$776,J$47)+'СЕТ СН'!$G$9+СВЦЭМ!$D$10+'СЕТ СН'!$G$6-'СЕТ СН'!$G$19</f>
        <v>954.88608793000003</v>
      </c>
      <c r="K60" s="36">
        <f>SUMIFS(СВЦЭМ!$C$33:$C$776,СВЦЭМ!$A$33:$A$776,$A60,СВЦЭМ!$B$33:$B$776,K$47)+'СЕТ СН'!$G$9+СВЦЭМ!$D$10+'СЕТ СН'!$G$6-'СЕТ СН'!$G$19</f>
        <v>929.47164330999999</v>
      </c>
      <c r="L60" s="36">
        <f>SUMIFS(СВЦЭМ!$C$33:$C$776,СВЦЭМ!$A$33:$A$776,$A60,СВЦЭМ!$B$33:$B$776,L$47)+'СЕТ СН'!$G$9+СВЦЭМ!$D$10+'СЕТ СН'!$G$6-'СЕТ СН'!$G$19</f>
        <v>931.98517790000005</v>
      </c>
      <c r="M60" s="36">
        <f>SUMIFS(СВЦЭМ!$C$33:$C$776,СВЦЭМ!$A$33:$A$776,$A60,СВЦЭМ!$B$33:$B$776,M$47)+'СЕТ СН'!$G$9+СВЦЭМ!$D$10+'СЕТ СН'!$G$6-'СЕТ СН'!$G$19</f>
        <v>889.89557979000006</v>
      </c>
      <c r="N60" s="36">
        <f>SUMIFS(СВЦЭМ!$C$33:$C$776,СВЦЭМ!$A$33:$A$776,$A60,СВЦЭМ!$B$33:$B$776,N$47)+'СЕТ СН'!$G$9+СВЦЭМ!$D$10+'СЕТ СН'!$G$6-'СЕТ СН'!$G$19</f>
        <v>897.44389118000004</v>
      </c>
      <c r="O60" s="36">
        <f>SUMIFS(СВЦЭМ!$C$33:$C$776,СВЦЭМ!$A$33:$A$776,$A60,СВЦЭМ!$B$33:$B$776,O$47)+'СЕТ СН'!$G$9+СВЦЭМ!$D$10+'СЕТ СН'!$G$6-'СЕТ СН'!$G$19</f>
        <v>899.49897570999997</v>
      </c>
      <c r="P60" s="36">
        <f>SUMIFS(СВЦЭМ!$C$33:$C$776,СВЦЭМ!$A$33:$A$776,$A60,СВЦЭМ!$B$33:$B$776,P$47)+'СЕТ СН'!$G$9+СВЦЭМ!$D$10+'СЕТ СН'!$G$6-'СЕТ СН'!$G$19</f>
        <v>903.72603836999997</v>
      </c>
      <c r="Q60" s="36">
        <f>SUMIFS(СВЦЭМ!$C$33:$C$776,СВЦЭМ!$A$33:$A$776,$A60,СВЦЭМ!$B$33:$B$776,Q$47)+'СЕТ СН'!$G$9+СВЦЭМ!$D$10+'СЕТ СН'!$G$6-'СЕТ СН'!$G$19</f>
        <v>914.23184162000007</v>
      </c>
      <c r="R60" s="36">
        <f>SUMIFS(СВЦЭМ!$C$33:$C$776,СВЦЭМ!$A$33:$A$776,$A60,СВЦЭМ!$B$33:$B$776,R$47)+'СЕТ СН'!$G$9+СВЦЭМ!$D$10+'СЕТ СН'!$G$6-'СЕТ СН'!$G$19</f>
        <v>904.16196467999998</v>
      </c>
      <c r="S60" s="36">
        <f>SUMIFS(СВЦЭМ!$C$33:$C$776,СВЦЭМ!$A$33:$A$776,$A60,СВЦЭМ!$B$33:$B$776,S$47)+'СЕТ СН'!$G$9+СВЦЭМ!$D$10+'СЕТ СН'!$G$6-'СЕТ СН'!$G$19</f>
        <v>912.22967818000006</v>
      </c>
      <c r="T60" s="36">
        <f>SUMIFS(СВЦЭМ!$C$33:$C$776,СВЦЭМ!$A$33:$A$776,$A60,СВЦЭМ!$B$33:$B$776,T$47)+'СЕТ СН'!$G$9+СВЦЭМ!$D$10+'СЕТ СН'!$G$6-'СЕТ СН'!$G$19</f>
        <v>851.3104739800001</v>
      </c>
      <c r="U60" s="36">
        <f>SUMIFS(СВЦЭМ!$C$33:$C$776,СВЦЭМ!$A$33:$A$776,$A60,СВЦЭМ!$B$33:$B$776,U$47)+'СЕТ СН'!$G$9+СВЦЭМ!$D$10+'СЕТ СН'!$G$6-'СЕТ СН'!$G$19</f>
        <v>790.0170909200001</v>
      </c>
      <c r="V60" s="36">
        <f>SUMIFS(СВЦЭМ!$C$33:$C$776,СВЦЭМ!$A$33:$A$776,$A60,СВЦЭМ!$B$33:$B$776,V$47)+'СЕТ СН'!$G$9+СВЦЭМ!$D$10+'СЕТ СН'!$G$6-'СЕТ СН'!$G$19</f>
        <v>792.58895396999992</v>
      </c>
      <c r="W60" s="36">
        <f>SUMIFS(СВЦЭМ!$C$33:$C$776,СВЦЭМ!$A$33:$A$776,$A60,СВЦЭМ!$B$33:$B$776,W$47)+'СЕТ СН'!$G$9+СВЦЭМ!$D$10+'СЕТ СН'!$G$6-'СЕТ СН'!$G$19</f>
        <v>805.47826376000012</v>
      </c>
      <c r="X60" s="36">
        <f>SUMIFS(СВЦЭМ!$C$33:$C$776,СВЦЭМ!$A$33:$A$776,$A60,СВЦЭМ!$B$33:$B$776,X$47)+'СЕТ СН'!$G$9+СВЦЭМ!$D$10+'СЕТ СН'!$G$6-'СЕТ СН'!$G$19</f>
        <v>811.40776514999993</v>
      </c>
      <c r="Y60" s="36">
        <f>SUMIFS(СВЦЭМ!$C$33:$C$776,СВЦЭМ!$A$33:$A$776,$A60,СВЦЭМ!$B$33:$B$776,Y$47)+'СЕТ СН'!$G$9+СВЦЭМ!$D$10+'СЕТ СН'!$G$6-'СЕТ СН'!$G$19</f>
        <v>873.9119060999999</v>
      </c>
    </row>
    <row r="61" spans="1:25" ht="15.75" x14ac:dyDescent="0.2">
      <c r="A61" s="35">
        <f t="shared" si="1"/>
        <v>44057</v>
      </c>
      <c r="B61" s="36">
        <f>SUMIFS(СВЦЭМ!$C$33:$C$776,СВЦЭМ!$A$33:$A$776,$A61,СВЦЭМ!$B$33:$B$776,B$47)+'СЕТ СН'!$G$9+СВЦЭМ!$D$10+'СЕТ СН'!$G$6-'СЕТ СН'!$G$19</f>
        <v>1028.56402252</v>
      </c>
      <c r="C61" s="36">
        <f>SUMIFS(СВЦЭМ!$C$33:$C$776,СВЦЭМ!$A$33:$A$776,$A61,СВЦЭМ!$B$33:$B$776,C$47)+'СЕТ СН'!$G$9+СВЦЭМ!$D$10+'СЕТ СН'!$G$6-'СЕТ СН'!$G$19</f>
        <v>1044.89101271</v>
      </c>
      <c r="D61" s="36">
        <f>SUMIFS(СВЦЭМ!$C$33:$C$776,СВЦЭМ!$A$33:$A$776,$A61,СВЦЭМ!$B$33:$B$776,D$47)+'СЕТ СН'!$G$9+СВЦЭМ!$D$10+'СЕТ СН'!$G$6-'СЕТ СН'!$G$19</f>
        <v>1072.3328463</v>
      </c>
      <c r="E61" s="36">
        <f>SUMIFS(СВЦЭМ!$C$33:$C$776,СВЦЭМ!$A$33:$A$776,$A61,СВЦЭМ!$B$33:$B$776,E$47)+'СЕТ СН'!$G$9+СВЦЭМ!$D$10+'СЕТ СН'!$G$6-'СЕТ СН'!$G$19</f>
        <v>1074.07691568</v>
      </c>
      <c r="F61" s="36">
        <f>SUMIFS(СВЦЭМ!$C$33:$C$776,СВЦЭМ!$A$33:$A$776,$A61,СВЦЭМ!$B$33:$B$776,F$47)+'СЕТ СН'!$G$9+СВЦЭМ!$D$10+'СЕТ СН'!$G$6-'СЕТ СН'!$G$19</f>
        <v>1067.8524296999999</v>
      </c>
      <c r="G61" s="36">
        <f>SUMIFS(СВЦЭМ!$C$33:$C$776,СВЦЭМ!$A$33:$A$776,$A61,СВЦЭМ!$B$33:$B$776,G$47)+'СЕТ СН'!$G$9+СВЦЭМ!$D$10+'СЕТ СН'!$G$6-'СЕТ СН'!$G$19</f>
        <v>1056.18835188</v>
      </c>
      <c r="H61" s="36">
        <f>SUMIFS(СВЦЭМ!$C$33:$C$776,СВЦЭМ!$A$33:$A$776,$A61,СВЦЭМ!$B$33:$B$776,H$47)+'СЕТ СН'!$G$9+СВЦЭМ!$D$10+'СЕТ СН'!$G$6-'СЕТ СН'!$G$19</f>
        <v>1037.32062752</v>
      </c>
      <c r="I61" s="36">
        <f>SUMIFS(СВЦЭМ!$C$33:$C$776,СВЦЭМ!$A$33:$A$776,$A61,СВЦЭМ!$B$33:$B$776,I$47)+'СЕТ СН'!$G$9+СВЦЭМ!$D$10+'СЕТ СН'!$G$6-'СЕТ СН'!$G$19</f>
        <v>1046.0433131499999</v>
      </c>
      <c r="J61" s="36">
        <f>SUMIFS(СВЦЭМ!$C$33:$C$776,СВЦЭМ!$A$33:$A$776,$A61,СВЦЭМ!$B$33:$B$776,J$47)+'СЕТ СН'!$G$9+СВЦЭМ!$D$10+'СЕТ СН'!$G$6-'СЕТ СН'!$G$19</f>
        <v>998.71380316999989</v>
      </c>
      <c r="K61" s="36">
        <f>SUMIFS(СВЦЭМ!$C$33:$C$776,СВЦЭМ!$A$33:$A$776,$A61,СВЦЭМ!$B$33:$B$776,K$47)+'СЕТ СН'!$G$9+СВЦЭМ!$D$10+'СЕТ СН'!$G$6-'СЕТ СН'!$G$19</f>
        <v>966.98059781000006</v>
      </c>
      <c r="L61" s="36">
        <f>SUMIFS(СВЦЭМ!$C$33:$C$776,СВЦЭМ!$A$33:$A$776,$A61,СВЦЭМ!$B$33:$B$776,L$47)+'СЕТ СН'!$G$9+СВЦЭМ!$D$10+'СЕТ СН'!$G$6-'СЕТ СН'!$G$19</f>
        <v>947.93051366000009</v>
      </c>
      <c r="M61" s="36">
        <f>SUMIFS(СВЦЭМ!$C$33:$C$776,СВЦЭМ!$A$33:$A$776,$A61,СВЦЭМ!$B$33:$B$776,M$47)+'СЕТ СН'!$G$9+СВЦЭМ!$D$10+'СЕТ СН'!$G$6-'СЕТ СН'!$G$19</f>
        <v>910.96180860000004</v>
      </c>
      <c r="N61" s="36">
        <f>SUMIFS(СВЦЭМ!$C$33:$C$776,СВЦЭМ!$A$33:$A$776,$A61,СВЦЭМ!$B$33:$B$776,N$47)+'СЕТ СН'!$G$9+СВЦЭМ!$D$10+'СЕТ СН'!$G$6-'СЕТ СН'!$G$19</f>
        <v>839.76805059999992</v>
      </c>
      <c r="O61" s="36">
        <f>SUMIFS(СВЦЭМ!$C$33:$C$776,СВЦЭМ!$A$33:$A$776,$A61,СВЦЭМ!$B$33:$B$776,O$47)+'СЕТ СН'!$G$9+СВЦЭМ!$D$10+'СЕТ СН'!$G$6-'СЕТ СН'!$G$19</f>
        <v>815.22330011999998</v>
      </c>
      <c r="P61" s="36">
        <f>SUMIFS(СВЦЭМ!$C$33:$C$776,СВЦЭМ!$A$33:$A$776,$A61,СВЦЭМ!$B$33:$B$776,P$47)+'СЕТ СН'!$G$9+СВЦЭМ!$D$10+'СЕТ СН'!$G$6-'СЕТ СН'!$G$19</f>
        <v>824.92968109999993</v>
      </c>
      <c r="Q61" s="36">
        <f>SUMIFS(СВЦЭМ!$C$33:$C$776,СВЦЭМ!$A$33:$A$776,$A61,СВЦЭМ!$B$33:$B$776,Q$47)+'СЕТ СН'!$G$9+СВЦЭМ!$D$10+'СЕТ СН'!$G$6-'СЕТ СН'!$G$19</f>
        <v>839.56083407000006</v>
      </c>
      <c r="R61" s="36">
        <f>SUMIFS(СВЦЭМ!$C$33:$C$776,СВЦЭМ!$A$33:$A$776,$A61,СВЦЭМ!$B$33:$B$776,R$47)+'СЕТ СН'!$G$9+СВЦЭМ!$D$10+'СЕТ СН'!$G$6-'СЕТ СН'!$G$19</f>
        <v>836.4276989</v>
      </c>
      <c r="S61" s="36">
        <f>SUMIFS(СВЦЭМ!$C$33:$C$776,СВЦЭМ!$A$33:$A$776,$A61,СВЦЭМ!$B$33:$B$776,S$47)+'СЕТ СН'!$G$9+СВЦЭМ!$D$10+'СЕТ СН'!$G$6-'СЕТ СН'!$G$19</f>
        <v>845.90296325999998</v>
      </c>
      <c r="T61" s="36">
        <f>SUMIFS(СВЦЭМ!$C$33:$C$776,СВЦЭМ!$A$33:$A$776,$A61,СВЦЭМ!$B$33:$B$776,T$47)+'СЕТ СН'!$G$9+СВЦЭМ!$D$10+'СЕТ СН'!$G$6-'СЕТ СН'!$G$19</f>
        <v>844.02810804000001</v>
      </c>
      <c r="U61" s="36">
        <f>SUMIFS(СВЦЭМ!$C$33:$C$776,СВЦЭМ!$A$33:$A$776,$A61,СВЦЭМ!$B$33:$B$776,U$47)+'СЕТ СН'!$G$9+СВЦЭМ!$D$10+'СЕТ СН'!$G$6-'СЕТ СН'!$G$19</f>
        <v>855.65164761000005</v>
      </c>
      <c r="V61" s="36">
        <f>SUMIFS(СВЦЭМ!$C$33:$C$776,СВЦЭМ!$A$33:$A$776,$A61,СВЦЭМ!$B$33:$B$776,V$47)+'СЕТ СН'!$G$9+СВЦЭМ!$D$10+'СЕТ СН'!$G$6-'СЕТ СН'!$G$19</f>
        <v>842.20271814000012</v>
      </c>
      <c r="W61" s="36">
        <f>SUMIFS(СВЦЭМ!$C$33:$C$776,СВЦЭМ!$A$33:$A$776,$A61,СВЦЭМ!$B$33:$B$776,W$47)+'СЕТ СН'!$G$9+СВЦЭМ!$D$10+'СЕТ СН'!$G$6-'СЕТ СН'!$G$19</f>
        <v>845.92915498000002</v>
      </c>
      <c r="X61" s="36">
        <f>SUMIFS(СВЦЭМ!$C$33:$C$776,СВЦЭМ!$A$33:$A$776,$A61,СВЦЭМ!$B$33:$B$776,X$47)+'СЕТ СН'!$G$9+СВЦЭМ!$D$10+'СЕТ СН'!$G$6-'СЕТ СН'!$G$19</f>
        <v>865.66260459</v>
      </c>
      <c r="Y61" s="36">
        <f>SUMIFS(СВЦЭМ!$C$33:$C$776,СВЦЭМ!$A$33:$A$776,$A61,СВЦЭМ!$B$33:$B$776,Y$47)+'СЕТ СН'!$G$9+СВЦЭМ!$D$10+'СЕТ СН'!$G$6-'СЕТ СН'!$G$19</f>
        <v>938.73110730000008</v>
      </c>
    </row>
    <row r="62" spans="1:25" ht="15.75" x14ac:dyDescent="0.2">
      <c r="A62" s="35">
        <f t="shared" si="1"/>
        <v>44058</v>
      </c>
      <c r="B62" s="36">
        <f>SUMIFS(СВЦЭМ!$C$33:$C$776,СВЦЭМ!$A$33:$A$776,$A62,СВЦЭМ!$B$33:$B$776,B$47)+'СЕТ СН'!$G$9+СВЦЭМ!$D$10+'СЕТ СН'!$G$6-'СЕТ СН'!$G$19</f>
        <v>970.28649760999997</v>
      </c>
      <c r="C62" s="36">
        <f>SUMIFS(СВЦЭМ!$C$33:$C$776,СВЦЭМ!$A$33:$A$776,$A62,СВЦЭМ!$B$33:$B$776,C$47)+'СЕТ СН'!$G$9+СВЦЭМ!$D$10+'СЕТ СН'!$G$6-'СЕТ СН'!$G$19</f>
        <v>1005.5736371999999</v>
      </c>
      <c r="D62" s="36">
        <f>SUMIFS(СВЦЭМ!$C$33:$C$776,СВЦЭМ!$A$33:$A$776,$A62,СВЦЭМ!$B$33:$B$776,D$47)+'СЕТ СН'!$G$9+СВЦЭМ!$D$10+'СЕТ СН'!$G$6-'СЕТ СН'!$G$19</f>
        <v>996.18162430000007</v>
      </c>
      <c r="E62" s="36">
        <f>SUMIFS(СВЦЭМ!$C$33:$C$776,СВЦЭМ!$A$33:$A$776,$A62,СВЦЭМ!$B$33:$B$776,E$47)+'СЕТ СН'!$G$9+СВЦЭМ!$D$10+'СЕТ СН'!$G$6-'СЕТ СН'!$G$19</f>
        <v>994.28088875000003</v>
      </c>
      <c r="F62" s="36">
        <f>SUMIFS(СВЦЭМ!$C$33:$C$776,СВЦЭМ!$A$33:$A$776,$A62,СВЦЭМ!$B$33:$B$776,F$47)+'СЕТ СН'!$G$9+СВЦЭМ!$D$10+'СЕТ СН'!$G$6-'СЕТ СН'!$G$19</f>
        <v>999.27671944000008</v>
      </c>
      <c r="G62" s="36">
        <f>SUMIFS(СВЦЭМ!$C$33:$C$776,СВЦЭМ!$A$33:$A$776,$A62,СВЦЭМ!$B$33:$B$776,G$47)+'СЕТ СН'!$G$9+СВЦЭМ!$D$10+'СЕТ СН'!$G$6-'СЕТ СН'!$G$19</f>
        <v>998.94492949000005</v>
      </c>
      <c r="H62" s="36">
        <f>SUMIFS(СВЦЭМ!$C$33:$C$776,СВЦЭМ!$A$33:$A$776,$A62,СВЦЭМ!$B$33:$B$776,H$47)+'СЕТ СН'!$G$9+СВЦЭМ!$D$10+'СЕТ СН'!$G$6-'СЕТ СН'!$G$19</f>
        <v>987.55877544999998</v>
      </c>
      <c r="I62" s="36">
        <f>SUMIFS(СВЦЭМ!$C$33:$C$776,СВЦЭМ!$A$33:$A$776,$A62,СВЦЭМ!$B$33:$B$776,I$47)+'СЕТ СН'!$G$9+СВЦЭМ!$D$10+'СЕТ СН'!$G$6-'СЕТ СН'!$G$19</f>
        <v>982.97359671000004</v>
      </c>
      <c r="J62" s="36">
        <f>SUMIFS(СВЦЭМ!$C$33:$C$776,СВЦЭМ!$A$33:$A$776,$A62,СВЦЭМ!$B$33:$B$776,J$47)+'СЕТ СН'!$G$9+СВЦЭМ!$D$10+'СЕТ СН'!$G$6-'СЕТ СН'!$G$19</f>
        <v>943.24429525000005</v>
      </c>
      <c r="K62" s="36">
        <f>SUMIFS(СВЦЭМ!$C$33:$C$776,СВЦЭМ!$A$33:$A$776,$A62,СВЦЭМ!$B$33:$B$776,K$47)+'СЕТ СН'!$G$9+СВЦЭМ!$D$10+'СЕТ СН'!$G$6-'СЕТ СН'!$G$19</f>
        <v>907.03985603000001</v>
      </c>
      <c r="L62" s="36">
        <f>SUMIFS(СВЦЭМ!$C$33:$C$776,СВЦЭМ!$A$33:$A$776,$A62,СВЦЭМ!$B$33:$B$776,L$47)+'СЕТ СН'!$G$9+СВЦЭМ!$D$10+'СЕТ СН'!$G$6-'СЕТ СН'!$G$19</f>
        <v>903.06554441999992</v>
      </c>
      <c r="M62" s="36">
        <f>SUMIFS(СВЦЭМ!$C$33:$C$776,СВЦЭМ!$A$33:$A$776,$A62,СВЦЭМ!$B$33:$B$776,M$47)+'СЕТ СН'!$G$9+СВЦЭМ!$D$10+'СЕТ СН'!$G$6-'СЕТ СН'!$G$19</f>
        <v>912.22740169000008</v>
      </c>
      <c r="N62" s="36">
        <f>SUMIFS(СВЦЭМ!$C$33:$C$776,СВЦЭМ!$A$33:$A$776,$A62,СВЦЭМ!$B$33:$B$776,N$47)+'СЕТ СН'!$G$9+СВЦЭМ!$D$10+'СЕТ СН'!$G$6-'СЕТ СН'!$G$19</f>
        <v>911.90794688000005</v>
      </c>
      <c r="O62" s="36">
        <f>SUMIFS(СВЦЭМ!$C$33:$C$776,СВЦЭМ!$A$33:$A$776,$A62,СВЦЭМ!$B$33:$B$776,O$47)+'СЕТ СН'!$G$9+СВЦЭМ!$D$10+'СЕТ СН'!$G$6-'СЕТ СН'!$G$19</f>
        <v>885.67975402999991</v>
      </c>
      <c r="P62" s="36">
        <f>SUMIFS(СВЦЭМ!$C$33:$C$776,СВЦЭМ!$A$33:$A$776,$A62,СВЦЭМ!$B$33:$B$776,P$47)+'СЕТ СН'!$G$9+СВЦЭМ!$D$10+'СЕТ СН'!$G$6-'СЕТ СН'!$G$19</f>
        <v>885.62712824999994</v>
      </c>
      <c r="Q62" s="36">
        <f>SUMIFS(СВЦЭМ!$C$33:$C$776,СВЦЭМ!$A$33:$A$776,$A62,СВЦЭМ!$B$33:$B$776,Q$47)+'СЕТ СН'!$G$9+СВЦЭМ!$D$10+'СЕТ СН'!$G$6-'СЕТ СН'!$G$19</f>
        <v>892.32499731999997</v>
      </c>
      <c r="R62" s="36">
        <f>SUMIFS(СВЦЭМ!$C$33:$C$776,СВЦЭМ!$A$33:$A$776,$A62,СВЦЭМ!$B$33:$B$776,R$47)+'СЕТ СН'!$G$9+СВЦЭМ!$D$10+'СЕТ СН'!$G$6-'СЕТ СН'!$G$19</f>
        <v>896.5719807800001</v>
      </c>
      <c r="S62" s="36">
        <f>SUMIFS(СВЦЭМ!$C$33:$C$776,СВЦЭМ!$A$33:$A$776,$A62,СВЦЭМ!$B$33:$B$776,S$47)+'СЕТ СН'!$G$9+СВЦЭМ!$D$10+'СЕТ СН'!$G$6-'СЕТ СН'!$G$19</f>
        <v>904.16213723999999</v>
      </c>
      <c r="T62" s="36">
        <f>SUMIFS(СВЦЭМ!$C$33:$C$776,СВЦЭМ!$A$33:$A$776,$A62,СВЦЭМ!$B$33:$B$776,T$47)+'СЕТ СН'!$G$9+СВЦЭМ!$D$10+'СЕТ СН'!$G$6-'СЕТ СН'!$G$19</f>
        <v>895.36863089999997</v>
      </c>
      <c r="U62" s="36">
        <f>SUMIFS(СВЦЭМ!$C$33:$C$776,СВЦЭМ!$A$33:$A$776,$A62,СВЦЭМ!$B$33:$B$776,U$47)+'СЕТ СН'!$G$9+СВЦЭМ!$D$10+'СЕТ СН'!$G$6-'СЕТ СН'!$G$19</f>
        <v>900.09330864000003</v>
      </c>
      <c r="V62" s="36">
        <f>SUMIFS(СВЦЭМ!$C$33:$C$776,СВЦЭМ!$A$33:$A$776,$A62,СВЦЭМ!$B$33:$B$776,V$47)+'СЕТ СН'!$G$9+СВЦЭМ!$D$10+'СЕТ СН'!$G$6-'СЕТ СН'!$G$19</f>
        <v>888.04129637000005</v>
      </c>
      <c r="W62" s="36">
        <f>SUMIFS(СВЦЭМ!$C$33:$C$776,СВЦЭМ!$A$33:$A$776,$A62,СВЦЭМ!$B$33:$B$776,W$47)+'СЕТ СН'!$G$9+СВЦЭМ!$D$10+'СЕТ СН'!$G$6-'СЕТ СН'!$G$19</f>
        <v>881.82416001999991</v>
      </c>
      <c r="X62" s="36">
        <f>SUMIFS(СВЦЭМ!$C$33:$C$776,СВЦЭМ!$A$33:$A$776,$A62,СВЦЭМ!$B$33:$B$776,X$47)+'СЕТ СН'!$G$9+СВЦЭМ!$D$10+'СЕТ СН'!$G$6-'СЕТ СН'!$G$19</f>
        <v>899.86215448999997</v>
      </c>
      <c r="Y62" s="36">
        <f>SUMIFS(СВЦЭМ!$C$33:$C$776,СВЦЭМ!$A$33:$A$776,$A62,СВЦЭМ!$B$33:$B$776,Y$47)+'СЕТ СН'!$G$9+СВЦЭМ!$D$10+'СЕТ СН'!$G$6-'СЕТ СН'!$G$19</f>
        <v>913.99841401000003</v>
      </c>
    </row>
    <row r="63" spans="1:25" ht="15.75" x14ac:dyDescent="0.2">
      <c r="A63" s="35">
        <f t="shared" si="1"/>
        <v>44059</v>
      </c>
      <c r="B63" s="36">
        <f>SUMIFS(СВЦЭМ!$C$33:$C$776,СВЦЭМ!$A$33:$A$776,$A63,СВЦЭМ!$B$33:$B$776,B$47)+'СЕТ СН'!$G$9+СВЦЭМ!$D$10+'СЕТ СН'!$G$6-'СЕТ СН'!$G$19</f>
        <v>989.29118885999992</v>
      </c>
      <c r="C63" s="36">
        <f>SUMIFS(СВЦЭМ!$C$33:$C$776,СВЦЭМ!$A$33:$A$776,$A63,СВЦЭМ!$B$33:$B$776,C$47)+'СЕТ СН'!$G$9+СВЦЭМ!$D$10+'СЕТ СН'!$G$6-'СЕТ СН'!$G$19</f>
        <v>1005.84191031</v>
      </c>
      <c r="D63" s="36">
        <f>SUMIFS(СВЦЭМ!$C$33:$C$776,СВЦЭМ!$A$33:$A$776,$A63,СВЦЭМ!$B$33:$B$776,D$47)+'СЕТ СН'!$G$9+СВЦЭМ!$D$10+'СЕТ СН'!$G$6-'СЕТ СН'!$G$19</f>
        <v>1018.3935108400001</v>
      </c>
      <c r="E63" s="36">
        <f>SUMIFS(СВЦЭМ!$C$33:$C$776,СВЦЭМ!$A$33:$A$776,$A63,СВЦЭМ!$B$33:$B$776,E$47)+'СЕТ СН'!$G$9+СВЦЭМ!$D$10+'СЕТ СН'!$G$6-'СЕТ СН'!$G$19</f>
        <v>1026.7766023500001</v>
      </c>
      <c r="F63" s="36">
        <f>SUMIFS(СВЦЭМ!$C$33:$C$776,СВЦЭМ!$A$33:$A$776,$A63,СВЦЭМ!$B$33:$B$776,F$47)+'СЕТ СН'!$G$9+СВЦЭМ!$D$10+'СЕТ СН'!$G$6-'СЕТ СН'!$G$19</f>
        <v>1022.2546790399999</v>
      </c>
      <c r="G63" s="36">
        <f>SUMIFS(СВЦЭМ!$C$33:$C$776,СВЦЭМ!$A$33:$A$776,$A63,СВЦЭМ!$B$33:$B$776,G$47)+'СЕТ СН'!$G$9+СВЦЭМ!$D$10+'СЕТ СН'!$G$6-'СЕТ СН'!$G$19</f>
        <v>1020.60493193</v>
      </c>
      <c r="H63" s="36">
        <f>SUMIFS(СВЦЭМ!$C$33:$C$776,СВЦЭМ!$A$33:$A$776,$A63,СВЦЭМ!$B$33:$B$776,H$47)+'СЕТ СН'!$G$9+СВЦЭМ!$D$10+'СЕТ СН'!$G$6-'СЕТ СН'!$G$19</f>
        <v>1003.87110108</v>
      </c>
      <c r="I63" s="36">
        <f>SUMIFS(СВЦЭМ!$C$33:$C$776,СВЦЭМ!$A$33:$A$776,$A63,СВЦЭМ!$B$33:$B$776,I$47)+'СЕТ СН'!$G$9+СВЦЭМ!$D$10+'СЕТ СН'!$G$6-'СЕТ СН'!$G$19</f>
        <v>959.54939762000004</v>
      </c>
      <c r="J63" s="36">
        <f>SUMIFS(СВЦЭМ!$C$33:$C$776,СВЦЭМ!$A$33:$A$776,$A63,СВЦЭМ!$B$33:$B$776,J$47)+'СЕТ СН'!$G$9+СВЦЭМ!$D$10+'СЕТ СН'!$G$6-'СЕТ СН'!$G$19</f>
        <v>933.99122179000005</v>
      </c>
      <c r="K63" s="36">
        <f>SUMIFS(СВЦЭМ!$C$33:$C$776,СВЦЭМ!$A$33:$A$776,$A63,СВЦЭМ!$B$33:$B$776,K$47)+'СЕТ СН'!$G$9+СВЦЭМ!$D$10+'СЕТ СН'!$G$6-'СЕТ СН'!$G$19</f>
        <v>903.97818632999997</v>
      </c>
      <c r="L63" s="36">
        <f>SUMIFS(СВЦЭМ!$C$33:$C$776,СВЦЭМ!$A$33:$A$776,$A63,СВЦЭМ!$B$33:$B$776,L$47)+'СЕТ СН'!$G$9+СВЦЭМ!$D$10+'СЕТ СН'!$G$6-'СЕТ СН'!$G$19</f>
        <v>895.07264613000007</v>
      </c>
      <c r="M63" s="36">
        <f>SUMIFS(СВЦЭМ!$C$33:$C$776,СВЦЭМ!$A$33:$A$776,$A63,СВЦЭМ!$B$33:$B$776,M$47)+'СЕТ СН'!$G$9+СВЦЭМ!$D$10+'СЕТ СН'!$G$6-'СЕТ СН'!$G$19</f>
        <v>872.50360870999998</v>
      </c>
      <c r="N63" s="36">
        <f>SUMIFS(СВЦЭМ!$C$33:$C$776,СВЦЭМ!$A$33:$A$776,$A63,СВЦЭМ!$B$33:$B$776,N$47)+'СЕТ СН'!$G$9+СВЦЭМ!$D$10+'СЕТ СН'!$G$6-'СЕТ СН'!$G$19</f>
        <v>861.42574854000009</v>
      </c>
      <c r="O63" s="36">
        <f>SUMIFS(СВЦЭМ!$C$33:$C$776,СВЦЭМ!$A$33:$A$776,$A63,СВЦЭМ!$B$33:$B$776,O$47)+'СЕТ СН'!$G$9+СВЦЭМ!$D$10+'СЕТ СН'!$G$6-'СЕТ СН'!$G$19</f>
        <v>846.23255823</v>
      </c>
      <c r="P63" s="36">
        <f>SUMIFS(СВЦЭМ!$C$33:$C$776,СВЦЭМ!$A$33:$A$776,$A63,СВЦЭМ!$B$33:$B$776,P$47)+'СЕТ СН'!$G$9+СВЦЭМ!$D$10+'СЕТ СН'!$G$6-'СЕТ СН'!$G$19</f>
        <v>842.46288772999992</v>
      </c>
      <c r="Q63" s="36">
        <f>SUMIFS(СВЦЭМ!$C$33:$C$776,СВЦЭМ!$A$33:$A$776,$A63,СВЦЭМ!$B$33:$B$776,Q$47)+'СЕТ СН'!$G$9+СВЦЭМ!$D$10+'СЕТ СН'!$G$6-'СЕТ СН'!$G$19</f>
        <v>859.77304006999998</v>
      </c>
      <c r="R63" s="36">
        <f>SUMIFS(СВЦЭМ!$C$33:$C$776,СВЦЭМ!$A$33:$A$776,$A63,СВЦЭМ!$B$33:$B$776,R$47)+'СЕТ СН'!$G$9+СВЦЭМ!$D$10+'СЕТ СН'!$G$6-'СЕТ СН'!$G$19</f>
        <v>875.65080132999992</v>
      </c>
      <c r="S63" s="36">
        <f>SUMIFS(СВЦЭМ!$C$33:$C$776,СВЦЭМ!$A$33:$A$776,$A63,СВЦЭМ!$B$33:$B$776,S$47)+'СЕТ СН'!$G$9+СВЦЭМ!$D$10+'СЕТ СН'!$G$6-'СЕТ СН'!$G$19</f>
        <v>884.66770113000007</v>
      </c>
      <c r="T63" s="36">
        <f>SUMIFS(СВЦЭМ!$C$33:$C$776,СВЦЭМ!$A$33:$A$776,$A63,СВЦЭМ!$B$33:$B$776,T$47)+'СЕТ СН'!$G$9+СВЦЭМ!$D$10+'СЕТ СН'!$G$6-'СЕТ СН'!$G$19</f>
        <v>887.62078883000004</v>
      </c>
      <c r="U63" s="36">
        <f>SUMIFS(СВЦЭМ!$C$33:$C$776,СВЦЭМ!$A$33:$A$776,$A63,СВЦЭМ!$B$33:$B$776,U$47)+'СЕТ СН'!$G$9+СВЦЭМ!$D$10+'СЕТ СН'!$G$6-'СЕТ СН'!$G$19</f>
        <v>898.21942865999995</v>
      </c>
      <c r="V63" s="36">
        <f>SUMIFS(СВЦЭМ!$C$33:$C$776,СВЦЭМ!$A$33:$A$776,$A63,СВЦЭМ!$B$33:$B$776,V$47)+'СЕТ СН'!$G$9+СВЦЭМ!$D$10+'СЕТ СН'!$G$6-'СЕТ СН'!$G$19</f>
        <v>884.69854839000004</v>
      </c>
      <c r="W63" s="36">
        <f>SUMIFS(СВЦЭМ!$C$33:$C$776,СВЦЭМ!$A$33:$A$776,$A63,СВЦЭМ!$B$33:$B$776,W$47)+'СЕТ СН'!$G$9+СВЦЭМ!$D$10+'СЕТ СН'!$G$6-'СЕТ СН'!$G$19</f>
        <v>879.46233563999999</v>
      </c>
      <c r="X63" s="36">
        <f>SUMIFS(СВЦЭМ!$C$33:$C$776,СВЦЭМ!$A$33:$A$776,$A63,СВЦЭМ!$B$33:$B$776,X$47)+'СЕТ СН'!$G$9+СВЦЭМ!$D$10+'СЕТ СН'!$G$6-'СЕТ СН'!$G$19</f>
        <v>896.11442151999995</v>
      </c>
      <c r="Y63" s="36">
        <f>SUMIFS(СВЦЭМ!$C$33:$C$776,СВЦЭМ!$A$33:$A$776,$A63,СВЦЭМ!$B$33:$B$776,Y$47)+'СЕТ СН'!$G$9+СВЦЭМ!$D$10+'СЕТ СН'!$G$6-'СЕТ СН'!$G$19</f>
        <v>900.15607666999995</v>
      </c>
    </row>
    <row r="64" spans="1:25" ht="15.75" x14ac:dyDescent="0.2">
      <c r="A64" s="35">
        <f t="shared" si="1"/>
        <v>44060</v>
      </c>
      <c r="B64" s="36">
        <f>SUMIFS(СВЦЭМ!$C$33:$C$776,СВЦЭМ!$A$33:$A$776,$A64,СВЦЭМ!$B$33:$B$776,B$47)+'СЕТ СН'!$G$9+СВЦЭМ!$D$10+'СЕТ СН'!$G$6-'СЕТ СН'!$G$19</f>
        <v>1005.16253545</v>
      </c>
      <c r="C64" s="36">
        <f>SUMIFS(СВЦЭМ!$C$33:$C$776,СВЦЭМ!$A$33:$A$776,$A64,СВЦЭМ!$B$33:$B$776,C$47)+'СЕТ СН'!$G$9+СВЦЭМ!$D$10+'СЕТ СН'!$G$6-'СЕТ СН'!$G$19</f>
        <v>1028.4002146800001</v>
      </c>
      <c r="D64" s="36">
        <f>SUMIFS(СВЦЭМ!$C$33:$C$776,СВЦЭМ!$A$33:$A$776,$A64,СВЦЭМ!$B$33:$B$776,D$47)+'СЕТ СН'!$G$9+СВЦЭМ!$D$10+'СЕТ СН'!$G$6-'СЕТ СН'!$G$19</f>
        <v>1042.21492949</v>
      </c>
      <c r="E64" s="36">
        <f>SUMIFS(СВЦЭМ!$C$33:$C$776,СВЦЭМ!$A$33:$A$776,$A64,СВЦЭМ!$B$33:$B$776,E$47)+'СЕТ СН'!$G$9+СВЦЭМ!$D$10+'СЕТ СН'!$G$6-'СЕТ СН'!$G$19</f>
        <v>1051.2706204399999</v>
      </c>
      <c r="F64" s="36">
        <f>SUMIFS(СВЦЭМ!$C$33:$C$776,СВЦЭМ!$A$33:$A$776,$A64,СВЦЭМ!$B$33:$B$776,F$47)+'СЕТ СН'!$G$9+СВЦЭМ!$D$10+'СЕТ СН'!$G$6-'СЕТ СН'!$G$19</f>
        <v>1047.86800978</v>
      </c>
      <c r="G64" s="36">
        <f>SUMIFS(СВЦЭМ!$C$33:$C$776,СВЦЭМ!$A$33:$A$776,$A64,СВЦЭМ!$B$33:$B$776,G$47)+'СЕТ СН'!$G$9+СВЦЭМ!$D$10+'СЕТ СН'!$G$6-'СЕТ СН'!$G$19</f>
        <v>1050.6628189800001</v>
      </c>
      <c r="H64" s="36">
        <f>SUMIFS(СВЦЭМ!$C$33:$C$776,СВЦЭМ!$A$33:$A$776,$A64,СВЦЭМ!$B$33:$B$776,H$47)+'СЕТ СН'!$G$9+СВЦЭМ!$D$10+'СЕТ СН'!$G$6-'СЕТ СН'!$G$19</f>
        <v>1066.0361088</v>
      </c>
      <c r="I64" s="36">
        <f>SUMIFS(СВЦЭМ!$C$33:$C$776,СВЦЭМ!$A$33:$A$776,$A64,СВЦЭМ!$B$33:$B$776,I$47)+'СЕТ СН'!$G$9+СВЦЭМ!$D$10+'СЕТ СН'!$G$6-'СЕТ СН'!$G$19</f>
        <v>1113.4835944900001</v>
      </c>
      <c r="J64" s="36">
        <f>SUMIFS(СВЦЭМ!$C$33:$C$776,СВЦЭМ!$A$33:$A$776,$A64,СВЦЭМ!$B$33:$B$776,J$47)+'СЕТ СН'!$G$9+СВЦЭМ!$D$10+'СЕТ СН'!$G$6-'СЕТ СН'!$G$19</f>
        <v>1066.409451</v>
      </c>
      <c r="K64" s="36">
        <f>SUMIFS(СВЦЭМ!$C$33:$C$776,СВЦЭМ!$A$33:$A$776,$A64,СВЦЭМ!$B$33:$B$776,K$47)+'СЕТ СН'!$G$9+СВЦЭМ!$D$10+'СЕТ СН'!$G$6-'СЕТ СН'!$G$19</f>
        <v>1034.7069116600001</v>
      </c>
      <c r="L64" s="36">
        <f>SUMIFS(СВЦЭМ!$C$33:$C$776,СВЦЭМ!$A$33:$A$776,$A64,СВЦЭМ!$B$33:$B$776,L$47)+'СЕТ СН'!$G$9+СВЦЭМ!$D$10+'СЕТ СН'!$G$6-'СЕТ СН'!$G$19</f>
        <v>1020.73420455</v>
      </c>
      <c r="M64" s="36">
        <f>SUMIFS(СВЦЭМ!$C$33:$C$776,СВЦЭМ!$A$33:$A$776,$A64,СВЦЭМ!$B$33:$B$776,M$47)+'СЕТ СН'!$G$9+СВЦЭМ!$D$10+'СЕТ СН'!$G$6-'СЕТ СН'!$G$19</f>
        <v>961.83952331</v>
      </c>
      <c r="N64" s="36">
        <f>SUMIFS(СВЦЭМ!$C$33:$C$776,СВЦЭМ!$A$33:$A$776,$A64,СВЦЭМ!$B$33:$B$776,N$47)+'СЕТ СН'!$G$9+СВЦЭМ!$D$10+'СЕТ СН'!$G$6-'СЕТ СН'!$G$19</f>
        <v>896.45099447999996</v>
      </c>
      <c r="O64" s="36">
        <f>SUMIFS(СВЦЭМ!$C$33:$C$776,СВЦЭМ!$A$33:$A$776,$A64,СВЦЭМ!$B$33:$B$776,O$47)+'СЕТ СН'!$G$9+СВЦЭМ!$D$10+'СЕТ СН'!$G$6-'СЕТ СН'!$G$19</f>
        <v>858.0826417400001</v>
      </c>
      <c r="P64" s="36">
        <f>SUMIFS(СВЦЭМ!$C$33:$C$776,СВЦЭМ!$A$33:$A$776,$A64,СВЦЭМ!$B$33:$B$776,P$47)+'СЕТ СН'!$G$9+СВЦЭМ!$D$10+'СЕТ СН'!$G$6-'СЕТ СН'!$G$19</f>
        <v>858.53635865999991</v>
      </c>
      <c r="Q64" s="36">
        <f>SUMIFS(СВЦЭМ!$C$33:$C$776,СВЦЭМ!$A$33:$A$776,$A64,СВЦЭМ!$B$33:$B$776,Q$47)+'СЕТ СН'!$G$9+СВЦЭМ!$D$10+'СЕТ СН'!$G$6-'СЕТ СН'!$G$19</f>
        <v>864.76880194</v>
      </c>
      <c r="R64" s="36">
        <f>SUMIFS(СВЦЭМ!$C$33:$C$776,СВЦЭМ!$A$33:$A$776,$A64,СВЦЭМ!$B$33:$B$776,R$47)+'СЕТ СН'!$G$9+СВЦЭМ!$D$10+'СЕТ СН'!$G$6-'СЕТ СН'!$G$19</f>
        <v>863.53575337999996</v>
      </c>
      <c r="S64" s="36">
        <f>SUMIFS(СВЦЭМ!$C$33:$C$776,СВЦЭМ!$A$33:$A$776,$A64,СВЦЭМ!$B$33:$B$776,S$47)+'СЕТ СН'!$G$9+СВЦЭМ!$D$10+'СЕТ СН'!$G$6-'СЕТ СН'!$G$19</f>
        <v>867.16059081000003</v>
      </c>
      <c r="T64" s="36">
        <f>SUMIFS(СВЦЭМ!$C$33:$C$776,СВЦЭМ!$A$33:$A$776,$A64,СВЦЭМ!$B$33:$B$776,T$47)+'СЕТ СН'!$G$9+СВЦЭМ!$D$10+'СЕТ СН'!$G$6-'СЕТ СН'!$G$19</f>
        <v>863.44660715999999</v>
      </c>
      <c r="U64" s="36">
        <f>SUMIFS(СВЦЭМ!$C$33:$C$776,СВЦЭМ!$A$33:$A$776,$A64,СВЦЭМ!$B$33:$B$776,U$47)+'СЕТ СН'!$G$9+СВЦЭМ!$D$10+'СЕТ СН'!$G$6-'СЕТ СН'!$G$19</f>
        <v>872.92442686000004</v>
      </c>
      <c r="V64" s="36">
        <f>SUMIFS(СВЦЭМ!$C$33:$C$776,СВЦЭМ!$A$33:$A$776,$A64,СВЦЭМ!$B$33:$B$776,V$47)+'СЕТ СН'!$G$9+СВЦЭМ!$D$10+'СЕТ СН'!$G$6-'СЕТ СН'!$G$19</f>
        <v>864.23485647999996</v>
      </c>
      <c r="W64" s="36">
        <f>SUMIFS(СВЦЭМ!$C$33:$C$776,СВЦЭМ!$A$33:$A$776,$A64,СВЦЭМ!$B$33:$B$776,W$47)+'СЕТ СН'!$G$9+СВЦЭМ!$D$10+'СЕТ СН'!$G$6-'СЕТ СН'!$G$19</f>
        <v>862.06790961999991</v>
      </c>
      <c r="X64" s="36">
        <f>SUMIFS(СВЦЭМ!$C$33:$C$776,СВЦЭМ!$A$33:$A$776,$A64,СВЦЭМ!$B$33:$B$776,X$47)+'СЕТ СН'!$G$9+СВЦЭМ!$D$10+'СЕТ СН'!$G$6-'СЕТ СН'!$G$19</f>
        <v>864.47301439000012</v>
      </c>
      <c r="Y64" s="36">
        <f>SUMIFS(СВЦЭМ!$C$33:$C$776,СВЦЭМ!$A$33:$A$776,$A64,СВЦЭМ!$B$33:$B$776,Y$47)+'СЕТ СН'!$G$9+СВЦЭМ!$D$10+'СЕТ СН'!$G$6-'СЕТ СН'!$G$19</f>
        <v>925.98934327000006</v>
      </c>
    </row>
    <row r="65" spans="1:27" ht="15.75" x14ac:dyDescent="0.2">
      <c r="A65" s="35">
        <f t="shared" si="1"/>
        <v>44061</v>
      </c>
      <c r="B65" s="36">
        <f>SUMIFS(СВЦЭМ!$C$33:$C$776,СВЦЭМ!$A$33:$A$776,$A65,СВЦЭМ!$B$33:$B$776,B$47)+'СЕТ СН'!$G$9+СВЦЭМ!$D$10+'СЕТ СН'!$G$6-'СЕТ СН'!$G$19</f>
        <v>1007.78135896</v>
      </c>
      <c r="C65" s="36">
        <f>SUMIFS(СВЦЭМ!$C$33:$C$776,СВЦЭМ!$A$33:$A$776,$A65,СВЦЭМ!$B$33:$B$776,C$47)+'СЕТ СН'!$G$9+СВЦЭМ!$D$10+'СЕТ СН'!$G$6-'СЕТ СН'!$G$19</f>
        <v>1044.5555332500001</v>
      </c>
      <c r="D65" s="36">
        <f>SUMIFS(СВЦЭМ!$C$33:$C$776,СВЦЭМ!$A$33:$A$776,$A65,СВЦЭМ!$B$33:$B$776,D$47)+'СЕТ СН'!$G$9+СВЦЭМ!$D$10+'СЕТ СН'!$G$6-'СЕТ СН'!$G$19</f>
        <v>1060.63169406</v>
      </c>
      <c r="E65" s="36">
        <f>SUMIFS(СВЦЭМ!$C$33:$C$776,СВЦЭМ!$A$33:$A$776,$A65,СВЦЭМ!$B$33:$B$776,E$47)+'СЕТ СН'!$G$9+СВЦЭМ!$D$10+'СЕТ СН'!$G$6-'СЕТ СН'!$G$19</f>
        <v>1059.26292603</v>
      </c>
      <c r="F65" s="36">
        <f>SUMIFS(СВЦЭМ!$C$33:$C$776,СВЦЭМ!$A$33:$A$776,$A65,СВЦЭМ!$B$33:$B$776,F$47)+'СЕТ СН'!$G$9+СВЦЭМ!$D$10+'СЕТ СН'!$G$6-'СЕТ СН'!$G$19</f>
        <v>1072.0599883899999</v>
      </c>
      <c r="G65" s="36">
        <f>SUMIFS(СВЦЭМ!$C$33:$C$776,СВЦЭМ!$A$33:$A$776,$A65,СВЦЭМ!$B$33:$B$776,G$47)+'СЕТ СН'!$G$9+СВЦЭМ!$D$10+'СЕТ СН'!$G$6-'СЕТ СН'!$G$19</f>
        <v>1065.3910870699999</v>
      </c>
      <c r="H65" s="36">
        <f>SUMIFS(СВЦЭМ!$C$33:$C$776,СВЦЭМ!$A$33:$A$776,$A65,СВЦЭМ!$B$33:$B$776,H$47)+'СЕТ СН'!$G$9+СВЦЭМ!$D$10+'СЕТ СН'!$G$6-'СЕТ СН'!$G$19</f>
        <v>1068.7061534899999</v>
      </c>
      <c r="I65" s="36">
        <f>SUMIFS(СВЦЭМ!$C$33:$C$776,СВЦЭМ!$A$33:$A$776,$A65,СВЦЭМ!$B$33:$B$776,I$47)+'СЕТ СН'!$G$9+СВЦЭМ!$D$10+'СЕТ СН'!$G$6-'СЕТ СН'!$G$19</f>
        <v>1072.9359987299999</v>
      </c>
      <c r="J65" s="36">
        <f>SUMIFS(СВЦЭМ!$C$33:$C$776,СВЦЭМ!$A$33:$A$776,$A65,СВЦЭМ!$B$33:$B$776,J$47)+'СЕТ СН'!$G$9+СВЦЭМ!$D$10+'СЕТ СН'!$G$6-'СЕТ СН'!$G$19</f>
        <v>1020.9731117700001</v>
      </c>
      <c r="K65" s="36">
        <f>SUMIFS(СВЦЭМ!$C$33:$C$776,СВЦЭМ!$A$33:$A$776,$A65,СВЦЭМ!$B$33:$B$776,K$47)+'СЕТ СН'!$G$9+СВЦЭМ!$D$10+'СЕТ СН'!$G$6-'СЕТ СН'!$G$19</f>
        <v>1003.0528617299999</v>
      </c>
      <c r="L65" s="36">
        <f>SUMIFS(СВЦЭМ!$C$33:$C$776,СВЦЭМ!$A$33:$A$776,$A65,СВЦЭМ!$B$33:$B$776,L$47)+'СЕТ СН'!$G$9+СВЦЭМ!$D$10+'СЕТ СН'!$G$6-'СЕТ СН'!$G$19</f>
        <v>1001.2232442699999</v>
      </c>
      <c r="M65" s="36">
        <f>SUMIFS(СВЦЭМ!$C$33:$C$776,СВЦЭМ!$A$33:$A$776,$A65,СВЦЭМ!$B$33:$B$776,M$47)+'СЕТ СН'!$G$9+СВЦЭМ!$D$10+'СЕТ СН'!$G$6-'СЕТ СН'!$G$19</f>
        <v>955.8827375599999</v>
      </c>
      <c r="N65" s="36">
        <f>SUMIFS(СВЦЭМ!$C$33:$C$776,СВЦЭМ!$A$33:$A$776,$A65,СВЦЭМ!$B$33:$B$776,N$47)+'СЕТ СН'!$G$9+СВЦЭМ!$D$10+'СЕТ СН'!$G$6-'СЕТ СН'!$G$19</f>
        <v>882.01309087999994</v>
      </c>
      <c r="O65" s="36">
        <f>SUMIFS(СВЦЭМ!$C$33:$C$776,СВЦЭМ!$A$33:$A$776,$A65,СВЦЭМ!$B$33:$B$776,O$47)+'СЕТ СН'!$G$9+СВЦЭМ!$D$10+'СЕТ СН'!$G$6-'СЕТ СН'!$G$19</f>
        <v>858.90314988</v>
      </c>
      <c r="P65" s="36">
        <f>SUMIFS(СВЦЭМ!$C$33:$C$776,СВЦЭМ!$A$33:$A$776,$A65,СВЦЭМ!$B$33:$B$776,P$47)+'СЕТ СН'!$G$9+СВЦЭМ!$D$10+'СЕТ СН'!$G$6-'СЕТ СН'!$G$19</f>
        <v>858.6797862599999</v>
      </c>
      <c r="Q65" s="36">
        <f>SUMIFS(СВЦЭМ!$C$33:$C$776,СВЦЭМ!$A$33:$A$776,$A65,СВЦЭМ!$B$33:$B$776,Q$47)+'СЕТ СН'!$G$9+СВЦЭМ!$D$10+'СЕТ СН'!$G$6-'СЕТ СН'!$G$19</f>
        <v>862.35168085999999</v>
      </c>
      <c r="R65" s="36">
        <f>SUMIFS(СВЦЭМ!$C$33:$C$776,СВЦЭМ!$A$33:$A$776,$A65,СВЦЭМ!$B$33:$B$776,R$47)+'СЕТ СН'!$G$9+СВЦЭМ!$D$10+'СЕТ СН'!$G$6-'СЕТ СН'!$G$19</f>
        <v>850.3711543500001</v>
      </c>
      <c r="S65" s="36">
        <f>SUMIFS(СВЦЭМ!$C$33:$C$776,СВЦЭМ!$A$33:$A$776,$A65,СВЦЭМ!$B$33:$B$776,S$47)+'СЕТ СН'!$G$9+СВЦЭМ!$D$10+'СЕТ СН'!$G$6-'СЕТ СН'!$G$19</f>
        <v>852.76765365000006</v>
      </c>
      <c r="T65" s="36">
        <f>SUMIFS(СВЦЭМ!$C$33:$C$776,СВЦЭМ!$A$33:$A$776,$A65,СВЦЭМ!$B$33:$B$776,T$47)+'СЕТ СН'!$G$9+СВЦЭМ!$D$10+'СЕТ СН'!$G$6-'СЕТ СН'!$G$19</f>
        <v>853.07402503999992</v>
      </c>
      <c r="U65" s="36">
        <f>SUMIFS(СВЦЭМ!$C$33:$C$776,СВЦЭМ!$A$33:$A$776,$A65,СВЦЭМ!$B$33:$B$776,U$47)+'СЕТ СН'!$G$9+СВЦЭМ!$D$10+'СЕТ СН'!$G$6-'СЕТ СН'!$G$19</f>
        <v>858.61300866000011</v>
      </c>
      <c r="V65" s="36">
        <f>SUMIFS(СВЦЭМ!$C$33:$C$776,СВЦЭМ!$A$33:$A$776,$A65,СВЦЭМ!$B$33:$B$776,V$47)+'СЕТ СН'!$G$9+СВЦЭМ!$D$10+'СЕТ СН'!$G$6-'СЕТ СН'!$G$19</f>
        <v>846.88668243000006</v>
      </c>
      <c r="W65" s="36">
        <f>SUMIFS(СВЦЭМ!$C$33:$C$776,СВЦЭМ!$A$33:$A$776,$A65,СВЦЭМ!$B$33:$B$776,W$47)+'СЕТ СН'!$G$9+СВЦЭМ!$D$10+'СЕТ СН'!$G$6-'СЕТ СН'!$G$19</f>
        <v>863.25934370000004</v>
      </c>
      <c r="X65" s="36">
        <f>SUMIFS(СВЦЭМ!$C$33:$C$776,СВЦЭМ!$A$33:$A$776,$A65,СВЦЭМ!$B$33:$B$776,X$47)+'СЕТ СН'!$G$9+СВЦЭМ!$D$10+'СЕТ СН'!$G$6-'СЕТ СН'!$G$19</f>
        <v>864.93731600000001</v>
      </c>
      <c r="Y65" s="36">
        <f>SUMIFS(СВЦЭМ!$C$33:$C$776,СВЦЭМ!$A$33:$A$776,$A65,СВЦЭМ!$B$33:$B$776,Y$47)+'СЕТ СН'!$G$9+СВЦЭМ!$D$10+'СЕТ СН'!$G$6-'СЕТ СН'!$G$19</f>
        <v>935.07088210000006</v>
      </c>
    </row>
    <row r="66" spans="1:27" ht="15.75" x14ac:dyDescent="0.2">
      <c r="A66" s="35">
        <f t="shared" si="1"/>
        <v>44062</v>
      </c>
      <c r="B66" s="36">
        <f>SUMIFS(СВЦЭМ!$C$33:$C$776,СВЦЭМ!$A$33:$A$776,$A66,СВЦЭМ!$B$33:$B$776,B$47)+'СЕТ СН'!$G$9+СВЦЭМ!$D$10+'СЕТ СН'!$G$6-'СЕТ СН'!$G$19</f>
        <v>946.40721273999998</v>
      </c>
      <c r="C66" s="36">
        <f>SUMIFS(СВЦЭМ!$C$33:$C$776,СВЦЭМ!$A$33:$A$776,$A66,СВЦЭМ!$B$33:$B$776,C$47)+'СЕТ СН'!$G$9+СВЦЭМ!$D$10+'СЕТ СН'!$G$6-'СЕТ СН'!$G$19</f>
        <v>983.51346265000006</v>
      </c>
      <c r="D66" s="36">
        <f>SUMIFS(СВЦЭМ!$C$33:$C$776,СВЦЭМ!$A$33:$A$776,$A66,СВЦЭМ!$B$33:$B$776,D$47)+'СЕТ СН'!$G$9+СВЦЭМ!$D$10+'СЕТ СН'!$G$6-'СЕТ СН'!$G$19</f>
        <v>990.87422560000005</v>
      </c>
      <c r="E66" s="36">
        <f>SUMIFS(СВЦЭМ!$C$33:$C$776,СВЦЭМ!$A$33:$A$776,$A66,СВЦЭМ!$B$33:$B$776,E$47)+'СЕТ СН'!$G$9+СВЦЭМ!$D$10+'СЕТ СН'!$G$6-'СЕТ СН'!$G$19</f>
        <v>1006.46545724</v>
      </c>
      <c r="F66" s="36">
        <f>SUMIFS(СВЦЭМ!$C$33:$C$776,СВЦЭМ!$A$33:$A$776,$A66,СВЦЭМ!$B$33:$B$776,F$47)+'СЕТ СН'!$G$9+СВЦЭМ!$D$10+'СЕТ СН'!$G$6-'СЕТ СН'!$G$19</f>
        <v>1015.52816497</v>
      </c>
      <c r="G66" s="36">
        <f>SUMIFS(СВЦЭМ!$C$33:$C$776,СВЦЭМ!$A$33:$A$776,$A66,СВЦЭМ!$B$33:$B$776,G$47)+'СЕТ СН'!$G$9+СВЦЭМ!$D$10+'СЕТ СН'!$G$6-'СЕТ СН'!$G$19</f>
        <v>999.86551295000004</v>
      </c>
      <c r="H66" s="36">
        <f>SUMIFS(СВЦЭМ!$C$33:$C$776,СВЦЭМ!$A$33:$A$776,$A66,СВЦЭМ!$B$33:$B$776,H$47)+'СЕТ СН'!$G$9+СВЦЭМ!$D$10+'СЕТ СН'!$G$6-'СЕТ СН'!$G$19</f>
        <v>1005.29671194</v>
      </c>
      <c r="I66" s="36">
        <f>SUMIFS(СВЦЭМ!$C$33:$C$776,СВЦЭМ!$A$33:$A$776,$A66,СВЦЭМ!$B$33:$B$776,I$47)+'СЕТ СН'!$G$9+СВЦЭМ!$D$10+'СЕТ СН'!$G$6-'СЕТ СН'!$G$19</f>
        <v>1029.5246493699999</v>
      </c>
      <c r="J66" s="36">
        <f>SUMIFS(СВЦЭМ!$C$33:$C$776,СВЦЭМ!$A$33:$A$776,$A66,СВЦЭМ!$B$33:$B$776,J$47)+'СЕТ СН'!$G$9+СВЦЭМ!$D$10+'СЕТ СН'!$G$6-'СЕТ СН'!$G$19</f>
        <v>1007.6420572300001</v>
      </c>
      <c r="K66" s="36">
        <f>SUMIFS(СВЦЭМ!$C$33:$C$776,СВЦЭМ!$A$33:$A$776,$A66,СВЦЭМ!$B$33:$B$776,K$47)+'СЕТ СН'!$G$9+СВЦЭМ!$D$10+'СЕТ СН'!$G$6-'СЕТ СН'!$G$19</f>
        <v>967.16477906</v>
      </c>
      <c r="L66" s="36">
        <f>SUMIFS(СВЦЭМ!$C$33:$C$776,СВЦЭМ!$A$33:$A$776,$A66,СВЦЭМ!$B$33:$B$776,L$47)+'СЕТ СН'!$G$9+СВЦЭМ!$D$10+'СЕТ СН'!$G$6-'СЕТ СН'!$G$19</f>
        <v>929.31676063999998</v>
      </c>
      <c r="M66" s="36">
        <f>SUMIFS(СВЦЭМ!$C$33:$C$776,СВЦЭМ!$A$33:$A$776,$A66,СВЦЭМ!$B$33:$B$776,M$47)+'СЕТ СН'!$G$9+СВЦЭМ!$D$10+'СЕТ СН'!$G$6-'СЕТ СН'!$G$19</f>
        <v>887.92982636000011</v>
      </c>
      <c r="N66" s="36">
        <f>SUMIFS(СВЦЭМ!$C$33:$C$776,СВЦЭМ!$A$33:$A$776,$A66,СВЦЭМ!$B$33:$B$776,N$47)+'СЕТ СН'!$G$9+СВЦЭМ!$D$10+'СЕТ СН'!$G$6-'СЕТ СН'!$G$19</f>
        <v>851.88003847999994</v>
      </c>
      <c r="O66" s="36">
        <f>SUMIFS(СВЦЭМ!$C$33:$C$776,СВЦЭМ!$A$33:$A$776,$A66,СВЦЭМ!$B$33:$B$776,O$47)+'СЕТ СН'!$G$9+СВЦЭМ!$D$10+'СЕТ СН'!$G$6-'СЕТ СН'!$G$19</f>
        <v>836.92482122000001</v>
      </c>
      <c r="P66" s="36">
        <f>SUMIFS(СВЦЭМ!$C$33:$C$776,СВЦЭМ!$A$33:$A$776,$A66,СВЦЭМ!$B$33:$B$776,P$47)+'СЕТ СН'!$G$9+СВЦЭМ!$D$10+'СЕТ СН'!$G$6-'СЕТ СН'!$G$19</f>
        <v>836.53694072999997</v>
      </c>
      <c r="Q66" s="36">
        <f>SUMIFS(СВЦЭМ!$C$33:$C$776,СВЦЭМ!$A$33:$A$776,$A66,СВЦЭМ!$B$33:$B$776,Q$47)+'СЕТ СН'!$G$9+СВЦЭМ!$D$10+'СЕТ СН'!$G$6-'СЕТ СН'!$G$19</f>
        <v>837.09417224999993</v>
      </c>
      <c r="R66" s="36">
        <f>SUMIFS(СВЦЭМ!$C$33:$C$776,СВЦЭМ!$A$33:$A$776,$A66,СВЦЭМ!$B$33:$B$776,R$47)+'СЕТ СН'!$G$9+СВЦЭМ!$D$10+'СЕТ СН'!$G$6-'СЕТ СН'!$G$19</f>
        <v>834.66358536999996</v>
      </c>
      <c r="S66" s="36">
        <f>SUMIFS(СВЦЭМ!$C$33:$C$776,СВЦЭМ!$A$33:$A$776,$A66,СВЦЭМ!$B$33:$B$776,S$47)+'СЕТ СН'!$G$9+СВЦЭМ!$D$10+'СЕТ СН'!$G$6-'СЕТ СН'!$G$19</f>
        <v>836.03323427999999</v>
      </c>
      <c r="T66" s="36">
        <f>SUMIFS(СВЦЭМ!$C$33:$C$776,СВЦЭМ!$A$33:$A$776,$A66,СВЦЭМ!$B$33:$B$776,T$47)+'СЕТ СН'!$G$9+СВЦЭМ!$D$10+'СЕТ СН'!$G$6-'СЕТ СН'!$G$19</f>
        <v>831.08751149999989</v>
      </c>
      <c r="U66" s="36">
        <f>SUMIFS(СВЦЭМ!$C$33:$C$776,СВЦЭМ!$A$33:$A$776,$A66,СВЦЭМ!$B$33:$B$776,U$47)+'СЕТ СН'!$G$9+СВЦЭМ!$D$10+'СЕТ СН'!$G$6-'СЕТ СН'!$G$19</f>
        <v>827.01562254000009</v>
      </c>
      <c r="V66" s="36">
        <f>SUMIFS(СВЦЭМ!$C$33:$C$776,СВЦЭМ!$A$33:$A$776,$A66,СВЦЭМ!$B$33:$B$776,V$47)+'СЕТ СН'!$G$9+СВЦЭМ!$D$10+'СЕТ СН'!$G$6-'СЕТ СН'!$G$19</f>
        <v>818.73004098999991</v>
      </c>
      <c r="W66" s="36">
        <f>SUMIFS(СВЦЭМ!$C$33:$C$776,СВЦЭМ!$A$33:$A$776,$A66,СВЦЭМ!$B$33:$B$776,W$47)+'СЕТ СН'!$G$9+СВЦЭМ!$D$10+'СЕТ СН'!$G$6-'СЕТ СН'!$G$19</f>
        <v>822.53987043999996</v>
      </c>
      <c r="X66" s="36">
        <f>SUMIFS(СВЦЭМ!$C$33:$C$776,СВЦЭМ!$A$33:$A$776,$A66,СВЦЭМ!$B$33:$B$776,X$47)+'СЕТ СН'!$G$9+СВЦЭМ!$D$10+'СЕТ СН'!$G$6-'СЕТ СН'!$G$19</f>
        <v>833.60548371000004</v>
      </c>
      <c r="Y66" s="36">
        <f>SUMIFS(СВЦЭМ!$C$33:$C$776,СВЦЭМ!$A$33:$A$776,$A66,СВЦЭМ!$B$33:$B$776,Y$47)+'СЕТ СН'!$G$9+СВЦЭМ!$D$10+'СЕТ СН'!$G$6-'СЕТ СН'!$G$19</f>
        <v>941.92558720000011</v>
      </c>
    </row>
    <row r="67" spans="1:27" ht="15.75" x14ac:dyDescent="0.2">
      <c r="A67" s="35">
        <f t="shared" si="1"/>
        <v>44063</v>
      </c>
      <c r="B67" s="36">
        <f>SUMIFS(СВЦЭМ!$C$33:$C$776,СВЦЭМ!$A$33:$A$776,$A67,СВЦЭМ!$B$33:$B$776,B$47)+'СЕТ СН'!$G$9+СВЦЭМ!$D$10+'СЕТ СН'!$G$6-'СЕТ СН'!$G$19</f>
        <v>1006.9021146699999</v>
      </c>
      <c r="C67" s="36">
        <f>SUMIFS(СВЦЭМ!$C$33:$C$776,СВЦЭМ!$A$33:$A$776,$A67,СВЦЭМ!$B$33:$B$776,C$47)+'СЕТ СН'!$G$9+СВЦЭМ!$D$10+'СЕТ СН'!$G$6-'СЕТ СН'!$G$19</f>
        <v>1045.5922749399999</v>
      </c>
      <c r="D67" s="36">
        <f>SUMIFS(СВЦЭМ!$C$33:$C$776,СВЦЭМ!$A$33:$A$776,$A67,СВЦЭМ!$B$33:$B$776,D$47)+'СЕТ СН'!$G$9+СВЦЭМ!$D$10+'СЕТ СН'!$G$6-'СЕТ СН'!$G$19</f>
        <v>1073.2605021100001</v>
      </c>
      <c r="E67" s="36">
        <f>SUMIFS(СВЦЭМ!$C$33:$C$776,СВЦЭМ!$A$33:$A$776,$A67,СВЦЭМ!$B$33:$B$776,E$47)+'СЕТ СН'!$G$9+СВЦЭМ!$D$10+'СЕТ СН'!$G$6-'СЕТ СН'!$G$19</f>
        <v>1087.62861548</v>
      </c>
      <c r="F67" s="36">
        <f>SUMIFS(СВЦЭМ!$C$33:$C$776,СВЦЭМ!$A$33:$A$776,$A67,СВЦЭМ!$B$33:$B$776,F$47)+'СЕТ СН'!$G$9+СВЦЭМ!$D$10+'СЕТ СН'!$G$6-'СЕТ СН'!$G$19</f>
        <v>1089.4926044199999</v>
      </c>
      <c r="G67" s="36">
        <f>SUMIFS(СВЦЭМ!$C$33:$C$776,СВЦЭМ!$A$33:$A$776,$A67,СВЦЭМ!$B$33:$B$776,G$47)+'СЕТ СН'!$G$9+СВЦЭМ!$D$10+'СЕТ СН'!$G$6-'СЕТ СН'!$G$19</f>
        <v>1068.85583509</v>
      </c>
      <c r="H67" s="36">
        <f>SUMIFS(СВЦЭМ!$C$33:$C$776,СВЦЭМ!$A$33:$A$776,$A67,СВЦЭМ!$B$33:$B$776,H$47)+'СЕТ СН'!$G$9+СВЦЭМ!$D$10+'СЕТ СН'!$G$6-'СЕТ СН'!$G$19</f>
        <v>1043.3927951200001</v>
      </c>
      <c r="I67" s="36">
        <f>SUMIFS(СВЦЭМ!$C$33:$C$776,СВЦЭМ!$A$33:$A$776,$A67,СВЦЭМ!$B$33:$B$776,I$47)+'СЕТ СН'!$G$9+СВЦЭМ!$D$10+'СЕТ СН'!$G$6-'СЕТ СН'!$G$19</f>
        <v>1083.4689232200001</v>
      </c>
      <c r="J67" s="36">
        <f>SUMIFS(СВЦЭМ!$C$33:$C$776,СВЦЭМ!$A$33:$A$776,$A67,СВЦЭМ!$B$33:$B$776,J$47)+'СЕТ СН'!$G$9+СВЦЭМ!$D$10+'СЕТ СН'!$G$6-'СЕТ СН'!$G$19</f>
        <v>1050.31128025</v>
      </c>
      <c r="K67" s="36">
        <f>SUMIFS(СВЦЭМ!$C$33:$C$776,СВЦЭМ!$A$33:$A$776,$A67,СВЦЭМ!$B$33:$B$776,K$47)+'СЕТ СН'!$G$9+СВЦЭМ!$D$10+'СЕТ СН'!$G$6-'СЕТ СН'!$G$19</f>
        <v>1008.073406</v>
      </c>
      <c r="L67" s="36">
        <f>SUMIFS(СВЦЭМ!$C$33:$C$776,СВЦЭМ!$A$33:$A$776,$A67,СВЦЭМ!$B$33:$B$776,L$47)+'СЕТ СН'!$G$9+СВЦЭМ!$D$10+'СЕТ СН'!$G$6-'СЕТ СН'!$G$19</f>
        <v>969.2597844899999</v>
      </c>
      <c r="M67" s="36">
        <f>SUMIFS(СВЦЭМ!$C$33:$C$776,СВЦЭМ!$A$33:$A$776,$A67,СВЦЭМ!$B$33:$B$776,M$47)+'СЕТ СН'!$G$9+СВЦЭМ!$D$10+'СЕТ СН'!$G$6-'СЕТ СН'!$G$19</f>
        <v>916.8009049100001</v>
      </c>
      <c r="N67" s="36">
        <f>SUMIFS(СВЦЭМ!$C$33:$C$776,СВЦЭМ!$A$33:$A$776,$A67,СВЦЭМ!$B$33:$B$776,N$47)+'СЕТ СН'!$G$9+СВЦЭМ!$D$10+'СЕТ СН'!$G$6-'СЕТ СН'!$G$19</f>
        <v>865.11042597999995</v>
      </c>
      <c r="O67" s="36">
        <f>SUMIFS(СВЦЭМ!$C$33:$C$776,СВЦЭМ!$A$33:$A$776,$A67,СВЦЭМ!$B$33:$B$776,O$47)+'СЕТ СН'!$G$9+СВЦЭМ!$D$10+'СЕТ СН'!$G$6-'СЕТ СН'!$G$19</f>
        <v>837.00387245999991</v>
      </c>
      <c r="P67" s="36">
        <f>SUMIFS(СВЦЭМ!$C$33:$C$776,СВЦЭМ!$A$33:$A$776,$A67,СВЦЭМ!$B$33:$B$776,P$47)+'СЕТ СН'!$G$9+СВЦЭМ!$D$10+'СЕТ СН'!$G$6-'СЕТ СН'!$G$19</f>
        <v>836.39284100999998</v>
      </c>
      <c r="Q67" s="36">
        <f>SUMIFS(СВЦЭМ!$C$33:$C$776,СВЦЭМ!$A$33:$A$776,$A67,СВЦЭМ!$B$33:$B$776,Q$47)+'СЕТ СН'!$G$9+СВЦЭМ!$D$10+'СЕТ СН'!$G$6-'СЕТ СН'!$G$19</f>
        <v>838.26381368000011</v>
      </c>
      <c r="R67" s="36">
        <f>SUMIFS(СВЦЭМ!$C$33:$C$776,СВЦЭМ!$A$33:$A$776,$A67,СВЦЭМ!$B$33:$B$776,R$47)+'СЕТ СН'!$G$9+СВЦЭМ!$D$10+'СЕТ СН'!$G$6-'СЕТ СН'!$G$19</f>
        <v>843.45538385000009</v>
      </c>
      <c r="S67" s="36">
        <f>SUMIFS(СВЦЭМ!$C$33:$C$776,СВЦЭМ!$A$33:$A$776,$A67,СВЦЭМ!$B$33:$B$776,S$47)+'СЕТ СН'!$G$9+СВЦЭМ!$D$10+'СЕТ СН'!$G$6-'СЕТ СН'!$G$19</f>
        <v>848.06454864000011</v>
      </c>
      <c r="T67" s="36">
        <f>SUMIFS(СВЦЭМ!$C$33:$C$776,СВЦЭМ!$A$33:$A$776,$A67,СВЦЭМ!$B$33:$B$776,T$47)+'СЕТ СН'!$G$9+СВЦЭМ!$D$10+'СЕТ СН'!$G$6-'СЕТ СН'!$G$19</f>
        <v>848.88135534000003</v>
      </c>
      <c r="U67" s="36">
        <f>SUMIFS(СВЦЭМ!$C$33:$C$776,СВЦЭМ!$A$33:$A$776,$A67,СВЦЭМ!$B$33:$B$776,U$47)+'СЕТ СН'!$G$9+СВЦЭМ!$D$10+'СЕТ СН'!$G$6-'СЕТ СН'!$G$19</f>
        <v>848.30906019000008</v>
      </c>
      <c r="V67" s="36">
        <f>SUMIFS(СВЦЭМ!$C$33:$C$776,СВЦЭМ!$A$33:$A$776,$A67,СВЦЭМ!$B$33:$B$776,V$47)+'СЕТ СН'!$G$9+СВЦЭМ!$D$10+'СЕТ СН'!$G$6-'СЕТ СН'!$G$19</f>
        <v>850.15505718000009</v>
      </c>
      <c r="W67" s="36">
        <f>SUMIFS(СВЦЭМ!$C$33:$C$776,СВЦЭМ!$A$33:$A$776,$A67,СВЦЭМ!$B$33:$B$776,W$47)+'СЕТ СН'!$G$9+СВЦЭМ!$D$10+'СЕТ СН'!$G$6-'СЕТ СН'!$G$19</f>
        <v>845.90927396000006</v>
      </c>
      <c r="X67" s="36">
        <f>SUMIFS(СВЦЭМ!$C$33:$C$776,СВЦЭМ!$A$33:$A$776,$A67,СВЦЭМ!$B$33:$B$776,X$47)+'СЕТ СН'!$G$9+СВЦЭМ!$D$10+'СЕТ СН'!$G$6-'СЕТ СН'!$G$19</f>
        <v>851.07526664000011</v>
      </c>
      <c r="Y67" s="36">
        <f>SUMIFS(СВЦЭМ!$C$33:$C$776,СВЦЭМ!$A$33:$A$776,$A67,СВЦЭМ!$B$33:$B$776,Y$47)+'СЕТ СН'!$G$9+СВЦЭМ!$D$10+'СЕТ СН'!$G$6-'СЕТ СН'!$G$19</f>
        <v>962.30530636000003</v>
      </c>
    </row>
    <row r="68" spans="1:27" ht="15.75" x14ac:dyDescent="0.2">
      <c r="A68" s="35">
        <f t="shared" si="1"/>
        <v>44064</v>
      </c>
      <c r="B68" s="36">
        <f>SUMIFS(СВЦЭМ!$C$33:$C$776,СВЦЭМ!$A$33:$A$776,$A68,СВЦЭМ!$B$33:$B$776,B$47)+'СЕТ СН'!$G$9+СВЦЭМ!$D$10+'СЕТ СН'!$G$6-'СЕТ СН'!$G$19</f>
        <v>1022.44976129</v>
      </c>
      <c r="C68" s="36">
        <f>SUMIFS(СВЦЭМ!$C$33:$C$776,СВЦЭМ!$A$33:$A$776,$A68,СВЦЭМ!$B$33:$B$776,C$47)+'СЕТ СН'!$G$9+СВЦЭМ!$D$10+'СЕТ СН'!$G$6-'СЕТ СН'!$G$19</f>
        <v>1036.7138148700001</v>
      </c>
      <c r="D68" s="36">
        <f>SUMIFS(СВЦЭМ!$C$33:$C$776,СВЦЭМ!$A$33:$A$776,$A68,СВЦЭМ!$B$33:$B$776,D$47)+'СЕТ СН'!$G$9+СВЦЭМ!$D$10+'СЕТ СН'!$G$6-'СЕТ СН'!$G$19</f>
        <v>1073.1679540099999</v>
      </c>
      <c r="E68" s="36">
        <f>SUMIFS(СВЦЭМ!$C$33:$C$776,СВЦЭМ!$A$33:$A$776,$A68,СВЦЭМ!$B$33:$B$776,E$47)+'СЕТ СН'!$G$9+СВЦЭМ!$D$10+'СЕТ СН'!$G$6-'СЕТ СН'!$G$19</f>
        <v>1068.29387225</v>
      </c>
      <c r="F68" s="36">
        <f>SUMIFS(СВЦЭМ!$C$33:$C$776,СВЦЭМ!$A$33:$A$776,$A68,СВЦЭМ!$B$33:$B$776,F$47)+'СЕТ СН'!$G$9+СВЦЭМ!$D$10+'СЕТ СН'!$G$6-'СЕТ СН'!$G$19</f>
        <v>1072.8409153699999</v>
      </c>
      <c r="G68" s="36">
        <f>SUMIFS(СВЦЭМ!$C$33:$C$776,СВЦЭМ!$A$33:$A$776,$A68,СВЦЭМ!$B$33:$B$776,G$47)+'СЕТ СН'!$G$9+СВЦЭМ!$D$10+'СЕТ СН'!$G$6-'СЕТ СН'!$G$19</f>
        <v>1085.8448959100001</v>
      </c>
      <c r="H68" s="36">
        <f>SUMIFS(СВЦЭМ!$C$33:$C$776,СВЦЭМ!$A$33:$A$776,$A68,СВЦЭМ!$B$33:$B$776,H$47)+'СЕТ СН'!$G$9+СВЦЭМ!$D$10+'СЕТ СН'!$G$6-'СЕТ СН'!$G$19</f>
        <v>1077.3093909199999</v>
      </c>
      <c r="I68" s="36">
        <f>SUMIFS(СВЦЭМ!$C$33:$C$776,СВЦЭМ!$A$33:$A$776,$A68,СВЦЭМ!$B$33:$B$776,I$47)+'СЕТ СН'!$G$9+СВЦЭМ!$D$10+'СЕТ СН'!$G$6-'СЕТ СН'!$G$19</f>
        <v>1115.6127891799999</v>
      </c>
      <c r="J68" s="36">
        <f>SUMIFS(СВЦЭМ!$C$33:$C$776,СВЦЭМ!$A$33:$A$776,$A68,СВЦЭМ!$B$33:$B$776,J$47)+'СЕТ СН'!$G$9+СВЦЭМ!$D$10+'СЕТ СН'!$G$6-'СЕТ СН'!$G$19</f>
        <v>1082.63303933</v>
      </c>
      <c r="K68" s="36">
        <f>SUMIFS(СВЦЭМ!$C$33:$C$776,СВЦЭМ!$A$33:$A$776,$A68,СВЦЭМ!$B$33:$B$776,K$47)+'СЕТ СН'!$G$9+СВЦЭМ!$D$10+'СЕТ СН'!$G$6-'СЕТ СН'!$G$19</f>
        <v>1027.09044496</v>
      </c>
      <c r="L68" s="36">
        <f>SUMIFS(СВЦЭМ!$C$33:$C$776,СВЦЭМ!$A$33:$A$776,$A68,СВЦЭМ!$B$33:$B$776,L$47)+'СЕТ СН'!$G$9+СВЦЭМ!$D$10+'СЕТ СН'!$G$6-'СЕТ СН'!$G$19</f>
        <v>989.03656574999991</v>
      </c>
      <c r="M68" s="36">
        <f>SUMIFS(СВЦЭМ!$C$33:$C$776,СВЦЭМ!$A$33:$A$776,$A68,СВЦЭМ!$B$33:$B$776,M$47)+'СЕТ СН'!$G$9+СВЦЭМ!$D$10+'СЕТ СН'!$G$6-'СЕТ СН'!$G$19</f>
        <v>943.10039028000006</v>
      </c>
      <c r="N68" s="36">
        <f>SUMIFS(СВЦЭМ!$C$33:$C$776,СВЦЭМ!$A$33:$A$776,$A68,СВЦЭМ!$B$33:$B$776,N$47)+'СЕТ СН'!$G$9+СВЦЭМ!$D$10+'СЕТ СН'!$G$6-'СЕТ СН'!$G$19</f>
        <v>885.20604462999995</v>
      </c>
      <c r="O68" s="36">
        <f>SUMIFS(СВЦЭМ!$C$33:$C$776,СВЦЭМ!$A$33:$A$776,$A68,СВЦЭМ!$B$33:$B$776,O$47)+'СЕТ СН'!$G$9+СВЦЭМ!$D$10+'СЕТ СН'!$G$6-'СЕТ СН'!$G$19</f>
        <v>868.17900189000011</v>
      </c>
      <c r="P68" s="36">
        <f>SUMIFS(СВЦЭМ!$C$33:$C$776,СВЦЭМ!$A$33:$A$776,$A68,СВЦЭМ!$B$33:$B$776,P$47)+'СЕТ СН'!$G$9+СВЦЭМ!$D$10+'СЕТ СН'!$G$6-'СЕТ СН'!$G$19</f>
        <v>864.38441538999996</v>
      </c>
      <c r="Q68" s="36">
        <f>SUMIFS(СВЦЭМ!$C$33:$C$776,СВЦЭМ!$A$33:$A$776,$A68,СВЦЭМ!$B$33:$B$776,Q$47)+'СЕТ СН'!$G$9+СВЦЭМ!$D$10+'СЕТ СН'!$G$6-'СЕТ СН'!$G$19</f>
        <v>863.73853572000007</v>
      </c>
      <c r="R68" s="36">
        <f>SUMIFS(СВЦЭМ!$C$33:$C$776,СВЦЭМ!$A$33:$A$776,$A68,СВЦЭМ!$B$33:$B$776,R$47)+'СЕТ СН'!$G$9+СВЦЭМ!$D$10+'СЕТ СН'!$G$6-'СЕТ СН'!$G$19</f>
        <v>857.42571773000009</v>
      </c>
      <c r="S68" s="36">
        <f>SUMIFS(СВЦЭМ!$C$33:$C$776,СВЦЭМ!$A$33:$A$776,$A68,СВЦЭМ!$B$33:$B$776,S$47)+'СЕТ СН'!$G$9+СВЦЭМ!$D$10+'СЕТ СН'!$G$6-'СЕТ СН'!$G$19</f>
        <v>858.64070401999993</v>
      </c>
      <c r="T68" s="36">
        <f>SUMIFS(СВЦЭМ!$C$33:$C$776,СВЦЭМ!$A$33:$A$776,$A68,СВЦЭМ!$B$33:$B$776,T$47)+'СЕТ СН'!$G$9+СВЦЭМ!$D$10+'СЕТ СН'!$G$6-'СЕТ СН'!$G$19</f>
        <v>858.86749652999993</v>
      </c>
      <c r="U68" s="36">
        <f>SUMIFS(СВЦЭМ!$C$33:$C$776,СВЦЭМ!$A$33:$A$776,$A68,СВЦЭМ!$B$33:$B$776,U$47)+'СЕТ СН'!$G$9+СВЦЭМ!$D$10+'СЕТ СН'!$G$6-'СЕТ СН'!$G$19</f>
        <v>868.18898878000005</v>
      </c>
      <c r="V68" s="36">
        <f>SUMIFS(СВЦЭМ!$C$33:$C$776,СВЦЭМ!$A$33:$A$776,$A68,СВЦЭМ!$B$33:$B$776,V$47)+'СЕТ СН'!$G$9+СВЦЭМ!$D$10+'СЕТ СН'!$G$6-'СЕТ СН'!$G$19</f>
        <v>870.00182769000003</v>
      </c>
      <c r="W68" s="36">
        <f>SUMIFS(СВЦЭМ!$C$33:$C$776,СВЦЭМ!$A$33:$A$776,$A68,СВЦЭМ!$B$33:$B$776,W$47)+'СЕТ СН'!$G$9+СВЦЭМ!$D$10+'СЕТ СН'!$G$6-'СЕТ СН'!$G$19</f>
        <v>867.86209787999996</v>
      </c>
      <c r="X68" s="36">
        <f>SUMIFS(СВЦЭМ!$C$33:$C$776,СВЦЭМ!$A$33:$A$776,$A68,СВЦЭМ!$B$33:$B$776,X$47)+'СЕТ СН'!$G$9+СВЦЭМ!$D$10+'СЕТ СН'!$G$6-'СЕТ СН'!$G$19</f>
        <v>881.29196064999996</v>
      </c>
      <c r="Y68" s="36">
        <f>SUMIFS(СВЦЭМ!$C$33:$C$776,СВЦЭМ!$A$33:$A$776,$A68,СВЦЭМ!$B$33:$B$776,Y$47)+'СЕТ СН'!$G$9+СВЦЭМ!$D$10+'СЕТ СН'!$G$6-'СЕТ СН'!$G$19</f>
        <v>973.79283439000005</v>
      </c>
    </row>
    <row r="69" spans="1:27" ht="15.75" x14ac:dyDescent="0.2">
      <c r="A69" s="35">
        <f t="shared" si="1"/>
        <v>44065</v>
      </c>
      <c r="B69" s="36">
        <f>SUMIFS(СВЦЭМ!$C$33:$C$776,СВЦЭМ!$A$33:$A$776,$A69,СВЦЭМ!$B$33:$B$776,B$47)+'СЕТ СН'!$G$9+СВЦЭМ!$D$10+'СЕТ СН'!$G$6-'СЕТ СН'!$G$19</f>
        <v>1010.74846316</v>
      </c>
      <c r="C69" s="36">
        <f>SUMIFS(СВЦЭМ!$C$33:$C$776,СВЦЭМ!$A$33:$A$776,$A69,СВЦЭМ!$B$33:$B$776,C$47)+'СЕТ СН'!$G$9+СВЦЭМ!$D$10+'СЕТ СН'!$G$6-'СЕТ СН'!$G$19</f>
        <v>1055.50201937</v>
      </c>
      <c r="D69" s="36">
        <f>SUMIFS(СВЦЭМ!$C$33:$C$776,СВЦЭМ!$A$33:$A$776,$A69,СВЦЭМ!$B$33:$B$776,D$47)+'СЕТ СН'!$G$9+СВЦЭМ!$D$10+'СЕТ СН'!$G$6-'СЕТ СН'!$G$19</f>
        <v>1076.9702094300001</v>
      </c>
      <c r="E69" s="36">
        <f>SUMIFS(СВЦЭМ!$C$33:$C$776,СВЦЭМ!$A$33:$A$776,$A69,СВЦЭМ!$B$33:$B$776,E$47)+'СЕТ СН'!$G$9+СВЦЭМ!$D$10+'СЕТ СН'!$G$6-'СЕТ СН'!$G$19</f>
        <v>1086.08406883</v>
      </c>
      <c r="F69" s="36">
        <f>SUMIFS(СВЦЭМ!$C$33:$C$776,СВЦЭМ!$A$33:$A$776,$A69,СВЦЭМ!$B$33:$B$776,F$47)+'СЕТ СН'!$G$9+СВЦЭМ!$D$10+'СЕТ СН'!$G$6-'СЕТ СН'!$G$19</f>
        <v>1095.91712674</v>
      </c>
      <c r="G69" s="36">
        <f>SUMIFS(СВЦЭМ!$C$33:$C$776,СВЦЭМ!$A$33:$A$776,$A69,СВЦЭМ!$B$33:$B$776,G$47)+'СЕТ СН'!$G$9+СВЦЭМ!$D$10+'СЕТ СН'!$G$6-'СЕТ СН'!$G$19</f>
        <v>1082.47978775</v>
      </c>
      <c r="H69" s="36">
        <f>SUMIFS(СВЦЭМ!$C$33:$C$776,СВЦЭМ!$A$33:$A$776,$A69,СВЦЭМ!$B$33:$B$776,H$47)+'СЕТ СН'!$G$9+СВЦЭМ!$D$10+'СЕТ СН'!$G$6-'СЕТ СН'!$G$19</f>
        <v>1056.5289124999999</v>
      </c>
      <c r="I69" s="36">
        <f>SUMIFS(СВЦЭМ!$C$33:$C$776,СВЦЭМ!$A$33:$A$776,$A69,СВЦЭМ!$B$33:$B$776,I$47)+'СЕТ СН'!$G$9+СВЦЭМ!$D$10+'СЕТ СН'!$G$6-'СЕТ СН'!$G$19</f>
        <v>1070.0830829900001</v>
      </c>
      <c r="J69" s="36">
        <f>SUMIFS(СВЦЭМ!$C$33:$C$776,СВЦЭМ!$A$33:$A$776,$A69,СВЦЭМ!$B$33:$B$776,J$47)+'СЕТ СН'!$G$9+СВЦЭМ!$D$10+'СЕТ СН'!$G$6-'СЕТ СН'!$G$19</f>
        <v>1032.8100477</v>
      </c>
      <c r="K69" s="36">
        <f>SUMIFS(СВЦЭМ!$C$33:$C$776,СВЦЭМ!$A$33:$A$776,$A69,СВЦЭМ!$B$33:$B$776,K$47)+'СЕТ СН'!$G$9+СВЦЭМ!$D$10+'СЕТ СН'!$G$6-'СЕТ СН'!$G$19</f>
        <v>998.10153779999996</v>
      </c>
      <c r="L69" s="36">
        <f>SUMIFS(СВЦЭМ!$C$33:$C$776,СВЦЭМ!$A$33:$A$776,$A69,СВЦЭМ!$B$33:$B$776,L$47)+'СЕТ СН'!$G$9+СВЦЭМ!$D$10+'СЕТ СН'!$G$6-'СЕТ СН'!$G$19</f>
        <v>962.98015641000006</v>
      </c>
      <c r="M69" s="36">
        <f>SUMIFS(СВЦЭМ!$C$33:$C$776,СВЦЭМ!$A$33:$A$776,$A69,СВЦЭМ!$B$33:$B$776,M$47)+'СЕТ СН'!$G$9+СВЦЭМ!$D$10+'СЕТ СН'!$G$6-'СЕТ СН'!$G$19</f>
        <v>921.35572974999991</v>
      </c>
      <c r="N69" s="36">
        <f>SUMIFS(СВЦЭМ!$C$33:$C$776,СВЦЭМ!$A$33:$A$776,$A69,СВЦЭМ!$B$33:$B$776,N$47)+'СЕТ СН'!$G$9+СВЦЭМ!$D$10+'СЕТ СН'!$G$6-'СЕТ СН'!$G$19</f>
        <v>883.70358828000008</v>
      </c>
      <c r="O69" s="36">
        <f>SUMIFS(СВЦЭМ!$C$33:$C$776,СВЦЭМ!$A$33:$A$776,$A69,СВЦЭМ!$B$33:$B$776,O$47)+'СЕТ СН'!$G$9+СВЦЭМ!$D$10+'СЕТ СН'!$G$6-'СЕТ СН'!$G$19</f>
        <v>853.91497967999999</v>
      </c>
      <c r="P69" s="36">
        <f>SUMIFS(СВЦЭМ!$C$33:$C$776,СВЦЭМ!$A$33:$A$776,$A69,СВЦЭМ!$B$33:$B$776,P$47)+'СЕТ СН'!$G$9+СВЦЭМ!$D$10+'СЕТ СН'!$G$6-'СЕТ СН'!$G$19</f>
        <v>857.0330419899999</v>
      </c>
      <c r="Q69" s="36">
        <f>SUMIFS(СВЦЭМ!$C$33:$C$776,СВЦЭМ!$A$33:$A$776,$A69,СВЦЭМ!$B$33:$B$776,Q$47)+'СЕТ СН'!$G$9+СВЦЭМ!$D$10+'СЕТ СН'!$G$6-'СЕТ СН'!$G$19</f>
        <v>860.97370645000001</v>
      </c>
      <c r="R69" s="36">
        <f>SUMIFS(СВЦЭМ!$C$33:$C$776,СВЦЭМ!$A$33:$A$776,$A69,СВЦЭМ!$B$33:$B$776,R$47)+'СЕТ СН'!$G$9+СВЦЭМ!$D$10+'СЕТ СН'!$G$6-'СЕТ СН'!$G$19</f>
        <v>864.01798080999993</v>
      </c>
      <c r="S69" s="36">
        <f>SUMIFS(СВЦЭМ!$C$33:$C$776,СВЦЭМ!$A$33:$A$776,$A69,СВЦЭМ!$B$33:$B$776,S$47)+'СЕТ СН'!$G$9+СВЦЭМ!$D$10+'СЕТ СН'!$G$6-'СЕТ СН'!$G$19</f>
        <v>863.90386813000009</v>
      </c>
      <c r="T69" s="36">
        <f>SUMIFS(СВЦЭМ!$C$33:$C$776,СВЦЭМ!$A$33:$A$776,$A69,СВЦЭМ!$B$33:$B$776,T$47)+'СЕТ СН'!$G$9+СВЦЭМ!$D$10+'СЕТ СН'!$G$6-'СЕТ СН'!$G$19</f>
        <v>852.81162921999999</v>
      </c>
      <c r="U69" s="36">
        <f>SUMIFS(СВЦЭМ!$C$33:$C$776,СВЦЭМ!$A$33:$A$776,$A69,СВЦЭМ!$B$33:$B$776,U$47)+'СЕТ СН'!$G$9+СВЦЭМ!$D$10+'СЕТ СН'!$G$6-'СЕТ СН'!$G$19</f>
        <v>847.57816677999995</v>
      </c>
      <c r="V69" s="36">
        <f>SUMIFS(СВЦЭМ!$C$33:$C$776,СВЦЭМ!$A$33:$A$776,$A69,СВЦЭМ!$B$33:$B$776,V$47)+'СЕТ СН'!$G$9+СВЦЭМ!$D$10+'СЕТ СН'!$G$6-'СЕТ СН'!$G$19</f>
        <v>842.48014143</v>
      </c>
      <c r="W69" s="36">
        <f>SUMIFS(СВЦЭМ!$C$33:$C$776,СВЦЭМ!$A$33:$A$776,$A69,СВЦЭМ!$B$33:$B$776,W$47)+'СЕТ СН'!$G$9+СВЦЭМ!$D$10+'СЕТ СН'!$G$6-'СЕТ СН'!$G$19</f>
        <v>845.86299598999994</v>
      </c>
      <c r="X69" s="36">
        <f>SUMIFS(СВЦЭМ!$C$33:$C$776,СВЦЭМ!$A$33:$A$776,$A69,СВЦЭМ!$B$33:$B$776,X$47)+'СЕТ СН'!$G$9+СВЦЭМ!$D$10+'СЕТ СН'!$G$6-'СЕТ СН'!$G$19</f>
        <v>861.43554021</v>
      </c>
      <c r="Y69" s="36">
        <f>SUMIFS(СВЦЭМ!$C$33:$C$776,СВЦЭМ!$A$33:$A$776,$A69,СВЦЭМ!$B$33:$B$776,Y$47)+'СЕТ СН'!$G$9+СВЦЭМ!$D$10+'СЕТ СН'!$G$6-'СЕТ СН'!$G$19</f>
        <v>963.68519786999991</v>
      </c>
    </row>
    <row r="70" spans="1:27" ht="15.75" x14ac:dyDescent="0.2">
      <c r="A70" s="35">
        <f t="shared" si="1"/>
        <v>44066</v>
      </c>
      <c r="B70" s="36">
        <f>SUMIFS(СВЦЭМ!$C$33:$C$776,СВЦЭМ!$A$33:$A$776,$A70,СВЦЭМ!$B$33:$B$776,B$47)+'СЕТ СН'!$G$9+СВЦЭМ!$D$10+'СЕТ СН'!$G$6-'СЕТ СН'!$G$19</f>
        <v>1021.0652762699999</v>
      </c>
      <c r="C70" s="36">
        <f>SUMIFS(СВЦЭМ!$C$33:$C$776,СВЦЭМ!$A$33:$A$776,$A70,СВЦЭМ!$B$33:$B$776,C$47)+'СЕТ СН'!$G$9+СВЦЭМ!$D$10+'СЕТ СН'!$G$6-'СЕТ СН'!$G$19</f>
        <v>1043.1593485000001</v>
      </c>
      <c r="D70" s="36">
        <f>SUMIFS(СВЦЭМ!$C$33:$C$776,СВЦЭМ!$A$33:$A$776,$A70,СВЦЭМ!$B$33:$B$776,D$47)+'СЕТ СН'!$G$9+СВЦЭМ!$D$10+'СЕТ СН'!$G$6-'СЕТ СН'!$G$19</f>
        <v>1068.0963624799999</v>
      </c>
      <c r="E70" s="36">
        <f>SUMIFS(СВЦЭМ!$C$33:$C$776,СВЦЭМ!$A$33:$A$776,$A70,СВЦЭМ!$B$33:$B$776,E$47)+'СЕТ СН'!$G$9+СВЦЭМ!$D$10+'СЕТ СН'!$G$6-'СЕТ СН'!$G$19</f>
        <v>1085.5590582899999</v>
      </c>
      <c r="F70" s="36">
        <f>SUMIFS(СВЦЭМ!$C$33:$C$776,СВЦЭМ!$A$33:$A$776,$A70,СВЦЭМ!$B$33:$B$776,F$47)+'СЕТ СН'!$G$9+СВЦЭМ!$D$10+'СЕТ СН'!$G$6-'СЕТ СН'!$G$19</f>
        <v>1087.2701221</v>
      </c>
      <c r="G70" s="36">
        <f>SUMIFS(СВЦЭМ!$C$33:$C$776,СВЦЭМ!$A$33:$A$776,$A70,СВЦЭМ!$B$33:$B$776,G$47)+'СЕТ СН'!$G$9+СВЦЭМ!$D$10+'СЕТ СН'!$G$6-'СЕТ СН'!$G$19</f>
        <v>1090.09506635</v>
      </c>
      <c r="H70" s="36">
        <f>SUMIFS(СВЦЭМ!$C$33:$C$776,СВЦЭМ!$A$33:$A$776,$A70,СВЦЭМ!$B$33:$B$776,H$47)+'СЕТ СН'!$G$9+СВЦЭМ!$D$10+'СЕТ СН'!$G$6-'СЕТ СН'!$G$19</f>
        <v>1079.1098450100001</v>
      </c>
      <c r="I70" s="36">
        <f>SUMIFS(СВЦЭМ!$C$33:$C$776,СВЦЭМ!$A$33:$A$776,$A70,СВЦЭМ!$B$33:$B$776,I$47)+'СЕТ СН'!$G$9+СВЦЭМ!$D$10+'СЕТ СН'!$G$6-'СЕТ СН'!$G$19</f>
        <v>1060.0357074999999</v>
      </c>
      <c r="J70" s="36">
        <f>SUMIFS(СВЦЭМ!$C$33:$C$776,СВЦЭМ!$A$33:$A$776,$A70,СВЦЭМ!$B$33:$B$776,J$47)+'СЕТ СН'!$G$9+СВЦЭМ!$D$10+'СЕТ СН'!$G$6-'СЕТ СН'!$G$19</f>
        <v>1040.17159378</v>
      </c>
      <c r="K70" s="36">
        <f>SUMIFS(СВЦЭМ!$C$33:$C$776,СВЦЭМ!$A$33:$A$776,$A70,СВЦЭМ!$B$33:$B$776,K$47)+'СЕТ СН'!$G$9+СВЦЭМ!$D$10+'СЕТ СН'!$G$6-'СЕТ СН'!$G$19</f>
        <v>1017.1169320500001</v>
      </c>
      <c r="L70" s="36">
        <f>SUMIFS(СВЦЭМ!$C$33:$C$776,СВЦЭМ!$A$33:$A$776,$A70,СВЦЭМ!$B$33:$B$776,L$47)+'СЕТ СН'!$G$9+СВЦЭМ!$D$10+'СЕТ СН'!$G$6-'СЕТ СН'!$G$19</f>
        <v>976.08151883999994</v>
      </c>
      <c r="M70" s="36">
        <f>SUMIFS(СВЦЭМ!$C$33:$C$776,СВЦЭМ!$A$33:$A$776,$A70,СВЦЭМ!$B$33:$B$776,M$47)+'СЕТ СН'!$G$9+СВЦЭМ!$D$10+'СЕТ СН'!$G$6-'СЕТ СН'!$G$19</f>
        <v>913.02506530999995</v>
      </c>
      <c r="N70" s="36">
        <f>SUMIFS(СВЦЭМ!$C$33:$C$776,СВЦЭМ!$A$33:$A$776,$A70,СВЦЭМ!$B$33:$B$776,N$47)+'СЕТ СН'!$G$9+СВЦЭМ!$D$10+'СЕТ СН'!$G$6-'СЕТ СН'!$G$19</f>
        <v>863.05435448000003</v>
      </c>
      <c r="O70" s="36">
        <f>SUMIFS(СВЦЭМ!$C$33:$C$776,СВЦЭМ!$A$33:$A$776,$A70,СВЦЭМ!$B$33:$B$776,O$47)+'СЕТ СН'!$G$9+СВЦЭМ!$D$10+'СЕТ СН'!$G$6-'СЕТ СН'!$G$19</f>
        <v>836.93706562000011</v>
      </c>
      <c r="P70" s="36">
        <f>SUMIFS(СВЦЭМ!$C$33:$C$776,СВЦЭМ!$A$33:$A$776,$A70,СВЦЭМ!$B$33:$B$776,P$47)+'СЕТ СН'!$G$9+СВЦЭМ!$D$10+'СЕТ СН'!$G$6-'СЕТ СН'!$G$19</f>
        <v>844.11106218000009</v>
      </c>
      <c r="Q70" s="36">
        <f>SUMIFS(СВЦЭМ!$C$33:$C$776,СВЦЭМ!$A$33:$A$776,$A70,СВЦЭМ!$B$33:$B$776,Q$47)+'СЕТ СН'!$G$9+СВЦЭМ!$D$10+'СЕТ СН'!$G$6-'СЕТ СН'!$G$19</f>
        <v>844.91822460000003</v>
      </c>
      <c r="R70" s="36">
        <f>SUMIFS(СВЦЭМ!$C$33:$C$776,СВЦЭМ!$A$33:$A$776,$A70,СВЦЭМ!$B$33:$B$776,R$47)+'СЕТ СН'!$G$9+СВЦЭМ!$D$10+'СЕТ СН'!$G$6-'СЕТ СН'!$G$19</f>
        <v>841.29346224999995</v>
      </c>
      <c r="S70" s="36">
        <f>SUMIFS(СВЦЭМ!$C$33:$C$776,СВЦЭМ!$A$33:$A$776,$A70,СВЦЭМ!$B$33:$B$776,S$47)+'СЕТ СН'!$G$9+СВЦЭМ!$D$10+'СЕТ СН'!$G$6-'СЕТ СН'!$G$19</f>
        <v>845.66913029000011</v>
      </c>
      <c r="T70" s="36">
        <f>SUMIFS(СВЦЭМ!$C$33:$C$776,СВЦЭМ!$A$33:$A$776,$A70,СВЦЭМ!$B$33:$B$776,T$47)+'СЕТ СН'!$G$9+СВЦЭМ!$D$10+'СЕТ СН'!$G$6-'СЕТ СН'!$G$19</f>
        <v>848.57331109000006</v>
      </c>
      <c r="U70" s="36">
        <f>SUMIFS(СВЦЭМ!$C$33:$C$776,СВЦЭМ!$A$33:$A$776,$A70,СВЦЭМ!$B$33:$B$776,U$47)+'СЕТ СН'!$G$9+СВЦЭМ!$D$10+'СЕТ СН'!$G$6-'СЕТ СН'!$G$19</f>
        <v>833.88923698999997</v>
      </c>
      <c r="V70" s="36">
        <f>SUMIFS(СВЦЭМ!$C$33:$C$776,СВЦЭМ!$A$33:$A$776,$A70,СВЦЭМ!$B$33:$B$776,V$47)+'СЕТ СН'!$G$9+СВЦЭМ!$D$10+'СЕТ СН'!$G$6-'СЕТ СН'!$G$19</f>
        <v>824.83047250000004</v>
      </c>
      <c r="W70" s="36">
        <f>SUMIFS(СВЦЭМ!$C$33:$C$776,СВЦЭМ!$A$33:$A$776,$A70,СВЦЭМ!$B$33:$B$776,W$47)+'СЕТ СН'!$G$9+СВЦЭМ!$D$10+'СЕТ СН'!$G$6-'СЕТ СН'!$G$19</f>
        <v>829.54301596000005</v>
      </c>
      <c r="X70" s="36">
        <f>SUMIFS(СВЦЭМ!$C$33:$C$776,СВЦЭМ!$A$33:$A$776,$A70,СВЦЭМ!$B$33:$B$776,X$47)+'СЕТ СН'!$G$9+СВЦЭМ!$D$10+'СЕТ СН'!$G$6-'СЕТ СН'!$G$19</f>
        <v>857.47051514000009</v>
      </c>
      <c r="Y70" s="36">
        <f>SUMIFS(СВЦЭМ!$C$33:$C$776,СВЦЭМ!$A$33:$A$776,$A70,СВЦЭМ!$B$33:$B$776,Y$47)+'СЕТ СН'!$G$9+СВЦЭМ!$D$10+'СЕТ СН'!$G$6-'СЕТ СН'!$G$19</f>
        <v>949.80017905999989</v>
      </c>
    </row>
    <row r="71" spans="1:27" ht="15.75" x14ac:dyDescent="0.2">
      <c r="A71" s="35">
        <f t="shared" si="1"/>
        <v>44067</v>
      </c>
      <c r="B71" s="36">
        <f>SUMIFS(СВЦЭМ!$C$33:$C$776,СВЦЭМ!$A$33:$A$776,$A71,СВЦЭМ!$B$33:$B$776,B$47)+'СЕТ СН'!$G$9+СВЦЭМ!$D$10+'СЕТ СН'!$G$6-'СЕТ СН'!$G$19</f>
        <v>983.86914896000008</v>
      </c>
      <c r="C71" s="36">
        <f>SUMIFS(СВЦЭМ!$C$33:$C$776,СВЦЭМ!$A$33:$A$776,$A71,СВЦЭМ!$B$33:$B$776,C$47)+'СЕТ СН'!$G$9+СВЦЭМ!$D$10+'СЕТ СН'!$G$6-'СЕТ СН'!$G$19</f>
        <v>1018.9081414899999</v>
      </c>
      <c r="D71" s="36">
        <f>SUMIFS(СВЦЭМ!$C$33:$C$776,СВЦЭМ!$A$33:$A$776,$A71,СВЦЭМ!$B$33:$B$776,D$47)+'СЕТ СН'!$G$9+СВЦЭМ!$D$10+'СЕТ СН'!$G$6-'СЕТ СН'!$G$19</f>
        <v>1034.8432184999999</v>
      </c>
      <c r="E71" s="36">
        <f>SUMIFS(СВЦЭМ!$C$33:$C$776,СВЦЭМ!$A$33:$A$776,$A71,СВЦЭМ!$B$33:$B$776,E$47)+'СЕТ СН'!$G$9+СВЦЭМ!$D$10+'СЕТ СН'!$G$6-'СЕТ СН'!$G$19</f>
        <v>1041.1550157199999</v>
      </c>
      <c r="F71" s="36">
        <f>SUMIFS(СВЦЭМ!$C$33:$C$776,СВЦЭМ!$A$33:$A$776,$A71,СВЦЭМ!$B$33:$B$776,F$47)+'СЕТ СН'!$G$9+СВЦЭМ!$D$10+'СЕТ СН'!$G$6-'СЕТ СН'!$G$19</f>
        <v>1049.6331722800001</v>
      </c>
      <c r="G71" s="36">
        <f>SUMIFS(СВЦЭМ!$C$33:$C$776,СВЦЭМ!$A$33:$A$776,$A71,СВЦЭМ!$B$33:$B$776,G$47)+'СЕТ СН'!$G$9+СВЦЭМ!$D$10+'СЕТ СН'!$G$6-'СЕТ СН'!$G$19</f>
        <v>1043.04572196</v>
      </c>
      <c r="H71" s="36">
        <f>SUMIFS(СВЦЭМ!$C$33:$C$776,СВЦЭМ!$A$33:$A$776,$A71,СВЦЭМ!$B$33:$B$776,H$47)+'СЕТ СН'!$G$9+СВЦЭМ!$D$10+'СЕТ СН'!$G$6-'СЕТ СН'!$G$19</f>
        <v>1033.14264379</v>
      </c>
      <c r="I71" s="36">
        <f>SUMIFS(СВЦЭМ!$C$33:$C$776,СВЦЭМ!$A$33:$A$776,$A71,СВЦЭМ!$B$33:$B$776,I$47)+'СЕТ СН'!$G$9+СВЦЭМ!$D$10+'СЕТ СН'!$G$6-'СЕТ СН'!$G$19</f>
        <v>1112.8611125800001</v>
      </c>
      <c r="J71" s="36">
        <f>SUMIFS(СВЦЭМ!$C$33:$C$776,СВЦЭМ!$A$33:$A$776,$A71,СВЦЭМ!$B$33:$B$776,J$47)+'СЕТ СН'!$G$9+СВЦЭМ!$D$10+'СЕТ СН'!$G$6-'СЕТ СН'!$G$19</f>
        <v>1061.39279326</v>
      </c>
      <c r="K71" s="36">
        <f>SUMIFS(СВЦЭМ!$C$33:$C$776,СВЦЭМ!$A$33:$A$776,$A71,СВЦЭМ!$B$33:$B$776,K$47)+'СЕТ СН'!$G$9+СВЦЭМ!$D$10+'СЕТ СН'!$G$6-'СЕТ СН'!$G$19</f>
        <v>1028.17542007</v>
      </c>
      <c r="L71" s="36">
        <f>SUMIFS(СВЦЭМ!$C$33:$C$776,СВЦЭМ!$A$33:$A$776,$A71,СВЦЭМ!$B$33:$B$776,L$47)+'СЕТ СН'!$G$9+СВЦЭМ!$D$10+'СЕТ СН'!$G$6-'СЕТ СН'!$G$19</f>
        <v>1002.9836963600001</v>
      </c>
      <c r="M71" s="36">
        <f>SUMIFS(СВЦЭМ!$C$33:$C$776,СВЦЭМ!$A$33:$A$776,$A71,СВЦЭМ!$B$33:$B$776,M$47)+'СЕТ СН'!$G$9+СВЦЭМ!$D$10+'СЕТ СН'!$G$6-'СЕТ СН'!$G$19</f>
        <v>950.70907248999993</v>
      </c>
      <c r="N71" s="36">
        <f>SUMIFS(СВЦЭМ!$C$33:$C$776,СВЦЭМ!$A$33:$A$776,$A71,СВЦЭМ!$B$33:$B$776,N$47)+'СЕТ СН'!$G$9+СВЦЭМ!$D$10+'СЕТ СН'!$G$6-'СЕТ СН'!$G$19</f>
        <v>909.54859998999996</v>
      </c>
      <c r="O71" s="36">
        <f>SUMIFS(СВЦЭМ!$C$33:$C$776,СВЦЭМ!$A$33:$A$776,$A71,СВЦЭМ!$B$33:$B$776,O$47)+'СЕТ СН'!$G$9+СВЦЭМ!$D$10+'СЕТ СН'!$G$6-'СЕТ СН'!$G$19</f>
        <v>879.44808648999992</v>
      </c>
      <c r="P71" s="36">
        <f>SUMIFS(СВЦЭМ!$C$33:$C$776,СВЦЭМ!$A$33:$A$776,$A71,СВЦЭМ!$B$33:$B$776,P$47)+'СЕТ СН'!$G$9+СВЦЭМ!$D$10+'СЕТ СН'!$G$6-'СЕТ СН'!$G$19</f>
        <v>884.50211594000007</v>
      </c>
      <c r="Q71" s="36">
        <f>SUMIFS(СВЦЭМ!$C$33:$C$776,СВЦЭМ!$A$33:$A$776,$A71,СВЦЭМ!$B$33:$B$776,Q$47)+'СЕТ СН'!$G$9+СВЦЭМ!$D$10+'СЕТ СН'!$G$6-'СЕТ СН'!$G$19</f>
        <v>878.8894881199999</v>
      </c>
      <c r="R71" s="36">
        <f>SUMIFS(СВЦЭМ!$C$33:$C$776,СВЦЭМ!$A$33:$A$776,$A71,СВЦЭМ!$B$33:$B$776,R$47)+'СЕТ СН'!$G$9+СВЦЭМ!$D$10+'СЕТ СН'!$G$6-'СЕТ СН'!$G$19</f>
        <v>880.91138023999997</v>
      </c>
      <c r="S71" s="36">
        <f>SUMIFS(СВЦЭМ!$C$33:$C$776,СВЦЭМ!$A$33:$A$776,$A71,СВЦЭМ!$B$33:$B$776,S$47)+'СЕТ СН'!$G$9+СВЦЭМ!$D$10+'СЕТ СН'!$G$6-'СЕТ СН'!$G$19</f>
        <v>882.21061166000004</v>
      </c>
      <c r="T71" s="36">
        <f>SUMIFS(СВЦЭМ!$C$33:$C$776,СВЦЭМ!$A$33:$A$776,$A71,СВЦЭМ!$B$33:$B$776,T$47)+'СЕТ СН'!$G$9+СВЦЭМ!$D$10+'СЕТ СН'!$G$6-'СЕТ СН'!$G$19</f>
        <v>886.70596597999997</v>
      </c>
      <c r="U71" s="36">
        <f>SUMIFS(СВЦЭМ!$C$33:$C$776,СВЦЭМ!$A$33:$A$776,$A71,СВЦЭМ!$B$33:$B$776,U$47)+'СЕТ СН'!$G$9+СВЦЭМ!$D$10+'СЕТ СН'!$G$6-'СЕТ СН'!$G$19</f>
        <v>887.02903884000011</v>
      </c>
      <c r="V71" s="36">
        <f>SUMIFS(СВЦЭМ!$C$33:$C$776,СВЦЭМ!$A$33:$A$776,$A71,СВЦЭМ!$B$33:$B$776,V$47)+'СЕТ СН'!$G$9+СВЦЭМ!$D$10+'СЕТ СН'!$G$6-'СЕТ СН'!$G$19</f>
        <v>876.89564059000008</v>
      </c>
      <c r="W71" s="36">
        <f>SUMIFS(СВЦЭМ!$C$33:$C$776,СВЦЭМ!$A$33:$A$776,$A71,СВЦЭМ!$B$33:$B$776,W$47)+'СЕТ СН'!$G$9+СВЦЭМ!$D$10+'СЕТ СН'!$G$6-'СЕТ СН'!$G$19</f>
        <v>869.04093817000012</v>
      </c>
      <c r="X71" s="36">
        <f>SUMIFS(СВЦЭМ!$C$33:$C$776,СВЦЭМ!$A$33:$A$776,$A71,СВЦЭМ!$B$33:$B$776,X$47)+'СЕТ СН'!$G$9+СВЦЭМ!$D$10+'СЕТ СН'!$G$6-'СЕТ СН'!$G$19</f>
        <v>898.00488715999995</v>
      </c>
      <c r="Y71" s="36">
        <f>SUMIFS(СВЦЭМ!$C$33:$C$776,СВЦЭМ!$A$33:$A$776,$A71,СВЦЭМ!$B$33:$B$776,Y$47)+'СЕТ СН'!$G$9+СВЦЭМ!$D$10+'СЕТ СН'!$G$6-'СЕТ СН'!$G$19</f>
        <v>1003.66355727</v>
      </c>
    </row>
    <row r="72" spans="1:27" ht="15.75" x14ac:dyDescent="0.2">
      <c r="A72" s="35">
        <f t="shared" si="1"/>
        <v>44068</v>
      </c>
      <c r="B72" s="36">
        <f>SUMIFS(СВЦЭМ!$C$33:$C$776,СВЦЭМ!$A$33:$A$776,$A72,СВЦЭМ!$B$33:$B$776,B$47)+'СЕТ СН'!$G$9+СВЦЭМ!$D$10+'СЕТ СН'!$G$6-'СЕТ СН'!$G$19</f>
        <v>990.40232459000003</v>
      </c>
      <c r="C72" s="36">
        <f>SUMIFS(СВЦЭМ!$C$33:$C$776,СВЦЭМ!$A$33:$A$776,$A72,СВЦЭМ!$B$33:$B$776,C$47)+'СЕТ СН'!$G$9+СВЦЭМ!$D$10+'СЕТ СН'!$G$6-'СЕТ СН'!$G$19</f>
        <v>1021.7581436600001</v>
      </c>
      <c r="D72" s="36">
        <f>SUMIFS(СВЦЭМ!$C$33:$C$776,СВЦЭМ!$A$33:$A$776,$A72,СВЦЭМ!$B$33:$B$776,D$47)+'СЕТ СН'!$G$9+СВЦЭМ!$D$10+'СЕТ СН'!$G$6-'СЕТ СН'!$G$19</f>
        <v>1056.2727851699999</v>
      </c>
      <c r="E72" s="36">
        <f>SUMIFS(СВЦЭМ!$C$33:$C$776,СВЦЭМ!$A$33:$A$776,$A72,СВЦЭМ!$B$33:$B$776,E$47)+'СЕТ СН'!$G$9+СВЦЭМ!$D$10+'СЕТ СН'!$G$6-'СЕТ СН'!$G$19</f>
        <v>1048.5153297100001</v>
      </c>
      <c r="F72" s="36">
        <f>SUMIFS(СВЦЭМ!$C$33:$C$776,СВЦЭМ!$A$33:$A$776,$A72,СВЦЭМ!$B$33:$B$776,F$47)+'СЕТ СН'!$G$9+СВЦЭМ!$D$10+'СЕТ СН'!$G$6-'СЕТ СН'!$G$19</f>
        <v>1051.05236487</v>
      </c>
      <c r="G72" s="36">
        <f>SUMIFS(СВЦЭМ!$C$33:$C$776,СВЦЭМ!$A$33:$A$776,$A72,СВЦЭМ!$B$33:$B$776,G$47)+'СЕТ СН'!$G$9+СВЦЭМ!$D$10+'СЕТ СН'!$G$6-'СЕТ СН'!$G$19</f>
        <v>1042.46510403</v>
      </c>
      <c r="H72" s="36">
        <f>SUMIFS(СВЦЭМ!$C$33:$C$776,СВЦЭМ!$A$33:$A$776,$A72,СВЦЭМ!$B$33:$B$776,H$47)+'СЕТ СН'!$G$9+СВЦЭМ!$D$10+'СЕТ СН'!$G$6-'СЕТ СН'!$G$19</f>
        <v>1056.57760669</v>
      </c>
      <c r="I72" s="36">
        <f>SUMIFS(СВЦЭМ!$C$33:$C$776,СВЦЭМ!$A$33:$A$776,$A72,СВЦЭМ!$B$33:$B$776,I$47)+'СЕТ СН'!$G$9+СВЦЭМ!$D$10+'СЕТ СН'!$G$6-'СЕТ СН'!$G$19</f>
        <v>1086.7841750800001</v>
      </c>
      <c r="J72" s="36">
        <f>SUMIFS(СВЦЭМ!$C$33:$C$776,СВЦЭМ!$A$33:$A$776,$A72,СВЦЭМ!$B$33:$B$776,J$47)+'СЕТ СН'!$G$9+СВЦЭМ!$D$10+'СЕТ СН'!$G$6-'СЕТ СН'!$G$19</f>
        <v>1076.96451383</v>
      </c>
      <c r="K72" s="36">
        <f>SUMIFS(СВЦЭМ!$C$33:$C$776,СВЦЭМ!$A$33:$A$776,$A72,СВЦЭМ!$B$33:$B$776,K$47)+'СЕТ СН'!$G$9+СВЦЭМ!$D$10+'СЕТ СН'!$G$6-'СЕТ СН'!$G$19</f>
        <v>1044.9410773</v>
      </c>
      <c r="L72" s="36">
        <f>SUMIFS(СВЦЭМ!$C$33:$C$776,СВЦЭМ!$A$33:$A$776,$A72,СВЦЭМ!$B$33:$B$776,L$47)+'СЕТ СН'!$G$9+СВЦЭМ!$D$10+'СЕТ СН'!$G$6-'СЕТ СН'!$G$19</f>
        <v>1024.95964297</v>
      </c>
      <c r="M72" s="36">
        <f>SUMIFS(СВЦЭМ!$C$33:$C$776,СВЦЭМ!$A$33:$A$776,$A72,СВЦЭМ!$B$33:$B$776,M$47)+'СЕТ СН'!$G$9+СВЦЭМ!$D$10+'СЕТ СН'!$G$6-'СЕТ СН'!$G$19</f>
        <v>957.90325306999989</v>
      </c>
      <c r="N72" s="36">
        <f>SUMIFS(СВЦЭМ!$C$33:$C$776,СВЦЭМ!$A$33:$A$776,$A72,СВЦЭМ!$B$33:$B$776,N$47)+'СЕТ СН'!$G$9+СВЦЭМ!$D$10+'СЕТ СН'!$G$6-'СЕТ СН'!$G$19</f>
        <v>904.86361102000001</v>
      </c>
      <c r="O72" s="36">
        <f>SUMIFS(СВЦЭМ!$C$33:$C$776,СВЦЭМ!$A$33:$A$776,$A72,СВЦЭМ!$B$33:$B$776,O$47)+'СЕТ СН'!$G$9+СВЦЭМ!$D$10+'СЕТ СН'!$G$6-'СЕТ СН'!$G$19</f>
        <v>875.04711642000007</v>
      </c>
      <c r="P72" s="36">
        <f>SUMIFS(СВЦЭМ!$C$33:$C$776,СВЦЭМ!$A$33:$A$776,$A72,СВЦЭМ!$B$33:$B$776,P$47)+'СЕТ СН'!$G$9+СВЦЭМ!$D$10+'СЕТ СН'!$G$6-'СЕТ СН'!$G$19</f>
        <v>883.87040191000006</v>
      </c>
      <c r="Q72" s="36">
        <f>SUMIFS(СВЦЭМ!$C$33:$C$776,СВЦЭМ!$A$33:$A$776,$A72,СВЦЭМ!$B$33:$B$776,Q$47)+'СЕТ СН'!$G$9+СВЦЭМ!$D$10+'СЕТ СН'!$G$6-'СЕТ СН'!$G$19</f>
        <v>880.96492553999997</v>
      </c>
      <c r="R72" s="36">
        <f>SUMIFS(СВЦЭМ!$C$33:$C$776,СВЦЭМ!$A$33:$A$776,$A72,СВЦЭМ!$B$33:$B$776,R$47)+'СЕТ СН'!$G$9+СВЦЭМ!$D$10+'СЕТ СН'!$G$6-'СЕТ СН'!$G$19</f>
        <v>878.31380478000005</v>
      </c>
      <c r="S72" s="36">
        <f>SUMIFS(СВЦЭМ!$C$33:$C$776,СВЦЭМ!$A$33:$A$776,$A72,СВЦЭМ!$B$33:$B$776,S$47)+'СЕТ СН'!$G$9+СВЦЭМ!$D$10+'СЕТ СН'!$G$6-'СЕТ СН'!$G$19</f>
        <v>882.28454669999996</v>
      </c>
      <c r="T72" s="36">
        <f>SUMIFS(СВЦЭМ!$C$33:$C$776,СВЦЭМ!$A$33:$A$776,$A72,СВЦЭМ!$B$33:$B$776,T$47)+'СЕТ СН'!$G$9+СВЦЭМ!$D$10+'СЕТ СН'!$G$6-'СЕТ СН'!$G$19</f>
        <v>883.95024942999999</v>
      </c>
      <c r="U72" s="36">
        <f>SUMIFS(СВЦЭМ!$C$33:$C$776,СВЦЭМ!$A$33:$A$776,$A72,СВЦЭМ!$B$33:$B$776,U$47)+'СЕТ СН'!$G$9+СВЦЭМ!$D$10+'СЕТ СН'!$G$6-'СЕТ СН'!$G$19</f>
        <v>884.92511491000005</v>
      </c>
      <c r="V72" s="36">
        <f>SUMIFS(СВЦЭМ!$C$33:$C$776,СВЦЭМ!$A$33:$A$776,$A72,СВЦЭМ!$B$33:$B$776,V$47)+'СЕТ СН'!$G$9+СВЦЭМ!$D$10+'СЕТ СН'!$G$6-'СЕТ СН'!$G$19</f>
        <v>856.47528753999995</v>
      </c>
      <c r="W72" s="36">
        <f>SUMIFS(СВЦЭМ!$C$33:$C$776,СВЦЭМ!$A$33:$A$776,$A72,СВЦЭМ!$B$33:$B$776,W$47)+'СЕТ СН'!$G$9+СВЦЭМ!$D$10+'СЕТ СН'!$G$6-'СЕТ СН'!$G$19</f>
        <v>836.55111800000009</v>
      </c>
      <c r="X72" s="36">
        <f>SUMIFS(СВЦЭМ!$C$33:$C$776,СВЦЭМ!$A$33:$A$776,$A72,СВЦЭМ!$B$33:$B$776,X$47)+'СЕТ СН'!$G$9+СВЦЭМ!$D$10+'СЕТ СН'!$G$6-'СЕТ СН'!$G$19</f>
        <v>860.03816574000007</v>
      </c>
      <c r="Y72" s="36">
        <f>SUMIFS(СВЦЭМ!$C$33:$C$776,СВЦЭМ!$A$33:$A$776,$A72,СВЦЭМ!$B$33:$B$776,Y$47)+'СЕТ СН'!$G$9+СВЦЭМ!$D$10+'СЕТ СН'!$G$6-'СЕТ СН'!$G$19</f>
        <v>958.40864241000008</v>
      </c>
    </row>
    <row r="73" spans="1:27" ht="15.75" x14ac:dyDescent="0.2">
      <c r="A73" s="35">
        <f t="shared" si="1"/>
        <v>44069</v>
      </c>
      <c r="B73" s="36">
        <f>SUMIFS(СВЦЭМ!$C$33:$C$776,СВЦЭМ!$A$33:$A$776,$A73,СВЦЭМ!$B$33:$B$776,B$47)+'СЕТ СН'!$G$9+СВЦЭМ!$D$10+'СЕТ СН'!$G$6-'СЕТ СН'!$G$19</f>
        <v>1001.27341477</v>
      </c>
      <c r="C73" s="36">
        <f>SUMIFS(СВЦЭМ!$C$33:$C$776,СВЦЭМ!$A$33:$A$776,$A73,СВЦЭМ!$B$33:$B$776,C$47)+'СЕТ СН'!$G$9+СВЦЭМ!$D$10+'СЕТ СН'!$G$6-'СЕТ СН'!$G$19</f>
        <v>1038.97656388</v>
      </c>
      <c r="D73" s="36">
        <f>SUMIFS(СВЦЭМ!$C$33:$C$776,СВЦЭМ!$A$33:$A$776,$A73,СВЦЭМ!$B$33:$B$776,D$47)+'СЕТ СН'!$G$9+СВЦЭМ!$D$10+'СЕТ СН'!$G$6-'СЕТ СН'!$G$19</f>
        <v>1055.2985751599999</v>
      </c>
      <c r="E73" s="36">
        <f>SUMIFS(СВЦЭМ!$C$33:$C$776,СВЦЭМ!$A$33:$A$776,$A73,СВЦЭМ!$B$33:$B$776,E$47)+'СЕТ СН'!$G$9+СВЦЭМ!$D$10+'СЕТ СН'!$G$6-'СЕТ СН'!$G$19</f>
        <v>1057.27702565</v>
      </c>
      <c r="F73" s="36">
        <f>SUMIFS(СВЦЭМ!$C$33:$C$776,СВЦЭМ!$A$33:$A$776,$A73,СВЦЭМ!$B$33:$B$776,F$47)+'СЕТ СН'!$G$9+СВЦЭМ!$D$10+'СЕТ СН'!$G$6-'СЕТ СН'!$G$19</f>
        <v>1060.5679646399999</v>
      </c>
      <c r="G73" s="36">
        <f>SUMIFS(СВЦЭМ!$C$33:$C$776,СВЦЭМ!$A$33:$A$776,$A73,СВЦЭМ!$B$33:$B$776,G$47)+'СЕТ СН'!$G$9+СВЦЭМ!$D$10+'СЕТ СН'!$G$6-'СЕТ СН'!$G$19</f>
        <v>1058.57157192</v>
      </c>
      <c r="H73" s="36">
        <f>SUMIFS(СВЦЭМ!$C$33:$C$776,СВЦЭМ!$A$33:$A$776,$A73,СВЦЭМ!$B$33:$B$776,H$47)+'СЕТ СН'!$G$9+СВЦЭМ!$D$10+'СЕТ СН'!$G$6-'СЕТ СН'!$G$19</f>
        <v>1073.9973774299999</v>
      </c>
      <c r="I73" s="36">
        <f>SUMIFS(СВЦЭМ!$C$33:$C$776,СВЦЭМ!$A$33:$A$776,$A73,СВЦЭМ!$B$33:$B$776,I$47)+'СЕТ СН'!$G$9+СВЦЭМ!$D$10+'СЕТ СН'!$G$6-'СЕТ СН'!$G$19</f>
        <v>1096.68608694</v>
      </c>
      <c r="J73" s="36">
        <f>SUMIFS(СВЦЭМ!$C$33:$C$776,СВЦЭМ!$A$33:$A$776,$A73,СВЦЭМ!$B$33:$B$776,J$47)+'СЕТ СН'!$G$9+СВЦЭМ!$D$10+'СЕТ СН'!$G$6-'СЕТ СН'!$G$19</f>
        <v>1076.9663832000001</v>
      </c>
      <c r="K73" s="36">
        <f>SUMIFS(СВЦЭМ!$C$33:$C$776,СВЦЭМ!$A$33:$A$776,$A73,СВЦЭМ!$B$33:$B$776,K$47)+'СЕТ СН'!$G$9+СВЦЭМ!$D$10+'СЕТ СН'!$G$6-'СЕТ СН'!$G$19</f>
        <v>986.27231069999993</v>
      </c>
      <c r="L73" s="36">
        <f>SUMIFS(СВЦЭМ!$C$33:$C$776,СВЦЭМ!$A$33:$A$776,$A73,СВЦЭМ!$B$33:$B$776,L$47)+'СЕТ СН'!$G$9+СВЦЭМ!$D$10+'СЕТ СН'!$G$6-'СЕТ СН'!$G$19</f>
        <v>965.02736039999991</v>
      </c>
      <c r="M73" s="36">
        <f>SUMIFS(СВЦЭМ!$C$33:$C$776,СВЦЭМ!$A$33:$A$776,$A73,СВЦЭМ!$B$33:$B$776,M$47)+'СЕТ СН'!$G$9+СВЦЭМ!$D$10+'СЕТ СН'!$G$6-'СЕТ СН'!$G$19</f>
        <v>902.54092573999992</v>
      </c>
      <c r="N73" s="36">
        <f>SUMIFS(СВЦЭМ!$C$33:$C$776,СВЦЭМ!$A$33:$A$776,$A73,СВЦЭМ!$B$33:$B$776,N$47)+'СЕТ СН'!$G$9+СВЦЭМ!$D$10+'СЕТ СН'!$G$6-'СЕТ СН'!$G$19</f>
        <v>857.8871728900001</v>
      </c>
      <c r="O73" s="36">
        <f>SUMIFS(СВЦЭМ!$C$33:$C$776,СВЦЭМ!$A$33:$A$776,$A73,СВЦЭМ!$B$33:$B$776,O$47)+'СЕТ СН'!$G$9+СВЦЭМ!$D$10+'СЕТ СН'!$G$6-'СЕТ СН'!$G$19</f>
        <v>833.45315581999989</v>
      </c>
      <c r="P73" s="36">
        <f>SUMIFS(СВЦЭМ!$C$33:$C$776,СВЦЭМ!$A$33:$A$776,$A73,СВЦЭМ!$B$33:$B$776,P$47)+'СЕТ СН'!$G$9+СВЦЭМ!$D$10+'СЕТ СН'!$G$6-'СЕТ СН'!$G$19</f>
        <v>834.61345161999998</v>
      </c>
      <c r="Q73" s="36">
        <f>SUMIFS(СВЦЭМ!$C$33:$C$776,СВЦЭМ!$A$33:$A$776,$A73,СВЦЭМ!$B$33:$B$776,Q$47)+'СЕТ СН'!$G$9+СВЦЭМ!$D$10+'СЕТ СН'!$G$6-'СЕТ СН'!$G$19</f>
        <v>834.35047906</v>
      </c>
      <c r="R73" s="36">
        <f>SUMIFS(СВЦЭМ!$C$33:$C$776,СВЦЭМ!$A$33:$A$776,$A73,СВЦЭМ!$B$33:$B$776,R$47)+'СЕТ СН'!$G$9+СВЦЭМ!$D$10+'СЕТ СН'!$G$6-'СЕТ СН'!$G$19</f>
        <v>843.91357640999991</v>
      </c>
      <c r="S73" s="36">
        <f>SUMIFS(СВЦЭМ!$C$33:$C$776,СВЦЭМ!$A$33:$A$776,$A73,СВЦЭМ!$B$33:$B$776,S$47)+'СЕТ СН'!$G$9+СВЦЭМ!$D$10+'СЕТ СН'!$G$6-'СЕТ СН'!$G$19</f>
        <v>838.16955312999994</v>
      </c>
      <c r="T73" s="36">
        <f>SUMIFS(СВЦЭМ!$C$33:$C$776,СВЦЭМ!$A$33:$A$776,$A73,СВЦЭМ!$B$33:$B$776,T$47)+'СЕТ СН'!$G$9+СВЦЭМ!$D$10+'СЕТ СН'!$G$6-'СЕТ СН'!$G$19</f>
        <v>830.53136807999999</v>
      </c>
      <c r="U73" s="36">
        <f>SUMIFS(СВЦЭМ!$C$33:$C$776,СВЦЭМ!$A$33:$A$776,$A73,СВЦЭМ!$B$33:$B$776,U$47)+'СЕТ СН'!$G$9+СВЦЭМ!$D$10+'СЕТ СН'!$G$6-'СЕТ СН'!$G$19</f>
        <v>841.02114138999991</v>
      </c>
      <c r="V73" s="36">
        <f>SUMIFS(СВЦЭМ!$C$33:$C$776,СВЦЭМ!$A$33:$A$776,$A73,СВЦЭМ!$B$33:$B$776,V$47)+'СЕТ СН'!$G$9+СВЦЭМ!$D$10+'СЕТ СН'!$G$6-'СЕТ СН'!$G$19</f>
        <v>843.83983119000004</v>
      </c>
      <c r="W73" s="36">
        <f>SUMIFS(СВЦЭМ!$C$33:$C$776,СВЦЭМ!$A$33:$A$776,$A73,СВЦЭМ!$B$33:$B$776,W$47)+'СЕТ СН'!$G$9+СВЦЭМ!$D$10+'СЕТ СН'!$G$6-'СЕТ СН'!$G$19</f>
        <v>848.78987482999992</v>
      </c>
      <c r="X73" s="36">
        <f>SUMIFS(СВЦЭМ!$C$33:$C$776,СВЦЭМ!$A$33:$A$776,$A73,СВЦЭМ!$B$33:$B$776,X$47)+'СЕТ СН'!$G$9+СВЦЭМ!$D$10+'СЕТ СН'!$G$6-'СЕТ СН'!$G$19</f>
        <v>870.45354812999994</v>
      </c>
      <c r="Y73" s="36">
        <f>SUMIFS(СВЦЭМ!$C$33:$C$776,СВЦЭМ!$A$33:$A$776,$A73,СВЦЭМ!$B$33:$B$776,Y$47)+'СЕТ СН'!$G$9+СВЦЭМ!$D$10+'СЕТ СН'!$G$6-'СЕТ СН'!$G$19</f>
        <v>962.63913092999996</v>
      </c>
    </row>
    <row r="74" spans="1:27" ht="15.75" x14ac:dyDescent="0.2">
      <c r="A74" s="35">
        <f t="shared" si="1"/>
        <v>44070</v>
      </c>
      <c r="B74" s="36">
        <f>SUMIFS(СВЦЭМ!$C$33:$C$776,СВЦЭМ!$A$33:$A$776,$A74,СВЦЭМ!$B$33:$B$776,B$47)+'СЕТ СН'!$G$9+СВЦЭМ!$D$10+'СЕТ СН'!$G$6-'СЕТ СН'!$G$19</f>
        <v>893.96951246000003</v>
      </c>
      <c r="C74" s="36">
        <f>SUMIFS(СВЦЭМ!$C$33:$C$776,СВЦЭМ!$A$33:$A$776,$A74,СВЦЭМ!$B$33:$B$776,C$47)+'СЕТ СН'!$G$9+СВЦЭМ!$D$10+'СЕТ СН'!$G$6-'СЕТ СН'!$G$19</f>
        <v>1000.29779117</v>
      </c>
      <c r="D74" s="36">
        <f>SUMIFS(СВЦЭМ!$C$33:$C$776,СВЦЭМ!$A$33:$A$776,$A74,СВЦЭМ!$B$33:$B$776,D$47)+'СЕТ СН'!$G$9+СВЦЭМ!$D$10+'СЕТ СН'!$G$6-'СЕТ СН'!$G$19</f>
        <v>1087.7652782299999</v>
      </c>
      <c r="E74" s="36">
        <f>SUMIFS(СВЦЭМ!$C$33:$C$776,СВЦЭМ!$A$33:$A$776,$A74,СВЦЭМ!$B$33:$B$776,E$47)+'СЕТ СН'!$G$9+СВЦЭМ!$D$10+'СЕТ СН'!$G$6-'СЕТ СН'!$G$19</f>
        <v>1106.4857240199999</v>
      </c>
      <c r="F74" s="36">
        <f>SUMIFS(СВЦЭМ!$C$33:$C$776,СВЦЭМ!$A$33:$A$776,$A74,СВЦЭМ!$B$33:$B$776,F$47)+'СЕТ СН'!$G$9+СВЦЭМ!$D$10+'СЕТ СН'!$G$6-'СЕТ СН'!$G$19</f>
        <v>1125.7407861300001</v>
      </c>
      <c r="G74" s="36">
        <f>SUMIFS(СВЦЭМ!$C$33:$C$776,СВЦЭМ!$A$33:$A$776,$A74,СВЦЭМ!$B$33:$B$776,G$47)+'СЕТ СН'!$G$9+СВЦЭМ!$D$10+'СЕТ СН'!$G$6-'СЕТ СН'!$G$19</f>
        <v>1110.7040880899999</v>
      </c>
      <c r="H74" s="36">
        <f>SUMIFS(СВЦЭМ!$C$33:$C$776,СВЦЭМ!$A$33:$A$776,$A74,СВЦЭМ!$B$33:$B$776,H$47)+'СЕТ СН'!$G$9+СВЦЭМ!$D$10+'СЕТ СН'!$G$6-'СЕТ СН'!$G$19</f>
        <v>1068.3606965700001</v>
      </c>
      <c r="I74" s="36">
        <f>SUMIFS(СВЦЭМ!$C$33:$C$776,СВЦЭМ!$A$33:$A$776,$A74,СВЦЭМ!$B$33:$B$776,I$47)+'СЕТ СН'!$G$9+СВЦЭМ!$D$10+'СЕТ СН'!$G$6-'СЕТ СН'!$G$19</f>
        <v>991.49258493000002</v>
      </c>
      <c r="J74" s="36">
        <f>SUMIFS(СВЦЭМ!$C$33:$C$776,СВЦЭМ!$A$33:$A$776,$A74,СВЦЭМ!$B$33:$B$776,J$47)+'СЕТ СН'!$G$9+СВЦЭМ!$D$10+'СЕТ СН'!$G$6-'СЕТ СН'!$G$19</f>
        <v>950.81341315000009</v>
      </c>
      <c r="K74" s="36">
        <f>SUMIFS(СВЦЭМ!$C$33:$C$776,СВЦЭМ!$A$33:$A$776,$A74,СВЦЭМ!$B$33:$B$776,K$47)+'СЕТ СН'!$G$9+СВЦЭМ!$D$10+'СЕТ СН'!$G$6-'СЕТ СН'!$G$19</f>
        <v>918.99682329000007</v>
      </c>
      <c r="L74" s="36">
        <f>SUMIFS(СВЦЭМ!$C$33:$C$776,СВЦЭМ!$A$33:$A$776,$A74,СВЦЭМ!$B$33:$B$776,L$47)+'СЕТ СН'!$G$9+СВЦЭМ!$D$10+'СЕТ СН'!$G$6-'СЕТ СН'!$G$19</f>
        <v>914.73593396000001</v>
      </c>
      <c r="M74" s="36">
        <f>SUMIFS(СВЦЭМ!$C$33:$C$776,СВЦЭМ!$A$33:$A$776,$A74,СВЦЭМ!$B$33:$B$776,M$47)+'СЕТ СН'!$G$9+СВЦЭМ!$D$10+'СЕТ СН'!$G$6-'СЕТ СН'!$G$19</f>
        <v>918.47347543000001</v>
      </c>
      <c r="N74" s="36">
        <f>SUMIFS(СВЦЭМ!$C$33:$C$776,СВЦЭМ!$A$33:$A$776,$A74,СВЦЭМ!$B$33:$B$776,N$47)+'СЕТ СН'!$G$9+СВЦЭМ!$D$10+'СЕТ СН'!$G$6-'СЕТ СН'!$G$19</f>
        <v>902.20652238999992</v>
      </c>
      <c r="O74" s="36">
        <f>SUMIFS(СВЦЭМ!$C$33:$C$776,СВЦЭМ!$A$33:$A$776,$A74,СВЦЭМ!$B$33:$B$776,O$47)+'СЕТ СН'!$G$9+СВЦЭМ!$D$10+'СЕТ СН'!$G$6-'СЕТ СН'!$G$19</f>
        <v>901.60972293000009</v>
      </c>
      <c r="P74" s="36">
        <f>SUMIFS(СВЦЭМ!$C$33:$C$776,СВЦЭМ!$A$33:$A$776,$A74,СВЦЭМ!$B$33:$B$776,P$47)+'СЕТ СН'!$G$9+СВЦЭМ!$D$10+'СЕТ СН'!$G$6-'СЕТ СН'!$G$19</f>
        <v>911.62884482000004</v>
      </c>
      <c r="Q74" s="36">
        <f>SUMIFS(СВЦЭМ!$C$33:$C$776,СВЦЭМ!$A$33:$A$776,$A74,СВЦЭМ!$B$33:$B$776,Q$47)+'СЕТ СН'!$G$9+СВЦЭМ!$D$10+'СЕТ СН'!$G$6-'СЕТ СН'!$G$19</f>
        <v>912.00721969000006</v>
      </c>
      <c r="R74" s="36">
        <f>SUMIFS(СВЦЭМ!$C$33:$C$776,СВЦЭМ!$A$33:$A$776,$A74,СВЦЭМ!$B$33:$B$776,R$47)+'СЕТ СН'!$G$9+СВЦЭМ!$D$10+'СЕТ СН'!$G$6-'СЕТ СН'!$G$19</f>
        <v>905.21583060000012</v>
      </c>
      <c r="S74" s="36">
        <f>SUMIFS(СВЦЭМ!$C$33:$C$776,СВЦЭМ!$A$33:$A$776,$A74,СВЦЭМ!$B$33:$B$776,S$47)+'СЕТ СН'!$G$9+СВЦЭМ!$D$10+'СЕТ СН'!$G$6-'СЕТ СН'!$G$19</f>
        <v>904.39813335999997</v>
      </c>
      <c r="T74" s="36">
        <f>SUMIFS(СВЦЭМ!$C$33:$C$776,СВЦЭМ!$A$33:$A$776,$A74,СВЦЭМ!$B$33:$B$776,T$47)+'СЕТ СН'!$G$9+СВЦЭМ!$D$10+'СЕТ СН'!$G$6-'СЕТ СН'!$G$19</f>
        <v>901.00391951999995</v>
      </c>
      <c r="U74" s="36">
        <f>SUMIFS(СВЦЭМ!$C$33:$C$776,СВЦЭМ!$A$33:$A$776,$A74,СВЦЭМ!$B$33:$B$776,U$47)+'СЕТ СН'!$G$9+СВЦЭМ!$D$10+'СЕТ СН'!$G$6-'СЕТ СН'!$G$19</f>
        <v>907.41287508000005</v>
      </c>
      <c r="V74" s="36">
        <f>SUMIFS(СВЦЭМ!$C$33:$C$776,СВЦЭМ!$A$33:$A$776,$A74,СВЦЭМ!$B$33:$B$776,V$47)+'СЕТ СН'!$G$9+СВЦЭМ!$D$10+'СЕТ СН'!$G$6-'СЕТ СН'!$G$19</f>
        <v>916.85548766000011</v>
      </c>
      <c r="W74" s="36">
        <f>SUMIFS(СВЦЭМ!$C$33:$C$776,СВЦЭМ!$A$33:$A$776,$A74,СВЦЭМ!$B$33:$B$776,W$47)+'СЕТ СН'!$G$9+СВЦЭМ!$D$10+'СЕТ СН'!$G$6-'СЕТ СН'!$G$19</f>
        <v>916.04479528999991</v>
      </c>
      <c r="X74" s="36">
        <f>SUMIFS(СВЦЭМ!$C$33:$C$776,СВЦЭМ!$A$33:$A$776,$A74,СВЦЭМ!$B$33:$B$776,X$47)+'СЕТ СН'!$G$9+СВЦЭМ!$D$10+'СЕТ СН'!$G$6-'СЕТ СН'!$G$19</f>
        <v>890.03862348999996</v>
      </c>
      <c r="Y74" s="36">
        <f>SUMIFS(СВЦЭМ!$C$33:$C$776,СВЦЭМ!$A$33:$A$776,$A74,СВЦЭМ!$B$33:$B$776,Y$47)+'СЕТ СН'!$G$9+СВЦЭМ!$D$10+'СЕТ СН'!$G$6-'СЕТ СН'!$G$19</f>
        <v>921.12043734000008</v>
      </c>
    </row>
    <row r="75" spans="1:27" ht="15.75" x14ac:dyDescent="0.2">
      <c r="A75" s="35">
        <f t="shared" si="1"/>
        <v>44071</v>
      </c>
      <c r="B75" s="36">
        <f>SUMIFS(СВЦЭМ!$C$33:$C$776,СВЦЭМ!$A$33:$A$776,$A75,СВЦЭМ!$B$33:$B$776,B$47)+'СЕТ СН'!$G$9+СВЦЭМ!$D$10+'СЕТ СН'!$G$6-'СЕТ СН'!$G$19</f>
        <v>1047.97739931</v>
      </c>
      <c r="C75" s="36">
        <f>SUMIFS(СВЦЭМ!$C$33:$C$776,СВЦЭМ!$A$33:$A$776,$A75,СВЦЭМ!$B$33:$B$776,C$47)+'СЕТ СН'!$G$9+СВЦЭМ!$D$10+'СЕТ СН'!$G$6-'СЕТ СН'!$G$19</f>
        <v>1062.7655972099999</v>
      </c>
      <c r="D75" s="36">
        <f>SUMIFS(СВЦЭМ!$C$33:$C$776,СВЦЭМ!$A$33:$A$776,$A75,СВЦЭМ!$B$33:$B$776,D$47)+'СЕТ СН'!$G$9+СВЦЭМ!$D$10+'СЕТ СН'!$G$6-'СЕТ СН'!$G$19</f>
        <v>1092.60958833</v>
      </c>
      <c r="E75" s="36">
        <f>SUMIFS(СВЦЭМ!$C$33:$C$776,СВЦЭМ!$A$33:$A$776,$A75,СВЦЭМ!$B$33:$B$776,E$47)+'СЕТ СН'!$G$9+СВЦЭМ!$D$10+'СЕТ СН'!$G$6-'СЕТ СН'!$G$19</f>
        <v>1109.0101295700001</v>
      </c>
      <c r="F75" s="36">
        <f>SUMIFS(СВЦЭМ!$C$33:$C$776,СВЦЭМ!$A$33:$A$776,$A75,СВЦЭМ!$B$33:$B$776,F$47)+'СЕТ СН'!$G$9+СВЦЭМ!$D$10+'СЕТ СН'!$G$6-'СЕТ СН'!$G$19</f>
        <v>1118.9760531300001</v>
      </c>
      <c r="G75" s="36">
        <f>SUMIFS(СВЦЭМ!$C$33:$C$776,СВЦЭМ!$A$33:$A$776,$A75,СВЦЭМ!$B$33:$B$776,G$47)+'СЕТ СН'!$G$9+СВЦЭМ!$D$10+'СЕТ СН'!$G$6-'СЕТ СН'!$G$19</f>
        <v>1096.8376925600001</v>
      </c>
      <c r="H75" s="36">
        <f>SUMIFS(СВЦЭМ!$C$33:$C$776,СВЦЭМ!$A$33:$A$776,$A75,СВЦЭМ!$B$33:$B$776,H$47)+'СЕТ СН'!$G$9+СВЦЭМ!$D$10+'СЕТ СН'!$G$6-'СЕТ СН'!$G$19</f>
        <v>1065.10326689</v>
      </c>
      <c r="I75" s="36">
        <f>SUMIFS(СВЦЭМ!$C$33:$C$776,СВЦЭМ!$A$33:$A$776,$A75,СВЦЭМ!$B$33:$B$776,I$47)+'СЕТ СН'!$G$9+СВЦЭМ!$D$10+'СЕТ СН'!$G$6-'СЕТ СН'!$G$19</f>
        <v>1016.3099570500001</v>
      </c>
      <c r="J75" s="36">
        <f>SUMIFS(СВЦЭМ!$C$33:$C$776,СВЦЭМ!$A$33:$A$776,$A75,СВЦЭМ!$B$33:$B$776,J$47)+'СЕТ СН'!$G$9+СВЦЭМ!$D$10+'СЕТ СН'!$G$6-'СЕТ СН'!$G$19</f>
        <v>945.98622481999996</v>
      </c>
      <c r="K75" s="36">
        <f>SUMIFS(СВЦЭМ!$C$33:$C$776,СВЦЭМ!$A$33:$A$776,$A75,СВЦЭМ!$B$33:$B$776,K$47)+'СЕТ СН'!$G$9+СВЦЭМ!$D$10+'СЕТ СН'!$G$6-'СЕТ СН'!$G$19</f>
        <v>916.82757779000008</v>
      </c>
      <c r="L75" s="36">
        <f>SUMIFS(СВЦЭМ!$C$33:$C$776,СВЦЭМ!$A$33:$A$776,$A75,СВЦЭМ!$B$33:$B$776,L$47)+'СЕТ СН'!$G$9+СВЦЭМ!$D$10+'СЕТ СН'!$G$6-'СЕТ СН'!$G$19</f>
        <v>909.06852333999996</v>
      </c>
      <c r="M75" s="36">
        <f>SUMIFS(СВЦЭМ!$C$33:$C$776,СВЦЭМ!$A$33:$A$776,$A75,СВЦЭМ!$B$33:$B$776,M$47)+'СЕТ СН'!$G$9+СВЦЭМ!$D$10+'СЕТ СН'!$G$6-'СЕТ СН'!$G$19</f>
        <v>912.4268536699999</v>
      </c>
      <c r="N75" s="36">
        <f>SUMIFS(СВЦЭМ!$C$33:$C$776,СВЦЭМ!$A$33:$A$776,$A75,СВЦЭМ!$B$33:$B$776,N$47)+'СЕТ СН'!$G$9+СВЦЭМ!$D$10+'СЕТ СН'!$G$6-'СЕТ СН'!$G$19</f>
        <v>920.67507647000002</v>
      </c>
      <c r="O75" s="36">
        <f>SUMIFS(СВЦЭМ!$C$33:$C$776,СВЦЭМ!$A$33:$A$776,$A75,СВЦЭМ!$B$33:$B$776,O$47)+'СЕТ СН'!$G$9+СВЦЭМ!$D$10+'СЕТ СН'!$G$6-'СЕТ СН'!$G$19</f>
        <v>907.16897023999991</v>
      </c>
      <c r="P75" s="36">
        <f>SUMIFS(СВЦЭМ!$C$33:$C$776,СВЦЭМ!$A$33:$A$776,$A75,СВЦЭМ!$B$33:$B$776,P$47)+'СЕТ СН'!$G$9+СВЦЭМ!$D$10+'СЕТ СН'!$G$6-'СЕТ СН'!$G$19</f>
        <v>908.43899198999998</v>
      </c>
      <c r="Q75" s="36">
        <f>SUMIFS(СВЦЭМ!$C$33:$C$776,СВЦЭМ!$A$33:$A$776,$A75,СВЦЭМ!$B$33:$B$776,Q$47)+'СЕТ СН'!$G$9+СВЦЭМ!$D$10+'СЕТ СН'!$G$6-'СЕТ СН'!$G$19</f>
        <v>920.97436186999994</v>
      </c>
      <c r="R75" s="36">
        <f>SUMIFS(СВЦЭМ!$C$33:$C$776,СВЦЭМ!$A$33:$A$776,$A75,СВЦЭМ!$B$33:$B$776,R$47)+'СЕТ СН'!$G$9+СВЦЭМ!$D$10+'СЕТ СН'!$G$6-'СЕТ СН'!$G$19</f>
        <v>919.80479235000007</v>
      </c>
      <c r="S75" s="36">
        <f>SUMIFS(СВЦЭМ!$C$33:$C$776,СВЦЭМ!$A$33:$A$776,$A75,СВЦЭМ!$B$33:$B$776,S$47)+'СЕТ СН'!$G$9+СВЦЭМ!$D$10+'СЕТ СН'!$G$6-'СЕТ СН'!$G$19</f>
        <v>920.55268789000002</v>
      </c>
      <c r="T75" s="36">
        <f>SUMIFS(СВЦЭМ!$C$33:$C$776,СВЦЭМ!$A$33:$A$776,$A75,СВЦЭМ!$B$33:$B$776,T$47)+'СЕТ СН'!$G$9+СВЦЭМ!$D$10+'СЕТ СН'!$G$6-'СЕТ СН'!$G$19</f>
        <v>917.28701092999995</v>
      </c>
      <c r="U75" s="36">
        <f>SUMIFS(СВЦЭМ!$C$33:$C$776,СВЦЭМ!$A$33:$A$776,$A75,СВЦЭМ!$B$33:$B$776,U$47)+'СЕТ СН'!$G$9+СВЦЭМ!$D$10+'СЕТ СН'!$G$6-'СЕТ СН'!$G$19</f>
        <v>911.54051798</v>
      </c>
      <c r="V75" s="36">
        <f>SUMIFS(СВЦЭМ!$C$33:$C$776,СВЦЭМ!$A$33:$A$776,$A75,СВЦЭМ!$B$33:$B$776,V$47)+'СЕТ СН'!$G$9+СВЦЭМ!$D$10+'СЕТ СН'!$G$6-'СЕТ СН'!$G$19</f>
        <v>888.82246252999994</v>
      </c>
      <c r="W75" s="36">
        <f>SUMIFS(СВЦЭМ!$C$33:$C$776,СВЦЭМ!$A$33:$A$776,$A75,СВЦЭМ!$B$33:$B$776,W$47)+'СЕТ СН'!$G$9+СВЦЭМ!$D$10+'СЕТ СН'!$G$6-'СЕТ СН'!$G$19</f>
        <v>886.29970417999994</v>
      </c>
      <c r="X75" s="36">
        <f>SUMIFS(СВЦЭМ!$C$33:$C$776,СВЦЭМ!$A$33:$A$776,$A75,СВЦЭМ!$B$33:$B$776,X$47)+'СЕТ СН'!$G$9+СВЦЭМ!$D$10+'СЕТ СН'!$G$6-'СЕТ СН'!$G$19</f>
        <v>933.16934577999996</v>
      </c>
      <c r="Y75" s="36">
        <f>SUMIFS(СВЦЭМ!$C$33:$C$776,СВЦЭМ!$A$33:$A$776,$A75,СВЦЭМ!$B$33:$B$776,Y$47)+'СЕТ СН'!$G$9+СВЦЭМ!$D$10+'СЕТ СН'!$G$6-'СЕТ СН'!$G$19</f>
        <v>981.05870645000005</v>
      </c>
    </row>
    <row r="76" spans="1:27" ht="15.75" x14ac:dyDescent="0.2">
      <c r="A76" s="35">
        <f t="shared" si="1"/>
        <v>44072</v>
      </c>
      <c r="B76" s="36">
        <f>SUMIFS(СВЦЭМ!$C$33:$C$776,СВЦЭМ!$A$33:$A$776,$A76,СВЦЭМ!$B$33:$B$776,B$47)+'СЕТ СН'!$G$9+СВЦЭМ!$D$10+'СЕТ СН'!$G$6-'СЕТ СН'!$G$19</f>
        <v>1046.5807467100001</v>
      </c>
      <c r="C76" s="36">
        <f>SUMIFS(СВЦЭМ!$C$33:$C$776,СВЦЭМ!$A$33:$A$776,$A76,СВЦЭМ!$B$33:$B$776,C$47)+'СЕТ СН'!$G$9+СВЦЭМ!$D$10+'СЕТ СН'!$G$6-'СЕТ СН'!$G$19</f>
        <v>1090.9212004200001</v>
      </c>
      <c r="D76" s="36">
        <f>SUMIFS(СВЦЭМ!$C$33:$C$776,СВЦЭМ!$A$33:$A$776,$A76,СВЦЭМ!$B$33:$B$776,D$47)+'СЕТ СН'!$G$9+СВЦЭМ!$D$10+'СЕТ СН'!$G$6-'СЕТ СН'!$G$19</f>
        <v>1126.5511904</v>
      </c>
      <c r="E76" s="36">
        <f>SUMIFS(СВЦЭМ!$C$33:$C$776,СВЦЭМ!$A$33:$A$776,$A76,СВЦЭМ!$B$33:$B$776,E$47)+'СЕТ СН'!$G$9+СВЦЭМ!$D$10+'СЕТ СН'!$G$6-'СЕТ СН'!$G$19</f>
        <v>1142.0314052700001</v>
      </c>
      <c r="F76" s="36">
        <f>SUMIFS(СВЦЭМ!$C$33:$C$776,СВЦЭМ!$A$33:$A$776,$A76,СВЦЭМ!$B$33:$B$776,F$47)+'СЕТ СН'!$G$9+СВЦЭМ!$D$10+'СЕТ СН'!$G$6-'СЕТ СН'!$G$19</f>
        <v>1154.50448357</v>
      </c>
      <c r="G76" s="36">
        <f>SUMIFS(СВЦЭМ!$C$33:$C$776,СВЦЭМ!$A$33:$A$776,$A76,СВЦЭМ!$B$33:$B$776,G$47)+'СЕТ СН'!$G$9+СВЦЭМ!$D$10+'СЕТ СН'!$G$6-'СЕТ СН'!$G$19</f>
        <v>1136.5008035599999</v>
      </c>
      <c r="H76" s="36">
        <f>SUMIFS(СВЦЭМ!$C$33:$C$776,СВЦЭМ!$A$33:$A$776,$A76,СВЦЭМ!$B$33:$B$776,H$47)+'СЕТ СН'!$G$9+СВЦЭМ!$D$10+'СЕТ СН'!$G$6-'СЕТ СН'!$G$19</f>
        <v>1110.7980957100001</v>
      </c>
      <c r="I76" s="36">
        <f>SUMIFS(СВЦЭМ!$C$33:$C$776,СВЦЭМ!$A$33:$A$776,$A76,СВЦЭМ!$B$33:$B$776,I$47)+'СЕТ СН'!$G$9+СВЦЭМ!$D$10+'СЕТ СН'!$G$6-'СЕТ СН'!$G$19</f>
        <v>1066.75451206</v>
      </c>
      <c r="J76" s="36">
        <f>SUMIFS(СВЦЭМ!$C$33:$C$776,СВЦЭМ!$A$33:$A$776,$A76,СВЦЭМ!$B$33:$B$776,J$47)+'СЕТ СН'!$G$9+СВЦЭМ!$D$10+'СЕТ СН'!$G$6-'СЕТ СН'!$G$19</f>
        <v>993.33444802000008</v>
      </c>
      <c r="K76" s="36">
        <f>SUMIFS(СВЦЭМ!$C$33:$C$776,СВЦЭМ!$A$33:$A$776,$A76,СВЦЭМ!$B$33:$B$776,K$47)+'СЕТ СН'!$G$9+СВЦЭМ!$D$10+'СЕТ СН'!$G$6-'СЕТ СН'!$G$19</f>
        <v>931.92642015000001</v>
      </c>
      <c r="L76" s="36">
        <f>SUMIFS(СВЦЭМ!$C$33:$C$776,СВЦЭМ!$A$33:$A$776,$A76,СВЦЭМ!$B$33:$B$776,L$47)+'СЕТ СН'!$G$9+СВЦЭМ!$D$10+'СЕТ СН'!$G$6-'СЕТ СН'!$G$19</f>
        <v>914.09846932999994</v>
      </c>
      <c r="M76" s="36">
        <f>SUMIFS(СВЦЭМ!$C$33:$C$776,СВЦЭМ!$A$33:$A$776,$A76,СВЦЭМ!$B$33:$B$776,M$47)+'СЕТ СН'!$G$9+СВЦЭМ!$D$10+'СЕТ СН'!$G$6-'СЕТ СН'!$G$19</f>
        <v>914.81154642999991</v>
      </c>
      <c r="N76" s="36">
        <f>SUMIFS(СВЦЭМ!$C$33:$C$776,СВЦЭМ!$A$33:$A$776,$A76,СВЦЭМ!$B$33:$B$776,N$47)+'СЕТ СН'!$G$9+СВЦЭМ!$D$10+'СЕТ СН'!$G$6-'СЕТ СН'!$G$19</f>
        <v>930.77264717000003</v>
      </c>
      <c r="O76" s="36">
        <f>SUMIFS(СВЦЭМ!$C$33:$C$776,СВЦЭМ!$A$33:$A$776,$A76,СВЦЭМ!$B$33:$B$776,O$47)+'СЕТ СН'!$G$9+СВЦЭМ!$D$10+'СЕТ СН'!$G$6-'СЕТ СН'!$G$19</f>
        <v>921.16230102999998</v>
      </c>
      <c r="P76" s="36">
        <f>SUMIFS(СВЦЭМ!$C$33:$C$776,СВЦЭМ!$A$33:$A$776,$A76,СВЦЭМ!$B$33:$B$776,P$47)+'СЕТ СН'!$G$9+СВЦЭМ!$D$10+'СЕТ СН'!$G$6-'СЕТ СН'!$G$19</f>
        <v>929.36053321999998</v>
      </c>
      <c r="Q76" s="36">
        <f>SUMIFS(СВЦЭМ!$C$33:$C$776,СВЦЭМ!$A$33:$A$776,$A76,СВЦЭМ!$B$33:$B$776,Q$47)+'СЕТ СН'!$G$9+СВЦЭМ!$D$10+'СЕТ СН'!$G$6-'СЕТ СН'!$G$19</f>
        <v>941.75792356000011</v>
      </c>
      <c r="R76" s="36">
        <f>SUMIFS(СВЦЭМ!$C$33:$C$776,СВЦЭМ!$A$33:$A$776,$A76,СВЦЭМ!$B$33:$B$776,R$47)+'СЕТ СН'!$G$9+СВЦЭМ!$D$10+'СЕТ СН'!$G$6-'СЕТ СН'!$G$19</f>
        <v>952.9310385199999</v>
      </c>
      <c r="S76" s="36">
        <f>SUMIFS(СВЦЭМ!$C$33:$C$776,СВЦЭМ!$A$33:$A$776,$A76,СВЦЭМ!$B$33:$B$776,S$47)+'СЕТ СН'!$G$9+СВЦЭМ!$D$10+'СЕТ СН'!$G$6-'СЕТ СН'!$G$19</f>
        <v>943.87765766000007</v>
      </c>
      <c r="T76" s="36">
        <f>SUMIFS(СВЦЭМ!$C$33:$C$776,СВЦЭМ!$A$33:$A$776,$A76,СВЦЭМ!$B$33:$B$776,T$47)+'СЕТ СН'!$G$9+СВЦЭМ!$D$10+'СЕТ СН'!$G$6-'СЕТ СН'!$G$19</f>
        <v>941.77077501999997</v>
      </c>
      <c r="U76" s="36">
        <f>SUMIFS(СВЦЭМ!$C$33:$C$776,СВЦЭМ!$A$33:$A$776,$A76,СВЦЭМ!$B$33:$B$776,U$47)+'СЕТ СН'!$G$9+СВЦЭМ!$D$10+'СЕТ СН'!$G$6-'СЕТ СН'!$G$19</f>
        <v>944.00121811000008</v>
      </c>
      <c r="V76" s="36">
        <f>SUMIFS(СВЦЭМ!$C$33:$C$776,СВЦЭМ!$A$33:$A$776,$A76,СВЦЭМ!$B$33:$B$776,V$47)+'СЕТ СН'!$G$9+СВЦЭМ!$D$10+'СЕТ СН'!$G$6-'СЕТ СН'!$G$19</f>
        <v>921.0472052099999</v>
      </c>
      <c r="W76" s="36">
        <f>SUMIFS(СВЦЭМ!$C$33:$C$776,СВЦЭМ!$A$33:$A$776,$A76,СВЦЭМ!$B$33:$B$776,W$47)+'СЕТ СН'!$G$9+СВЦЭМ!$D$10+'СЕТ СН'!$G$6-'СЕТ СН'!$G$19</f>
        <v>909.95073982999997</v>
      </c>
      <c r="X76" s="36">
        <f>SUMIFS(СВЦЭМ!$C$33:$C$776,СВЦЭМ!$A$33:$A$776,$A76,СВЦЭМ!$B$33:$B$776,X$47)+'СЕТ СН'!$G$9+СВЦЭМ!$D$10+'СЕТ СН'!$G$6-'СЕТ СН'!$G$19</f>
        <v>951.5607414000001</v>
      </c>
      <c r="Y76" s="36">
        <f>SUMIFS(СВЦЭМ!$C$33:$C$776,СВЦЭМ!$A$33:$A$776,$A76,СВЦЭМ!$B$33:$B$776,Y$47)+'СЕТ СН'!$G$9+СВЦЭМ!$D$10+'СЕТ СН'!$G$6-'СЕТ СН'!$G$19</f>
        <v>992.51335096000003</v>
      </c>
    </row>
    <row r="77" spans="1:27" ht="15.75" x14ac:dyDescent="0.2">
      <c r="A77" s="35">
        <f t="shared" si="1"/>
        <v>44073</v>
      </c>
      <c r="B77" s="36">
        <f>SUMIFS(СВЦЭМ!$C$33:$C$776,СВЦЭМ!$A$33:$A$776,$A77,СВЦЭМ!$B$33:$B$776,B$47)+'СЕТ СН'!$G$9+СВЦЭМ!$D$10+'СЕТ СН'!$G$6-'СЕТ СН'!$G$19</f>
        <v>1026.0662380599999</v>
      </c>
      <c r="C77" s="36">
        <f>SUMIFS(СВЦЭМ!$C$33:$C$776,СВЦЭМ!$A$33:$A$776,$A77,СВЦЭМ!$B$33:$B$776,C$47)+'СЕТ СН'!$G$9+СВЦЭМ!$D$10+'СЕТ СН'!$G$6-'СЕТ СН'!$G$19</f>
        <v>1084.26038599</v>
      </c>
      <c r="D77" s="36">
        <f>SUMIFS(СВЦЭМ!$C$33:$C$776,СВЦЭМ!$A$33:$A$776,$A77,СВЦЭМ!$B$33:$B$776,D$47)+'СЕТ СН'!$G$9+СВЦЭМ!$D$10+'СЕТ СН'!$G$6-'СЕТ СН'!$G$19</f>
        <v>1126.31873544</v>
      </c>
      <c r="E77" s="36">
        <f>SUMIFS(СВЦЭМ!$C$33:$C$776,СВЦЭМ!$A$33:$A$776,$A77,СВЦЭМ!$B$33:$B$776,E$47)+'СЕТ СН'!$G$9+СВЦЭМ!$D$10+'СЕТ СН'!$G$6-'СЕТ СН'!$G$19</f>
        <v>1127.5581599500001</v>
      </c>
      <c r="F77" s="36">
        <f>SUMIFS(СВЦЭМ!$C$33:$C$776,СВЦЭМ!$A$33:$A$776,$A77,СВЦЭМ!$B$33:$B$776,F$47)+'СЕТ СН'!$G$9+СВЦЭМ!$D$10+'СЕТ СН'!$G$6-'СЕТ СН'!$G$19</f>
        <v>1129.6702450800001</v>
      </c>
      <c r="G77" s="36">
        <f>SUMIFS(СВЦЭМ!$C$33:$C$776,СВЦЭМ!$A$33:$A$776,$A77,СВЦЭМ!$B$33:$B$776,G$47)+'СЕТ СН'!$G$9+СВЦЭМ!$D$10+'СЕТ СН'!$G$6-'СЕТ СН'!$G$19</f>
        <v>1119.2839338799999</v>
      </c>
      <c r="H77" s="36">
        <f>SUMIFS(СВЦЭМ!$C$33:$C$776,СВЦЭМ!$A$33:$A$776,$A77,СВЦЭМ!$B$33:$B$776,H$47)+'СЕТ СН'!$G$9+СВЦЭМ!$D$10+'СЕТ СН'!$G$6-'СЕТ СН'!$G$19</f>
        <v>1109.66265254</v>
      </c>
      <c r="I77" s="36">
        <f>SUMIFS(СВЦЭМ!$C$33:$C$776,СВЦЭМ!$A$33:$A$776,$A77,СВЦЭМ!$B$33:$B$776,I$47)+'СЕТ СН'!$G$9+СВЦЭМ!$D$10+'СЕТ СН'!$G$6-'СЕТ СН'!$G$19</f>
        <v>1081.1324999799999</v>
      </c>
      <c r="J77" s="36">
        <f>SUMIFS(СВЦЭМ!$C$33:$C$776,СВЦЭМ!$A$33:$A$776,$A77,СВЦЭМ!$B$33:$B$776,J$47)+'СЕТ СН'!$G$9+СВЦЭМ!$D$10+'СЕТ СН'!$G$6-'СЕТ СН'!$G$19</f>
        <v>1010.7974965999999</v>
      </c>
      <c r="K77" s="36">
        <f>SUMIFS(СВЦЭМ!$C$33:$C$776,СВЦЭМ!$A$33:$A$776,$A77,СВЦЭМ!$B$33:$B$776,K$47)+'СЕТ СН'!$G$9+СВЦЭМ!$D$10+'СЕТ СН'!$G$6-'СЕТ СН'!$G$19</f>
        <v>939.50235210000005</v>
      </c>
      <c r="L77" s="36">
        <f>SUMIFS(СВЦЭМ!$C$33:$C$776,СВЦЭМ!$A$33:$A$776,$A77,СВЦЭМ!$B$33:$B$776,L$47)+'СЕТ СН'!$G$9+СВЦЭМ!$D$10+'СЕТ СН'!$G$6-'СЕТ СН'!$G$19</f>
        <v>905.65353135000009</v>
      </c>
      <c r="M77" s="36">
        <f>SUMIFS(СВЦЭМ!$C$33:$C$776,СВЦЭМ!$A$33:$A$776,$A77,СВЦЭМ!$B$33:$B$776,M$47)+'СЕТ СН'!$G$9+СВЦЭМ!$D$10+'СЕТ СН'!$G$6-'СЕТ СН'!$G$19</f>
        <v>900.33057972999995</v>
      </c>
      <c r="N77" s="36">
        <f>SUMIFS(СВЦЭМ!$C$33:$C$776,СВЦЭМ!$A$33:$A$776,$A77,СВЦЭМ!$B$33:$B$776,N$47)+'СЕТ СН'!$G$9+СВЦЭМ!$D$10+'СЕТ СН'!$G$6-'СЕТ СН'!$G$19</f>
        <v>919.26368696999998</v>
      </c>
      <c r="O77" s="36">
        <f>SUMIFS(СВЦЭМ!$C$33:$C$776,СВЦЭМ!$A$33:$A$776,$A77,СВЦЭМ!$B$33:$B$776,O$47)+'СЕТ СН'!$G$9+СВЦЭМ!$D$10+'СЕТ СН'!$G$6-'СЕТ СН'!$G$19</f>
        <v>902.04399433999993</v>
      </c>
      <c r="P77" s="36">
        <f>SUMIFS(СВЦЭМ!$C$33:$C$776,СВЦЭМ!$A$33:$A$776,$A77,СВЦЭМ!$B$33:$B$776,P$47)+'СЕТ СН'!$G$9+СВЦЭМ!$D$10+'СЕТ СН'!$G$6-'СЕТ СН'!$G$19</f>
        <v>905.40126293999992</v>
      </c>
      <c r="Q77" s="36">
        <f>SUMIFS(СВЦЭМ!$C$33:$C$776,СВЦЭМ!$A$33:$A$776,$A77,СВЦЭМ!$B$33:$B$776,Q$47)+'СЕТ СН'!$G$9+СВЦЭМ!$D$10+'СЕТ СН'!$G$6-'СЕТ СН'!$G$19</f>
        <v>919.08392488999993</v>
      </c>
      <c r="R77" s="36">
        <f>SUMIFS(СВЦЭМ!$C$33:$C$776,СВЦЭМ!$A$33:$A$776,$A77,СВЦЭМ!$B$33:$B$776,R$47)+'СЕТ СН'!$G$9+СВЦЭМ!$D$10+'СЕТ СН'!$G$6-'СЕТ СН'!$G$19</f>
        <v>924.8789281899999</v>
      </c>
      <c r="S77" s="36">
        <f>SUMIFS(СВЦЭМ!$C$33:$C$776,СВЦЭМ!$A$33:$A$776,$A77,СВЦЭМ!$B$33:$B$776,S$47)+'СЕТ СН'!$G$9+СВЦЭМ!$D$10+'СЕТ СН'!$G$6-'СЕТ СН'!$G$19</f>
        <v>910.29519447999996</v>
      </c>
      <c r="T77" s="36">
        <f>SUMIFS(СВЦЭМ!$C$33:$C$776,СВЦЭМ!$A$33:$A$776,$A77,СВЦЭМ!$B$33:$B$776,T$47)+'СЕТ СН'!$G$9+СВЦЭМ!$D$10+'СЕТ СН'!$G$6-'СЕТ СН'!$G$19</f>
        <v>900.78742979999993</v>
      </c>
      <c r="U77" s="36">
        <f>SUMIFS(СВЦЭМ!$C$33:$C$776,СВЦЭМ!$A$33:$A$776,$A77,СВЦЭМ!$B$33:$B$776,U$47)+'СЕТ СН'!$G$9+СВЦЭМ!$D$10+'СЕТ СН'!$G$6-'СЕТ СН'!$G$19</f>
        <v>895.83763935999991</v>
      </c>
      <c r="V77" s="36">
        <f>SUMIFS(СВЦЭМ!$C$33:$C$776,СВЦЭМ!$A$33:$A$776,$A77,СВЦЭМ!$B$33:$B$776,V$47)+'СЕТ СН'!$G$9+СВЦЭМ!$D$10+'СЕТ СН'!$G$6-'СЕТ СН'!$G$19</f>
        <v>867.16896083000006</v>
      </c>
      <c r="W77" s="36">
        <f>SUMIFS(СВЦЭМ!$C$33:$C$776,СВЦЭМ!$A$33:$A$776,$A77,СВЦЭМ!$B$33:$B$776,W$47)+'СЕТ СН'!$G$9+СВЦЭМ!$D$10+'СЕТ СН'!$G$6-'СЕТ СН'!$G$19</f>
        <v>849.11085684999989</v>
      </c>
      <c r="X77" s="36">
        <f>SUMIFS(СВЦЭМ!$C$33:$C$776,СВЦЭМ!$A$33:$A$776,$A77,СВЦЭМ!$B$33:$B$776,X$47)+'СЕТ СН'!$G$9+СВЦЭМ!$D$10+'СЕТ СН'!$G$6-'СЕТ СН'!$G$19</f>
        <v>892.32117119000009</v>
      </c>
      <c r="Y77" s="36">
        <f>SUMIFS(СВЦЭМ!$C$33:$C$776,СВЦЭМ!$A$33:$A$776,$A77,СВЦЭМ!$B$33:$B$776,Y$47)+'СЕТ СН'!$G$9+СВЦЭМ!$D$10+'СЕТ СН'!$G$6-'СЕТ СН'!$G$19</f>
        <v>942.75416616000007</v>
      </c>
      <c r="AA77" s="37"/>
    </row>
    <row r="78" spans="1:27" ht="15.75" x14ac:dyDescent="0.2">
      <c r="A78" s="35">
        <f t="shared" si="1"/>
        <v>44074</v>
      </c>
      <c r="B78" s="36">
        <f>SUMIFS(СВЦЭМ!$C$33:$C$776,СВЦЭМ!$A$33:$A$776,$A78,СВЦЭМ!$B$33:$B$776,B$47)+'СЕТ СН'!$G$9+СВЦЭМ!$D$10+'СЕТ СН'!$G$6-'СЕТ СН'!$G$19</f>
        <v>993.74687246000008</v>
      </c>
      <c r="C78" s="36">
        <f>SUMIFS(СВЦЭМ!$C$33:$C$776,СВЦЭМ!$A$33:$A$776,$A78,СВЦЭМ!$B$33:$B$776,C$47)+'СЕТ СН'!$G$9+СВЦЭМ!$D$10+'СЕТ СН'!$G$6-'СЕТ СН'!$G$19</f>
        <v>1044.6513910000001</v>
      </c>
      <c r="D78" s="36">
        <f>SUMIFS(СВЦЭМ!$C$33:$C$776,СВЦЭМ!$A$33:$A$776,$A78,СВЦЭМ!$B$33:$B$776,D$47)+'СЕТ СН'!$G$9+СВЦЭМ!$D$10+'СЕТ СН'!$G$6-'СЕТ СН'!$G$19</f>
        <v>1100.60379672</v>
      </c>
      <c r="E78" s="36">
        <f>SUMIFS(СВЦЭМ!$C$33:$C$776,СВЦЭМ!$A$33:$A$776,$A78,СВЦЭМ!$B$33:$B$776,E$47)+'СЕТ СН'!$G$9+СВЦЭМ!$D$10+'СЕТ СН'!$G$6-'СЕТ СН'!$G$19</f>
        <v>1112.9298454300001</v>
      </c>
      <c r="F78" s="36">
        <f>SUMIFS(СВЦЭМ!$C$33:$C$776,СВЦЭМ!$A$33:$A$776,$A78,СВЦЭМ!$B$33:$B$776,F$47)+'СЕТ СН'!$G$9+СВЦЭМ!$D$10+'СЕТ СН'!$G$6-'СЕТ СН'!$G$19</f>
        <v>1125.80050594</v>
      </c>
      <c r="G78" s="36">
        <f>SUMIFS(СВЦЭМ!$C$33:$C$776,СВЦЭМ!$A$33:$A$776,$A78,СВЦЭМ!$B$33:$B$776,G$47)+'СЕТ СН'!$G$9+СВЦЭМ!$D$10+'СЕТ СН'!$G$6-'СЕТ СН'!$G$19</f>
        <v>1113.2426070199999</v>
      </c>
      <c r="H78" s="36">
        <f>SUMIFS(СВЦЭМ!$C$33:$C$776,СВЦЭМ!$A$33:$A$776,$A78,СВЦЭМ!$B$33:$B$776,H$47)+'СЕТ СН'!$G$9+СВЦЭМ!$D$10+'СЕТ СН'!$G$6-'СЕТ СН'!$G$19</f>
        <v>1061.1145564200001</v>
      </c>
      <c r="I78" s="36">
        <f>SUMIFS(СВЦЭМ!$C$33:$C$776,СВЦЭМ!$A$33:$A$776,$A78,СВЦЭМ!$B$33:$B$776,I$47)+'СЕТ СН'!$G$9+СВЦЭМ!$D$10+'СЕТ СН'!$G$6-'СЕТ СН'!$G$19</f>
        <v>1000.95873643</v>
      </c>
      <c r="J78" s="36">
        <f>SUMIFS(СВЦЭМ!$C$33:$C$776,СВЦЭМ!$A$33:$A$776,$A78,СВЦЭМ!$B$33:$B$776,J$47)+'СЕТ СН'!$G$9+СВЦЭМ!$D$10+'СЕТ СН'!$G$6-'СЕТ СН'!$G$19</f>
        <v>952.13014399000008</v>
      </c>
      <c r="K78" s="36">
        <f>SUMIFS(СВЦЭМ!$C$33:$C$776,СВЦЭМ!$A$33:$A$776,$A78,СВЦЭМ!$B$33:$B$776,K$47)+'СЕТ СН'!$G$9+СВЦЭМ!$D$10+'СЕТ СН'!$G$6-'СЕТ СН'!$G$19</f>
        <v>903.29356641999993</v>
      </c>
      <c r="L78" s="36">
        <f>SUMIFS(СВЦЭМ!$C$33:$C$776,СВЦЭМ!$A$33:$A$776,$A78,СВЦЭМ!$B$33:$B$776,L$47)+'СЕТ СН'!$G$9+СВЦЭМ!$D$10+'СЕТ СН'!$G$6-'СЕТ СН'!$G$19</f>
        <v>918.69294452000008</v>
      </c>
      <c r="M78" s="36">
        <f>SUMIFS(СВЦЭМ!$C$33:$C$776,СВЦЭМ!$A$33:$A$776,$A78,СВЦЭМ!$B$33:$B$776,M$47)+'СЕТ СН'!$G$9+СВЦЭМ!$D$10+'СЕТ СН'!$G$6-'СЕТ СН'!$G$19</f>
        <v>917.77276316000007</v>
      </c>
      <c r="N78" s="36">
        <f>SUMIFS(СВЦЭМ!$C$33:$C$776,СВЦЭМ!$A$33:$A$776,$A78,СВЦЭМ!$B$33:$B$776,N$47)+'СЕТ СН'!$G$9+СВЦЭМ!$D$10+'СЕТ СН'!$G$6-'СЕТ СН'!$G$19</f>
        <v>916.91152336000005</v>
      </c>
      <c r="O78" s="36">
        <f>SUMIFS(СВЦЭМ!$C$33:$C$776,СВЦЭМ!$A$33:$A$776,$A78,СВЦЭМ!$B$33:$B$776,O$47)+'СЕТ СН'!$G$9+СВЦЭМ!$D$10+'СЕТ СН'!$G$6-'СЕТ СН'!$G$19</f>
        <v>910.12858699000003</v>
      </c>
      <c r="P78" s="36">
        <f>SUMIFS(СВЦЭМ!$C$33:$C$776,СВЦЭМ!$A$33:$A$776,$A78,СВЦЭМ!$B$33:$B$776,P$47)+'СЕТ СН'!$G$9+СВЦЭМ!$D$10+'СЕТ СН'!$G$6-'СЕТ СН'!$G$19</f>
        <v>912.5591135300001</v>
      </c>
      <c r="Q78" s="36">
        <f>SUMIFS(СВЦЭМ!$C$33:$C$776,СВЦЭМ!$A$33:$A$776,$A78,СВЦЭМ!$B$33:$B$776,Q$47)+'СЕТ СН'!$G$9+СВЦЭМ!$D$10+'СЕТ СН'!$G$6-'СЕТ СН'!$G$19</f>
        <v>912.31602031000011</v>
      </c>
      <c r="R78" s="36">
        <f>SUMIFS(СВЦЭМ!$C$33:$C$776,СВЦЭМ!$A$33:$A$776,$A78,СВЦЭМ!$B$33:$B$776,R$47)+'СЕТ СН'!$G$9+СВЦЭМ!$D$10+'СЕТ СН'!$G$6-'СЕТ СН'!$G$19</f>
        <v>909.61786699999993</v>
      </c>
      <c r="S78" s="36">
        <f>SUMIFS(СВЦЭМ!$C$33:$C$776,СВЦЭМ!$A$33:$A$776,$A78,СВЦЭМ!$B$33:$B$776,S$47)+'СЕТ СН'!$G$9+СВЦЭМ!$D$10+'СЕТ СН'!$G$6-'СЕТ СН'!$G$19</f>
        <v>913.21631399000012</v>
      </c>
      <c r="T78" s="36">
        <f>SUMIFS(СВЦЭМ!$C$33:$C$776,СВЦЭМ!$A$33:$A$776,$A78,СВЦЭМ!$B$33:$B$776,T$47)+'СЕТ СН'!$G$9+СВЦЭМ!$D$10+'СЕТ СН'!$G$6-'СЕТ СН'!$G$19</f>
        <v>911.90922941000008</v>
      </c>
      <c r="U78" s="36">
        <f>SUMIFS(СВЦЭМ!$C$33:$C$776,СВЦЭМ!$A$33:$A$776,$A78,СВЦЭМ!$B$33:$B$776,U$47)+'СЕТ СН'!$G$9+СВЦЭМ!$D$10+'СЕТ СН'!$G$6-'СЕТ СН'!$G$19</f>
        <v>905.25935245999995</v>
      </c>
      <c r="V78" s="36">
        <f>SUMIFS(СВЦЭМ!$C$33:$C$776,СВЦЭМ!$A$33:$A$776,$A78,СВЦЭМ!$B$33:$B$776,V$47)+'СЕТ СН'!$G$9+СВЦЭМ!$D$10+'СЕТ СН'!$G$6-'СЕТ СН'!$G$19</f>
        <v>907.14845149999996</v>
      </c>
      <c r="W78" s="36">
        <f>SUMIFS(СВЦЭМ!$C$33:$C$776,СВЦЭМ!$A$33:$A$776,$A78,СВЦЭМ!$B$33:$B$776,W$47)+'СЕТ СН'!$G$9+СВЦЭМ!$D$10+'СЕТ СН'!$G$6-'СЕТ СН'!$G$19</f>
        <v>901.9965520400001</v>
      </c>
      <c r="X78" s="36">
        <f>SUMIFS(СВЦЭМ!$C$33:$C$776,СВЦЭМ!$A$33:$A$776,$A78,СВЦЭМ!$B$33:$B$776,X$47)+'СЕТ СН'!$G$9+СВЦЭМ!$D$10+'СЕТ СН'!$G$6-'СЕТ СН'!$G$19</f>
        <v>910.26072500999999</v>
      </c>
      <c r="Y78" s="36">
        <f>SUMIFS(СВЦЭМ!$C$33:$C$776,СВЦЭМ!$A$33:$A$776,$A78,СВЦЭМ!$B$33:$B$776,Y$47)+'СЕТ СН'!$G$9+СВЦЭМ!$D$10+'СЕТ СН'!$G$6-'СЕТ СН'!$G$19</f>
        <v>961.99471165</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01.08.2020</v>
      </c>
      <c r="B84" s="36">
        <f>SUMIFS(СВЦЭМ!$C$33:$C$776,СВЦЭМ!$A$33:$A$776,$A84,СВЦЭМ!$B$33:$B$776,B$83)+'СЕТ СН'!$H$9+СВЦЭМ!$D$10+'СЕТ СН'!$H$6-'СЕТ СН'!$H$19</f>
        <v>1122.25611602</v>
      </c>
      <c r="C84" s="36">
        <f>SUMIFS(СВЦЭМ!$C$33:$C$776,СВЦЭМ!$A$33:$A$776,$A84,СВЦЭМ!$B$33:$B$776,C$83)+'СЕТ СН'!$H$9+СВЦЭМ!$D$10+'СЕТ СН'!$H$6-'СЕТ СН'!$H$19</f>
        <v>1161.0683647999999</v>
      </c>
      <c r="D84" s="36">
        <f>SUMIFS(СВЦЭМ!$C$33:$C$776,СВЦЭМ!$A$33:$A$776,$A84,СВЦЭМ!$B$33:$B$776,D$83)+'СЕТ СН'!$H$9+СВЦЭМ!$D$10+'СЕТ СН'!$H$6-'СЕТ СН'!$H$19</f>
        <v>1195.5708003500001</v>
      </c>
      <c r="E84" s="36">
        <f>SUMIFS(СВЦЭМ!$C$33:$C$776,СВЦЭМ!$A$33:$A$776,$A84,СВЦЭМ!$B$33:$B$776,E$83)+'СЕТ СН'!$H$9+СВЦЭМ!$D$10+'СЕТ СН'!$H$6-'СЕТ СН'!$H$19</f>
        <v>1196.4677028600001</v>
      </c>
      <c r="F84" s="36">
        <f>SUMIFS(СВЦЭМ!$C$33:$C$776,СВЦЭМ!$A$33:$A$776,$A84,СВЦЭМ!$B$33:$B$776,F$83)+'СЕТ СН'!$H$9+СВЦЭМ!$D$10+'СЕТ СН'!$H$6-'СЕТ СН'!$H$19</f>
        <v>1193.3886602300001</v>
      </c>
      <c r="G84" s="36">
        <f>SUMIFS(СВЦЭМ!$C$33:$C$776,СВЦЭМ!$A$33:$A$776,$A84,СВЦЭМ!$B$33:$B$776,G$83)+'СЕТ СН'!$H$9+СВЦЭМ!$D$10+'СЕТ СН'!$H$6-'СЕТ СН'!$H$19</f>
        <v>1218.5797869599999</v>
      </c>
      <c r="H84" s="36">
        <f>SUMIFS(СВЦЭМ!$C$33:$C$776,СВЦЭМ!$A$33:$A$776,$A84,СВЦЭМ!$B$33:$B$776,H$83)+'СЕТ СН'!$H$9+СВЦЭМ!$D$10+'СЕТ СН'!$H$6-'СЕТ СН'!$H$19</f>
        <v>1197.8976931</v>
      </c>
      <c r="I84" s="36">
        <f>SUMIFS(СВЦЭМ!$C$33:$C$776,СВЦЭМ!$A$33:$A$776,$A84,СВЦЭМ!$B$33:$B$776,I$83)+'СЕТ СН'!$H$9+СВЦЭМ!$D$10+'СЕТ СН'!$H$6-'СЕТ СН'!$H$19</f>
        <v>1216.7274418699999</v>
      </c>
      <c r="J84" s="36">
        <f>SUMIFS(СВЦЭМ!$C$33:$C$776,СВЦЭМ!$A$33:$A$776,$A84,СВЦЭМ!$B$33:$B$776,J$83)+'СЕТ СН'!$H$9+СВЦЭМ!$D$10+'СЕТ СН'!$H$6-'СЕТ СН'!$H$19</f>
        <v>1173.88850768</v>
      </c>
      <c r="K84" s="36">
        <f>SUMIFS(СВЦЭМ!$C$33:$C$776,СВЦЭМ!$A$33:$A$776,$A84,СВЦЭМ!$B$33:$B$776,K$83)+'СЕТ СН'!$H$9+СВЦЭМ!$D$10+'СЕТ СН'!$H$6-'СЕТ СН'!$H$19</f>
        <v>1132.85912504</v>
      </c>
      <c r="L84" s="36">
        <f>SUMIFS(СВЦЭМ!$C$33:$C$776,СВЦЭМ!$A$33:$A$776,$A84,СВЦЭМ!$B$33:$B$776,L$83)+'СЕТ СН'!$H$9+СВЦЭМ!$D$10+'СЕТ СН'!$H$6-'СЕТ СН'!$H$19</f>
        <v>1099.3196060499999</v>
      </c>
      <c r="M84" s="36">
        <f>SUMIFS(СВЦЭМ!$C$33:$C$776,СВЦЭМ!$A$33:$A$776,$A84,СВЦЭМ!$B$33:$B$776,M$83)+'СЕТ СН'!$H$9+СВЦЭМ!$D$10+'СЕТ СН'!$H$6-'СЕТ СН'!$H$19</f>
        <v>1039.4105360000001</v>
      </c>
      <c r="N84" s="36">
        <f>SUMIFS(СВЦЭМ!$C$33:$C$776,СВЦЭМ!$A$33:$A$776,$A84,СВЦЭМ!$B$33:$B$776,N$83)+'СЕТ СН'!$H$9+СВЦЭМ!$D$10+'СЕТ СН'!$H$6-'СЕТ СН'!$H$19</f>
        <v>1008.68732276</v>
      </c>
      <c r="O84" s="36">
        <f>SUMIFS(СВЦЭМ!$C$33:$C$776,СВЦЭМ!$A$33:$A$776,$A84,СВЦЭМ!$B$33:$B$776,O$83)+'СЕТ СН'!$H$9+СВЦЭМ!$D$10+'СЕТ СН'!$H$6-'СЕТ СН'!$H$19</f>
        <v>958.88534865999998</v>
      </c>
      <c r="P84" s="36">
        <f>SUMIFS(СВЦЭМ!$C$33:$C$776,СВЦЭМ!$A$33:$A$776,$A84,СВЦЭМ!$B$33:$B$776,P$83)+'СЕТ СН'!$H$9+СВЦЭМ!$D$10+'СЕТ СН'!$H$6-'СЕТ СН'!$H$19</f>
        <v>961.04486102999999</v>
      </c>
      <c r="Q84" s="36">
        <f>SUMIFS(СВЦЭМ!$C$33:$C$776,СВЦЭМ!$A$33:$A$776,$A84,СВЦЭМ!$B$33:$B$776,Q$83)+'СЕТ СН'!$H$9+СВЦЭМ!$D$10+'СЕТ СН'!$H$6-'СЕТ СН'!$H$19</f>
        <v>962.31124089000002</v>
      </c>
      <c r="R84" s="36">
        <f>SUMIFS(СВЦЭМ!$C$33:$C$776,СВЦЭМ!$A$33:$A$776,$A84,СВЦЭМ!$B$33:$B$776,R$83)+'СЕТ СН'!$H$9+СВЦЭМ!$D$10+'СЕТ СН'!$H$6-'СЕТ СН'!$H$19</f>
        <v>962.87233051999999</v>
      </c>
      <c r="S84" s="36">
        <f>SUMIFS(СВЦЭМ!$C$33:$C$776,СВЦЭМ!$A$33:$A$776,$A84,СВЦЭМ!$B$33:$B$776,S$83)+'СЕТ СН'!$H$9+СВЦЭМ!$D$10+'СЕТ СН'!$H$6-'СЕТ СН'!$H$19</f>
        <v>963.61710639</v>
      </c>
      <c r="T84" s="36">
        <f>SUMIFS(СВЦЭМ!$C$33:$C$776,СВЦЭМ!$A$33:$A$776,$A84,СВЦЭМ!$B$33:$B$776,T$83)+'СЕТ СН'!$H$9+СВЦЭМ!$D$10+'СЕТ СН'!$H$6-'СЕТ СН'!$H$19</f>
        <v>963.23976240000002</v>
      </c>
      <c r="U84" s="36">
        <f>SUMIFS(СВЦЭМ!$C$33:$C$776,СВЦЭМ!$A$33:$A$776,$A84,СВЦЭМ!$B$33:$B$776,U$83)+'СЕТ СН'!$H$9+СВЦЭМ!$D$10+'СЕТ СН'!$H$6-'СЕТ СН'!$H$19</f>
        <v>965.33871968999995</v>
      </c>
      <c r="V84" s="36">
        <f>SUMIFS(СВЦЭМ!$C$33:$C$776,СВЦЭМ!$A$33:$A$776,$A84,СВЦЭМ!$B$33:$B$776,V$83)+'СЕТ СН'!$H$9+СВЦЭМ!$D$10+'СЕТ СН'!$H$6-'СЕТ СН'!$H$19</f>
        <v>951.10432428000001</v>
      </c>
      <c r="W84" s="36">
        <f>SUMIFS(СВЦЭМ!$C$33:$C$776,СВЦЭМ!$A$33:$A$776,$A84,СВЦЭМ!$B$33:$B$776,W$83)+'СЕТ СН'!$H$9+СВЦЭМ!$D$10+'СЕТ СН'!$H$6-'СЕТ СН'!$H$19</f>
        <v>935.82544754999992</v>
      </c>
      <c r="X84" s="36">
        <f>SUMIFS(СВЦЭМ!$C$33:$C$776,СВЦЭМ!$A$33:$A$776,$A84,СВЦЭМ!$B$33:$B$776,X$83)+'СЕТ СН'!$H$9+СВЦЭМ!$D$10+'СЕТ СН'!$H$6-'СЕТ СН'!$H$19</f>
        <v>973.74721935000002</v>
      </c>
      <c r="Y84" s="36">
        <f>SUMIFS(СВЦЭМ!$C$33:$C$776,СВЦЭМ!$A$33:$A$776,$A84,СВЦЭМ!$B$33:$B$776,Y$83)+'СЕТ СН'!$H$9+СВЦЭМ!$D$10+'СЕТ СН'!$H$6-'СЕТ СН'!$H$19</f>
        <v>1079.0894277899999</v>
      </c>
    </row>
    <row r="85" spans="1:25" ht="15.75" x14ac:dyDescent="0.2">
      <c r="A85" s="35">
        <f>A84+1</f>
        <v>44045</v>
      </c>
      <c r="B85" s="36">
        <f>SUMIFS(СВЦЭМ!$C$33:$C$776,СВЦЭМ!$A$33:$A$776,$A85,СВЦЭМ!$B$33:$B$776,B$83)+'СЕТ СН'!$H$9+СВЦЭМ!$D$10+'СЕТ СН'!$H$6-'СЕТ СН'!$H$19</f>
        <v>1107.18526075</v>
      </c>
      <c r="C85" s="36">
        <f>SUMIFS(СВЦЭМ!$C$33:$C$776,СВЦЭМ!$A$33:$A$776,$A85,СВЦЭМ!$B$33:$B$776,C$83)+'СЕТ СН'!$H$9+СВЦЭМ!$D$10+'СЕТ СН'!$H$6-'СЕТ СН'!$H$19</f>
        <v>1147.1780423</v>
      </c>
      <c r="D85" s="36">
        <f>SUMIFS(СВЦЭМ!$C$33:$C$776,СВЦЭМ!$A$33:$A$776,$A85,СВЦЭМ!$B$33:$B$776,D$83)+'СЕТ СН'!$H$9+СВЦЭМ!$D$10+'СЕТ СН'!$H$6-'СЕТ СН'!$H$19</f>
        <v>1177.09443265</v>
      </c>
      <c r="E85" s="36">
        <f>SUMIFS(СВЦЭМ!$C$33:$C$776,СВЦЭМ!$A$33:$A$776,$A85,СВЦЭМ!$B$33:$B$776,E$83)+'СЕТ СН'!$H$9+СВЦЭМ!$D$10+'СЕТ СН'!$H$6-'СЕТ СН'!$H$19</f>
        <v>1183.69429268</v>
      </c>
      <c r="F85" s="36">
        <f>SUMIFS(СВЦЭМ!$C$33:$C$776,СВЦЭМ!$A$33:$A$776,$A85,СВЦЭМ!$B$33:$B$776,F$83)+'СЕТ СН'!$H$9+СВЦЭМ!$D$10+'СЕТ СН'!$H$6-'СЕТ СН'!$H$19</f>
        <v>1185.5552511999999</v>
      </c>
      <c r="G85" s="36">
        <f>SUMIFS(СВЦЭМ!$C$33:$C$776,СВЦЭМ!$A$33:$A$776,$A85,СВЦЭМ!$B$33:$B$776,G$83)+'СЕТ СН'!$H$9+СВЦЭМ!$D$10+'СЕТ СН'!$H$6-'СЕТ СН'!$H$19</f>
        <v>1182.0437380400001</v>
      </c>
      <c r="H85" s="36">
        <f>SUMIFS(СВЦЭМ!$C$33:$C$776,СВЦЭМ!$A$33:$A$776,$A85,СВЦЭМ!$B$33:$B$776,H$83)+'СЕТ СН'!$H$9+СВЦЭМ!$D$10+'СЕТ СН'!$H$6-'СЕТ СН'!$H$19</f>
        <v>1154.78193781</v>
      </c>
      <c r="I85" s="36">
        <f>SUMIFS(СВЦЭМ!$C$33:$C$776,СВЦЭМ!$A$33:$A$776,$A85,СВЦЭМ!$B$33:$B$776,I$83)+'СЕТ СН'!$H$9+СВЦЭМ!$D$10+'СЕТ СН'!$H$6-'СЕТ СН'!$H$19</f>
        <v>1201.7016278999999</v>
      </c>
      <c r="J85" s="36">
        <f>SUMIFS(СВЦЭМ!$C$33:$C$776,СВЦЭМ!$A$33:$A$776,$A85,СВЦЭМ!$B$33:$B$776,J$83)+'СЕТ СН'!$H$9+СВЦЭМ!$D$10+'СЕТ СН'!$H$6-'СЕТ СН'!$H$19</f>
        <v>1152.50247182</v>
      </c>
      <c r="K85" s="36">
        <f>SUMIFS(СВЦЭМ!$C$33:$C$776,СВЦЭМ!$A$33:$A$776,$A85,СВЦЭМ!$B$33:$B$776,K$83)+'СЕТ СН'!$H$9+СВЦЭМ!$D$10+'СЕТ СН'!$H$6-'СЕТ СН'!$H$19</f>
        <v>1087.45507692</v>
      </c>
      <c r="L85" s="36">
        <f>SUMIFS(СВЦЭМ!$C$33:$C$776,СВЦЭМ!$A$33:$A$776,$A85,СВЦЭМ!$B$33:$B$776,L$83)+'СЕТ СН'!$H$9+СВЦЭМ!$D$10+'СЕТ СН'!$H$6-'СЕТ СН'!$H$19</f>
        <v>1053.8440633</v>
      </c>
      <c r="M85" s="36">
        <f>SUMIFS(СВЦЭМ!$C$33:$C$776,СВЦЭМ!$A$33:$A$776,$A85,СВЦЭМ!$B$33:$B$776,M$83)+'СЕТ СН'!$H$9+СВЦЭМ!$D$10+'СЕТ СН'!$H$6-'СЕТ СН'!$H$19</f>
        <v>984.67732046999993</v>
      </c>
      <c r="N85" s="36">
        <f>SUMIFS(СВЦЭМ!$C$33:$C$776,СВЦЭМ!$A$33:$A$776,$A85,СВЦЭМ!$B$33:$B$776,N$83)+'СЕТ СН'!$H$9+СВЦЭМ!$D$10+'СЕТ СН'!$H$6-'СЕТ СН'!$H$19</f>
        <v>953.69696337999994</v>
      </c>
      <c r="O85" s="36">
        <f>SUMIFS(СВЦЭМ!$C$33:$C$776,СВЦЭМ!$A$33:$A$776,$A85,СВЦЭМ!$B$33:$B$776,O$83)+'СЕТ СН'!$H$9+СВЦЭМ!$D$10+'СЕТ СН'!$H$6-'СЕТ СН'!$H$19</f>
        <v>937.08580402999996</v>
      </c>
      <c r="P85" s="36">
        <f>SUMIFS(СВЦЭМ!$C$33:$C$776,СВЦЭМ!$A$33:$A$776,$A85,СВЦЭМ!$B$33:$B$776,P$83)+'СЕТ СН'!$H$9+СВЦЭМ!$D$10+'СЕТ СН'!$H$6-'СЕТ СН'!$H$19</f>
        <v>948.26869275000001</v>
      </c>
      <c r="Q85" s="36">
        <f>SUMIFS(СВЦЭМ!$C$33:$C$776,СВЦЭМ!$A$33:$A$776,$A85,СВЦЭМ!$B$33:$B$776,Q$83)+'СЕТ СН'!$H$9+СВЦЭМ!$D$10+'СЕТ СН'!$H$6-'СЕТ СН'!$H$19</f>
        <v>957.00905880999994</v>
      </c>
      <c r="R85" s="36">
        <f>SUMIFS(СВЦЭМ!$C$33:$C$776,СВЦЭМ!$A$33:$A$776,$A85,СВЦЭМ!$B$33:$B$776,R$83)+'СЕТ СН'!$H$9+СВЦЭМ!$D$10+'СЕТ СН'!$H$6-'СЕТ СН'!$H$19</f>
        <v>950.85448701999997</v>
      </c>
      <c r="S85" s="36">
        <f>SUMIFS(СВЦЭМ!$C$33:$C$776,СВЦЭМ!$A$33:$A$776,$A85,СВЦЭМ!$B$33:$B$776,S$83)+'СЕТ СН'!$H$9+СВЦЭМ!$D$10+'СЕТ СН'!$H$6-'СЕТ СН'!$H$19</f>
        <v>955.06993437999995</v>
      </c>
      <c r="T85" s="36">
        <f>SUMIFS(СВЦЭМ!$C$33:$C$776,СВЦЭМ!$A$33:$A$776,$A85,СВЦЭМ!$B$33:$B$776,T$83)+'СЕТ СН'!$H$9+СВЦЭМ!$D$10+'СЕТ СН'!$H$6-'СЕТ СН'!$H$19</f>
        <v>953.74973498999998</v>
      </c>
      <c r="U85" s="36">
        <f>SUMIFS(СВЦЭМ!$C$33:$C$776,СВЦЭМ!$A$33:$A$776,$A85,СВЦЭМ!$B$33:$B$776,U$83)+'СЕТ СН'!$H$9+СВЦЭМ!$D$10+'СЕТ СН'!$H$6-'СЕТ СН'!$H$19</f>
        <v>942.82899052999994</v>
      </c>
      <c r="V85" s="36">
        <f>SUMIFS(СВЦЭМ!$C$33:$C$776,СВЦЭМ!$A$33:$A$776,$A85,СВЦЭМ!$B$33:$B$776,V$83)+'СЕТ СН'!$H$9+СВЦЭМ!$D$10+'СЕТ СН'!$H$6-'СЕТ СН'!$H$19</f>
        <v>915.10871854999994</v>
      </c>
      <c r="W85" s="36">
        <f>SUMIFS(СВЦЭМ!$C$33:$C$776,СВЦЭМ!$A$33:$A$776,$A85,СВЦЭМ!$B$33:$B$776,W$83)+'СЕТ СН'!$H$9+СВЦЭМ!$D$10+'СЕТ СН'!$H$6-'СЕТ СН'!$H$19</f>
        <v>913.79081107000002</v>
      </c>
      <c r="X85" s="36">
        <f>SUMIFS(СВЦЭМ!$C$33:$C$776,СВЦЭМ!$A$33:$A$776,$A85,СВЦЭМ!$B$33:$B$776,X$83)+'СЕТ СН'!$H$9+СВЦЭМ!$D$10+'СЕТ СН'!$H$6-'СЕТ СН'!$H$19</f>
        <v>942.81449452999993</v>
      </c>
      <c r="Y85" s="36">
        <f>SUMIFS(СВЦЭМ!$C$33:$C$776,СВЦЭМ!$A$33:$A$776,$A85,СВЦЭМ!$B$33:$B$776,Y$83)+'СЕТ СН'!$H$9+СВЦЭМ!$D$10+'СЕТ СН'!$H$6-'СЕТ СН'!$H$19</f>
        <v>1031.0356809899999</v>
      </c>
    </row>
    <row r="86" spans="1:25" ht="15.75" x14ac:dyDescent="0.2">
      <c r="A86" s="35">
        <f t="shared" ref="A86:A114" si="2">A85+1</f>
        <v>44046</v>
      </c>
      <c r="B86" s="36">
        <f>SUMIFS(СВЦЭМ!$C$33:$C$776,СВЦЭМ!$A$33:$A$776,$A86,СВЦЭМ!$B$33:$B$776,B$83)+'СЕТ СН'!$H$9+СВЦЭМ!$D$10+'СЕТ СН'!$H$6-'СЕТ СН'!$H$19</f>
        <v>1123.1426628700001</v>
      </c>
      <c r="C86" s="36">
        <f>SUMIFS(СВЦЭМ!$C$33:$C$776,СВЦЭМ!$A$33:$A$776,$A86,СВЦЭМ!$B$33:$B$776,C$83)+'СЕТ СН'!$H$9+СВЦЭМ!$D$10+'СЕТ СН'!$H$6-'СЕТ СН'!$H$19</f>
        <v>1115.5077942400001</v>
      </c>
      <c r="D86" s="36">
        <f>SUMIFS(СВЦЭМ!$C$33:$C$776,СВЦЭМ!$A$33:$A$776,$A86,СВЦЭМ!$B$33:$B$776,D$83)+'СЕТ СН'!$H$9+СВЦЭМ!$D$10+'СЕТ СН'!$H$6-'СЕТ СН'!$H$19</f>
        <v>1128.82251984</v>
      </c>
      <c r="E86" s="36">
        <f>SUMIFS(СВЦЭМ!$C$33:$C$776,СВЦЭМ!$A$33:$A$776,$A86,СВЦЭМ!$B$33:$B$776,E$83)+'СЕТ СН'!$H$9+СВЦЭМ!$D$10+'СЕТ СН'!$H$6-'СЕТ СН'!$H$19</f>
        <v>1172.61724306</v>
      </c>
      <c r="F86" s="36">
        <f>SUMIFS(СВЦЭМ!$C$33:$C$776,СВЦЭМ!$A$33:$A$776,$A86,СВЦЭМ!$B$33:$B$776,F$83)+'СЕТ СН'!$H$9+СВЦЭМ!$D$10+'СЕТ СН'!$H$6-'СЕТ СН'!$H$19</f>
        <v>1175.0439079</v>
      </c>
      <c r="G86" s="36">
        <f>SUMIFS(СВЦЭМ!$C$33:$C$776,СВЦЭМ!$A$33:$A$776,$A86,СВЦЭМ!$B$33:$B$776,G$83)+'СЕТ СН'!$H$9+СВЦЭМ!$D$10+'СЕТ СН'!$H$6-'СЕТ СН'!$H$19</f>
        <v>1198.9323300999999</v>
      </c>
      <c r="H86" s="36">
        <f>SUMIFS(СВЦЭМ!$C$33:$C$776,СВЦЭМ!$A$33:$A$776,$A86,СВЦЭМ!$B$33:$B$776,H$83)+'СЕТ СН'!$H$9+СВЦЭМ!$D$10+'СЕТ СН'!$H$6-'СЕТ СН'!$H$19</f>
        <v>1186.6385926600001</v>
      </c>
      <c r="I86" s="36">
        <f>SUMIFS(СВЦЭМ!$C$33:$C$776,СВЦЭМ!$A$33:$A$776,$A86,СВЦЭМ!$B$33:$B$776,I$83)+'СЕТ СН'!$H$9+СВЦЭМ!$D$10+'СЕТ СН'!$H$6-'СЕТ СН'!$H$19</f>
        <v>1198.1422004799999</v>
      </c>
      <c r="J86" s="36">
        <f>SUMIFS(СВЦЭМ!$C$33:$C$776,СВЦЭМ!$A$33:$A$776,$A86,СВЦЭМ!$B$33:$B$776,J$83)+'СЕТ СН'!$H$9+СВЦЭМ!$D$10+'СЕТ СН'!$H$6-'СЕТ СН'!$H$19</f>
        <v>1144.1517319100001</v>
      </c>
      <c r="K86" s="36">
        <f>SUMIFS(СВЦЭМ!$C$33:$C$776,СВЦЭМ!$A$33:$A$776,$A86,СВЦЭМ!$B$33:$B$776,K$83)+'СЕТ СН'!$H$9+СВЦЭМ!$D$10+'СЕТ СН'!$H$6-'СЕТ СН'!$H$19</f>
        <v>1093.0633436400001</v>
      </c>
      <c r="L86" s="36">
        <f>SUMIFS(СВЦЭМ!$C$33:$C$776,СВЦЭМ!$A$33:$A$776,$A86,СВЦЭМ!$B$33:$B$776,L$83)+'СЕТ СН'!$H$9+СВЦЭМ!$D$10+'СЕТ СН'!$H$6-'СЕТ СН'!$H$19</f>
        <v>1046.0548298200001</v>
      </c>
      <c r="M86" s="36">
        <f>SUMIFS(СВЦЭМ!$C$33:$C$776,СВЦЭМ!$A$33:$A$776,$A86,СВЦЭМ!$B$33:$B$776,M$83)+'СЕТ СН'!$H$9+СВЦЭМ!$D$10+'СЕТ СН'!$H$6-'СЕТ СН'!$H$19</f>
        <v>977.50570819999996</v>
      </c>
      <c r="N86" s="36">
        <f>SUMIFS(СВЦЭМ!$C$33:$C$776,СВЦЭМ!$A$33:$A$776,$A86,СВЦЭМ!$B$33:$B$776,N$83)+'СЕТ СН'!$H$9+СВЦЭМ!$D$10+'СЕТ СН'!$H$6-'СЕТ СН'!$H$19</f>
        <v>939.92570271</v>
      </c>
      <c r="O86" s="36">
        <f>SUMIFS(СВЦЭМ!$C$33:$C$776,СВЦЭМ!$A$33:$A$776,$A86,СВЦЭМ!$B$33:$B$776,O$83)+'СЕТ СН'!$H$9+СВЦЭМ!$D$10+'СЕТ СН'!$H$6-'СЕТ СН'!$H$19</f>
        <v>920.92461928</v>
      </c>
      <c r="P86" s="36">
        <f>SUMIFS(СВЦЭМ!$C$33:$C$776,СВЦЭМ!$A$33:$A$776,$A86,СВЦЭМ!$B$33:$B$776,P$83)+'СЕТ СН'!$H$9+СВЦЭМ!$D$10+'СЕТ СН'!$H$6-'СЕТ СН'!$H$19</f>
        <v>926.70384834999993</v>
      </c>
      <c r="Q86" s="36">
        <f>SUMIFS(СВЦЭМ!$C$33:$C$776,СВЦЭМ!$A$33:$A$776,$A86,СВЦЭМ!$B$33:$B$776,Q$83)+'СЕТ СН'!$H$9+СВЦЭМ!$D$10+'СЕТ СН'!$H$6-'СЕТ СН'!$H$19</f>
        <v>928.64462317999994</v>
      </c>
      <c r="R86" s="36">
        <f>SUMIFS(СВЦЭМ!$C$33:$C$776,СВЦЭМ!$A$33:$A$776,$A86,СВЦЭМ!$B$33:$B$776,R$83)+'СЕТ СН'!$H$9+СВЦЭМ!$D$10+'СЕТ СН'!$H$6-'СЕТ СН'!$H$19</f>
        <v>937.83617931999993</v>
      </c>
      <c r="S86" s="36">
        <f>SUMIFS(СВЦЭМ!$C$33:$C$776,СВЦЭМ!$A$33:$A$776,$A86,СВЦЭМ!$B$33:$B$776,S$83)+'СЕТ СН'!$H$9+СВЦЭМ!$D$10+'СЕТ СН'!$H$6-'СЕТ СН'!$H$19</f>
        <v>944.16278287</v>
      </c>
      <c r="T86" s="36">
        <f>SUMIFS(СВЦЭМ!$C$33:$C$776,СВЦЭМ!$A$33:$A$776,$A86,СВЦЭМ!$B$33:$B$776,T$83)+'СЕТ СН'!$H$9+СВЦЭМ!$D$10+'СЕТ СН'!$H$6-'СЕТ СН'!$H$19</f>
        <v>950.44316542000001</v>
      </c>
      <c r="U86" s="36">
        <f>SUMIFS(СВЦЭМ!$C$33:$C$776,СВЦЭМ!$A$33:$A$776,$A86,СВЦЭМ!$B$33:$B$776,U$83)+'СЕТ СН'!$H$9+СВЦЭМ!$D$10+'СЕТ СН'!$H$6-'СЕТ СН'!$H$19</f>
        <v>951.12678159999996</v>
      </c>
      <c r="V86" s="36">
        <f>SUMIFS(СВЦЭМ!$C$33:$C$776,СВЦЭМ!$A$33:$A$776,$A86,СВЦЭМ!$B$33:$B$776,V$83)+'СЕТ СН'!$H$9+СВЦЭМ!$D$10+'СЕТ СН'!$H$6-'СЕТ СН'!$H$19</f>
        <v>944.35585574999993</v>
      </c>
      <c r="W86" s="36">
        <f>SUMIFS(СВЦЭМ!$C$33:$C$776,СВЦЭМ!$A$33:$A$776,$A86,СВЦЭМ!$B$33:$B$776,W$83)+'СЕТ СН'!$H$9+СВЦЭМ!$D$10+'СЕТ СН'!$H$6-'СЕТ СН'!$H$19</f>
        <v>928.55419991999997</v>
      </c>
      <c r="X86" s="36">
        <f>SUMIFS(СВЦЭМ!$C$33:$C$776,СВЦЭМ!$A$33:$A$776,$A86,СВЦЭМ!$B$33:$B$776,X$83)+'СЕТ СН'!$H$9+СВЦЭМ!$D$10+'СЕТ СН'!$H$6-'СЕТ СН'!$H$19</f>
        <v>951.36074509000002</v>
      </c>
      <c r="Y86" s="36">
        <f>SUMIFS(СВЦЭМ!$C$33:$C$776,СВЦЭМ!$A$33:$A$776,$A86,СВЦЭМ!$B$33:$B$776,Y$83)+'СЕТ СН'!$H$9+СВЦЭМ!$D$10+'СЕТ СН'!$H$6-'СЕТ СН'!$H$19</f>
        <v>1035.8674962600001</v>
      </c>
    </row>
    <row r="87" spans="1:25" ht="15.75" x14ac:dyDescent="0.2">
      <c r="A87" s="35">
        <f t="shared" si="2"/>
        <v>44047</v>
      </c>
      <c r="B87" s="36">
        <f>SUMIFS(СВЦЭМ!$C$33:$C$776,СВЦЭМ!$A$33:$A$776,$A87,СВЦЭМ!$B$33:$B$776,B$83)+'СЕТ СН'!$H$9+СВЦЭМ!$D$10+'СЕТ СН'!$H$6-'СЕТ СН'!$H$19</f>
        <v>1103.45251052</v>
      </c>
      <c r="C87" s="36">
        <f>SUMIFS(СВЦЭМ!$C$33:$C$776,СВЦЭМ!$A$33:$A$776,$A87,СВЦЭМ!$B$33:$B$776,C$83)+'СЕТ СН'!$H$9+СВЦЭМ!$D$10+'СЕТ СН'!$H$6-'СЕТ СН'!$H$19</f>
        <v>1150.3469214199999</v>
      </c>
      <c r="D87" s="36">
        <f>SUMIFS(СВЦЭМ!$C$33:$C$776,СВЦЭМ!$A$33:$A$776,$A87,СВЦЭМ!$B$33:$B$776,D$83)+'СЕТ СН'!$H$9+СВЦЭМ!$D$10+'СЕТ СН'!$H$6-'СЕТ СН'!$H$19</f>
        <v>1167.6562355400001</v>
      </c>
      <c r="E87" s="36">
        <f>SUMIFS(СВЦЭМ!$C$33:$C$776,СВЦЭМ!$A$33:$A$776,$A87,СВЦЭМ!$B$33:$B$776,E$83)+'СЕТ СН'!$H$9+СВЦЭМ!$D$10+'СЕТ СН'!$H$6-'СЕТ СН'!$H$19</f>
        <v>1199.0876731000001</v>
      </c>
      <c r="F87" s="36">
        <f>SUMIFS(СВЦЭМ!$C$33:$C$776,СВЦЭМ!$A$33:$A$776,$A87,СВЦЭМ!$B$33:$B$776,F$83)+'СЕТ СН'!$H$9+СВЦЭМ!$D$10+'СЕТ СН'!$H$6-'СЕТ СН'!$H$19</f>
        <v>1208.5895656800001</v>
      </c>
      <c r="G87" s="36">
        <f>SUMIFS(СВЦЭМ!$C$33:$C$776,СВЦЭМ!$A$33:$A$776,$A87,СВЦЭМ!$B$33:$B$776,G$83)+'СЕТ СН'!$H$9+СВЦЭМ!$D$10+'СЕТ СН'!$H$6-'СЕТ СН'!$H$19</f>
        <v>1199.40927115</v>
      </c>
      <c r="H87" s="36">
        <f>SUMIFS(СВЦЭМ!$C$33:$C$776,СВЦЭМ!$A$33:$A$776,$A87,СВЦЭМ!$B$33:$B$776,H$83)+'СЕТ СН'!$H$9+СВЦЭМ!$D$10+'СЕТ СН'!$H$6-'СЕТ СН'!$H$19</f>
        <v>1157.6381695300001</v>
      </c>
      <c r="I87" s="36">
        <f>SUMIFS(СВЦЭМ!$C$33:$C$776,СВЦЭМ!$A$33:$A$776,$A87,СВЦЭМ!$B$33:$B$776,I$83)+'СЕТ СН'!$H$9+СВЦЭМ!$D$10+'СЕТ СН'!$H$6-'СЕТ СН'!$H$19</f>
        <v>1153.8048060200001</v>
      </c>
      <c r="J87" s="36">
        <f>SUMIFS(СВЦЭМ!$C$33:$C$776,СВЦЭМ!$A$33:$A$776,$A87,СВЦЭМ!$B$33:$B$776,J$83)+'СЕТ СН'!$H$9+СВЦЭМ!$D$10+'СЕТ СН'!$H$6-'СЕТ СН'!$H$19</f>
        <v>1107.69552185</v>
      </c>
      <c r="K87" s="36">
        <f>SUMIFS(СВЦЭМ!$C$33:$C$776,СВЦЭМ!$A$33:$A$776,$A87,СВЦЭМ!$B$33:$B$776,K$83)+'СЕТ СН'!$H$9+СВЦЭМ!$D$10+'СЕТ СН'!$H$6-'СЕТ СН'!$H$19</f>
        <v>1077.3388851899999</v>
      </c>
      <c r="L87" s="36">
        <f>SUMIFS(СВЦЭМ!$C$33:$C$776,СВЦЭМ!$A$33:$A$776,$A87,СВЦЭМ!$B$33:$B$776,L$83)+'СЕТ СН'!$H$9+СВЦЭМ!$D$10+'СЕТ СН'!$H$6-'СЕТ СН'!$H$19</f>
        <v>1075.12262859</v>
      </c>
      <c r="M87" s="36">
        <f>SUMIFS(СВЦЭМ!$C$33:$C$776,СВЦЭМ!$A$33:$A$776,$A87,СВЦЭМ!$B$33:$B$776,M$83)+'СЕТ СН'!$H$9+СВЦЭМ!$D$10+'СЕТ СН'!$H$6-'СЕТ СН'!$H$19</f>
        <v>997.02836329000002</v>
      </c>
      <c r="N87" s="36">
        <f>SUMIFS(СВЦЭМ!$C$33:$C$776,СВЦЭМ!$A$33:$A$776,$A87,СВЦЭМ!$B$33:$B$776,N$83)+'СЕТ СН'!$H$9+СВЦЭМ!$D$10+'СЕТ СН'!$H$6-'СЕТ СН'!$H$19</f>
        <v>944.25739787999998</v>
      </c>
      <c r="O87" s="36">
        <f>SUMIFS(СВЦЭМ!$C$33:$C$776,СВЦЭМ!$A$33:$A$776,$A87,СВЦЭМ!$B$33:$B$776,O$83)+'СЕТ СН'!$H$9+СВЦЭМ!$D$10+'СЕТ СН'!$H$6-'СЕТ СН'!$H$19</f>
        <v>919.89140616999998</v>
      </c>
      <c r="P87" s="36">
        <f>SUMIFS(СВЦЭМ!$C$33:$C$776,СВЦЭМ!$A$33:$A$776,$A87,СВЦЭМ!$B$33:$B$776,P$83)+'СЕТ СН'!$H$9+СВЦЭМ!$D$10+'СЕТ СН'!$H$6-'СЕТ СН'!$H$19</f>
        <v>916.33652003999998</v>
      </c>
      <c r="Q87" s="36">
        <f>SUMIFS(СВЦЭМ!$C$33:$C$776,СВЦЭМ!$A$33:$A$776,$A87,СВЦЭМ!$B$33:$B$776,Q$83)+'СЕТ СН'!$H$9+СВЦЭМ!$D$10+'СЕТ СН'!$H$6-'СЕТ СН'!$H$19</f>
        <v>915.77919969999994</v>
      </c>
      <c r="R87" s="36">
        <f>SUMIFS(СВЦЭМ!$C$33:$C$776,СВЦЭМ!$A$33:$A$776,$A87,СВЦЭМ!$B$33:$B$776,R$83)+'СЕТ СН'!$H$9+СВЦЭМ!$D$10+'СЕТ СН'!$H$6-'СЕТ СН'!$H$19</f>
        <v>914.56497087999992</v>
      </c>
      <c r="S87" s="36">
        <f>SUMIFS(СВЦЭМ!$C$33:$C$776,СВЦЭМ!$A$33:$A$776,$A87,СВЦЭМ!$B$33:$B$776,S$83)+'СЕТ СН'!$H$9+СВЦЭМ!$D$10+'СЕТ СН'!$H$6-'СЕТ СН'!$H$19</f>
        <v>935.13781308</v>
      </c>
      <c r="T87" s="36">
        <f>SUMIFS(СВЦЭМ!$C$33:$C$776,СВЦЭМ!$A$33:$A$776,$A87,СВЦЭМ!$B$33:$B$776,T$83)+'СЕТ СН'!$H$9+СВЦЭМ!$D$10+'СЕТ СН'!$H$6-'СЕТ СН'!$H$19</f>
        <v>930.17090310999993</v>
      </c>
      <c r="U87" s="36">
        <f>SUMIFS(СВЦЭМ!$C$33:$C$776,СВЦЭМ!$A$33:$A$776,$A87,СВЦЭМ!$B$33:$B$776,U$83)+'СЕТ СН'!$H$9+СВЦЭМ!$D$10+'СЕТ СН'!$H$6-'СЕТ СН'!$H$19</f>
        <v>932.65333865000002</v>
      </c>
      <c r="V87" s="36">
        <f>SUMIFS(СВЦЭМ!$C$33:$C$776,СВЦЭМ!$A$33:$A$776,$A87,СВЦЭМ!$B$33:$B$776,V$83)+'СЕТ СН'!$H$9+СВЦЭМ!$D$10+'СЕТ СН'!$H$6-'СЕТ СН'!$H$19</f>
        <v>928.03670764999993</v>
      </c>
      <c r="W87" s="36">
        <f>SUMIFS(СВЦЭМ!$C$33:$C$776,СВЦЭМ!$A$33:$A$776,$A87,СВЦЭМ!$B$33:$B$776,W$83)+'СЕТ СН'!$H$9+СВЦЭМ!$D$10+'СЕТ СН'!$H$6-'СЕТ СН'!$H$19</f>
        <v>929.68835647999992</v>
      </c>
      <c r="X87" s="36">
        <f>SUMIFS(СВЦЭМ!$C$33:$C$776,СВЦЭМ!$A$33:$A$776,$A87,СВЦЭМ!$B$33:$B$776,X$83)+'СЕТ СН'!$H$9+СВЦЭМ!$D$10+'СЕТ СН'!$H$6-'СЕТ СН'!$H$19</f>
        <v>953.66149713999994</v>
      </c>
      <c r="Y87" s="36">
        <f>SUMIFS(СВЦЭМ!$C$33:$C$776,СВЦЭМ!$A$33:$A$776,$A87,СВЦЭМ!$B$33:$B$776,Y$83)+'СЕТ СН'!$H$9+СВЦЭМ!$D$10+'СЕТ СН'!$H$6-'СЕТ СН'!$H$19</f>
        <v>1035.36463936</v>
      </c>
    </row>
    <row r="88" spans="1:25" ht="15.75" x14ac:dyDescent="0.2">
      <c r="A88" s="35">
        <f t="shared" si="2"/>
        <v>44048</v>
      </c>
      <c r="B88" s="36">
        <f>SUMIFS(СВЦЭМ!$C$33:$C$776,СВЦЭМ!$A$33:$A$776,$A88,СВЦЭМ!$B$33:$B$776,B$83)+'СЕТ СН'!$H$9+СВЦЭМ!$D$10+'СЕТ СН'!$H$6-'СЕТ СН'!$H$19</f>
        <v>1105.3905292900001</v>
      </c>
      <c r="C88" s="36">
        <f>SUMIFS(СВЦЭМ!$C$33:$C$776,СВЦЭМ!$A$33:$A$776,$A88,СВЦЭМ!$B$33:$B$776,C$83)+'СЕТ СН'!$H$9+СВЦЭМ!$D$10+'СЕТ СН'!$H$6-'СЕТ СН'!$H$19</f>
        <v>1173.7210384499999</v>
      </c>
      <c r="D88" s="36">
        <f>SUMIFS(СВЦЭМ!$C$33:$C$776,СВЦЭМ!$A$33:$A$776,$A88,СВЦЭМ!$B$33:$B$776,D$83)+'СЕТ СН'!$H$9+СВЦЭМ!$D$10+'СЕТ СН'!$H$6-'СЕТ СН'!$H$19</f>
        <v>1188.0708999400001</v>
      </c>
      <c r="E88" s="36">
        <f>SUMIFS(СВЦЭМ!$C$33:$C$776,СВЦЭМ!$A$33:$A$776,$A88,СВЦЭМ!$B$33:$B$776,E$83)+'СЕТ СН'!$H$9+СВЦЭМ!$D$10+'СЕТ СН'!$H$6-'СЕТ СН'!$H$19</f>
        <v>1200.1775742500001</v>
      </c>
      <c r="F88" s="36">
        <f>SUMIFS(СВЦЭМ!$C$33:$C$776,СВЦЭМ!$A$33:$A$776,$A88,СВЦЭМ!$B$33:$B$776,F$83)+'СЕТ СН'!$H$9+СВЦЭМ!$D$10+'СЕТ СН'!$H$6-'СЕТ СН'!$H$19</f>
        <v>1197.08165859</v>
      </c>
      <c r="G88" s="36">
        <f>SUMIFS(СВЦЭМ!$C$33:$C$776,СВЦЭМ!$A$33:$A$776,$A88,СВЦЭМ!$B$33:$B$776,G$83)+'СЕТ СН'!$H$9+СВЦЭМ!$D$10+'СЕТ СН'!$H$6-'СЕТ СН'!$H$19</f>
        <v>1211.30659098</v>
      </c>
      <c r="H88" s="36">
        <f>SUMIFS(СВЦЭМ!$C$33:$C$776,СВЦЭМ!$A$33:$A$776,$A88,СВЦЭМ!$B$33:$B$776,H$83)+'СЕТ СН'!$H$9+СВЦЭМ!$D$10+'СЕТ СН'!$H$6-'СЕТ СН'!$H$19</f>
        <v>1189.8473780300001</v>
      </c>
      <c r="I88" s="36">
        <f>SUMIFS(СВЦЭМ!$C$33:$C$776,СВЦЭМ!$A$33:$A$776,$A88,СВЦЭМ!$B$33:$B$776,I$83)+'СЕТ СН'!$H$9+СВЦЭМ!$D$10+'СЕТ СН'!$H$6-'СЕТ СН'!$H$19</f>
        <v>1166.9062131600001</v>
      </c>
      <c r="J88" s="36">
        <f>SUMIFS(СВЦЭМ!$C$33:$C$776,СВЦЭМ!$A$33:$A$776,$A88,СВЦЭМ!$B$33:$B$776,J$83)+'СЕТ СН'!$H$9+СВЦЭМ!$D$10+'СЕТ СН'!$H$6-'СЕТ СН'!$H$19</f>
        <v>1105.78993741</v>
      </c>
      <c r="K88" s="36">
        <f>SUMIFS(СВЦЭМ!$C$33:$C$776,СВЦЭМ!$A$33:$A$776,$A88,СВЦЭМ!$B$33:$B$776,K$83)+'СЕТ СН'!$H$9+СВЦЭМ!$D$10+'СЕТ СН'!$H$6-'СЕТ СН'!$H$19</f>
        <v>1117.5445964200001</v>
      </c>
      <c r="L88" s="36">
        <f>SUMIFS(СВЦЭМ!$C$33:$C$776,СВЦЭМ!$A$33:$A$776,$A88,СВЦЭМ!$B$33:$B$776,L$83)+'СЕТ СН'!$H$9+СВЦЭМ!$D$10+'СЕТ СН'!$H$6-'СЕТ СН'!$H$19</f>
        <v>1065.8161064400001</v>
      </c>
      <c r="M88" s="36">
        <f>SUMIFS(СВЦЭМ!$C$33:$C$776,СВЦЭМ!$A$33:$A$776,$A88,СВЦЭМ!$B$33:$B$776,M$83)+'СЕТ СН'!$H$9+СВЦЭМ!$D$10+'СЕТ СН'!$H$6-'СЕТ СН'!$H$19</f>
        <v>995.89426409999999</v>
      </c>
      <c r="N88" s="36">
        <f>SUMIFS(СВЦЭМ!$C$33:$C$776,СВЦЭМ!$A$33:$A$776,$A88,СВЦЭМ!$B$33:$B$776,N$83)+'СЕТ СН'!$H$9+СВЦЭМ!$D$10+'СЕТ СН'!$H$6-'СЕТ СН'!$H$19</f>
        <v>948.73728667</v>
      </c>
      <c r="O88" s="36">
        <f>SUMIFS(СВЦЭМ!$C$33:$C$776,СВЦЭМ!$A$33:$A$776,$A88,СВЦЭМ!$B$33:$B$776,O$83)+'СЕТ СН'!$H$9+СВЦЭМ!$D$10+'СЕТ СН'!$H$6-'СЕТ СН'!$H$19</f>
        <v>915.35258077000003</v>
      </c>
      <c r="P88" s="36">
        <f>SUMIFS(СВЦЭМ!$C$33:$C$776,СВЦЭМ!$A$33:$A$776,$A88,СВЦЭМ!$B$33:$B$776,P$83)+'СЕТ СН'!$H$9+СВЦЭМ!$D$10+'СЕТ СН'!$H$6-'СЕТ СН'!$H$19</f>
        <v>922.78228623999996</v>
      </c>
      <c r="Q88" s="36">
        <f>SUMIFS(СВЦЭМ!$C$33:$C$776,СВЦЭМ!$A$33:$A$776,$A88,СВЦЭМ!$B$33:$B$776,Q$83)+'СЕТ СН'!$H$9+СВЦЭМ!$D$10+'СЕТ СН'!$H$6-'СЕТ СН'!$H$19</f>
        <v>924.01889620999998</v>
      </c>
      <c r="R88" s="36">
        <f>SUMIFS(СВЦЭМ!$C$33:$C$776,СВЦЭМ!$A$33:$A$776,$A88,СВЦЭМ!$B$33:$B$776,R$83)+'СЕТ СН'!$H$9+СВЦЭМ!$D$10+'СЕТ СН'!$H$6-'СЕТ СН'!$H$19</f>
        <v>920.10418945999993</v>
      </c>
      <c r="S88" s="36">
        <f>SUMIFS(СВЦЭМ!$C$33:$C$776,СВЦЭМ!$A$33:$A$776,$A88,СВЦЭМ!$B$33:$B$776,S$83)+'СЕТ СН'!$H$9+СВЦЭМ!$D$10+'СЕТ СН'!$H$6-'СЕТ СН'!$H$19</f>
        <v>920.95531096000002</v>
      </c>
      <c r="T88" s="36">
        <f>SUMIFS(СВЦЭМ!$C$33:$C$776,СВЦЭМ!$A$33:$A$776,$A88,СВЦЭМ!$B$33:$B$776,T$83)+'СЕТ СН'!$H$9+СВЦЭМ!$D$10+'СЕТ СН'!$H$6-'СЕТ СН'!$H$19</f>
        <v>939.03735733999997</v>
      </c>
      <c r="U88" s="36">
        <f>SUMIFS(СВЦЭМ!$C$33:$C$776,СВЦЭМ!$A$33:$A$776,$A88,СВЦЭМ!$B$33:$B$776,U$83)+'СЕТ СН'!$H$9+СВЦЭМ!$D$10+'СЕТ СН'!$H$6-'СЕТ СН'!$H$19</f>
        <v>945.25505208999994</v>
      </c>
      <c r="V88" s="36">
        <f>SUMIFS(СВЦЭМ!$C$33:$C$776,СВЦЭМ!$A$33:$A$776,$A88,СВЦЭМ!$B$33:$B$776,V$83)+'СЕТ СН'!$H$9+СВЦЭМ!$D$10+'СЕТ СН'!$H$6-'СЕТ СН'!$H$19</f>
        <v>925.71443682999995</v>
      </c>
      <c r="W88" s="36">
        <f>SUMIFS(СВЦЭМ!$C$33:$C$776,СВЦЭМ!$A$33:$A$776,$A88,СВЦЭМ!$B$33:$B$776,W$83)+'СЕТ СН'!$H$9+СВЦЭМ!$D$10+'СЕТ СН'!$H$6-'СЕТ СН'!$H$19</f>
        <v>923.91973714999995</v>
      </c>
      <c r="X88" s="36">
        <f>SUMIFS(СВЦЭМ!$C$33:$C$776,СВЦЭМ!$A$33:$A$776,$A88,СВЦЭМ!$B$33:$B$776,X$83)+'СЕТ СН'!$H$9+СВЦЭМ!$D$10+'СЕТ СН'!$H$6-'СЕТ СН'!$H$19</f>
        <v>943.22171162999996</v>
      </c>
      <c r="Y88" s="36">
        <f>SUMIFS(СВЦЭМ!$C$33:$C$776,СВЦЭМ!$A$33:$A$776,$A88,СВЦЭМ!$B$33:$B$776,Y$83)+'СЕТ СН'!$H$9+СВЦЭМ!$D$10+'СЕТ СН'!$H$6-'СЕТ СН'!$H$19</f>
        <v>1048.5766455400001</v>
      </c>
    </row>
    <row r="89" spans="1:25" ht="15.75" x14ac:dyDescent="0.2">
      <c r="A89" s="35">
        <f t="shared" si="2"/>
        <v>44049</v>
      </c>
      <c r="B89" s="36">
        <f>SUMIFS(СВЦЭМ!$C$33:$C$776,СВЦЭМ!$A$33:$A$776,$A89,СВЦЭМ!$B$33:$B$776,B$83)+'СЕТ СН'!$H$9+СВЦЭМ!$D$10+'СЕТ СН'!$H$6-'СЕТ СН'!$H$19</f>
        <v>1154.5348309400001</v>
      </c>
      <c r="C89" s="36">
        <f>SUMIFS(СВЦЭМ!$C$33:$C$776,СВЦЭМ!$A$33:$A$776,$A89,СВЦЭМ!$B$33:$B$776,C$83)+'СЕТ СН'!$H$9+СВЦЭМ!$D$10+'СЕТ СН'!$H$6-'СЕТ СН'!$H$19</f>
        <v>1203.91084368</v>
      </c>
      <c r="D89" s="36">
        <f>SUMIFS(СВЦЭМ!$C$33:$C$776,СВЦЭМ!$A$33:$A$776,$A89,СВЦЭМ!$B$33:$B$776,D$83)+'СЕТ СН'!$H$9+СВЦЭМ!$D$10+'СЕТ СН'!$H$6-'СЕТ СН'!$H$19</f>
        <v>1225.6184627999999</v>
      </c>
      <c r="E89" s="36">
        <f>SUMIFS(СВЦЭМ!$C$33:$C$776,СВЦЭМ!$A$33:$A$776,$A89,СВЦЭМ!$B$33:$B$776,E$83)+'СЕТ СН'!$H$9+СВЦЭМ!$D$10+'СЕТ СН'!$H$6-'СЕТ СН'!$H$19</f>
        <v>1221.25001217</v>
      </c>
      <c r="F89" s="36">
        <f>SUMIFS(СВЦЭМ!$C$33:$C$776,СВЦЭМ!$A$33:$A$776,$A89,СВЦЭМ!$B$33:$B$776,F$83)+'СЕТ СН'!$H$9+СВЦЭМ!$D$10+'СЕТ СН'!$H$6-'СЕТ СН'!$H$19</f>
        <v>1213.9414325</v>
      </c>
      <c r="G89" s="36">
        <f>SUMIFS(СВЦЭМ!$C$33:$C$776,СВЦЭМ!$A$33:$A$776,$A89,СВЦЭМ!$B$33:$B$776,G$83)+'СЕТ СН'!$H$9+СВЦЭМ!$D$10+'СЕТ СН'!$H$6-'СЕТ СН'!$H$19</f>
        <v>1220.0942513299999</v>
      </c>
      <c r="H89" s="36">
        <f>SUMIFS(СВЦЭМ!$C$33:$C$776,СВЦЭМ!$A$33:$A$776,$A89,СВЦЭМ!$B$33:$B$776,H$83)+'СЕТ СН'!$H$9+СВЦЭМ!$D$10+'СЕТ СН'!$H$6-'СЕТ СН'!$H$19</f>
        <v>1219.32270451</v>
      </c>
      <c r="I89" s="36">
        <f>SUMIFS(СВЦЭМ!$C$33:$C$776,СВЦЭМ!$A$33:$A$776,$A89,СВЦЭМ!$B$33:$B$776,I$83)+'СЕТ СН'!$H$9+СВЦЭМ!$D$10+'СЕТ СН'!$H$6-'СЕТ СН'!$H$19</f>
        <v>1169.90126042</v>
      </c>
      <c r="J89" s="36">
        <f>SUMIFS(СВЦЭМ!$C$33:$C$776,СВЦЭМ!$A$33:$A$776,$A89,СВЦЭМ!$B$33:$B$776,J$83)+'СЕТ СН'!$H$9+СВЦЭМ!$D$10+'СЕТ СН'!$H$6-'СЕТ СН'!$H$19</f>
        <v>1113.5179098999999</v>
      </c>
      <c r="K89" s="36">
        <f>SUMIFS(СВЦЭМ!$C$33:$C$776,СВЦЭМ!$A$33:$A$776,$A89,СВЦЭМ!$B$33:$B$776,K$83)+'СЕТ СН'!$H$9+СВЦЭМ!$D$10+'СЕТ СН'!$H$6-'СЕТ СН'!$H$19</f>
        <v>1076.15408073</v>
      </c>
      <c r="L89" s="36">
        <f>SUMIFS(СВЦЭМ!$C$33:$C$776,СВЦЭМ!$A$33:$A$776,$A89,СВЦЭМ!$B$33:$B$776,L$83)+'СЕТ СН'!$H$9+СВЦЭМ!$D$10+'СЕТ СН'!$H$6-'СЕТ СН'!$H$19</f>
        <v>1060.99742995</v>
      </c>
      <c r="M89" s="36">
        <f>SUMIFS(СВЦЭМ!$C$33:$C$776,СВЦЭМ!$A$33:$A$776,$A89,СВЦЭМ!$B$33:$B$776,M$83)+'СЕТ СН'!$H$9+СВЦЭМ!$D$10+'СЕТ СН'!$H$6-'СЕТ СН'!$H$19</f>
        <v>988.71209357999999</v>
      </c>
      <c r="N89" s="36">
        <f>SUMIFS(СВЦЭМ!$C$33:$C$776,СВЦЭМ!$A$33:$A$776,$A89,СВЦЭМ!$B$33:$B$776,N$83)+'СЕТ СН'!$H$9+СВЦЭМ!$D$10+'СЕТ СН'!$H$6-'СЕТ СН'!$H$19</f>
        <v>930.03010465</v>
      </c>
      <c r="O89" s="36">
        <f>SUMIFS(СВЦЭМ!$C$33:$C$776,СВЦЭМ!$A$33:$A$776,$A89,СВЦЭМ!$B$33:$B$776,O$83)+'СЕТ СН'!$H$9+СВЦЭМ!$D$10+'СЕТ СН'!$H$6-'СЕТ СН'!$H$19</f>
        <v>900.01018546</v>
      </c>
      <c r="P89" s="36">
        <f>SUMIFS(СВЦЭМ!$C$33:$C$776,СВЦЭМ!$A$33:$A$776,$A89,СВЦЭМ!$B$33:$B$776,P$83)+'СЕТ СН'!$H$9+СВЦЭМ!$D$10+'СЕТ СН'!$H$6-'СЕТ СН'!$H$19</f>
        <v>906.36091551999993</v>
      </c>
      <c r="Q89" s="36">
        <f>SUMIFS(СВЦЭМ!$C$33:$C$776,СВЦЭМ!$A$33:$A$776,$A89,СВЦЭМ!$B$33:$B$776,Q$83)+'СЕТ СН'!$H$9+СВЦЭМ!$D$10+'СЕТ СН'!$H$6-'СЕТ СН'!$H$19</f>
        <v>908.15668759999994</v>
      </c>
      <c r="R89" s="36">
        <f>SUMIFS(СВЦЭМ!$C$33:$C$776,СВЦЭМ!$A$33:$A$776,$A89,СВЦЭМ!$B$33:$B$776,R$83)+'СЕТ СН'!$H$9+СВЦЭМ!$D$10+'СЕТ СН'!$H$6-'СЕТ СН'!$H$19</f>
        <v>912.29879835999998</v>
      </c>
      <c r="S89" s="36">
        <f>SUMIFS(СВЦЭМ!$C$33:$C$776,СВЦЭМ!$A$33:$A$776,$A89,СВЦЭМ!$B$33:$B$776,S$83)+'СЕТ СН'!$H$9+СВЦЭМ!$D$10+'СЕТ СН'!$H$6-'СЕТ СН'!$H$19</f>
        <v>913.20076735999999</v>
      </c>
      <c r="T89" s="36">
        <f>SUMIFS(СВЦЭМ!$C$33:$C$776,СВЦЭМ!$A$33:$A$776,$A89,СВЦЭМ!$B$33:$B$776,T$83)+'СЕТ СН'!$H$9+СВЦЭМ!$D$10+'СЕТ СН'!$H$6-'СЕТ СН'!$H$19</f>
        <v>908.80910714999993</v>
      </c>
      <c r="U89" s="36">
        <f>SUMIFS(СВЦЭМ!$C$33:$C$776,СВЦЭМ!$A$33:$A$776,$A89,СВЦЭМ!$B$33:$B$776,U$83)+'СЕТ СН'!$H$9+СВЦЭМ!$D$10+'СЕТ СН'!$H$6-'СЕТ СН'!$H$19</f>
        <v>908.29428556999994</v>
      </c>
      <c r="V89" s="36">
        <f>SUMIFS(СВЦЭМ!$C$33:$C$776,СВЦЭМ!$A$33:$A$776,$A89,СВЦЭМ!$B$33:$B$776,V$83)+'СЕТ СН'!$H$9+СВЦЭМ!$D$10+'СЕТ СН'!$H$6-'СЕТ СН'!$H$19</f>
        <v>913.88480802999993</v>
      </c>
      <c r="W89" s="36">
        <f>SUMIFS(СВЦЭМ!$C$33:$C$776,СВЦЭМ!$A$33:$A$776,$A89,СВЦЭМ!$B$33:$B$776,W$83)+'СЕТ СН'!$H$9+СВЦЭМ!$D$10+'СЕТ СН'!$H$6-'СЕТ СН'!$H$19</f>
        <v>903.11347033999994</v>
      </c>
      <c r="X89" s="36">
        <f>SUMIFS(СВЦЭМ!$C$33:$C$776,СВЦЭМ!$A$33:$A$776,$A89,СВЦЭМ!$B$33:$B$776,X$83)+'СЕТ СН'!$H$9+СВЦЭМ!$D$10+'СЕТ СН'!$H$6-'СЕТ СН'!$H$19</f>
        <v>946.56676601999993</v>
      </c>
      <c r="Y89" s="36">
        <f>SUMIFS(СВЦЭМ!$C$33:$C$776,СВЦЭМ!$A$33:$A$776,$A89,СВЦЭМ!$B$33:$B$776,Y$83)+'СЕТ СН'!$H$9+СВЦЭМ!$D$10+'СЕТ СН'!$H$6-'СЕТ СН'!$H$19</f>
        <v>1049.5827783100001</v>
      </c>
    </row>
    <row r="90" spans="1:25" ht="15.75" x14ac:dyDescent="0.2">
      <c r="A90" s="35">
        <f t="shared" si="2"/>
        <v>44050</v>
      </c>
      <c r="B90" s="36">
        <f>SUMIFS(СВЦЭМ!$C$33:$C$776,СВЦЭМ!$A$33:$A$776,$A90,СВЦЭМ!$B$33:$B$776,B$83)+'СЕТ СН'!$H$9+СВЦЭМ!$D$10+'СЕТ СН'!$H$6-'СЕТ СН'!$H$19</f>
        <v>1097.44683678</v>
      </c>
      <c r="C90" s="36">
        <f>SUMIFS(СВЦЭМ!$C$33:$C$776,СВЦЭМ!$A$33:$A$776,$A90,СВЦЭМ!$B$33:$B$776,C$83)+'СЕТ СН'!$H$9+СВЦЭМ!$D$10+'СЕТ СН'!$H$6-'СЕТ СН'!$H$19</f>
        <v>1148.1489795300001</v>
      </c>
      <c r="D90" s="36">
        <f>SUMIFS(СВЦЭМ!$C$33:$C$776,СВЦЭМ!$A$33:$A$776,$A90,СВЦЭМ!$B$33:$B$776,D$83)+'СЕТ СН'!$H$9+СВЦЭМ!$D$10+'СЕТ СН'!$H$6-'СЕТ СН'!$H$19</f>
        <v>1161.48252759</v>
      </c>
      <c r="E90" s="36">
        <f>SUMIFS(СВЦЭМ!$C$33:$C$776,СВЦЭМ!$A$33:$A$776,$A90,СВЦЭМ!$B$33:$B$776,E$83)+'СЕТ СН'!$H$9+СВЦЭМ!$D$10+'СЕТ СН'!$H$6-'СЕТ СН'!$H$19</f>
        <v>1188.6317385300001</v>
      </c>
      <c r="F90" s="36">
        <f>SUMIFS(СВЦЭМ!$C$33:$C$776,СВЦЭМ!$A$33:$A$776,$A90,СВЦЭМ!$B$33:$B$776,F$83)+'СЕТ СН'!$H$9+СВЦЭМ!$D$10+'СЕТ СН'!$H$6-'СЕТ СН'!$H$19</f>
        <v>1195.44908508</v>
      </c>
      <c r="G90" s="36">
        <f>SUMIFS(СВЦЭМ!$C$33:$C$776,СВЦЭМ!$A$33:$A$776,$A90,СВЦЭМ!$B$33:$B$776,G$83)+'СЕТ СН'!$H$9+СВЦЭМ!$D$10+'СЕТ СН'!$H$6-'СЕТ СН'!$H$19</f>
        <v>1179.1205374000001</v>
      </c>
      <c r="H90" s="36">
        <f>SUMIFS(СВЦЭМ!$C$33:$C$776,СВЦЭМ!$A$33:$A$776,$A90,СВЦЭМ!$B$33:$B$776,H$83)+'СЕТ СН'!$H$9+СВЦЭМ!$D$10+'СЕТ СН'!$H$6-'СЕТ СН'!$H$19</f>
        <v>1148.3286944399999</v>
      </c>
      <c r="I90" s="36">
        <f>SUMIFS(СВЦЭМ!$C$33:$C$776,СВЦЭМ!$A$33:$A$776,$A90,СВЦЭМ!$B$33:$B$776,I$83)+'СЕТ СН'!$H$9+СВЦЭМ!$D$10+'СЕТ СН'!$H$6-'СЕТ СН'!$H$19</f>
        <v>1123.97689515</v>
      </c>
      <c r="J90" s="36">
        <f>SUMIFS(СВЦЭМ!$C$33:$C$776,СВЦЭМ!$A$33:$A$776,$A90,СВЦЭМ!$B$33:$B$776,J$83)+'СЕТ СН'!$H$9+СВЦЭМ!$D$10+'СЕТ СН'!$H$6-'СЕТ СН'!$H$19</f>
        <v>1098.74436999</v>
      </c>
      <c r="K90" s="36">
        <f>SUMIFS(СВЦЭМ!$C$33:$C$776,СВЦЭМ!$A$33:$A$776,$A90,СВЦЭМ!$B$33:$B$776,K$83)+'СЕТ СН'!$H$9+СВЦЭМ!$D$10+'СЕТ СН'!$H$6-'СЕТ СН'!$H$19</f>
        <v>1093.1642013600001</v>
      </c>
      <c r="L90" s="36">
        <f>SUMIFS(СВЦЭМ!$C$33:$C$776,СВЦЭМ!$A$33:$A$776,$A90,СВЦЭМ!$B$33:$B$776,L$83)+'СЕТ СН'!$H$9+СВЦЭМ!$D$10+'СЕТ СН'!$H$6-'СЕТ СН'!$H$19</f>
        <v>1066.87571174</v>
      </c>
      <c r="M90" s="36">
        <f>SUMIFS(СВЦЭМ!$C$33:$C$776,СВЦЭМ!$A$33:$A$776,$A90,СВЦЭМ!$B$33:$B$776,M$83)+'СЕТ СН'!$H$9+СВЦЭМ!$D$10+'СЕТ СН'!$H$6-'СЕТ СН'!$H$19</f>
        <v>1032.1859140000001</v>
      </c>
      <c r="N90" s="36">
        <f>SUMIFS(СВЦЭМ!$C$33:$C$776,СВЦЭМ!$A$33:$A$776,$A90,СВЦЭМ!$B$33:$B$776,N$83)+'СЕТ СН'!$H$9+СВЦЭМ!$D$10+'СЕТ СН'!$H$6-'СЕТ СН'!$H$19</f>
        <v>982.43775728000003</v>
      </c>
      <c r="O90" s="36">
        <f>SUMIFS(СВЦЭМ!$C$33:$C$776,СВЦЭМ!$A$33:$A$776,$A90,СВЦЭМ!$B$33:$B$776,O$83)+'СЕТ СН'!$H$9+СВЦЭМ!$D$10+'СЕТ СН'!$H$6-'СЕТ СН'!$H$19</f>
        <v>949.71435079999992</v>
      </c>
      <c r="P90" s="36">
        <f>SUMIFS(СВЦЭМ!$C$33:$C$776,СВЦЭМ!$A$33:$A$776,$A90,СВЦЭМ!$B$33:$B$776,P$83)+'СЕТ СН'!$H$9+СВЦЭМ!$D$10+'СЕТ СН'!$H$6-'СЕТ СН'!$H$19</f>
        <v>952.66566436999994</v>
      </c>
      <c r="Q90" s="36">
        <f>SUMIFS(СВЦЭМ!$C$33:$C$776,СВЦЭМ!$A$33:$A$776,$A90,СВЦЭМ!$B$33:$B$776,Q$83)+'СЕТ СН'!$H$9+СВЦЭМ!$D$10+'СЕТ СН'!$H$6-'СЕТ СН'!$H$19</f>
        <v>953.20066072999998</v>
      </c>
      <c r="R90" s="36">
        <f>SUMIFS(СВЦЭМ!$C$33:$C$776,СВЦЭМ!$A$33:$A$776,$A90,СВЦЭМ!$B$33:$B$776,R$83)+'СЕТ СН'!$H$9+СВЦЭМ!$D$10+'СЕТ СН'!$H$6-'СЕТ СН'!$H$19</f>
        <v>964.43979497999999</v>
      </c>
      <c r="S90" s="36">
        <f>SUMIFS(СВЦЭМ!$C$33:$C$776,СВЦЭМ!$A$33:$A$776,$A90,СВЦЭМ!$B$33:$B$776,S$83)+'СЕТ СН'!$H$9+СВЦЭМ!$D$10+'СЕТ СН'!$H$6-'СЕТ СН'!$H$19</f>
        <v>968.57953049999992</v>
      </c>
      <c r="T90" s="36">
        <f>SUMIFS(СВЦЭМ!$C$33:$C$776,СВЦЭМ!$A$33:$A$776,$A90,СВЦЭМ!$B$33:$B$776,T$83)+'СЕТ СН'!$H$9+СВЦЭМ!$D$10+'СЕТ СН'!$H$6-'СЕТ СН'!$H$19</f>
        <v>954.48728409</v>
      </c>
      <c r="U90" s="36">
        <f>SUMIFS(СВЦЭМ!$C$33:$C$776,СВЦЭМ!$A$33:$A$776,$A90,СВЦЭМ!$B$33:$B$776,U$83)+'СЕТ СН'!$H$9+СВЦЭМ!$D$10+'СЕТ СН'!$H$6-'СЕТ СН'!$H$19</f>
        <v>966.09275360999993</v>
      </c>
      <c r="V90" s="36">
        <f>SUMIFS(СВЦЭМ!$C$33:$C$776,СВЦЭМ!$A$33:$A$776,$A90,СВЦЭМ!$B$33:$B$776,V$83)+'СЕТ СН'!$H$9+СВЦЭМ!$D$10+'СЕТ СН'!$H$6-'СЕТ СН'!$H$19</f>
        <v>981.76212932999999</v>
      </c>
      <c r="W90" s="36">
        <f>SUMIFS(СВЦЭМ!$C$33:$C$776,СВЦЭМ!$A$33:$A$776,$A90,СВЦЭМ!$B$33:$B$776,W$83)+'СЕТ СН'!$H$9+СВЦЭМ!$D$10+'СЕТ СН'!$H$6-'СЕТ СН'!$H$19</f>
        <v>968.36407278000001</v>
      </c>
      <c r="X90" s="36">
        <f>SUMIFS(СВЦЭМ!$C$33:$C$776,СВЦЭМ!$A$33:$A$776,$A90,СВЦЭМ!$B$33:$B$776,X$83)+'СЕТ СН'!$H$9+СВЦЭМ!$D$10+'СЕТ СН'!$H$6-'СЕТ СН'!$H$19</f>
        <v>999.99934394000002</v>
      </c>
      <c r="Y90" s="36">
        <f>SUMIFS(СВЦЭМ!$C$33:$C$776,СВЦЭМ!$A$33:$A$776,$A90,СВЦЭМ!$B$33:$B$776,Y$83)+'СЕТ СН'!$H$9+СВЦЭМ!$D$10+'СЕТ СН'!$H$6-'СЕТ СН'!$H$19</f>
        <v>1084.7217425399999</v>
      </c>
    </row>
    <row r="91" spans="1:25" ht="15.75" x14ac:dyDescent="0.2">
      <c r="A91" s="35">
        <f t="shared" si="2"/>
        <v>44051</v>
      </c>
      <c r="B91" s="36">
        <f>SUMIFS(СВЦЭМ!$C$33:$C$776,СВЦЭМ!$A$33:$A$776,$A91,СВЦЭМ!$B$33:$B$776,B$83)+'СЕТ СН'!$H$9+СВЦЭМ!$D$10+'СЕТ СН'!$H$6-'СЕТ СН'!$H$19</f>
        <v>1162.6784004000001</v>
      </c>
      <c r="C91" s="36">
        <f>SUMIFS(СВЦЭМ!$C$33:$C$776,СВЦЭМ!$A$33:$A$776,$A91,СВЦЭМ!$B$33:$B$776,C$83)+'СЕТ СН'!$H$9+СВЦЭМ!$D$10+'СЕТ СН'!$H$6-'СЕТ СН'!$H$19</f>
        <v>1181.646857</v>
      </c>
      <c r="D91" s="36">
        <f>SUMIFS(СВЦЭМ!$C$33:$C$776,СВЦЭМ!$A$33:$A$776,$A91,СВЦЭМ!$B$33:$B$776,D$83)+'СЕТ СН'!$H$9+СВЦЭМ!$D$10+'СЕТ СН'!$H$6-'СЕТ СН'!$H$19</f>
        <v>1184.3133661500001</v>
      </c>
      <c r="E91" s="36">
        <f>SUMIFS(СВЦЭМ!$C$33:$C$776,СВЦЭМ!$A$33:$A$776,$A91,СВЦЭМ!$B$33:$B$776,E$83)+'СЕТ СН'!$H$9+СВЦЭМ!$D$10+'СЕТ СН'!$H$6-'СЕТ СН'!$H$19</f>
        <v>1205.2932180600001</v>
      </c>
      <c r="F91" s="36">
        <f>SUMIFS(СВЦЭМ!$C$33:$C$776,СВЦЭМ!$A$33:$A$776,$A91,СВЦЭМ!$B$33:$B$776,F$83)+'СЕТ СН'!$H$9+СВЦЭМ!$D$10+'СЕТ СН'!$H$6-'СЕТ СН'!$H$19</f>
        <v>1203.2970186800001</v>
      </c>
      <c r="G91" s="36">
        <f>SUMIFS(СВЦЭМ!$C$33:$C$776,СВЦЭМ!$A$33:$A$776,$A91,СВЦЭМ!$B$33:$B$776,G$83)+'СЕТ СН'!$H$9+СВЦЭМ!$D$10+'СЕТ СН'!$H$6-'СЕТ СН'!$H$19</f>
        <v>1206.6321444299999</v>
      </c>
      <c r="H91" s="36">
        <f>SUMIFS(СВЦЭМ!$C$33:$C$776,СВЦЭМ!$A$33:$A$776,$A91,СВЦЭМ!$B$33:$B$776,H$83)+'СЕТ СН'!$H$9+СВЦЭМ!$D$10+'СЕТ СН'!$H$6-'СЕТ СН'!$H$19</f>
        <v>1192.08379556</v>
      </c>
      <c r="I91" s="36">
        <f>SUMIFS(СВЦЭМ!$C$33:$C$776,СВЦЭМ!$A$33:$A$776,$A91,СВЦЭМ!$B$33:$B$776,I$83)+'СЕТ СН'!$H$9+СВЦЭМ!$D$10+'СЕТ СН'!$H$6-'СЕТ СН'!$H$19</f>
        <v>1165.0824703200001</v>
      </c>
      <c r="J91" s="36">
        <f>SUMIFS(СВЦЭМ!$C$33:$C$776,СВЦЭМ!$A$33:$A$776,$A91,СВЦЭМ!$B$33:$B$776,J$83)+'СЕТ СН'!$H$9+СВЦЭМ!$D$10+'СЕТ СН'!$H$6-'СЕТ СН'!$H$19</f>
        <v>1140.4099810600001</v>
      </c>
      <c r="K91" s="36">
        <f>SUMIFS(СВЦЭМ!$C$33:$C$776,СВЦЭМ!$A$33:$A$776,$A91,СВЦЭМ!$B$33:$B$776,K$83)+'СЕТ СН'!$H$9+СВЦЭМ!$D$10+'СЕТ СН'!$H$6-'СЕТ СН'!$H$19</f>
        <v>1120.1337423</v>
      </c>
      <c r="L91" s="36">
        <f>SUMIFS(СВЦЭМ!$C$33:$C$776,СВЦЭМ!$A$33:$A$776,$A91,СВЦЭМ!$B$33:$B$776,L$83)+'СЕТ СН'!$H$9+СВЦЭМ!$D$10+'СЕТ СН'!$H$6-'СЕТ СН'!$H$19</f>
        <v>1075.2073140800001</v>
      </c>
      <c r="M91" s="36">
        <f>SUMIFS(СВЦЭМ!$C$33:$C$776,СВЦЭМ!$A$33:$A$776,$A91,СВЦЭМ!$B$33:$B$776,M$83)+'СЕТ СН'!$H$9+СВЦЭМ!$D$10+'СЕТ СН'!$H$6-'СЕТ СН'!$H$19</f>
        <v>982.30420390999996</v>
      </c>
      <c r="N91" s="36">
        <f>SUMIFS(СВЦЭМ!$C$33:$C$776,СВЦЭМ!$A$33:$A$776,$A91,СВЦЭМ!$B$33:$B$776,N$83)+'СЕТ СН'!$H$9+СВЦЭМ!$D$10+'СЕТ СН'!$H$6-'СЕТ СН'!$H$19</f>
        <v>939.26887413999998</v>
      </c>
      <c r="O91" s="36">
        <f>SUMIFS(СВЦЭМ!$C$33:$C$776,СВЦЭМ!$A$33:$A$776,$A91,СВЦЭМ!$B$33:$B$776,O$83)+'СЕТ СН'!$H$9+СВЦЭМ!$D$10+'СЕТ СН'!$H$6-'СЕТ СН'!$H$19</f>
        <v>920.20146287</v>
      </c>
      <c r="P91" s="36">
        <f>SUMIFS(СВЦЭМ!$C$33:$C$776,СВЦЭМ!$A$33:$A$776,$A91,СВЦЭМ!$B$33:$B$776,P$83)+'СЕТ СН'!$H$9+СВЦЭМ!$D$10+'СЕТ СН'!$H$6-'СЕТ СН'!$H$19</f>
        <v>919.56619950999993</v>
      </c>
      <c r="Q91" s="36">
        <f>SUMIFS(СВЦЭМ!$C$33:$C$776,СВЦЭМ!$A$33:$A$776,$A91,СВЦЭМ!$B$33:$B$776,Q$83)+'СЕТ СН'!$H$9+СВЦЭМ!$D$10+'СЕТ СН'!$H$6-'СЕТ СН'!$H$19</f>
        <v>930.85355238</v>
      </c>
      <c r="R91" s="36">
        <f>SUMIFS(СВЦЭМ!$C$33:$C$776,СВЦЭМ!$A$33:$A$776,$A91,СВЦЭМ!$B$33:$B$776,R$83)+'СЕТ СН'!$H$9+СВЦЭМ!$D$10+'СЕТ СН'!$H$6-'СЕТ СН'!$H$19</f>
        <v>915.11807621999992</v>
      </c>
      <c r="S91" s="36">
        <f>SUMIFS(СВЦЭМ!$C$33:$C$776,СВЦЭМ!$A$33:$A$776,$A91,СВЦЭМ!$B$33:$B$776,S$83)+'СЕТ СН'!$H$9+СВЦЭМ!$D$10+'СЕТ СН'!$H$6-'СЕТ СН'!$H$19</f>
        <v>924.40729483999996</v>
      </c>
      <c r="T91" s="36">
        <f>SUMIFS(СВЦЭМ!$C$33:$C$776,СВЦЭМ!$A$33:$A$776,$A91,СВЦЭМ!$B$33:$B$776,T$83)+'СЕТ СН'!$H$9+СВЦЭМ!$D$10+'СЕТ СН'!$H$6-'СЕТ СН'!$H$19</f>
        <v>940.24004719999994</v>
      </c>
      <c r="U91" s="36">
        <f>SUMIFS(СВЦЭМ!$C$33:$C$776,СВЦЭМ!$A$33:$A$776,$A91,СВЦЭМ!$B$33:$B$776,U$83)+'СЕТ СН'!$H$9+СВЦЭМ!$D$10+'СЕТ СН'!$H$6-'СЕТ СН'!$H$19</f>
        <v>947.69710194999993</v>
      </c>
      <c r="V91" s="36">
        <f>SUMIFS(СВЦЭМ!$C$33:$C$776,СВЦЭМ!$A$33:$A$776,$A91,СВЦЭМ!$B$33:$B$776,V$83)+'СЕТ СН'!$H$9+СВЦЭМ!$D$10+'СЕТ СН'!$H$6-'СЕТ СН'!$H$19</f>
        <v>933.58864341000003</v>
      </c>
      <c r="W91" s="36">
        <f>SUMIFS(СВЦЭМ!$C$33:$C$776,СВЦЭМ!$A$33:$A$776,$A91,СВЦЭМ!$B$33:$B$776,W$83)+'СЕТ СН'!$H$9+СВЦЭМ!$D$10+'СЕТ СН'!$H$6-'СЕТ СН'!$H$19</f>
        <v>921.95238999000003</v>
      </c>
      <c r="X91" s="36">
        <f>SUMIFS(СВЦЭМ!$C$33:$C$776,СВЦЭМ!$A$33:$A$776,$A91,СВЦЭМ!$B$33:$B$776,X$83)+'СЕТ СН'!$H$9+СВЦЭМ!$D$10+'СЕТ СН'!$H$6-'СЕТ СН'!$H$19</f>
        <v>946.32661392</v>
      </c>
      <c r="Y91" s="36">
        <f>SUMIFS(СВЦЭМ!$C$33:$C$776,СВЦЭМ!$A$33:$A$776,$A91,СВЦЭМ!$B$33:$B$776,Y$83)+'СЕТ СН'!$H$9+СВЦЭМ!$D$10+'СЕТ СН'!$H$6-'СЕТ СН'!$H$19</f>
        <v>1043.0808655000001</v>
      </c>
    </row>
    <row r="92" spans="1:25" ht="15.75" x14ac:dyDescent="0.2">
      <c r="A92" s="35">
        <f t="shared" si="2"/>
        <v>44052</v>
      </c>
      <c r="B92" s="36">
        <f>SUMIFS(СВЦЭМ!$C$33:$C$776,СВЦЭМ!$A$33:$A$776,$A92,СВЦЭМ!$B$33:$B$776,B$83)+'СЕТ СН'!$H$9+СВЦЭМ!$D$10+'СЕТ СН'!$H$6-'СЕТ СН'!$H$19</f>
        <v>1133.8558737999999</v>
      </c>
      <c r="C92" s="36">
        <f>SUMIFS(СВЦЭМ!$C$33:$C$776,СВЦЭМ!$A$33:$A$776,$A92,СВЦЭМ!$B$33:$B$776,C$83)+'СЕТ СН'!$H$9+СВЦЭМ!$D$10+'СЕТ СН'!$H$6-'СЕТ СН'!$H$19</f>
        <v>1213.7257151399999</v>
      </c>
      <c r="D92" s="36">
        <f>SUMIFS(СВЦЭМ!$C$33:$C$776,СВЦЭМ!$A$33:$A$776,$A92,СВЦЭМ!$B$33:$B$776,D$83)+'СЕТ СН'!$H$9+СВЦЭМ!$D$10+'СЕТ СН'!$H$6-'СЕТ СН'!$H$19</f>
        <v>1206.92533914</v>
      </c>
      <c r="E92" s="36">
        <f>SUMIFS(СВЦЭМ!$C$33:$C$776,СВЦЭМ!$A$33:$A$776,$A92,СВЦЭМ!$B$33:$B$776,E$83)+'СЕТ СН'!$H$9+СВЦЭМ!$D$10+'СЕТ СН'!$H$6-'СЕТ СН'!$H$19</f>
        <v>1202.22089248</v>
      </c>
      <c r="F92" s="36">
        <f>SUMIFS(СВЦЭМ!$C$33:$C$776,СВЦЭМ!$A$33:$A$776,$A92,СВЦЭМ!$B$33:$B$776,F$83)+'СЕТ СН'!$H$9+СВЦЭМ!$D$10+'СЕТ СН'!$H$6-'СЕТ СН'!$H$19</f>
        <v>1197.6824089900001</v>
      </c>
      <c r="G92" s="36">
        <f>SUMIFS(СВЦЭМ!$C$33:$C$776,СВЦЭМ!$A$33:$A$776,$A92,СВЦЭМ!$B$33:$B$776,G$83)+'СЕТ СН'!$H$9+СВЦЭМ!$D$10+'СЕТ СН'!$H$6-'СЕТ СН'!$H$19</f>
        <v>1211.90715946</v>
      </c>
      <c r="H92" s="36">
        <f>SUMIFS(СВЦЭМ!$C$33:$C$776,СВЦЭМ!$A$33:$A$776,$A92,СВЦЭМ!$B$33:$B$776,H$83)+'СЕТ СН'!$H$9+СВЦЭМ!$D$10+'СЕТ СН'!$H$6-'СЕТ СН'!$H$19</f>
        <v>1216.97506621</v>
      </c>
      <c r="I92" s="36">
        <f>SUMIFS(СВЦЭМ!$C$33:$C$776,СВЦЭМ!$A$33:$A$776,$A92,СВЦЭМ!$B$33:$B$776,I$83)+'СЕТ СН'!$H$9+СВЦЭМ!$D$10+'СЕТ СН'!$H$6-'СЕТ СН'!$H$19</f>
        <v>1215.2924993199999</v>
      </c>
      <c r="J92" s="36">
        <f>SUMIFS(СВЦЭМ!$C$33:$C$776,СВЦЭМ!$A$33:$A$776,$A92,СВЦЭМ!$B$33:$B$776,J$83)+'СЕТ СН'!$H$9+СВЦЭМ!$D$10+'СЕТ СН'!$H$6-'СЕТ СН'!$H$19</f>
        <v>1163.2301275699999</v>
      </c>
      <c r="K92" s="36">
        <f>SUMIFS(СВЦЭМ!$C$33:$C$776,СВЦЭМ!$A$33:$A$776,$A92,СВЦЭМ!$B$33:$B$776,K$83)+'СЕТ СН'!$H$9+СВЦЭМ!$D$10+'СЕТ СН'!$H$6-'СЕТ СН'!$H$19</f>
        <v>1120.4547828</v>
      </c>
      <c r="L92" s="36">
        <f>SUMIFS(СВЦЭМ!$C$33:$C$776,СВЦЭМ!$A$33:$A$776,$A92,СВЦЭМ!$B$33:$B$776,L$83)+'СЕТ СН'!$H$9+СВЦЭМ!$D$10+'СЕТ СН'!$H$6-'СЕТ СН'!$H$19</f>
        <v>1073.35785048</v>
      </c>
      <c r="M92" s="36">
        <f>SUMIFS(СВЦЭМ!$C$33:$C$776,СВЦЭМ!$A$33:$A$776,$A92,СВЦЭМ!$B$33:$B$776,M$83)+'СЕТ СН'!$H$9+СВЦЭМ!$D$10+'СЕТ СН'!$H$6-'СЕТ СН'!$H$19</f>
        <v>988.20435299999997</v>
      </c>
      <c r="N92" s="36">
        <f>SUMIFS(СВЦЭМ!$C$33:$C$776,СВЦЭМ!$A$33:$A$776,$A92,СВЦЭМ!$B$33:$B$776,N$83)+'СЕТ СН'!$H$9+СВЦЭМ!$D$10+'СЕТ СН'!$H$6-'СЕТ СН'!$H$19</f>
        <v>937.48138727000003</v>
      </c>
      <c r="O92" s="36">
        <f>SUMIFS(СВЦЭМ!$C$33:$C$776,СВЦЭМ!$A$33:$A$776,$A92,СВЦЭМ!$B$33:$B$776,O$83)+'СЕТ СН'!$H$9+СВЦЭМ!$D$10+'СЕТ СН'!$H$6-'СЕТ СН'!$H$19</f>
        <v>901.22764591999999</v>
      </c>
      <c r="P92" s="36">
        <f>SUMIFS(СВЦЭМ!$C$33:$C$776,СВЦЭМ!$A$33:$A$776,$A92,СВЦЭМ!$B$33:$B$776,P$83)+'СЕТ СН'!$H$9+СВЦЭМ!$D$10+'СЕТ СН'!$H$6-'СЕТ СН'!$H$19</f>
        <v>904.64299427000003</v>
      </c>
      <c r="Q92" s="36">
        <f>SUMIFS(СВЦЭМ!$C$33:$C$776,СВЦЭМ!$A$33:$A$776,$A92,СВЦЭМ!$B$33:$B$776,Q$83)+'СЕТ СН'!$H$9+СВЦЭМ!$D$10+'СЕТ СН'!$H$6-'СЕТ СН'!$H$19</f>
        <v>922.69397083000001</v>
      </c>
      <c r="R92" s="36">
        <f>SUMIFS(СВЦЭМ!$C$33:$C$776,СВЦЭМ!$A$33:$A$776,$A92,СВЦЭМ!$B$33:$B$776,R$83)+'СЕТ СН'!$H$9+СВЦЭМ!$D$10+'СЕТ СН'!$H$6-'СЕТ СН'!$H$19</f>
        <v>910.92140169999993</v>
      </c>
      <c r="S92" s="36">
        <f>SUMIFS(СВЦЭМ!$C$33:$C$776,СВЦЭМ!$A$33:$A$776,$A92,СВЦЭМ!$B$33:$B$776,S$83)+'СЕТ СН'!$H$9+СВЦЭМ!$D$10+'СЕТ СН'!$H$6-'СЕТ СН'!$H$19</f>
        <v>912.87182051000002</v>
      </c>
      <c r="T92" s="36">
        <f>SUMIFS(СВЦЭМ!$C$33:$C$776,СВЦЭМ!$A$33:$A$776,$A92,СВЦЭМ!$B$33:$B$776,T$83)+'СЕТ СН'!$H$9+СВЦЭМ!$D$10+'СЕТ СН'!$H$6-'СЕТ СН'!$H$19</f>
        <v>923.54052592999994</v>
      </c>
      <c r="U92" s="36">
        <f>SUMIFS(СВЦЭМ!$C$33:$C$776,СВЦЭМ!$A$33:$A$776,$A92,СВЦЭМ!$B$33:$B$776,U$83)+'СЕТ СН'!$H$9+СВЦЭМ!$D$10+'СЕТ СН'!$H$6-'СЕТ СН'!$H$19</f>
        <v>928.35868386999994</v>
      </c>
      <c r="V92" s="36">
        <f>SUMIFS(СВЦЭМ!$C$33:$C$776,СВЦЭМ!$A$33:$A$776,$A92,СВЦЭМ!$B$33:$B$776,V$83)+'СЕТ СН'!$H$9+СВЦЭМ!$D$10+'СЕТ СН'!$H$6-'СЕТ СН'!$H$19</f>
        <v>927.98920734000001</v>
      </c>
      <c r="W92" s="36">
        <f>SUMIFS(СВЦЭМ!$C$33:$C$776,СВЦЭМ!$A$33:$A$776,$A92,СВЦЭМ!$B$33:$B$776,W$83)+'СЕТ СН'!$H$9+СВЦЭМ!$D$10+'СЕТ СН'!$H$6-'СЕТ СН'!$H$19</f>
        <v>914.15075208999997</v>
      </c>
      <c r="X92" s="36">
        <f>SUMIFS(СВЦЭМ!$C$33:$C$776,СВЦЭМ!$A$33:$A$776,$A92,СВЦЭМ!$B$33:$B$776,X$83)+'СЕТ СН'!$H$9+СВЦЭМ!$D$10+'СЕТ СН'!$H$6-'СЕТ СН'!$H$19</f>
        <v>945.51489963999995</v>
      </c>
      <c r="Y92" s="36">
        <f>SUMIFS(СВЦЭМ!$C$33:$C$776,СВЦЭМ!$A$33:$A$776,$A92,СВЦЭМ!$B$33:$B$776,Y$83)+'СЕТ СН'!$H$9+СВЦЭМ!$D$10+'СЕТ СН'!$H$6-'СЕТ СН'!$H$19</f>
        <v>1047.89440706</v>
      </c>
    </row>
    <row r="93" spans="1:25" ht="15.75" x14ac:dyDescent="0.2">
      <c r="A93" s="35">
        <f t="shared" si="2"/>
        <v>44053</v>
      </c>
      <c r="B93" s="36">
        <f>SUMIFS(СВЦЭМ!$C$33:$C$776,СВЦЭМ!$A$33:$A$776,$A93,СВЦЭМ!$B$33:$B$776,B$83)+'СЕТ СН'!$H$9+СВЦЭМ!$D$10+'СЕТ СН'!$H$6-'СЕТ СН'!$H$19</f>
        <v>1137.5952616900001</v>
      </c>
      <c r="C93" s="36">
        <f>SUMIFS(СВЦЭМ!$C$33:$C$776,СВЦЭМ!$A$33:$A$776,$A93,СВЦЭМ!$B$33:$B$776,C$83)+'СЕТ СН'!$H$9+СВЦЭМ!$D$10+'СЕТ СН'!$H$6-'СЕТ СН'!$H$19</f>
        <v>1187.8502524400001</v>
      </c>
      <c r="D93" s="36">
        <f>SUMIFS(СВЦЭМ!$C$33:$C$776,СВЦЭМ!$A$33:$A$776,$A93,СВЦЭМ!$B$33:$B$776,D$83)+'СЕТ СН'!$H$9+СВЦЭМ!$D$10+'СЕТ СН'!$H$6-'СЕТ СН'!$H$19</f>
        <v>1170.4605368</v>
      </c>
      <c r="E93" s="36">
        <f>SUMIFS(СВЦЭМ!$C$33:$C$776,СВЦЭМ!$A$33:$A$776,$A93,СВЦЭМ!$B$33:$B$776,E$83)+'СЕТ СН'!$H$9+СВЦЭМ!$D$10+'СЕТ СН'!$H$6-'СЕТ СН'!$H$19</f>
        <v>1157.91858927</v>
      </c>
      <c r="F93" s="36">
        <f>SUMIFS(СВЦЭМ!$C$33:$C$776,СВЦЭМ!$A$33:$A$776,$A93,СВЦЭМ!$B$33:$B$776,F$83)+'СЕТ СН'!$H$9+СВЦЭМ!$D$10+'СЕТ СН'!$H$6-'СЕТ СН'!$H$19</f>
        <v>1152.52644945</v>
      </c>
      <c r="G93" s="36">
        <f>SUMIFS(СВЦЭМ!$C$33:$C$776,СВЦЭМ!$A$33:$A$776,$A93,СВЦЭМ!$B$33:$B$776,G$83)+'СЕТ СН'!$H$9+СВЦЭМ!$D$10+'СЕТ СН'!$H$6-'СЕТ СН'!$H$19</f>
        <v>1166.7991885399999</v>
      </c>
      <c r="H93" s="36">
        <f>SUMIFS(СВЦЭМ!$C$33:$C$776,СВЦЭМ!$A$33:$A$776,$A93,СВЦЭМ!$B$33:$B$776,H$83)+'СЕТ СН'!$H$9+СВЦЭМ!$D$10+'СЕТ СН'!$H$6-'СЕТ СН'!$H$19</f>
        <v>1189.9989225500001</v>
      </c>
      <c r="I93" s="36">
        <f>SUMIFS(СВЦЭМ!$C$33:$C$776,СВЦЭМ!$A$33:$A$776,$A93,СВЦЭМ!$B$33:$B$776,I$83)+'СЕТ СН'!$H$9+СВЦЭМ!$D$10+'СЕТ СН'!$H$6-'СЕТ СН'!$H$19</f>
        <v>1185.3368088700001</v>
      </c>
      <c r="J93" s="36">
        <f>SUMIFS(СВЦЭМ!$C$33:$C$776,СВЦЭМ!$A$33:$A$776,$A93,СВЦЭМ!$B$33:$B$776,J$83)+'СЕТ СН'!$H$9+СВЦЭМ!$D$10+'СЕТ СН'!$H$6-'СЕТ СН'!$H$19</f>
        <v>1138.2448904400001</v>
      </c>
      <c r="K93" s="36">
        <f>SUMIFS(СВЦЭМ!$C$33:$C$776,СВЦЭМ!$A$33:$A$776,$A93,СВЦЭМ!$B$33:$B$776,K$83)+'СЕТ СН'!$H$9+СВЦЭМ!$D$10+'СЕТ СН'!$H$6-'СЕТ СН'!$H$19</f>
        <v>1086.8959694100001</v>
      </c>
      <c r="L93" s="36">
        <f>SUMIFS(СВЦЭМ!$C$33:$C$776,СВЦЭМ!$A$33:$A$776,$A93,СВЦЭМ!$B$33:$B$776,L$83)+'СЕТ СН'!$H$9+СВЦЭМ!$D$10+'СЕТ СН'!$H$6-'СЕТ СН'!$H$19</f>
        <v>1075.7193882199999</v>
      </c>
      <c r="M93" s="36">
        <f>SUMIFS(СВЦЭМ!$C$33:$C$776,СВЦЭМ!$A$33:$A$776,$A93,СВЦЭМ!$B$33:$B$776,M$83)+'СЕТ СН'!$H$9+СВЦЭМ!$D$10+'СЕТ СН'!$H$6-'СЕТ СН'!$H$19</f>
        <v>1021.7822982599999</v>
      </c>
      <c r="N93" s="36">
        <f>SUMIFS(СВЦЭМ!$C$33:$C$776,СВЦЭМ!$A$33:$A$776,$A93,СВЦЭМ!$B$33:$B$776,N$83)+'СЕТ СН'!$H$9+СВЦЭМ!$D$10+'СЕТ СН'!$H$6-'СЕТ СН'!$H$19</f>
        <v>959.48252858000001</v>
      </c>
      <c r="O93" s="36">
        <f>SUMIFS(СВЦЭМ!$C$33:$C$776,СВЦЭМ!$A$33:$A$776,$A93,СВЦЭМ!$B$33:$B$776,O$83)+'СЕТ СН'!$H$9+СВЦЭМ!$D$10+'СЕТ СН'!$H$6-'СЕТ СН'!$H$19</f>
        <v>924.43399708999993</v>
      </c>
      <c r="P93" s="36">
        <f>SUMIFS(СВЦЭМ!$C$33:$C$776,СВЦЭМ!$A$33:$A$776,$A93,СВЦЭМ!$B$33:$B$776,P$83)+'СЕТ СН'!$H$9+СВЦЭМ!$D$10+'СЕТ СН'!$H$6-'СЕТ СН'!$H$19</f>
        <v>896.93696309999996</v>
      </c>
      <c r="Q93" s="36">
        <f>SUMIFS(СВЦЭМ!$C$33:$C$776,СВЦЭМ!$A$33:$A$776,$A93,СВЦЭМ!$B$33:$B$776,Q$83)+'СЕТ СН'!$H$9+СВЦЭМ!$D$10+'СЕТ СН'!$H$6-'СЕТ СН'!$H$19</f>
        <v>903.27663339999992</v>
      </c>
      <c r="R93" s="36">
        <f>SUMIFS(СВЦЭМ!$C$33:$C$776,СВЦЭМ!$A$33:$A$776,$A93,СВЦЭМ!$B$33:$B$776,R$83)+'СЕТ СН'!$H$9+СВЦЭМ!$D$10+'СЕТ СН'!$H$6-'СЕТ СН'!$H$19</f>
        <v>909.00598769999999</v>
      </c>
      <c r="S93" s="36">
        <f>SUMIFS(СВЦЭМ!$C$33:$C$776,СВЦЭМ!$A$33:$A$776,$A93,СВЦЭМ!$B$33:$B$776,S$83)+'СЕТ СН'!$H$9+СВЦЭМ!$D$10+'СЕТ СН'!$H$6-'СЕТ СН'!$H$19</f>
        <v>909.12775708999993</v>
      </c>
      <c r="T93" s="36">
        <f>SUMIFS(СВЦЭМ!$C$33:$C$776,СВЦЭМ!$A$33:$A$776,$A93,СВЦЭМ!$B$33:$B$776,T$83)+'СЕТ СН'!$H$9+СВЦЭМ!$D$10+'СЕТ СН'!$H$6-'СЕТ СН'!$H$19</f>
        <v>918.37570991999996</v>
      </c>
      <c r="U93" s="36">
        <f>SUMIFS(СВЦЭМ!$C$33:$C$776,СВЦЭМ!$A$33:$A$776,$A93,СВЦЭМ!$B$33:$B$776,U$83)+'СЕТ СН'!$H$9+СВЦЭМ!$D$10+'СЕТ СН'!$H$6-'СЕТ СН'!$H$19</f>
        <v>920.00394827000002</v>
      </c>
      <c r="V93" s="36">
        <f>SUMIFS(СВЦЭМ!$C$33:$C$776,СВЦЭМ!$A$33:$A$776,$A93,СВЦЭМ!$B$33:$B$776,V$83)+'СЕТ СН'!$H$9+СВЦЭМ!$D$10+'СЕТ СН'!$H$6-'СЕТ СН'!$H$19</f>
        <v>909.94383961999995</v>
      </c>
      <c r="W93" s="36">
        <f>SUMIFS(СВЦЭМ!$C$33:$C$776,СВЦЭМ!$A$33:$A$776,$A93,СВЦЭМ!$B$33:$B$776,W$83)+'СЕТ СН'!$H$9+СВЦЭМ!$D$10+'СЕТ СН'!$H$6-'СЕТ СН'!$H$19</f>
        <v>893.43691067999998</v>
      </c>
      <c r="X93" s="36">
        <f>SUMIFS(СВЦЭМ!$C$33:$C$776,СВЦЭМ!$A$33:$A$776,$A93,СВЦЭМ!$B$33:$B$776,X$83)+'СЕТ СН'!$H$9+СВЦЭМ!$D$10+'СЕТ СН'!$H$6-'СЕТ СН'!$H$19</f>
        <v>925.84378909999998</v>
      </c>
      <c r="Y93" s="36">
        <f>SUMIFS(СВЦЭМ!$C$33:$C$776,СВЦЭМ!$A$33:$A$776,$A93,СВЦЭМ!$B$33:$B$776,Y$83)+'СЕТ СН'!$H$9+СВЦЭМ!$D$10+'СЕТ СН'!$H$6-'СЕТ СН'!$H$19</f>
        <v>1004.42699065</v>
      </c>
    </row>
    <row r="94" spans="1:25" ht="15.75" x14ac:dyDescent="0.2">
      <c r="A94" s="35">
        <f t="shared" si="2"/>
        <v>44054</v>
      </c>
      <c r="B94" s="36">
        <f>SUMIFS(СВЦЭМ!$C$33:$C$776,СВЦЭМ!$A$33:$A$776,$A94,СВЦЭМ!$B$33:$B$776,B$83)+'СЕТ СН'!$H$9+СВЦЭМ!$D$10+'СЕТ СН'!$H$6-'СЕТ СН'!$H$19</f>
        <v>1097.4907577700001</v>
      </c>
      <c r="C94" s="36">
        <f>SUMIFS(СВЦЭМ!$C$33:$C$776,СВЦЭМ!$A$33:$A$776,$A94,СВЦЭМ!$B$33:$B$776,C$83)+'СЕТ СН'!$H$9+СВЦЭМ!$D$10+'СЕТ СН'!$H$6-'СЕТ СН'!$H$19</f>
        <v>1138.43710313</v>
      </c>
      <c r="D94" s="36">
        <f>SUMIFS(СВЦЭМ!$C$33:$C$776,СВЦЭМ!$A$33:$A$776,$A94,СВЦЭМ!$B$33:$B$776,D$83)+'СЕТ СН'!$H$9+СВЦЭМ!$D$10+'СЕТ СН'!$H$6-'СЕТ СН'!$H$19</f>
        <v>1132.3880579199999</v>
      </c>
      <c r="E94" s="36">
        <f>SUMIFS(СВЦЭМ!$C$33:$C$776,СВЦЭМ!$A$33:$A$776,$A94,СВЦЭМ!$B$33:$B$776,E$83)+'СЕТ СН'!$H$9+СВЦЭМ!$D$10+'СЕТ СН'!$H$6-'СЕТ СН'!$H$19</f>
        <v>1118.9685057500001</v>
      </c>
      <c r="F94" s="36">
        <f>SUMIFS(СВЦЭМ!$C$33:$C$776,СВЦЭМ!$A$33:$A$776,$A94,СВЦЭМ!$B$33:$B$776,F$83)+'СЕТ СН'!$H$9+СВЦЭМ!$D$10+'СЕТ СН'!$H$6-'СЕТ СН'!$H$19</f>
        <v>1105.6999758100001</v>
      </c>
      <c r="G94" s="36">
        <f>SUMIFS(СВЦЭМ!$C$33:$C$776,СВЦЭМ!$A$33:$A$776,$A94,СВЦЭМ!$B$33:$B$776,G$83)+'СЕТ СН'!$H$9+СВЦЭМ!$D$10+'СЕТ СН'!$H$6-'СЕТ СН'!$H$19</f>
        <v>1118.8806560099999</v>
      </c>
      <c r="H94" s="36">
        <f>SUMIFS(СВЦЭМ!$C$33:$C$776,СВЦЭМ!$A$33:$A$776,$A94,СВЦЭМ!$B$33:$B$776,H$83)+'СЕТ СН'!$H$9+СВЦЭМ!$D$10+'СЕТ СН'!$H$6-'СЕТ СН'!$H$19</f>
        <v>1091.26078547</v>
      </c>
      <c r="I94" s="36">
        <f>SUMIFS(СВЦЭМ!$C$33:$C$776,СВЦЭМ!$A$33:$A$776,$A94,СВЦЭМ!$B$33:$B$776,I$83)+'СЕТ СН'!$H$9+СВЦЭМ!$D$10+'СЕТ СН'!$H$6-'СЕТ СН'!$H$19</f>
        <v>1073.7310678399999</v>
      </c>
      <c r="J94" s="36">
        <f>SUMIFS(СВЦЭМ!$C$33:$C$776,СВЦЭМ!$A$33:$A$776,$A94,СВЦЭМ!$B$33:$B$776,J$83)+'СЕТ СН'!$H$9+СВЦЭМ!$D$10+'СЕТ СН'!$H$6-'СЕТ СН'!$H$19</f>
        <v>1047.3145996800001</v>
      </c>
      <c r="K94" s="36">
        <f>SUMIFS(СВЦЭМ!$C$33:$C$776,СВЦЭМ!$A$33:$A$776,$A94,СВЦЭМ!$B$33:$B$776,K$83)+'СЕТ СН'!$H$9+СВЦЭМ!$D$10+'СЕТ СН'!$H$6-'СЕТ СН'!$H$19</f>
        <v>1024.7262054</v>
      </c>
      <c r="L94" s="36">
        <f>SUMIFS(СВЦЭМ!$C$33:$C$776,СВЦЭМ!$A$33:$A$776,$A94,СВЦЭМ!$B$33:$B$776,L$83)+'СЕТ СН'!$H$9+СВЦЭМ!$D$10+'СЕТ СН'!$H$6-'СЕТ СН'!$H$19</f>
        <v>1015.23623358</v>
      </c>
      <c r="M94" s="36">
        <f>SUMIFS(СВЦЭМ!$C$33:$C$776,СВЦЭМ!$A$33:$A$776,$A94,СВЦЭМ!$B$33:$B$776,M$83)+'СЕТ СН'!$H$9+СВЦЭМ!$D$10+'СЕТ СН'!$H$6-'СЕТ СН'!$H$19</f>
        <v>969.47737731999996</v>
      </c>
      <c r="N94" s="36">
        <f>SUMIFS(СВЦЭМ!$C$33:$C$776,СВЦЭМ!$A$33:$A$776,$A94,СВЦЭМ!$B$33:$B$776,N$83)+'СЕТ СН'!$H$9+СВЦЭМ!$D$10+'СЕТ СН'!$H$6-'СЕТ СН'!$H$19</f>
        <v>988.19918135</v>
      </c>
      <c r="O94" s="36">
        <f>SUMIFS(СВЦЭМ!$C$33:$C$776,СВЦЭМ!$A$33:$A$776,$A94,СВЦЭМ!$B$33:$B$776,O$83)+'СЕТ СН'!$H$9+СВЦЭМ!$D$10+'СЕТ СН'!$H$6-'СЕТ СН'!$H$19</f>
        <v>959.37307893000002</v>
      </c>
      <c r="P94" s="36">
        <f>SUMIFS(СВЦЭМ!$C$33:$C$776,СВЦЭМ!$A$33:$A$776,$A94,СВЦЭМ!$B$33:$B$776,P$83)+'СЕТ СН'!$H$9+СВЦЭМ!$D$10+'СЕТ СН'!$H$6-'СЕТ СН'!$H$19</f>
        <v>957.55967341999997</v>
      </c>
      <c r="Q94" s="36">
        <f>SUMIFS(СВЦЭМ!$C$33:$C$776,СВЦЭМ!$A$33:$A$776,$A94,СВЦЭМ!$B$33:$B$776,Q$83)+'СЕТ СН'!$H$9+СВЦЭМ!$D$10+'СЕТ СН'!$H$6-'СЕТ СН'!$H$19</f>
        <v>957.66970899</v>
      </c>
      <c r="R94" s="36">
        <f>SUMIFS(СВЦЭМ!$C$33:$C$776,СВЦЭМ!$A$33:$A$776,$A94,СВЦЭМ!$B$33:$B$776,R$83)+'СЕТ СН'!$H$9+СВЦЭМ!$D$10+'СЕТ СН'!$H$6-'СЕТ СН'!$H$19</f>
        <v>958.87371940000003</v>
      </c>
      <c r="S94" s="36">
        <f>SUMIFS(СВЦЭМ!$C$33:$C$776,СВЦЭМ!$A$33:$A$776,$A94,СВЦЭМ!$B$33:$B$776,S$83)+'СЕТ СН'!$H$9+СВЦЭМ!$D$10+'СЕТ СН'!$H$6-'СЕТ СН'!$H$19</f>
        <v>963.64860580999994</v>
      </c>
      <c r="T94" s="36">
        <f>SUMIFS(СВЦЭМ!$C$33:$C$776,СВЦЭМ!$A$33:$A$776,$A94,СВЦЭМ!$B$33:$B$776,T$83)+'СЕТ СН'!$H$9+СВЦЭМ!$D$10+'СЕТ СН'!$H$6-'СЕТ СН'!$H$19</f>
        <v>956.62014383999997</v>
      </c>
      <c r="U94" s="36">
        <f>SUMIFS(СВЦЭМ!$C$33:$C$776,СВЦЭМ!$A$33:$A$776,$A94,СВЦЭМ!$B$33:$B$776,U$83)+'СЕТ СН'!$H$9+СВЦЭМ!$D$10+'СЕТ СН'!$H$6-'СЕТ СН'!$H$19</f>
        <v>951.36564067999996</v>
      </c>
      <c r="V94" s="36">
        <f>SUMIFS(СВЦЭМ!$C$33:$C$776,СВЦЭМ!$A$33:$A$776,$A94,СВЦЭМ!$B$33:$B$776,V$83)+'СЕТ СН'!$H$9+СВЦЭМ!$D$10+'СЕТ СН'!$H$6-'СЕТ СН'!$H$19</f>
        <v>943.94736298999999</v>
      </c>
      <c r="W94" s="36">
        <f>SUMIFS(СВЦЭМ!$C$33:$C$776,СВЦЭМ!$A$33:$A$776,$A94,СВЦЭМ!$B$33:$B$776,W$83)+'СЕТ СН'!$H$9+СВЦЭМ!$D$10+'СЕТ СН'!$H$6-'СЕТ СН'!$H$19</f>
        <v>952.84325739999997</v>
      </c>
      <c r="X94" s="36">
        <f>SUMIFS(СВЦЭМ!$C$33:$C$776,СВЦЭМ!$A$33:$A$776,$A94,СВЦЭМ!$B$33:$B$776,X$83)+'СЕТ СН'!$H$9+СВЦЭМ!$D$10+'СЕТ СН'!$H$6-'СЕТ СН'!$H$19</f>
        <v>953.47514892999993</v>
      </c>
      <c r="Y94" s="36">
        <f>SUMIFS(СВЦЭМ!$C$33:$C$776,СВЦЭМ!$A$33:$A$776,$A94,СВЦЭМ!$B$33:$B$776,Y$83)+'СЕТ СН'!$H$9+СВЦЭМ!$D$10+'СЕТ СН'!$H$6-'СЕТ СН'!$H$19</f>
        <v>994.10857071999999</v>
      </c>
    </row>
    <row r="95" spans="1:25" ht="15.75" x14ac:dyDescent="0.2">
      <c r="A95" s="35">
        <f t="shared" si="2"/>
        <v>44055</v>
      </c>
      <c r="B95" s="36">
        <f>SUMIFS(СВЦЭМ!$C$33:$C$776,СВЦЭМ!$A$33:$A$776,$A95,СВЦЭМ!$B$33:$B$776,B$83)+'СЕТ СН'!$H$9+СВЦЭМ!$D$10+'СЕТ СН'!$H$6-'СЕТ СН'!$H$19</f>
        <v>1096.7584278700001</v>
      </c>
      <c r="C95" s="36">
        <f>SUMIFS(СВЦЭМ!$C$33:$C$776,СВЦЭМ!$A$33:$A$776,$A95,СВЦЭМ!$B$33:$B$776,C$83)+'СЕТ СН'!$H$9+СВЦЭМ!$D$10+'СЕТ СН'!$H$6-'СЕТ СН'!$H$19</f>
        <v>1131.3701771999999</v>
      </c>
      <c r="D95" s="36">
        <f>SUMIFS(СВЦЭМ!$C$33:$C$776,СВЦЭМ!$A$33:$A$776,$A95,СВЦЭМ!$B$33:$B$776,D$83)+'СЕТ СН'!$H$9+СВЦЭМ!$D$10+'СЕТ СН'!$H$6-'СЕТ СН'!$H$19</f>
        <v>1132.5004595400001</v>
      </c>
      <c r="E95" s="36">
        <f>SUMIFS(СВЦЭМ!$C$33:$C$776,СВЦЭМ!$A$33:$A$776,$A95,СВЦЭМ!$B$33:$B$776,E$83)+'СЕТ СН'!$H$9+СВЦЭМ!$D$10+'СЕТ СН'!$H$6-'СЕТ СН'!$H$19</f>
        <v>1136.1300848400001</v>
      </c>
      <c r="F95" s="36">
        <f>SUMIFS(СВЦЭМ!$C$33:$C$776,СВЦЭМ!$A$33:$A$776,$A95,СВЦЭМ!$B$33:$B$776,F$83)+'СЕТ СН'!$H$9+СВЦЭМ!$D$10+'СЕТ СН'!$H$6-'СЕТ СН'!$H$19</f>
        <v>1137.6241680099999</v>
      </c>
      <c r="G95" s="36">
        <f>SUMIFS(СВЦЭМ!$C$33:$C$776,СВЦЭМ!$A$33:$A$776,$A95,СВЦЭМ!$B$33:$B$776,G$83)+'СЕТ СН'!$H$9+СВЦЭМ!$D$10+'СЕТ СН'!$H$6-'СЕТ СН'!$H$19</f>
        <v>1133.7228793100001</v>
      </c>
      <c r="H95" s="36">
        <f>SUMIFS(СВЦЭМ!$C$33:$C$776,СВЦЭМ!$A$33:$A$776,$A95,СВЦЭМ!$B$33:$B$776,H$83)+'СЕТ СН'!$H$9+СВЦЭМ!$D$10+'СЕТ СН'!$H$6-'СЕТ СН'!$H$19</f>
        <v>1122.8738726700001</v>
      </c>
      <c r="I95" s="36">
        <f>SUMIFS(СВЦЭМ!$C$33:$C$776,СВЦЭМ!$A$33:$A$776,$A95,СВЦЭМ!$B$33:$B$776,I$83)+'СЕТ СН'!$H$9+СВЦЭМ!$D$10+'СЕТ СН'!$H$6-'СЕТ СН'!$H$19</f>
        <v>1109.4112241600001</v>
      </c>
      <c r="J95" s="36">
        <f>SUMIFS(СВЦЭМ!$C$33:$C$776,СВЦЭМ!$A$33:$A$776,$A95,СВЦЭМ!$B$33:$B$776,J$83)+'СЕТ СН'!$H$9+СВЦЭМ!$D$10+'СЕТ СН'!$H$6-'СЕТ СН'!$H$19</f>
        <v>1056.1456025300001</v>
      </c>
      <c r="K95" s="36">
        <f>SUMIFS(СВЦЭМ!$C$33:$C$776,СВЦЭМ!$A$33:$A$776,$A95,СВЦЭМ!$B$33:$B$776,K$83)+'СЕТ СН'!$H$9+СВЦЭМ!$D$10+'СЕТ СН'!$H$6-'СЕТ СН'!$H$19</f>
        <v>1031.56245706</v>
      </c>
      <c r="L95" s="36">
        <f>SUMIFS(СВЦЭМ!$C$33:$C$776,СВЦЭМ!$A$33:$A$776,$A95,СВЦЭМ!$B$33:$B$776,L$83)+'СЕТ СН'!$H$9+СВЦЭМ!$D$10+'СЕТ СН'!$H$6-'СЕТ СН'!$H$19</f>
        <v>1010.10168577</v>
      </c>
      <c r="M95" s="36">
        <f>SUMIFS(СВЦЭМ!$C$33:$C$776,СВЦЭМ!$A$33:$A$776,$A95,СВЦЭМ!$B$33:$B$776,M$83)+'СЕТ СН'!$H$9+СВЦЭМ!$D$10+'СЕТ СН'!$H$6-'СЕТ СН'!$H$19</f>
        <v>922.68083909999996</v>
      </c>
      <c r="N95" s="36">
        <f>SUMIFS(СВЦЭМ!$C$33:$C$776,СВЦЭМ!$A$33:$A$776,$A95,СВЦЭМ!$B$33:$B$776,N$83)+'СЕТ СН'!$H$9+СВЦЭМ!$D$10+'СЕТ СН'!$H$6-'СЕТ СН'!$H$19</f>
        <v>894.36438129999999</v>
      </c>
      <c r="O95" s="36">
        <f>SUMIFS(СВЦЭМ!$C$33:$C$776,СВЦЭМ!$A$33:$A$776,$A95,СВЦЭМ!$B$33:$B$776,O$83)+'СЕТ СН'!$H$9+СВЦЭМ!$D$10+'СЕТ СН'!$H$6-'СЕТ СН'!$H$19</f>
        <v>878.94689199999993</v>
      </c>
      <c r="P95" s="36">
        <f>SUMIFS(СВЦЭМ!$C$33:$C$776,СВЦЭМ!$A$33:$A$776,$A95,СВЦЭМ!$B$33:$B$776,P$83)+'СЕТ СН'!$H$9+СВЦЭМ!$D$10+'СЕТ СН'!$H$6-'СЕТ СН'!$H$19</f>
        <v>927.98260620999997</v>
      </c>
      <c r="Q95" s="36">
        <f>SUMIFS(СВЦЭМ!$C$33:$C$776,СВЦЭМ!$A$33:$A$776,$A95,СВЦЭМ!$B$33:$B$776,Q$83)+'СЕТ СН'!$H$9+СВЦЭМ!$D$10+'СЕТ СН'!$H$6-'СЕТ СН'!$H$19</f>
        <v>933.82334377999996</v>
      </c>
      <c r="R95" s="36">
        <f>SUMIFS(СВЦЭМ!$C$33:$C$776,СВЦЭМ!$A$33:$A$776,$A95,СВЦЭМ!$B$33:$B$776,R$83)+'СЕТ СН'!$H$9+СВЦЭМ!$D$10+'СЕТ СН'!$H$6-'СЕТ СН'!$H$19</f>
        <v>939.92969511000001</v>
      </c>
      <c r="S95" s="36">
        <f>SUMIFS(СВЦЭМ!$C$33:$C$776,СВЦЭМ!$A$33:$A$776,$A95,СВЦЭМ!$B$33:$B$776,S$83)+'СЕТ СН'!$H$9+СВЦЭМ!$D$10+'СЕТ СН'!$H$6-'СЕТ СН'!$H$19</f>
        <v>935.61054339999998</v>
      </c>
      <c r="T95" s="36">
        <f>SUMIFS(СВЦЭМ!$C$33:$C$776,СВЦЭМ!$A$33:$A$776,$A95,СВЦЭМ!$B$33:$B$776,T$83)+'СЕТ СН'!$H$9+СВЦЭМ!$D$10+'СЕТ СН'!$H$6-'СЕТ СН'!$H$19</f>
        <v>934.59666728000002</v>
      </c>
      <c r="U95" s="36">
        <f>SUMIFS(СВЦЭМ!$C$33:$C$776,СВЦЭМ!$A$33:$A$776,$A95,СВЦЭМ!$B$33:$B$776,U$83)+'СЕТ СН'!$H$9+СВЦЭМ!$D$10+'СЕТ СН'!$H$6-'СЕТ СН'!$H$19</f>
        <v>914.34437730000002</v>
      </c>
      <c r="V95" s="36">
        <f>SUMIFS(СВЦЭМ!$C$33:$C$776,СВЦЭМ!$A$33:$A$776,$A95,СВЦЭМ!$B$33:$B$776,V$83)+'СЕТ СН'!$H$9+СВЦЭМ!$D$10+'СЕТ СН'!$H$6-'СЕТ СН'!$H$19</f>
        <v>914.01647249999996</v>
      </c>
      <c r="W95" s="36">
        <f>SUMIFS(СВЦЭМ!$C$33:$C$776,СВЦЭМ!$A$33:$A$776,$A95,СВЦЭМ!$B$33:$B$776,W$83)+'СЕТ СН'!$H$9+СВЦЭМ!$D$10+'СЕТ СН'!$H$6-'СЕТ СН'!$H$19</f>
        <v>916.33353964999992</v>
      </c>
      <c r="X95" s="36">
        <f>SUMIFS(СВЦЭМ!$C$33:$C$776,СВЦЭМ!$A$33:$A$776,$A95,СВЦЭМ!$B$33:$B$776,X$83)+'СЕТ СН'!$H$9+СВЦЭМ!$D$10+'СЕТ СН'!$H$6-'СЕТ СН'!$H$19</f>
        <v>932.26090610999995</v>
      </c>
      <c r="Y95" s="36">
        <f>SUMIFS(СВЦЭМ!$C$33:$C$776,СВЦЭМ!$A$33:$A$776,$A95,СВЦЭМ!$B$33:$B$776,Y$83)+'СЕТ СН'!$H$9+СВЦЭМ!$D$10+'СЕТ СН'!$H$6-'СЕТ СН'!$H$19</f>
        <v>1018.36297694</v>
      </c>
    </row>
    <row r="96" spans="1:25" ht="15.75" x14ac:dyDescent="0.2">
      <c r="A96" s="35">
        <f t="shared" si="2"/>
        <v>44056</v>
      </c>
      <c r="B96" s="36">
        <f>SUMIFS(СВЦЭМ!$C$33:$C$776,СВЦЭМ!$A$33:$A$776,$A96,СВЦЭМ!$B$33:$B$776,B$83)+'СЕТ СН'!$H$9+СВЦЭМ!$D$10+'СЕТ СН'!$H$6-'СЕТ СН'!$H$19</f>
        <v>1105.3259781300001</v>
      </c>
      <c r="C96" s="36">
        <f>SUMIFS(СВЦЭМ!$C$33:$C$776,СВЦЭМ!$A$33:$A$776,$A96,СВЦЭМ!$B$33:$B$776,C$83)+'СЕТ СН'!$H$9+СВЦЭМ!$D$10+'СЕТ СН'!$H$6-'СЕТ СН'!$H$19</f>
        <v>1139.42815907</v>
      </c>
      <c r="D96" s="36">
        <f>SUMIFS(СВЦЭМ!$C$33:$C$776,СВЦЭМ!$A$33:$A$776,$A96,СВЦЭМ!$B$33:$B$776,D$83)+'СЕТ СН'!$H$9+СВЦЭМ!$D$10+'СЕТ СН'!$H$6-'СЕТ СН'!$H$19</f>
        <v>1166.5878644300001</v>
      </c>
      <c r="E96" s="36">
        <f>SUMIFS(СВЦЭМ!$C$33:$C$776,СВЦЭМ!$A$33:$A$776,$A96,СВЦЭМ!$B$33:$B$776,E$83)+'СЕТ СН'!$H$9+СВЦЭМ!$D$10+'СЕТ СН'!$H$6-'СЕТ СН'!$H$19</f>
        <v>1181.27908447</v>
      </c>
      <c r="F96" s="36">
        <f>SUMIFS(СВЦЭМ!$C$33:$C$776,СВЦЭМ!$A$33:$A$776,$A96,СВЦЭМ!$B$33:$B$776,F$83)+'СЕТ СН'!$H$9+СВЦЭМ!$D$10+'СЕТ СН'!$H$6-'СЕТ СН'!$H$19</f>
        <v>1178.4105879700001</v>
      </c>
      <c r="G96" s="36">
        <f>SUMIFS(СВЦЭМ!$C$33:$C$776,СВЦЭМ!$A$33:$A$776,$A96,СВЦЭМ!$B$33:$B$776,G$83)+'СЕТ СН'!$H$9+СВЦЭМ!$D$10+'СЕТ СН'!$H$6-'СЕТ СН'!$H$19</f>
        <v>1156.2333781300001</v>
      </c>
      <c r="H96" s="36">
        <f>SUMIFS(СВЦЭМ!$C$33:$C$776,СВЦЭМ!$A$33:$A$776,$A96,СВЦЭМ!$B$33:$B$776,H$83)+'СЕТ СН'!$H$9+СВЦЭМ!$D$10+'СЕТ СН'!$H$6-'СЕТ СН'!$H$19</f>
        <v>1114.45630949</v>
      </c>
      <c r="I96" s="36">
        <f>SUMIFS(СВЦЭМ!$C$33:$C$776,СВЦЭМ!$A$33:$A$776,$A96,СВЦЭМ!$B$33:$B$776,I$83)+'СЕТ СН'!$H$9+СВЦЭМ!$D$10+'СЕТ СН'!$H$6-'СЕТ СН'!$H$19</f>
        <v>1057.3130292600001</v>
      </c>
      <c r="J96" s="36">
        <f>SUMIFS(СВЦЭМ!$C$33:$C$776,СВЦЭМ!$A$33:$A$776,$A96,СВЦЭМ!$B$33:$B$776,J$83)+'СЕТ СН'!$H$9+СВЦЭМ!$D$10+'СЕТ СН'!$H$6-'СЕТ СН'!$H$19</f>
        <v>1000.6060879299999</v>
      </c>
      <c r="K96" s="36">
        <f>SUMIFS(СВЦЭМ!$C$33:$C$776,СВЦЭМ!$A$33:$A$776,$A96,СВЦЭМ!$B$33:$B$776,K$83)+'СЕТ СН'!$H$9+СВЦЭМ!$D$10+'СЕТ СН'!$H$6-'СЕТ СН'!$H$19</f>
        <v>975.19164331000002</v>
      </c>
      <c r="L96" s="36">
        <f>SUMIFS(СВЦЭМ!$C$33:$C$776,СВЦЭМ!$A$33:$A$776,$A96,СВЦЭМ!$B$33:$B$776,L$83)+'СЕТ СН'!$H$9+СВЦЭМ!$D$10+'СЕТ СН'!$H$6-'СЕТ СН'!$H$19</f>
        <v>977.70517789999997</v>
      </c>
      <c r="M96" s="36">
        <f>SUMIFS(СВЦЭМ!$C$33:$C$776,СВЦЭМ!$A$33:$A$776,$A96,СВЦЭМ!$B$33:$B$776,M$83)+'СЕТ СН'!$H$9+СВЦЭМ!$D$10+'СЕТ СН'!$H$6-'СЕТ СН'!$H$19</f>
        <v>935.61557978999997</v>
      </c>
      <c r="N96" s="36">
        <f>SUMIFS(СВЦЭМ!$C$33:$C$776,СВЦЭМ!$A$33:$A$776,$A96,СВЦЭМ!$B$33:$B$776,N$83)+'СЕТ СН'!$H$9+СВЦЭМ!$D$10+'СЕТ СН'!$H$6-'СЕТ СН'!$H$19</f>
        <v>943.16389117999995</v>
      </c>
      <c r="O96" s="36">
        <f>SUMIFS(СВЦЭМ!$C$33:$C$776,СВЦЭМ!$A$33:$A$776,$A96,СВЦЭМ!$B$33:$B$776,O$83)+'СЕТ СН'!$H$9+СВЦЭМ!$D$10+'СЕТ СН'!$H$6-'СЕТ СН'!$H$19</f>
        <v>945.21897571</v>
      </c>
      <c r="P96" s="36">
        <f>SUMIFS(СВЦЭМ!$C$33:$C$776,СВЦЭМ!$A$33:$A$776,$A96,СВЦЭМ!$B$33:$B$776,P$83)+'СЕТ СН'!$H$9+СВЦЭМ!$D$10+'СЕТ СН'!$H$6-'СЕТ СН'!$H$19</f>
        <v>949.44603837</v>
      </c>
      <c r="Q96" s="36">
        <f>SUMIFS(СВЦЭМ!$C$33:$C$776,СВЦЭМ!$A$33:$A$776,$A96,СВЦЭМ!$B$33:$B$776,Q$83)+'СЕТ СН'!$H$9+СВЦЭМ!$D$10+'СЕТ СН'!$H$6-'СЕТ СН'!$H$19</f>
        <v>959.95184161999998</v>
      </c>
      <c r="R96" s="36">
        <f>SUMIFS(СВЦЭМ!$C$33:$C$776,СВЦЭМ!$A$33:$A$776,$A96,СВЦЭМ!$B$33:$B$776,R$83)+'СЕТ СН'!$H$9+СВЦЭМ!$D$10+'СЕТ СН'!$H$6-'СЕТ СН'!$H$19</f>
        <v>949.88196468000001</v>
      </c>
      <c r="S96" s="36">
        <f>SUMIFS(СВЦЭМ!$C$33:$C$776,СВЦЭМ!$A$33:$A$776,$A96,СВЦЭМ!$B$33:$B$776,S$83)+'СЕТ СН'!$H$9+СВЦЭМ!$D$10+'СЕТ СН'!$H$6-'СЕТ СН'!$H$19</f>
        <v>957.94967817999998</v>
      </c>
      <c r="T96" s="36">
        <f>SUMIFS(СВЦЭМ!$C$33:$C$776,СВЦЭМ!$A$33:$A$776,$A96,СВЦЭМ!$B$33:$B$776,T$83)+'СЕТ СН'!$H$9+СВЦЭМ!$D$10+'СЕТ СН'!$H$6-'СЕТ СН'!$H$19</f>
        <v>897.03047398000001</v>
      </c>
      <c r="U96" s="36">
        <f>SUMIFS(СВЦЭМ!$C$33:$C$776,СВЦЭМ!$A$33:$A$776,$A96,СВЦЭМ!$B$33:$B$776,U$83)+'СЕТ СН'!$H$9+СВЦЭМ!$D$10+'СЕТ СН'!$H$6-'СЕТ СН'!$H$19</f>
        <v>835.73709092000001</v>
      </c>
      <c r="V96" s="36">
        <f>SUMIFS(СВЦЭМ!$C$33:$C$776,СВЦЭМ!$A$33:$A$776,$A96,СВЦЭМ!$B$33:$B$776,V$83)+'СЕТ СН'!$H$9+СВЦЭМ!$D$10+'СЕТ СН'!$H$6-'СЕТ СН'!$H$19</f>
        <v>838.30895396999995</v>
      </c>
      <c r="W96" s="36">
        <f>SUMIFS(СВЦЭМ!$C$33:$C$776,СВЦЭМ!$A$33:$A$776,$A96,СВЦЭМ!$B$33:$B$776,W$83)+'СЕТ СН'!$H$9+СВЦЭМ!$D$10+'СЕТ СН'!$H$6-'СЕТ СН'!$H$19</f>
        <v>851.19826376000003</v>
      </c>
      <c r="X96" s="36">
        <f>SUMIFS(СВЦЭМ!$C$33:$C$776,СВЦЭМ!$A$33:$A$776,$A96,СВЦЭМ!$B$33:$B$776,X$83)+'СЕТ СН'!$H$9+СВЦЭМ!$D$10+'СЕТ СН'!$H$6-'СЕТ СН'!$H$19</f>
        <v>857.12776514999996</v>
      </c>
      <c r="Y96" s="36">
        <f>SUMIFS(СВЦЭМ!$C$33:$C$776,СВЦЭМ!$A$33:$A$776,$A96,СВЦЭМ!$B$33:$B$776,Y$83)+'СЕТ СН'!$H$9+СВЦЭМ!$D$10+'СЕТ СН'!$H$6-'СЕТ СН'!$H$19</f>
        <v>919.63190609999992</v>
      </c>
    </row>
    <row r="97" spans="1:25" ht="15.75" x14ac:dyDescent="0.2">
      <c r="A97" s="35">
        <f t="shared" si="2"/>
        <v>44057</v>
      </c>
      <c r="B97" s="36">
        <f>SUMIFS(СВЦЭМ!$C$33:$C$776,СВЦЭМ!$A$33:$A$776,$A97,СВЦЭМ!$B$33:$B$776,B$83)+'СЕТ СН'!$H$9+СВЦЭМ!$D$10+'СЕТ СН'!$H$6-'СЕТ СН'!$H$19</f>
        <v>1074.28402252</v>
      </c>
      <c r="C97" s="36">
        <f>SUMIFS(СВЦЭМ!$C$33:$C$776,СВЦЭМ!$A$33:$A$776,$A97,СВЦЭМ!$B$33:$B$776,C$83)+'СЕТ СН'!$H$9+СВЦЭМ!$D$10+'СЕТ СН'!$H$6-'СЕТ СН'!$H$19</f>
        <v>1090.6110127100001</v>
      </c>
      <c r="D97" s="36">
        <f>SUMIFS(СВЦЭМ!$C$33:$C$776,СВЦЭМ!$A$33:$A$776,$A97,СВЦЭМ!$B$33:$B$776,D$83)+'СЕТ СН'!$H$9+СВЦЭМ!$D$10+'СЕТ СН'!$H$6-'СЕТ СН'!$H$19</f>
        <v>1118.0528463000001</v>
      </c>
      <c r="E97" s="36">
        <f>SUMIFS(СВЦЭМ!$C$33:$C$776,СВЦЭМ!$A$33:$A$776,$A97,СВЦЭМ!$B$33:$B$776,E$83)+'СЕТ СН'!$H$9+СВЦЭМ!$D$10+'СЕТ СН'!$H$6-'СЕТ СН'!$H$19</f>
        <v>1119.79691568</v>
      </c>
      <c r="F97" s="36">
        <f>SUMIFS(СВЦЭМ!$C$33:$C$776,СВЦЭМ!$A$33:$A$776,$A97,СВЦЭМ!$B$33:$B$776,F$83)+'СЕТ СН'!$H$9+СВЦЭМ!$D$10+'СЕТ СН'!$H$6-'СЕТ СН'!$H$19</f>
        <v>1113.5724296999999</v>
      </c>
      <c r="G97" s="36">
        <f>SUMIFS(СВЦЭМ!$C$33:$C$776,СВЦЭМ!$A$33:$A$776,$A97,СВЦЭМ!$B$33:$B$776,G$83)+'СЕТ СН'!$H$9+СВЦЭМ!$D$10+'СЕТ СН'!$H$6-'СЕТ СН'!$H$19</f>
        <v>1101.9083518800001</v>
      </c>
      <c r="H97" s="36">
        <f>SUMIFS(СВЦЭМ!$C$33:$C$776,СВЦЭМ!$A$33:$A$776,$A97,СВЦЭМ!$B$33:$B$776,H$83)+'СЕТ СН'!$H$9+СВЦЭМ!$D$10+'СЕТ СН'!$H$6-'СЕТ СН'!$H$19</f>
        <v>1083.04062752</v>
      </c>
      <c r="I97" s="36">
        <f>SUMIFS(СВЦЭМ!$C$33:$C$776,СВЦЭМ!$A$33:$A$776,$A97,СВЦЭМ!$B$33:$B$776,I$83)+'СЕТ СН'!$H$9+СВЦЭМ!$D$10+'СЕТ СН'!$H$6-'СЕТ СН'!$H$19</f>
        <v>1091.7633131499999</v>
      </c>
      <c r="J97" s="36">
        <f>SUMIFS(СВЦЭМ!$C$33:$C$776,СВЦЭМ!$A$33:$A$776,$A97,СВЦЭМ!$B$33:$B$776,J$83)+'СЕТ СН'!$H$9+СВЦЭМ!$D$10+'СЕТ СН'!$H$6-'СЕТ СН'!$H$19</f>
        <v>1044.4338031699999</v>
      </c>
      <c r="K97" s="36">
        <f>SUMIFS(СВЦЭМ!$C$33:$C$776,СВЦЭМ!$A$33:$A$776,$A97,СВЦЭМ!$B$33:$B$776,K$83)+'СЕТ СН'!$H$9+СВЦЭМ!$D$10+'СЕТ СН'!$H$6-'СЕТ СН'!$H$19</f>
        <v>1012.70059781</v>
      </c>
      <c r="L97" s="36">
        <f>SUMIFS(СВЦЭМ!$C$33:$C$776,СВЦЭМ!$A$33:$A$776,$A97,СВЦЭМ!$B$33:$B$776,L$83)+'СЕТ СН'!$H$9+СВЦЭМ!$D$10+'СЕТ СН'!$H$6-'СЕТ СН'!$H$19</f>
        <v>993.65051366</v>
      </c>
      <c r="M97" s="36">
        <f>SUMIFS(СВЦЭМ!$C$33:$C$776,СВЦЭМ!$A$33:$A$776,$A97,СВЦЭМ!$B$33:$B$776,M$83)+'СЕТ СН'!$H$9+СВЦЭМ!$D$10+'СЕТ СН'!$H$6-'СЕТ СН'!$H$19</f>
        <v>956.68180859999995</v>
      </c>
      <c r="N97" s="36">
        <f>SUMIFS(СВЦЭМ!$C$33:$C$776,СВЦЭМ!$A$33:$A$776,$A97,СВЦЭМ!$B$33:$B$776,N$83)+'СЕТ СН'!$H$9+СВЦЭМ!$D$10+'СЕТ СН'!$H$6-'СЕТ СН'!$H$19</f>
        <v>885.48805059999995</v>
      </c>
      <c r="O97" s="36">
        <f>SUMIFS(СВЦЭМ!$C$33:$C$776,СВЦЭМ!$A$33:$A$776,$A97,СВЦЭМ!$B$33:$B$776,O$83)+'СЕТ СН'!$H$9+СВЦЭМ!$D$10+'СЕТ СН'!$H$6-'СЕТ СН'!$H$19</f>
        <v>860.94330012</v>
      </c>
      <c r="P97" s="36">
        <f>SUMIFS(СВЦЭМ!$C$33:$C$776,СВЦЭМ!$A$33:$A$776,$A97,СВЦЭМ!$B$33:$B$776,P$83)+'СЕТ СН'!$H$9+СВЦЭМ!$D$10+'СЕТ СН'!$H$6-'СЕТ СН'!$H$19</f>
        <v>870.64968109999995</v>
      </c>
      <c r="Q97" s="36">
        <f>SUMIFS(СВЦЭМ!$C$33:$C$776,СВЦЭМ!$A$33:$A$776,$A97,СВЦЭМ!$B$33:$B$776,Q$83)+'СЕТ СН'!$H$9+СВЦЭМ!$D$10+'СЕТ СН'!$H$6-'СЕТ СН'!$H$19</f>
        <v>885.28083406999997</v>
      </c>
      <c r="R97" s="36">
        <f>SUMIFS(СВЦЭМ!$C$33:$C$776,СВЦЭМ!$A$33:$A$776,$A97,СВЦЭМ!$B$33:$B$776,R$83)+'СЕТ СН'!$H$9+СВЦЭМ!$D$10+'СЕТ СН'!$H$6-'СЕТ СН'!$H$19</f>
        <v>882.14769890000002</v>
      </c>
      <c r="S97" s="36">
        <f>SUMIFS(СВЦЭМ!$C$33:$C$776,СВЦЭМ!$A$33:$A$776,$A97,СВЦЭМ!$B$33:$B$776,S$83)+'СЕТ СН'!$H$9+СВЦЭМ!$D$10+'СЕТ СН'!$H$6-'СЕТ СН'!$H$19</f>
        <v>891.62296326000001</v>
      </c>
      <c r="T97" s="36">
        <f>SUMIFS(СВЦЭМ!$C$33:$C$776,СВЦЭМ!$A$33:$A$776,$A97,СВЦЭМ!$B$33:$B$776,T$83)+'СЕТ СН'!$H$9+СВЦЭМ!$D$10+'СЕТ СН'!$H$6-'СЕТ СН'!$H$19</f>
        <v>889.74810803999992</v>
      </c>
      <c r="U97" s="36">
        <f>SUMIFS(СВЦЭМ!$C$33:$C$776,СВЦЭМ!$A$33:$A$776,$A97,СВЦЭМ!$B$33:$B$776,U$83)+'СЕТ СН'!$H$9+СВЦЭМ!$D$10+'СЕТ СН'!$H$6-'СЕТ СН'!$H$19</f>
        <v>901.37164760999997</v>
      </c>
      <c r="V97" s="36">
        <f>SUMIFS(СВЦЭМ!$C$33:$C$776,СВЦЭМ!$A$33:$A$776,$A97,СВЦЭМ!$B$33:$B$776,V$83)+'СЕТ СН'!$H$9+СВЦЭМ!$D$10+'СЕТ СН'!$H$6-'СЕТ СН'!$H$19</f>
        <v>887.92271814000003</v>
      </c>
      <c r="W97" s="36">
        <f>SUMIFS(СВЦЭМ!$C$33:$C$776,СВЦЭМ!$A$33:$A$776,$A97,СВЦЭМ!$B$33:$B$776,W$83)+'СЕТ СН'!$H$9+СВЦЭМ!$D$10+'СЕТ СН'!$H$6-'СЕТ СН'!$H$19</f>
        <v>891.64915497999993</v>
      </c>
      <c r="X97" s="36">
        <f>SUMIFS(СВЦЭМ!$C$33:$C$776,СВЦЭМ!$A$33:$A$776,$A97,СВЦЭМ!$B$33:$B$776,X$83)+'СЕТ СН'!$H$9+СВЦЭМ!$D$10+'СЕТ СН'!$H$6-'СЕТ СН'!$H$19</f>
        <v>911.38260459000003</v>
      </c>
      <c r="Y97" s="36">
        <f>SUMIFS(СВЦЭМ!$C$33:$C$776,СВЦЭМ!$A$33:$A$776,$A97,СВЦЭМ!$B$33:$B$776,Y$83)+'СЕТ СН'!$H$9+СВЦЭМ!$D$10+'СЕТ СН'!$H$6-'СЕТ СН'!$H$19</f>
        <v>984.45110729999999</v>
      </c>
    </row>
    <row r="98" spans="1:25" ht="15.75" x14ac:dyDescent="0.2">
      <c r="A98" s="35">
        <f t="shared" si="2"/>
        <v>44058</v>
      </c>
      <c r="B98" s="36">
        <f>SUMIFS(СВЦЭМ!$C$33:$C$776,СВЦЭМ!$A$33:$A$776,$A98,СВЦЭМ!$B$33:$B$776,B$83)+'СЕТ СН'!$H$9+СВЦЭМ!$D$10+'СЕТ СН'!$H$6-'СЕТ СН'!$H$19</f>
        <v>1016.00649761</v>
      </c>
      <c r="C98" s="36">
        <f>SUMIFS(СВЦЭМ!$C$33:$C$776,СВЦЭМ!$A$33:$A$776,$A98,СВЦЭМ!$B$33:$B$776,C$83)+'СЕТ СН'!$H$9+СВЦЭМ!$D$10+'СЕТ СН'!$H$6-'СЕТ СН'!$H$19</f>
        <v>1051.2936371999999</v>
      </c>
      <c r="D98" s="36">
        <f>SUMIFS(СВЦЭМ!$C$33:$C$776,СВЦЭМ!$A$33:$A$776,$A98,СВЦЭМ!$B$33:$B$776,D$83)+'СЕТ СН'!$H$9+СВЦЭМ!$D$10+'СЕТ СН'!$H$6-'СЕТ СН'!$H$19</f>
        <v>1041.9016243000001</v>
      </c>
      <c r="E98" s="36">
        <f>SUMIFS(СВЦЭМ!$C$33:$C$776,СВЦЭМ!$A$33:$A$776,$A98,СВЦЭМ!$B$33:$B$776,E$83)+'СЕТ СН'!$H$9+СВЦЭМ!$D$10+'СЕТ СН'!$H$6-'СЕТ СН'!$H$19</f>
        <v>1040.0008887500001</v>
      </c>
      <c r="F98" s="36">
        <f>SUMIFS(СВЦЭМ!$C$33:$C$776,СВЦЭМ!$A$33:$A$776,$A98,СВЦЭМ!$B$33:$B$776,F$83)+'СЕТ СН'!$H$9+СВЦЭМ!$D$10+'СЕТ СН'!$H$6-'СЕТ СН'!$H$19</f>
        <v>1044.9967194400001</v>
      </c>
      <c r="G98" s="36">
        <f>SUMIFS(СВЦЭМ!$C$33:$C$776,СВЦЭМ!$A$33:$A$776,$A98,СВЦЭМ!$B$33:$B$776,G$83)+'СЕТ СН'!$H$9+СВЦЭМ!$D$10+'СЕТ СН'!$H$6-'СЕТ СН'!$H$19</f>
        <v>1044.6649294900001</v>
      </c>
      <c r="H98" s="36">
        <f>SUMIFS(СВЦЭМ!$C$33:$C$776,СВЦЭМ!$A$33:$A$776,$A98,СВЦЭМ!$B$33:$B$776,H$83)+'СЕТ СН'!$H$9+СВЦЭМ!$D$10+'СЕТ СН'!$H$6-'СЕТ СН'!$H$19</f>
        <v>1033.27877545</v>
      </c>
      <c r="I98" s="36">
        <f>SUMIFS(СВЦЭМ!$C$33:$C$776,СВЦЭМ!$A$33:$A$776,$A98,СВЦЭМ!$B$33:$B$776,I$83)+'СЕТ СН'!$H$9+СВЦЭМ!$D$10+'СЕТ СН'!$H$6-'СЕТ СН'!$H$19</f>
        <v>1028.6935967100001</v>
      </c>
      <c r="J98" s="36">
        <f>SUMIFS(СВЦЭМ!$C$33:$C$776,СВЦЭМ!$A$33:$A$776,$A98,СВЦЭМ!$B$33:$B$776,J$83)+'СЕТ СН'!$H$9+СВЦЭМ!$D$10+'СЕТ СН'!$H$6-'СЕТ СН'!$H$19</f>
        <v>988.96429524999996</v>
      </c>
      <c r="K98" s="36">
        <f>SUMIFS(СВЦЭМ!$C$33:$C$776,СВЦЭМ!$A$33:$A$776,$A98,СВЦЭМ!$B$33:$B$776,K$83)+'СЕТ СН'!$H$9+СВЦЭМ!$D$10+'СЕТ СН'!$H$6-'СЕТ СН'!$H$19</f>
        <v>952.75985602999992</v>
      </c>
      <c r="L98" s="36">
        <f>SUMIFS(СВЦЭМ!$C$33:$C$776,СВЦЭМ!$A$33:$A$776,$A98,СВЦЭМ!$B$33:$B$776,L$83)+'СЕТ СН'!$H$9+СВЦЭМ!$D$10+'СЕТ СН'!$H$6-'СЕТ СН'!$H$19</f>
        <v>948.78554441999995</v>
      </c>
      <c r="M98" s="36">
        <f>SUMIFS(СВЦЭМ!$C$33:$C$776,СВЦЭМ!$A$33:$A$776,$A98,СВЦЭМ!$B$33:$B$776,M$83)+'СЕТ СН'!$H$9+СВЦЭМ!$D$10+'СЕТ СН'!$H$6-'СЕТ СН'!$H$19</f>
        <v>957.94740168999999</v>
      </c>
      <c r="N98" s="36">
        <f>SUMIFS(СВЦЭМ!$C$33:$C$776,СВЦЭМ!$A$33:$A$776,$A98,СВЦЭМ!$B$33:$B$776,N$83)+'СЕТ СН'!$H$9+СВЦЭМ!$D$10+'СЕТ СН'!$H$6-'СЕТ СН'!$H$19</f>
        <v>957.62794687999997</v>
      </c>
      <c r="O98" s="36">
        <f>SUMIFS(СВЦЭМ!$C$33:$C$776,СВЦЭМ!$A$33:$A$776,$A98,СВЦЭМ!$B$33:$B$776,O$83)+'СЕТ СН'!$H$9+СВЦЭМ!$D$10+'СЕТ СН'!$H$6-'СЕТ СН'!$H$19</f>
        <v>931.39975402999994</v>
      </c>
      <c r="P98" s="36">
        <f>SUMIFS(СВЦЭМ!$C$33:$C$776,СВЦЭМ!$A$33:$A$776,$A98,СВЦЭМ!$B$33:$B$776,P$83)+'СЕТ СН'!$H$9+СВЦЭМ!$D$10+'СЕТ СН'!$H$6-'СЕТ СН'!$H$19</f>
        <v>931.34712824999997</v>
      </c>
      <c r="Q98" s="36">
        <f>SUMIFS(СВЦЭМ!$C$33:$C$776,СВЦЭМ!$A$33:$A$776,$A98,СВЦЭМ!$B$33:$B$776,Q$83)+'СЕТ СН'!$H$9+СВЦЭМ!$D$10+'СЕТ СН'!$H$6-'СЕТ СН'!$H$19</f>
        <v>938.04499731999999</v>
      </c>
      <c r="R98" s="36">
        <f>SUMIFS(СВЦЭМ!$C$33:$C$776,СВЦЭМ!$A$33:$A$776,$A98,СВЦЭМ!$B$33:$B$776,R$83)+'СЕТ СН'!$H$9+СВЦЭМ!$D$10+'СЕТ СН'!$H$6-'СЕТ СН'!$H$19</f>
        <v>942.29198078000002</v>
      </c>
      <c r="S98" s="36">
        <f>SUMIFS(СВЦЭМ!$C$33:$C$776,СВЦЭМ!$A$33:$A$776,$A98,СВЦЭМ!$B$33:$B$776,S$83)+'СЕТ СН'!$H$9+СВЦЭМ!$D$10+'СЕТ СН'!$H$6-'СЕТ СН'!$H$19</f>
        <v>949.88213724000002</v>
      </c>
      <c r="T98" s="36">
        <f>SUMIFS(СВЦЭМ!$C$33:$C$776,СВЦЭМ!$A$33:$A$776,$A98,СВЦЭМ!$B$33:$B$776,T$83)+'СЕТ СН'!$H$9+СВЦЭМ!$D$10+'СЕТ СН'!$H$6-'СЕТ СН'!$H$19</f>
        <v>941.0886309</v>
      </c>
      <c r="U98" s="36">
        <f>SUMIFS(СВЦЭМ!$C$33:$C$776,СВЦЭМ!$A$33:$A$776,$A98,СВЦЭМ!$B$33:$B$776,U$83)+'СЕТ СН'!$H$9+СВЦЭМ!$D$10+'СЕТ СН'!$H$6-'СЕТ СН'!$H$19</f>
        <v>945.81330863999995</v>
      </c>
      <c r="V98" s="36">
        <f>SUMIFS(СВЦЭМ!$C$33:$C$776,СВЦЭМ!$A$33:$A$776,$A98,СВЦЭМ!$B$33:$B$776,V$83)+'СЕТ СН'!$H$9+СВЦЭМ!$D$10+'СЕТ СН'!$H$6-'СЕТ СН'!$H$19</f>
        <v>933.76129636999997</v>
      </c>
      <c r="W98" s="36">
        <f>SUMIFS(СВЦЭМ!$C$33:$C$776,СВЦЭМ!$A$33:$A$776,$A98,СВЦЭМ!$B$33:$B$776,W$83)+'СЕТ СН'!$H$9+СВЦЭМ!$D$10+'СЕТ СН'!$H$6-'СЕТ СН'!$H$19</f>
        <v>927.54416001999994</v>
      </c>
      <c r="X98" s="36">
        <f>SUMIFS(СВЦЭМ!$C$33:$C$776,СВЦЭМ!$A$33:$A$776,$A98,СВЦЭМ!$B$33:$B$776,X$83)+'СЕТ СН'!$H$9+СВЦЭМ!$D$10+'СЕТ СН'!$H$6-'СЕТ СН'!$H$19</f>
        <v>945.58215448999999</v>
      </c>
      <c r="Y98" s="36">
        <f>SUMIFS(СВЦЭМ!$C$33:$C$776,СВЦЭМ!$A$33:$A$776,$A98,СВЦЭМ!$B$33:$B$776,Y$83)+'СЕТ СН'!$H$9+СВЦЭМ!$D$10+'СЕТ СН'!$H$6-'СЕТ СН'!$H$19</f>
        <v>959.71841400999995</v>
      </c>
    </row>
    <row r="99" spans="1:25" ht="15.75" x14ac:dyDescent="0.2">
      <c r="A99" s="35">
        <f t="shared" si="2"/>
        <v>44059</v>
      </c>
      <c r="B99" s="36">
        <f>SUMIFS(СВЦЭМ!$C$33:$C$776,СВЦЭМ!$A$33:$A$776,$A99,СВЦЭМ!$B$33:$B$776,B$83)+'СЕТ СН'!$H$9+СВЦЭМ!$D$10+'СЕТ СН'!$H$6-'СЕТ СН'!$H$19</f>
        <v>1035.0111888599999</v>
      </c>
      <c r="C99" s="36">
        <f>SUMIFS(СВЦЭМ!$C$33:$C$776,СВЦЭМ!$A$33:$A$776,$A99,СВЦЭМ!$B$33:$B$776,C$83)+'СЕТ СН'!$H$9+СВЦЭМ!$D$10+'СЕТ СН'!$H$6-'СЕТ СН'!$H$19</f>
        <v>1051.56191031</v>
      </c>
      <c r="D99" s="36">
        <f>SUMIFS(СВЦЭМ!$C$33:$C$776,СВЦЭМ!$A$33:$A$776,$A99,СВЦЭМ!$B$33:$B$776,D$83)+'СЕТ СН'!$H$9+СВЦЭМ!$D$10+'СЕТ СН'!$H$6-'СЕТ СН'!$H$19</f>
        <v>1064.1135108400001</v>
      </c>
      <c r="E99" s="36">
        <f>SUMIFS(СВЦЭМ!$C$33:$C$776,СВЦЭМ!$A$33:$A$776,$A99,СВЦЭМ!$B$33:$B$776,E$83)+'СЕТ СН'!$H$9+СВЦЭМ!$D$10+'СЕТ СН'!$H$6-'СЕТ СН'!$H$19</f>
        <v>1072.4966023500001</v>
      </c>
      <c r="F99" s="36">
        <f>SUMIFS(СВЦЭМ!$C$33:$C$776,СВЦЭМ!$A$33:$A$776,$A99,СВЦЭМ!$B$33:$B$776,F$83)+'СЕТ СН'!$H$9+СВЦЭМ!$D$10+'СЕТ СН'!$H$6-'СЕТ СН'!$H$19</f>
        <v>1067.97467904</v>
      </c>
      <c r="G99" s="36">
        <f>SUMIFS(СВЦЭМ!$C$33:$C$776,СВЦЭМ!$A$33:$A$776,$A99,СВЦЭМ!$B$33:$B$776,G$83)+'СЕТ СН'!$H$9+СВЦЭМ!$D$10+'СЕТ СН'!$H$6-'СЕТ СН'!$H$19</f>
        <v>1066.32493193</v>
      </c>
      <c r="H99" s="36">
        <f>SUMIFS(СВЦЭМ!$C$33:$C$776,СВЦЭМ!$A$33:$A$776,$A99,СВЦЭМ!$B$33:$B$776,H$83)+'СЕТ СН'!$H$9+СВЦЭМ!$D$10+'СЕТ СН'!$H$6-'СЕТ СН'!$H$19</f>
        <v>1049.59110108</v>
      </c>
      <c r="I99" s="36">
        <f>SUMIFS(СВЦЭМ!$C$33:$C$776,СВЦЭМ!$A$33:$A$776,$A99,СВЦЭМ!$B$33:$B$776,I$83)+'СЕТ СН'!$H$9+СВЦЭМ!$D$10+'СЕТ СН'!$H$6-'СЕТ СН'!$H$19</f>
        <v>1005.2693976199999</v>
      </c>
      <c r="J99" s="36">
        <f>SUMIFS(СВЦЭМ!$C$33:$C$776,СВЦЭМ!$A$33:$A$776,$A99,СВЦЭМ!$B$33:$B$776,J$83)+'СЕТ СН'!$H$9+СВЦЭМ!$D$10+'СЕТ СН'!$H$6-'СЕТ СН'!$H$19</f>
        <v>979.71122178999997</v>
      </c>
      <c r="K99" s="36">
        <f>SUMIFS(СВЦЭМ!$C$33:$C$776,СВЦЭМ!$A$33:$A$776,$A99,СВЦЭМ!$B$33:$B$776,K$83)+'СЕТ СН'!$H$9+СВЦЭМ!$D$10+'СЕТ СН'!$H$6-'СЕТ СН'!$H$19</f>
        <v>949.69818633</v>
      </c>
      <c r="L99" s="36">
        <f>SUMIFS(СВЦЭМ!$C$33:$C$776,СВЦЭМ!$A$33:$A$776,$A99,СВЦЭМ!$B$33:$B$776,L$83)+'СЕТ СН'!$H$9+СВЦЭМ!$D$10+'СЕТ СН'!$H$6-'СЕТ СН'!$H$19</f>
        <v>940.79264612999998</v>
      </c>
      <c r="M99" s="36">
        <f>SUMIFS(СВЦЭМ!$C$33:$C$776,СВЦЭМ!$A$33:$A$776,$A99,СВЦЭМ!$B$33:$B$776,M$83)+'СЕТ СН'!$H$9+СВЦЭМ!$D$10+'СЕТ СН'!$H$6-'СЕТ СН'!$H$19</f>
        <v>918.22360871000001</v>
      </c>
      <c r="N99" s="36">
        <f>SUMIFS(СВЦЭМ!$C$33:$C$776,СВЦЭМ!$A$33:$A$776,$A99,СВЦЭМ!$B$33:$B$776,N$83)+'СЕТ СН'!$H$9+СВЦЭМ!$D$10+'СЕТ СН'!$H$6-'СЕТ СН'!$H$19</f>
        <v>907.14574854</v>
      </c>
      <c r="O99" s="36">
        <f>SUMIFS(СВЦЭМ!$C$33:$C$776,СВЦЭМ!$A$33:$A$776,$A99,СВЦЭМ!$B$33:$B$776,O$83)+'СЕТ СН'!$H$9+СВЦЭМ!$D$10+'СЕТ СН'!$H$6-'СЕТ СН'!$H$19</f>
        <v>891.95255823000002</v>
      </c>
      <c r="P99" s="36">
        <f>SUMIFS(СВЦЭМ!$C$33:$C$776,СВЦЭМ!$A$33:$A$776,$A99,СВЦЭМ!$B$33:$B$776,P$83)+'СЕТ СН'!$H$9+СВЦЭМ!$D$10+'СЕТ СН'!$H$6-'СЕТ СН'!$H$19</f>
        <v>888.18288772999995</v>
      </c>
      <c r="Q99" s="36">
        <f>SUMIFS(СВЦЭМ!$C$33:$C$776,СВЦЭМ!$A$33:$A$776,$A99,СВЦЭМ!$B$33:$B$776,Q$83)+'СЕТ СН'!$H$9+СВЦЭМ!$D$10+'СЕТ СН'!$H$6-'СЕТ СН'!$H$19</f>
        <v>905.49304007000001</v>
      </c>
      <c r="R99" s="36">
        <f>SUMIFS(СВЦЭМ!$C$33:$C$776,СВЦЭМ!$A$33:$A$776,$A99,СВЦЭМ!$B$33:$B$776,R$83)+'СЕТ СН'!$H$9+СВЦЭМ!$D$10+'СЕТ СН'!$H$6-'СЕТ СН'!$H$19</f>
        <v>921.37080132999995</v>
      </c>
      <c r="S99" s="36">
        <f>SUMIFS(СВЦЭМ!$C$33:$C$776,СВЦЭМ!$A$33:$A$776,$A99,СВЦЭМ!$B$33:$B$776,S$83)+'СЕТ СН'!$H$9+СВЦЭМ!$D$10+'СЕТ СН'!$H$6-'СЕТ СН'!$H$19</f>
        <v>930.38770112999998</v>
      </c>
      <c r="T99" s="36">
        <f>SUMIFS(СВЦЭМ!$C$33:$C$776,СВЦЭМ!$A$33:$A$776,$A99,СВЦЭМ!$B$33:$B$776,T$83)+'СЕТ СН'!$H$9+СВЦЭМ!$D$10+'СЕТ СН'!$H$6-'СЕТ СН'!$H$19</f>
        <v>933.34078882999995</v>
      </c>
      <c r="U99" s="36">
        <f>SUMIFS(СВЦЭМ!$C$33:$C$776,СВЦЭМ!$A$33:$A$776,$A99,СВЦЭМ!$B$33:$B$776,U$83)+'СЕТ СН'!$H$9+СВЦЭМ!$D$10+'СЕТ СН'!$H$6-'СЕТ СН'!$H$19</f>
        <v>943.93942865999998</v>
      </c>
      <c r="V99" s="36">
        <f>SUMIFS(СВЦЭМ!$C$33:$C$776,СВЦЭМ!$A$33:$A$776,$A99,СВЦЭМ!$B$33:$B$776,V$83)+'СЕТ СН'!$H$9+СВЦЭМ!$D$10+'СЕТ СН'!$H$6-'СЕТ СН'!$H$19</f>
        <v>930.41854838999996</v>
      </c>
      <c r="W99" s="36">
        <f>SUMIFS(СВЦЭМ!$C$33:$C$776,СВЦЭМ!$A$33:$A$776,$A99,СВЦЭМ!$B$33:$B$776,W$83)+'СЕТ СН'!$H$9+СВЦЭМ!$D$10+'СЕТ СН'!$H$6-'СЕТ СН'!$H$19</f>
        <v>925.18233564000002</v>
      </c>
      <c r="X99" s="36">
        <f>SUMIFS(СВЦЭМ!$C$33:$C$776,СВЦЭМ!$A$33:$A$776,$A99,СВЦЭМ!$B$33:$B$776,X$83)+'СЕТ СН'!$H$9+СВЦЭМ!$D$10+'СЕТ СН'!$H$6-'СЕТ СН'!$H$19</f>
        <v>941.83442151999998</v>
      </c>
      <c r="Y99" s="36">
        <f>SUMIFS(СВЦЭМ!$C$33:$C$776,СВЦЭМ!$A$33:$A$776,$A99,СВЦЭМ!$B$33:$B$776,Y$83)+'СЕТ СН'!$H$9+СВЦЭМ!$D$10+'СЕТ СН'!$H$6-'СЕТ СН'!$H$19</f>
        <v>945.87607666999997</v>
      </c>
    </row>
    <row r="100" spans="1:25" ht="15.75" x14ac:dyDescent="0.2">
      <c r="A100" s="35">
        <f t="shared" si="2"/>
        <v>44060</v>
      </c>
      <c r="B100" s="36">
        <f>SUMIFS(СВЦЭМ!$C$33:$C$776,СВЦЭМ!$A$33:$A$776,$A100,СВЦЭМ!$B$33:$B$776,B$83)+'СЕТ СН'!$H$9+СВЦЭМ!$D$10+'СЕТ СН'!$H$6-'СЕТ СН'!$H$19</f>
        <v>1050.88253545</v>
      </c>
      <c r="C100" s="36">
        <f>SUMIFS(СВЦЭМ!$C$33:$C$776,СВЦЭМ!$A$33:$A$776,$A100,СВЦЭМ!$B$33:$B$776,C$83)+'СЕТ СН'!$H$9+СВЦЭМ!$D$10+'СЕТ СН'!$H$6-'СЕТ СН'!$H$19</f>
        <v>1074.1202146800001</v>
      </c>
      <c r="D100" s="36">
        <f>SUMIFS(СВЦЭМ!$C$33:$C$776,СВЦЭМ!$A$33:$A$776,$A100,СВЦЭМ!$B$33:$B$776,D$83)+'СЕТ СН'!$H$9+СВЦЭМ!$D$10+'СЕТ СН'!$H$6-'СЕТ СН'!$H$19</f>
        <v>1087.9349294900001</v>
      </c>
      <c r="E100" s="36">
        <f>SUMIFS(СВЦЭМ!$C$33:$C$776,СВЦЭМ!$A$33:$A$776,$A100,СВЦЭМ!$B$33:$B$776,E$83)+'СЕТ СН'!$H$9+СВЦЭМ!$D$10+'СЕТ СН'!$H$6-'СЕТ СН'!$H$19</f>
        <v>1096.9906204399999</v>
      </c>
      <c r="F100" s="36">
        <f>SUMIFS(СВЦЭМ!$C$33:$C$776,СВЦЭМ!$A$33:$A$776,$A100,СВЦЭМ!$B$33:$B$776,F$83)+'СЕТ СН'!$H$9+СВЦЭМ!$D$10+'СЕТ СН'!$H$6-'СЕТ СН'!$H$19</f>
        <v>1093.58800978</v>
      </c>
      <c r="G100" s="36">
        <f>SUMIFS(СВЦЭМ!$C$33:$C$776,СВЦЭМ!$A$33:$A$776,$A100,СВЦЭМ!$B$33:$B$776,G$83)+'СЕТ СН'!$H$9+СВЦЭМ!$D$10+'СЕТ СН'!$H$6-'СЕТ СН'!$H$19</f>
        <v>1096.3828189800001</v>
      </c>
      <c r="H100" s="36">
        <f>SUMIFS(СВЦЭМ!$C$33:$C$776,СВЦЭМ!$A$33:$A$776,$A100,СВЦЭМ!$B$33:$B$776,H$83)+'СЕТ СН'!$H$9+СВЦЭМ!$D$10+'СЕТ СН'!$H$6-'СЕТ СН'!$H$19</f>
        <v>1111.7561088</v>
      </c>
      <c r="I100" s="36">
        <f>SUMIFS(СВЦЭМ!$C$33:$C$776,СВЦЭМ!$A$33:$A$776,$A100,СВЦЭМ!$B$33:$B$776,I$83)+'СЕТ СН'!$H$9+СВЦЭМ!$D$10+'СЕТ СН'!$H$6-'СЕТ СН'!$H$19</f>
        <v>1159.2035944900001</v>
      </c>
      <c r="J100" s="36">
        <f>SUMIFS(СВЦЭМ!$C$33:$C$776,СВЦЭМ!$A$33:$A$776,$A100,СВЦЭМ!$B$33:$B$776,J$83)+'СЕТ СН'!$H$9+СВЦЭМ!$D$10+'СЕТ СН'!$H$6-'СЕТ СН'!$H$19</f>
        <v>1112.129451</v>
      </c>
      <c r="K100" s="36">
        <f>SUMIFS(СВЦЭМ!$C$33:$C$776,СВЦЭМ!$A$33:$A$776,$A100,СВЦЭМ!$B$33:$B$776,K$83)+'СЕТ СН'!$H$9+СВЦЭМ!$D$10+'СЕТ СН'!$H$6-'СЕТ СН'!$H$19</f>
        <v>1080.4269116600001</v>
      </c>
      <c r="L100" s="36">
        <f>SUMIFS(СВЦЭМ!$C$33:$C$776,СВЦЭМ!$A$33:$A$776,$A100,СВЦЭМ!$B$33:$B$776,L$83)+'СЕТ СН'!$H$9+СВЦЭМ!$D$10+'СЕТ СН'!$H$6-'СЕТ СН'!$H$19</f>
        <v>1066.45420455</v>
      </c>
      <c r="M100" s="36">
        <f>SUMIFS(СВЦЭМ!$C$33:$C$776,СВЦЭМ!$A$33:$A$776,$A100,СВЦЭМ!$B$33:$B$776,M$83)+'СЕТ СН'!$H$9+СВЦЭМ!$D$10+'СЕТ СН'!$H$6-'СЕТ СН'!$H$19</f>
        <v>1007.55952331</v>
      </c>
      <c r="N100" s="36">
        <f>SUMIFS(СВЦЭМ!$C$33:$C$776,СВЦЭМ!$A$33:$A$776,$A100,СВЦЭМ!$B$33:$B$776,N$83)+'СЕТ СН'!$H$9+СВЦЭМ!$D$10+'СЕТ СН'!$H$6-'СЕТ СН'!$H$19</f>
        <v>942.17099447999999</v>
      </c>
      <c r="O100" s="36">
        <f>SUMIFS(СВЦЭМ!$C$33:$C$776,СВЦЭМ!$A$33:$A$776,$A100,СВЦЭМ!$B$33:$B$776,O$83)+'СЕТ СН'!$H$9+СВЦЭМ!$D$10+'СЕТ СН'!$H$6-'СЕТ СН'!$H$19</f>
        <v>903.80264174000001</v>
      </c>
      <c r="P100" s="36">
        <f>SUMIFS(СВЦЭМ!$C$33:$C$776,СВЦЭМ!$A$33:$A$776,$A100,СВЦЭМ!$B$33:$B$776,P$83)+'СЕТ СН'!$H$9+СВЦЭМ!$D$10+'СЕТ СН'!$H$6-'СЕТ СН'!$H$19</f>
        <v>904.25635865999993</v>
      </c>
      <c r="Q100" s="36">
        <f>SUMIFS(СВЦЭМ!$C$33:$C$776,СВЦЭМ!$A$33:$A$776,$A100,СВЦЭМ!$B$33:$B$776,Q$83)+'СЕТ СН'!$H$9+СВЦЭМ!$D$10+'СЕТ СН'!$H$6-'СЕТ СН'!$H$19</f>
        <v>910.48880194000003</v>
      </c>
      <c r="R100" s="36">
        <f>SUMIFS(СВЦЭМ!$C$33:$C$776,СВЦЭМ!$A$33:$A$776,$A100,СВЦЭМ!$B$33:$B$776,R$83)+'СЕТ СН'!$H$9+СВЦЭМ!$D$10+'СЕТ СН'!$H$6-'СЕТ СН'!$H$19</f>
        <v>909.25575337999999</v>
      </c>
      <c r="S100" s="36">
        <f>SUMIFS(СВЦЭМ!$C$33:$C$776,СВЦЭМ!$A$33:$A$776,$A100,СВЦЭМ!$B$33:$B$776,S$83)+'СЕТ СН'!$H$9+СВЦЭМ!$D$10+'СЕТ СН'!$H$6-'СЕТ СН'!$H$19</f>
        <v>912.88059080999994</v>
      </c>
      <c r="T100" s="36">
        <f>SUMIFS(СВЦЭМ!$C$33:$C$776,СВЦЭМ!$A$33:$A$776,$A100,СВЦЭМ!$B$33:$B$776,T$83)+'СЕТ СН'!$H$9+СВЦЭМ!$D$10+'СЕТ СН'!$H$6-'СЕТ СН'!$H$19</f>
        <v>909.16660716000001</v>
      </c>
      <c r="U100" s="36">
        <f>SUMIFS(СВЦЭМ!$C$33:$C$776,СВЦЭМ!$A$33:$A$776,$A100,СВЦЭМ!$B$33:$B$776,U$83)+'СЕТ СН'!$H$9+СВЦЭМ!$D$10+'СЕТ СН'!$H$6-'СЕТ СН'!$H$19</f>
        <v>918.64442685999995</v>
      </c>
      <c r="V100" s="36">
        <f>SUMIFS(СВЦЭМ!$C$33:$C$776,СВЦЭМ!$A$33:$A$776,$A100,СВЦЭМ!$B$33:$B$776,V$83)+'СЕТ СН'!$H$9+СВЦЭМ!$D$10+'СЕТ СН'!$H$6-'СЕТ СН'!$H$19</f>
        <v>909.95485647999999</v>
      </c>
      <c r="W100" s="36">
        <f>SUMIFS(СВЦЭМ!$C$33:$C$776,СВЦЭМ!$A$33:$A$776,$A100,СВЦЭМ!$B$33:$B$776,W$83)+'СЕТ СН'!$H$9+СВЦЭМ!$D$10+'СЕТ СН'!$H$6-'СЕТ СН'!$H$19</f>
        <v>907.78790961999994</v>
      </c>
      <c r="X100" s="36">
        <f>SUMIFS(СВЦЭМ!$C$33:$C$776,СВЦЭМ!$A$33:$A$776,$A100,СВЦЭМ!$B$33:$B$776,X$83)+'СЕТ СН'!$H$9+СВЦЭМ!$D$10+'СЕТ СН'!$H$6-'СЕТ СН'!$H$19</f>
        <v>910.19301439000003</v>
      </c>
      <c r="Y100" s="36">
        <f>SUMIFS(СВЦЭМ!$C$33:$C$776,СВЦЭМ!$A$33:$A$776,$A100,СВЦЭМ!$B$33:$B$776,Y$83)+'СЕТ СН'!$H$9+СВЦЭМ!$D$10+'СЕТ СН'!$H$6-'СЕТ СН'!$H$19</f>
        <v>971.70934326999998</v>
      </c>
    </row>
    <row r="101" spans="1:25" ht="15.75" x14ac:dyDescent="0.2">
      <c r="A101" s="35">
        <f t="shared" si="2"/>
        <v>44061</v>
      </c>
      <c r="B101" s="36">
        <f>SUMIFS(СВЦЭМ!$C$33:$C$776,СВЦЭМ!$A$33:$A$776,$A101,СВЦЭМ!$B$33:$B$776,B$83)+'СЕТ СН'!$H$9+СВЦЭМ!$D$10+'СЕТ СН'!$H$6-'СЕТ СН'!$H$19</f>
        <v>1053.5013589600001</v>
      </c>
      <c r="C101" s="36">
        <f>SUMIFS(СВЦЭМ!$C$33:$C$776,СВЦЭМ!$A$33:$A$776,$A101,СВЦЭМ!$B$33:$B$776,C$83)+'СЕТ СН'!$H$9+СВЦЭМ!$D$10+'СЕТ СН'!$H$6-'СЕТ СН'!$H$19</f>
        <v>1090.2755332500001</v>
      </c>
      <c r="D101" s="36">
        <f>SUMIFS(СВЦЭМ!$C$33:$C$776,СВЦЭМ!$A$33:$A$776,$A101,СВЦЭМ!$B$33:$B$776,D$83)+'СЕТ СН'!$H$9+СВЦЭМ!$D$10+'СЕТ СН'!$H$6-'СЕТ СН'!$H$19</f>
        <v>1106.35169406</v>
      </c>
      <c r="E101" s="36">
        <f>SUMIFS(СВЦЭМ!$C$33:$C$776,СВЦЭМ!$A$33:$A$776,$A101,СВЦЭМ!$B$33:$B$776,E$83)+'СЕТ СН'!$H$9+СВЦЭМ!$D$10+'СЕТ СН'!$H$6-'СЕТ СН'!$H$19</f>
        <v>1104.98292603</v>
      </c>
      <c r="F101" s="36">
        <f>SUMIFS(СВЦЭМ!$C$33:$C$776,СВЦЭМ!$A$33:$A$776,$A101,СВЦЭМ!$B$33:$B$776,F$83)+'СЕТ СН'!$H$9+СВЦЭМ!$D$10+'СЕТ СН'!$H$6-'СЕТ СН'!$H$19</f>
        <v>1117.77998839</v>
      </c>
      <c r="G101" s="36">
        <f>SUMIFS(СВЦЭМ!$C$33:$C$776,СВЦЭМ!$A$33:$A$776,$A101,СВЦЭМ!$B$33:$B$776,G$83)+'СЕТ СН'!$H$9+СВЦЭМ!$D$10+'СЕТ СН'!$H$6-'СЕТ СН'!$H$19</f>
        <v>1111.1110870699999</v>
      </c>
      <c r="H101" s="36">
        <f>SUMIFS(СВЦЭМ!$C$33:$C$776,СВЦЭМ!$A$33:$A$776,$A101,СВЦЭМ!$B$33:$B$776,H$83)+'СЕТ СН'!$H$9+СВЦЭМ!$D$10+'СЕТ СН'!$H$6-'СЕТ СН'!$H$19</f>
        <v>1114.4261534899999</v>
      </c>
      <c r="I101" s="36">
        <f>SUMIFS(СВЦЭМ!$C$33:$C$776,СВЦЭМ!$A$33:$A$776,$A101,СВЦЭМ!$B$33:$B$776,I$83)+'СЕТ СН'!$H$9+СВЦЭМ!$D$10+'СЕТ СН'!$H$6-'СЕТ СН'!$H$19</f>
        <v>1118.65599873</v>
      </c>
      <c r="J101" s="36">
        <f>SUMIFS(СВЦЭМ!$C$33:$C$776,СВЦЭМ!$A$33:$A$776,$A101,СВЦЭМ!$B$33:$B$776,J$83)+'СЕТ СН'!$H$9+СВЦЭМ!$D$10+'СЕТ СН'!$H$6-'СЕТ СН'!$H$19</f>
        <v>1066.6931117700001</v>
      </c>
      <c r="K101" s="36">
        <f>SUMIFS(СВЦЭМ!$C$33:$C$776,СВЦЭМ!$A$33:$A$776,$A101,СВЦЭМ!$B$33:$B$776,K$83)+'СЕТ СН'!$H$9+СВЦЭМ!$D$10+'СЕТ СН'!$H$6-'СЕТ СН'!$H$19</f>
        <v>1048.7728617299999</v>
      </c>
      <c r="L101" s="36">
        <f>SUMIFS(СВЦЭМ!$C$33:$C$776,СВЦЭМ!$A$33:$A$776,$A101,СВЦЭМ!$B$33:$B$776,L$83)+'СЕТ СН'!$H$9+СВЦЭМ!$D$10+'СЕТ СН'!$H$6-'СЕТ СН'!$H$19</f>
        <v>1046.9432442699999</v>
      </c>
      <c r="M101" s="36">
        <f>SUMIFS(СВЦЭМ!$C$33:$C$776,СВЦЭМ!$A$33:$A$776,$A101,СВЦЭМ!$B$33:$B$776,M$83)+'СЕТ СН'!$H$9+СВЦЭМ!$D$10+'СЕТ СН'!$H$6-'СЕТ СН'!$H$19</f>
        <v>1001.6027375599999</v>
      </c>
      <c r="N101" s="36">
        <f>SUMIFS(СВЦЭМ!$C$33:$C$776,СВЦЭМ!$A$33:$A$776,$A101,СВЦЭМ!$B$33:$B$776,N$83)+'СЕТ СН'!$H$9+СВЦЭМ!$D$10+'СЕТ СН'!$H$6-'СЕТ СН'!$H$19</f>
        <v>927.73309087999996</v>
      </c>
      <c r="O101" s="36">
        <f>SUMIFS(СВЦЭМ!$C$33:$C$776,СВЦЭМ!$A$33:$A$776,$A101,СВЦЭМ!$B$33:$B$776,O$83)+'СЕТ СН'!$H$9+СВЦЭМ!$D$10+'СЕТ СН'!$H$6-'СЕТ СН'!$H$19</f>
        <v>904.62314988000003</v>
      </c>
      <c r="P101" s="36">
        <f>SUMIFS(СВЦЭМ!$C$33:$C$776,СВЦЭМ!$A$33:$A$776,$A101,СВЦЭМ!$B$33:$B$776,P$83)+'СЕТ СН'!$H$9+СВЦЭМ!$D$10+'СЕТ СН'!$H$6-'СЕТ СН'!$H$19</f>
        <v>904.39978625999993</v>
      </c>
      <c r="Q101" s="36">
        <f>SUMIFS(СВЦЭМ!$C$33:$C$776,СВЦЭМ!$A$33:$A$776,$A101,СВЦЭМ!$B$33:$B$776,Q$83)+'СЕТ СН'!$H$9+СВЦЭМ!$D$10+'СЕТ СН'!$H$6-'СЕТ СН'!$H$19</f>
        <v>908.07168086000001</v>
      </c>
      <c r="R101" s="36">
        <f>SUMIFS(СВЦЭМ!$C$33:$C$776,СВЦЭМ!$A$33:$A$776,$A101,СВЦЭМ!$B$33:$B$776,R$83)+'СЕТ СН'!$H$9+СВЦЭМ!$D$10+'СЕТ СН'!$H$6-'СЕТ СН'!$H$19</f>
        <v>896.09115435000001</v>
      </c>
      <c r="S101" s="36">
        <f>SUMIFS(СВЦЭМ!$C$33:$C$776,СВЦЭМ!$A$33:$A$776,$A101,СВЦЭМ!$B$33:$B$776,S$83)+'СЕТ СН'!$H$9+СВЦЭМ!$D$10+'СЕТ СН'!$H$6-'СЕТ СН'!$H$19</f>
        <v>898.48765364999997</v>
      </c>
      <c r="T101" s="36">
        <f>SUMIFS(СВЦЭМ!$C$33:$C$776,СВЦЭМ!$A$33:$A$776,$A101,СВЦЭМ!$B$33:$B$776,T$83)+'СЕТ СН'!$H$9+СВЦЭМ!$D$10+'СЕТ СН'!$H$6-'СЕТ СН'!$H$19</f>
        <v>898.79402503999995</v>
      </c>
      <c r="U101" s="36">
        <f>SUMIFS(СВЦЭМ!$C$33:$C$776,СВЦЭМ!$A$33:$A$776,$A101,СВЦЭМ!$B$33:$B$776,U$83)+'СЕТ СН'!$H$9+СВЦЭМ!$D$10+'СЕТ СН'!$H$6-'СЕТ СН'!$H$19</f>
        <v>904.33300866000002</v>
      </c>
      <c r="V101" s="36">
        <f>SUMIFS(СВЦЭМ!$C$33:$C$776,СВЦЭМ!$A$33:$A$776,$A101,СВЦЭМ!$B$33:$B$776,V$83)+'СЕТ СН'!$H$9+СВЦЭМ!$D$10+'СЕТ СН'!$H$6-'СЕТ СН'!$H$19</f>
        <v>892.60668242999998</v>
      </c>
      <c r="W101" s="36">
        <f>SUMIFS(СВЦЭМ!$C$33:$C$776,СВЦЭМ!$A$33:$A$776,$A101,СВЦЭМ!$B$33:$B$776,W$83)+'СЕТ СН'!$H$9+СВЦЭМ!$D$10+'СЕТ СН'!$H$6-'СЕТ СН'!$H$19</f>
        <v>908.97934369999996</v>
      </c>
      <c r="X101" s="36">
        <f>SUMIFS(СВЦЭМ!$C$33:$C$776,СВЦЭМ!$A$33:$A$776,$A101,СВЦЭМ!$B$33:$B$776,X$83)+'СЕТ СН'!$H$9+СВЦЭМ!$D$10+'СЕТ СН'!$H$6-'СЕТ СН'!$H$19</f>
        <v>910.65731599999992</v>
      </c>
      <c r="Y101" s="36">
        <f>SUMIFS(СВЦЭМ!$C$33:$C$776,СВЦЭМ!$A$33:$A$776,$A101,СВЦЭМ!$B$33:$B$776,Y$83)+'СЕТ СН'!$H$9+СВЦЭМ!$D$10+'СЕТ СН'!$H$6-'СЕТ СН'!$H$19</f>
        <v>980.79088209999998</v>
      </c>
    </row>
    <row r="102" spans="1:25" ht="15.75" x14ac:dyDescent="0.2">
      <c r="A102" s="35">
        <f t="shared" si="2"/>
        <v>44062</v>
      </c>
      <c r="B102" s="36">
        <f>SUMIFS(СВЦЭМ!$C$33:$C$776,СВЦЭМ!$A$33:$A$776,$A102,СВЦЭМ!$B$33:$B$776,B$83)+'СЕТ СН'!$H$9+СВЦЭМ!$D$10+'СЕТ СН'!$H$6-'СЕТ СН'!$H$19</f>
        <v>992.12721274</v>
      </c>
      <c r="C102" s="36">
        <f>SUMIFS(СВЦЭМ!$C$33:$C$776,СВЦЭМ!$A$33:$A$776,$A102,СВЦЭМ!$B$33:$B$776,C$83)+'СЕТ СН'!$H$9+СВЦЭМ!$D$10+'СЕТ СН'!$H$6-'СЕТ СН'!$H$19</f>
        <v>1029.2334626500001</v>
      </c>
      <c r="D102" s="36">
        <f>SUMIFS(СВЦЭМ!$C$33:$C$776,СВЦЭМ!$A$33:$A$776,$A102,СВЦЭМ!$B$33:$B$776,D$83)+'СЕТ СН'!$H$9+СВЦЭМ!$D$10+'СЕТ СН'!$H$6-'СЕТ СН'!$H$19</f>
        <v>1036.5942256000001</v>
      </c>
      <c r="E102" s="36">
        <f>SUMIFS(СВЦЭМ!$C$33:$C$776,СВЦЭМ!$A$33:$A$776,$A102,СВЦЭМ!$B$33:$B$776,E$83)+'СЕТ СН'!$H$9+СВЦЭМ!$D$10+'СЕТ СН'!$H$6-'СЕТ СН'!$H$19</f>
        <v>1052.18545724</v>
      </c>
      <c r="F102" s="36">
        <f>SUMIFS(СВЦЭМ!$C$33:$C$776,СВЦЭМ!$A$33:$A$776,$A102,СВЦЭМ!$B$33:$B$776,F$83)+'СЕТ СН'!$H$9+СВЦЭМ!$D$10+'СЕТ СН'!$H$6-'СЕТ СН'!$H$19</f>
        <v>1061.2481649700001</v>
      </c>
      <c r="G102" s="36">
        <f>SUMIFS(СВЦЭМ!$C$33:$C$776,СВЦЭМ!$A$33:$A$776,$A102,СВЦЭМ!$B$33:$B$776,G$83)+'СЕТ СН'!$H$9+СВЦЭМ!$D$10+'СЕТ СН'!$H$6-'СЕТ СН'!$H$19</f>
        <v>1045.5855129500001</v>
      </c>
      <c r="H102" s="36">
        <f>SUMIFS(СВЦЭМ!$C$33:$C$776,СВЦЭМ!$A$33:$A$776,$A102,СВЦЭМ!$B$33:$B$776,H$83)+'СЕТ СН'!$H$9+СВЦЭМ!$D$10+'СЕТ СН'!$H$6-'СЕТ СН'!$H$19</f>
        <v>1051.0167119400001</v>
      </c>
      <c r="I102" s="36">
        <f>SUMIFS(СВЦЭМ!$C$33:$C$776,СВЦЭМ!$A$33:$A$776,$A102,СВЦЭМ!$B$33:$B$776,I$83)+'СЕТ СН'!$H$9+СВЦЭМ!$D$10+'СЕТ СН'!$H$6-'СЕТ СН'!$H$19</f>
        <v>1075.2446493699999</v>
      </c>
      <c r="J102" s="36">
        <f>SUMIFS(СВЦЭМ!$C$33:$C$776,СВЦЭМ!$A$33:$A$776,$A102,СВЦЭМ!$B$33:$B$776,J$83)+'СЕТ СН'!$H$9+СВЦЭМ!$D$10+'СЕТ СН'!$H$6-'СЕТ СН'!$H$19</f>
        <v>1053.3620572300001</v>
      </c>
      <c r="K102" s="36">
        <f>SUMIFS(СВЦЭМ!$C$33:$C$776,СВЦЭМ!$A$33:$A$776,$A102,СВЦЭМ!$B$33:$B$776,K$83)+'СЕТ СН'!$H$9+СВЦЭМ!$D$10+'СЕТ СН'!$H$6-'СЕТ СН'!$H$19</f>
        <v>1012.88477906</v>
      </c>
      <c r="L102" s="36">
        <f>SUMIFS(СВЦЭМ!$C$33:$C$776,СВЦЭМ!$A$33:$A$776,$A102,СВЦЭМ!$B$33:$B$776,L$83)+'СЕТ СН'!$H$9+СВЦЭМ!$D$10+'СЕТ СН'!$H$6-'СЕТ СН'!$H$19</f>
        <v>975.03676064000001</v>
      </c>
      <c r="M102" s="36">
        <f>SUMIFS(СВЦЭМ!$C$33:$C$776,СВЦЭМ!$A$33:$A$776,$A102,СВЦЭМ!$B$33:$B$776,M$83)+'СЕТ СН'!$H$9+СВЦЭМ!$D$10+'СЕТ СН'!$H$6-'СЕТ СН'!$H$19</f>
        <v>933.64982636000002</v>
      </c>
      <c r="N102" s="36">
        <f>SUMIFS(СВЦЭМ!$C$33:$C$776,СВЦЭМ!$A$33:$A$776,$A102,СВЦЭМ!$B$33:$B$776,N$83)+'СЕТ СН'!$H$9+СВЦЭМ!$D$10+'СЕТ СН'!$H$6-'СЕТ СН'!$H$19</f>
        <v>897.60003847999997</v>
      </c>
      <c r="O102" s="36">
        <f>SUMIFS(СВЦЭМ!$C$33:$C$776,СВЦЭМ!$A$33:$A$776,$A102,СВЦЭМ!$B$33:$B$776,O$83)+'СЕТ СН'!$H$9+СВЦЭМ!$D$10+'СЕТ СН'!$H$6-'СЕТ СН'!$H$19</f>
        <v>882.64482121999993</v>
      </c>
      <c r="P102" s="36">
        <f>SUMIFS(СВЦЭМ!$C$33:$C$776,СВЦЭМ!$A$33:$A$776,$A102,СВЦЭМ!$B$33:$B$776,P$83)+'СЕТ СН'!$H$9+СВЦЭМ!$D$10+'СЕТ СН'!$H$6-'СЕТ СН'!$H$19</f>
        <v>882.25694073</v>
      </c>
      <c r="Q102" s="36">
        <f>SUMIFS(СВЦЭМ!$C$33:$C$776,СВЦЭМ!$A$33:$A$776,$A102,СВЦЭМ!$B$33:$B$776,Q$83)+'СЕТ СН'!$H$9+СВЦЭМ!$D$10+'СЕТ СН'!$H$6-'СЕТ СН'!$H$19</f>
        <v>882.81417224999996</v>
      </c>
      <c r="R102" s="36">
        <f>SUMIFS(СВЦЭМ!$C$33:$C$776,СВЦЭМ!$A$33:$A$776,$A102,СВЦЭМ!$B$33:$B$776,R$83)+'СЕТ СН'!$H$9+СВЦЭМ!$D$10+'СЕТ СН'!$H$6-'СЕТ СН'!$H$19</f>
        <v>880.38358536999999</v>
      </c>
      <c r="S102" s="36">
        <f>SUMIFS(СВЦЭМ!$C$33:$C$776,СВЦЭМ!$A$33:$A$776,$A102,СВЦЭМ!$B$33:$B$776,S$83)+'СЕТ СН'!$H$9+СВЦЭМ!$D$10+'СЕТ СН'!$H$6-'СЕТ СН'!$H$19</f>
        <v>881.75323428000002</v>
      </c>
      <c r="T102" s="36">
        <f>SUMIFS(СВЦЭМ!$C$33:$C$776,СВЦЭМ!$A$33:$A$776,$A102,СВЦЭМ!$B$33:$B$776,T$83)+'СЕТ СН'!$H$9+СВЦЭМ!$D$10+'СЕТ СН'!$H$6-'СЕТ СН'!$H$19</f>
        <v>876.80751149999992</v>
      </c>
      <c r="U102" s="36">
        <f>SUMIFS(СВЦЭМ!$C$33:$C$776,СВЦЭМ!$A$33:$A$776,$A102,СВЦЭМ!$B$33:$B$776,U$83)+'СЕТ СН'!$H$9+СВЦЭМ!$D$10+'СЕТ СН'!$H$6-'СЕТ СН'!$H$19</f>
        <v>872.73562254000001</v>
      </c>
      <c r="V102" s="36">
        <f>SUMIFS(СВЦЭМ!$C$33:$C$776,СВЦЭМ!$A$33:$A$776,$A102,СВЦЭМ!$B$33:$B$776,V$83)+'СЕТ СН'!$H$9+СВЦЭМ!$D$10+'СЕТ СН'!$H$6-'СЕТ СН'!$H$19</f>
        <v>864.45004098999993</v>
      </c>
      <c r="W102" s="36">
        <f>SUMIFS(СВЦЭМ!$C$33:$C$776,СВЦЭМ!$A$33:$A$776,$A102,СВЦЭМ!$B$33:$B$776,W$83)+'СЕТ СН'!$H$9+СВЦЭМ!$D$10+'СЕТ СН'!$H$6-'СЕТ СН'!$H$19</f>
        <v>868.25987043999999</v>
      </c>
      <c r="X102" s="36">
        <f>SUMIFS(СВЦЭМ!$C$33:$C$776,СВЦЭМ!$A$33:$A$776,$A102,СВЦЭМ!$B$33:$B$776,X$83)+'СЕТ СН'!$H$9+СВЦЭМ!$D$10+'СЕТ СН'!$H$6-'СЕТ СН'!$H$19</f>
        <v>879.32548370999996</v>
      </c>
      <c r="Y102" s="36">
        <f>SUMIFS(СВЦЭМ!$C$33:$C$776,СВЦЭМ!$A$33:$A$776,$A102,СВЦЭМ!$B$33:$B$776,Y$83)+'СЕТ СН'!$H$9+СВЦЭМ!$D$10+'СЕТ СН'!$H$6-'СЕТ СН'!$H$19</f>
        <v>987.64558720000002</v>
      </c>
    </row>
    <row r="103" spans="1:25" ht="15.75" x14ac:dyDescent="0.2">
      <c r="A103" s="35">
        <f t="shared" si="2"/>
        <v>44063</v>
      </c>
      <c r="B103" s="36">
        <f>SUMIFS(СВЦЭМ!$C$33:$C$776,СВЦЭМ!$A$33:$A$776,$A103,СВЦЭМ!$B$33:$B$776,B$83)+'СЕТ СН'!$H$9+СВЦЭМ!$D$10+'СЕТ СН'!$H$6-'СЕТ СН'!$H$19</f>
        <v>1052.62211467</v>
      </c>
      <c r="C103" s="36">
        <f>SUMIFS(СВЦЭМ!$C$33:$C$776,СВЦЭМ!$A$33:$A$776,$A103,СВЦЭМ!$B$33:$B$776,C$83)+'СЕТ СН'!$H$9+СВЦЭМ!$D$10+'СЕТ СН'!$H$6-'СЕТ СН'!$H$19</f>
        <v>1091.31227494</v>
      </c>
      <c r="D103" s="36">
        <f>SUMIFS(СВЦЭМ!$C$33:$C$776,СВЦЭМ!$A$33:$A$776,$A103,СВЦЭМ!$B$33:$B$776,D$83)+'СЕТ СН'!$H$9+СВЦЭМ!$D$10+'СЕТ СН'!$H$6-'СЕТ СН'!$H$19</f>
        <v>1118.9805021100001</v>
      </c>
      <c r="E103" s="36">
        <f>SUMIFS(СВЦЭМ!$C$33:$C$776,СВЦЭМ!$A$33:$A$776,$A103,СВЦЭМ!$B$33:$B$776,E$83)+'СЕТ СН'!$H$9+СВЦЭМ!$D$10+'СЕТ СН'!$H$6-'СЕТ СН'!$H$19</f>
        <v>1133.34861548</v>
      </c>
      <c r="F103" s="36">
        <f>SUMIFS(СВЦЭМ!$C$33:$C$776,СВЦЭМ!$A$33:$A$776,$A103,СВЦЭМ!$B$33:$B$776,F$83)+'СЕТ СН'!$H$9+СВЦЭМ!$D$10+'СЕТ СН'!$H$6-'СЕТ СН'!$H$19</f>
        <v>1135.2126044199999</v>
      </c>
      <c r="G103" s="36">
        <f>SUMIFS(СВЦЭМ!$C$33:$C$776,СВЦЭМ!$A$33:$A$776,$A103,СВЦЭМ!$B$33:$B$776,G$83)+'СЕТ СН'!$H$9+СВЦЭМ!$D$10+'СЕТ СН'!$H$6-'СЕТ СН'!$H$19</f>
        <v>1114.5758350900001</v>
      </c>
      <c r="H103" s="36">
        <f>SUMIFS(СВЦЭМ!$C$33:$C$776,СВЦЭМ!$A$33:$A$776,$A103,СВЦЭМ!$B$33:$B$776,H$83)+'СЕТ СН'!$H$9+СВЦЭМ!$D$10+'СЕТ СН'!$H$6-'СЕТ СН'!$H$19</f>
        <v>1089.1127951200001</v>
      </c>
      <c r="I103" s="36">
        <f>SUMIFS(СВЦЭМ!$C$33:$C$776,СВЦЭМ!$A$33:$A$776,$A103,СВЦЭМ!$B$33:$B$776,I$83)+'СЕТ СН'!$H$9+СВЦЭМ!$D$10+'СЕТ СН'!$H$6-'СЕТ СН'!$H$19</f>
        <v>1129.1889232200001</v>
      </c>
      <c r="J103" s="36">
        <f>SUMIFS(СВЦЭМ!$C$33:$C$776,СВЦЭМ!$A$33:$A$776,$A103,СВЦЭМ!$B$33:$B$776,J$83)+'СЕТ СН'!$H$9+СВЦЭМ!$D$10+'СЕТ СН'!$H$6-'СЕТ СН'!$H$19</f>
        <v>1096.03128025</v>
      </c>
      <c r="K103" s="36">
        <f>SUMIFS(СВЦЭМ!$C$33:$C$776,СВЦЭМ!$A$33:$A$776,$A103,СВЦЭМ!$B$33:$B$776,K$83)+'СЕТ СН'!$H$9+СВЦЭМ!$D$10+'СЕТ СН'!$H$6-'СЕТ СН'!$H$19</f>
        <v>1053.793406</v>
      </c>
      <c r="L103" s="36">
        <f>SUMIFS(СВЦЭМ!$C$33:$C$776,СВЦЭМ!$A$33:$A$776,$A103,СВЦЭМ!$B$33:$B$776,L$83)+'СЕТ СН'!$H$9+СВЦЭМ!$D$10+'СЕТ СН'!$H$6-'СЕТ СН'!$H$19</f>
        <v>1014.9797844899999</v>
      </c>
      <c r="M103" s="36">
        <f>SUMIFS(СВЦЭМ!$C$33:$C$776,СВЦЭМ!$A$33:$A$776,$A103,СВЦЭМ!$B$33:$B$776,M$83)+'СЕТ СН'!$H$9+СВЦЭМ!$D$10+'СЕТ СН'!$H$6-'СЕТ СН'!$H$19</f>
        <v>962.52090491000001</v>
      </c>
      <c r="N103" s="36">
        <f>SUMIFS(СВЦЭМ!$C$33:$C$776,СВЦЭМ!$A$33:$A$776,$A103,СВЦЭМ!$B$33:$B$776,N$83)+'СЕТ СН'!$H$9+СВЦЭМ!$D$10+'СЕТ СН'!$H$6-'СЕТ СН'!$H$19</f>
        <v>910.83042597999997</v>
      </c>
      <c r="O103" s="36">
        <f>SUMIFS(СВЦЭМ!$C$33:$C$776,СВЦЭМ!$A$33:$A$776,$A103,СВЦЭМ!$B$33:$B$776,O$83)+'СЕТ СН'!$H$9+СВЦЭМ!$D$10+'СЕТ СН'!$H$6-'СЕТ СН'!$H$19</f>
        <v>882.72387245999994</v>
      </c>
      <c r="P103" s="36">
        <f>SUMIFS(СВЦЭМ!$C$33:$C$776,СВЦЭМ!$A$33:$A$776,$A103,СВЦЭМ!$B$33:$B$776,P$83)+'СЕТ СН'!$H$9+СВЦЭМ!$D$10+'СЕТ СН'!$H$6-'СЕТ СН'!$H$19</f>
        <v>882.11284101000001</v>
      </c>
      <c r="Q103" s="36">
        <f>SUMIFS(СВЦЭМ!$C$33:$C$776,СВЦЭМ!$A$33:$A$776,$A103,СВЦЭМ!$B$33:$B$776,Q$83)+'СЕТ СН'!$H$9+СВЦЭМ!$D$10+'СЕТ СН'!$H$6-'СЕТ СН'!$H$19</f>
        <v>883.98381368000003</v>
      </c>
      <c r="R103" s="36">
        <f>SUMIFS(СВЦЭМ!$C$33:$C$776,СВЦЭМ!$A$33:$A$776,$A103,СВЦЭМ!$B$33:$B$776,R$83)+'СЕТ СН'!$H$9+СВЦЭМ!$D$10+'СЕТ СН'!$H$6-'СЕТ СН'!$H$19</f>
        <v>889.17538385</v>
      </c>
      <c r="S103" s="36">
        <f>SUMIFS(СВЦЭМ!$C$33:$C$776,СВЦЭМ!$A$33:$A$776,$A103,СВЦЭМ!$B$33:$B$776,S$83)+'СЕТ СН'!$H$9+СВЦЭМ!$D$10+'СЕТ СН'!$H$6-'СЕТ СН'!$H$19</f>
        <v>893.78454864000003</v>
      </c>
      <c r="T103" s="36">
        <f>SUMIFS(СВЦЭМ!$C$33:$C$776,СВЦЭМ!$A$33:$A$776,$A103,СВЦЭМ!$B$33:$B$776,T$83)+'СЕТ СН'!$H$9+СВЦЭМ!$D$10+'СЕТ СН'!$H$6-'СЕТ СН'!$H$19</f>
        <v>894.60135533999994</v>
      </c>
      <c r="U103" s="36">
        <f>SUMIFS(СВЦЭМ!$C$33:$C$776,СВЦЭМ!$A$33:$A$776,$A103,СВЦЭМ!$B$33:$B$776,U$83)+'СЕТ СН'!$H$9+СВЦЭМ!$D$10+'СЕТ СН'!$H$6-'СЕТ СН'!$H$19</f>
        <v>894.02906019</v>
      </c>
      <c r="V103" s="36">
        <f>SUMIFS(СВЦЭМ!$C$33:$C$776,СВЦЭМ!$A$33:$A$776,$A103,СВЦЭМ!$B$33:$B$776,V$83)+'СЕТ СН'!$H$9+СВЦЭМ!$D$10+'СЕТ СН'!$H$6-'СЕТ СН'!$H$19</f>
        <v>895.87505718</v>
      </c>
      <c r="W103" s="36">
        <f>SUMIFS(СВЦЭМ!$C$33:$C$776,СВЦЭМ!$A$33:$A$776,$A103,СВЦЭМ!$B$33:$B$776,W$83)+'СЕТ СН'!$H$9+СВЦЭМ!$D$10+'СЕТ СН'!$H$6-'СЕТ СН'!$H$19</f>
        <v>891.62927395999998</v>
      </c>
      <c r="X103" s="36">
        <f>SUMIFS(СВЦЭМ!$C$33:$C$776,СВЦЭМ!$A$33:$A$776,$A103,СВЦЭМ!$B$33:$B$776,X$83)+'СЕТ СН'!$H$9+СВЦЭМ!$D$10+'СЕТ СН'!$H$6-'СЕТ СН'!$H$19</f>
        <v>896.79526664000002</v>
      </c>
      <c r="Y103" s="36">
        <f>SUMIFS(СВЦЭМ!$C$33:$C$776,СВЦЭМ!$A$33:$A$776,$A103,СВЦЭМ!$B$33:$B$776,Y$83)+'СЕТ СН'!$H$9+СВЦЭМ!$D$10+'СЕТ СН'!$H$6-'СЕТ СН'!$H$19</f>
        <v>1008.0253063599999</v>
      </c>
    </row>
    <row r="104" spans="1:25" ht="15.75" x14ac:dyDescent="0.2">
      <c r="A104" s="35">
        <f t="shared" si="2"/>
        <v>44064</v>
      </c>
      <c r="B104" s="36">
        <f>SUMIFS(СВЦЭМ!$C$33:$C$776,СВЦЭМ!$A$33:$A$776,$A104,СВЦЭМ!$B$33:$B$776,B$83)+'СЕТ СН'!$H$9+СВЦЭМ!$D$10+'СЕТ СН'!$H$6-'СЕТ СН'!$H$19</f>
        <v>1068.16976129</v>
      </c>
      <c r="C104" s="36">
        <f>SUMIFS(СВЦЭМ!$C$33:$C$776,СВЦЭМ!$A$33:$A$776,$A104,СВЦЭМ!$B$33:$B$776,C$83)+'СЕТ СН'!$H$9+СВЦЭМ!$D$10+'СЕТ СН'!$H$6-'СЕТ СН'!$H$19</f>
        <v>1082.4338148700001</v>
      </c>
      <c r="D104" s="36">
        <f>SUMIFS(СВЦЭМ!$C$33:$C$776,СВЦЭМ!$A$33:$A$776,$A104,СВЦЭМ!$B$33:$B$776,D$83)+'СЕТ СН'!$H$9+СВЦЭМ!$D$10+'СЕТ СН'!$H$6-'СЕТ СН'!$H$19</f>
        <v>1118.8879540099999</v>
      </c>
      <c r="E104" s="36">
        <f>SUMIFS(СВЦЭМ!$C$33:$C$776,СВЦЭМ!$A$33:$A$776,$A104,СВЦЭМ!$B$33:$B$776,E$83)+'СЕТ СН'!$H$9+СВЦЭМ!$D$10+'СЕТ СН'!$H$6-'СЕТ СН'!$H$19</f>
        <v>1114.0138722500001</v>
      </c>
      <c r="F104" s="36">
        <f>SUMIFS(СВЦЭМ!$C$33:$C$776,СВЦЭМ!$A$33:$A$776,$A104,СВЦЭМ!$B$33:$B$776,F$83)+'СЕТ СН'!$H$9+СВЦЭМ!$D$10+'СЕТ СН'!$H$6-'СЕТ СН'!$H$19</f>
        <v>1118.56091537</v>
      </c>
      <c r="G104" s="36">
        <f>SUMIFS(СВЦЭМ!$C$33:$C$776,СВЦЭМ!$A$33:$A$776,$A104,СВЦЭМ!$B$33:$B$776,G$83)+'СЕТ СН'!$H$9+СВЦЭМ!$D$10+'СЕТ СН'!$H$6-'СЕТ СН'!$H$19</f>
        <v>1131.5648959100001</v>
      </c>
      <c r="H104" s="36">
        <f>SUMIFS(СВЦЭМ!$C$33:$C$776,СВЦЭМ!$A$33:$A$776,$A104,СВЦЭМ!$B$33:$B$776,H$83)+'СЕТ СН'!$H$9+СВЦЭМ!$D$10+'СЕТ СН'!$H$6-'СЕТ СН'!$H$19</f>
        <v>1123.02939092</v>
      </c>
      <c r="I104" s="36">
        <f>SUMIFS(СВЦЭМ!$C$33:$C$776,СВЦЭМ!$A$33:$A$776,$A104,СВЦЭМ!$B$33:$B$776,I$83)+'СЕТ СН'!$H$9+СВЦЭМ!$D$10+'СЕТ СН'!$H$6-'СЕТ СН'!$H$19</f>
        <v>1161.33278918</v>
      </c>
      <c r="J104" s="36">
        <f>SUMIFS(СВЦЭМ!$C$33:$C$776,СВЦЭМ!$A$33:$A$776,$A104,СВЦЭМ!$B$33:$B$776,J$83)+'СЕТ СН'!$H$9+СВЦЭМ!$D$10+'СЕТ СН'!$H$6-'СЕТ СН'!$H$19</f>
        <v>1128.35303933</v>
      </c>
      <c r="K104" s="36">
        <f>SUMIFS(СВЦЭМ!$C$33:$C$776,СВЦЭМ!$A$33:$A$776,$A104,СВЦЭМ!$B$33:$B$776,K$83)+'СЕТ СН'!$H$9+СВЦЭМ!$D$10+'СЕТ СН'!$H$6-'СЕТ СН'!$H$19</f>
        <v>1072.81044496</v>
      </c>
      <c r="L104" s="36">
        <f>SUMIFS(СВЦЭМ!$C$33:$C$776,СВЦЭМ!$A$33:$A$776,$A104,СВЦЭМ!$B$33:$B$776,L$83)+'СЕТ СН'!$H$9+СВЦЭМ!$D$10+'СЕТ СН'!$H$6-'СЕТ СН'!$H$19</f>
        <v>1034.7565657499999</v>
      </c>
      <c r="M104" s="36">
        <f>SUMIFS(СВЦЭМ!$C$33:$C$776,СВЦЭМ!$A$33:$A$776,$A104,СВЦЭМ!$B$33:$B$776,M$83)+'СЕТ СН'!$H$9+СВЦЭМ!$D$10+'СЕТ СН'!$H$6-'СЕТ СН'!$H$19</f>
        <v>988.82039027999997</v>
      </c>
      <c r="N104" s="36">
        <f>SUMIFS(СВЦЭМ!$C$33:$C$776,СВЦЭМ!$A$33:$A$776,$A104,СВЦЭМ!$B$33:$B$776,N$83)+'СЕТ СН'!$H$9+СВЦЭМ!$D$10+'СЕТ СН'!$H$6-'СЕТ СН'!$H$19</f>
        <v>930.92604462999998</v>
      </c>
      <c r="O104" s="36">
        <f>SUMIFS(СВЦЭМ!$C$33:$C$776,СВЦЭМ!$A$33:$A$776,$A104,СВЦЭМ!$B$33:$B$776,O$83)+'СЕТ СН'!$H$9+СВЦЭМ!$D$10+'СЕТ СН'!$H$6-'СЕТ СН'!$H$19</f>
        <v>913.89900189000002</v>
      </c>
      <c r="P104" s="36">
        <f>SUMIFS(СВЦЭМ!$C$33:$C$776,СВЦЭМ!$A$33:$A$776,$A104,СВЦЭМ!$B$33:$B$776,P$83)+'СЕТ СН'!$H$9+СВЦЭМ!$D$10+'СЕТ СН'!$H$6-'СЕТ СН'!$H$19</f>
        <v>910.10441538999999</v>
      </c>
      <c r="Q104" s="36">
        <f>SUMIFS(СВЦЭМ!$C$33:$C$776,СВЦЭМ!$A$33:$A$776,$A104,СВЦЭМ!$B$33:$B$776,Q$83)+'СЕТ СН'!$H$9+СВЦЭМ!$D$10+'СЕТ СН'!$H$6-'СЕТ СН'!$H$19</f>
        <v>909.45853571999999</v>
      </c>
      <c r="R104" s="36">
        <f>SUMIFS(СВЦЭМ!$C$33:$C$776,СВЦЭМ!$A$33:$A$776,$A104,СВЦЭМ!$B$33:$B$776,R$83)+'СЕТ СН'!$H$9+СВЦЭМ!$D$10+'СЕТ СН'!$H$6-'СЕТ СН'!$H$19</f>
        <v>903.14571773</v>
      </c>
      <c r="S104" s="36">
        <f>SUMIFS(СВЦЭМ!$C$33:$C$776,СВЦЭМ!$A$33:$A$776,$A104,СВЦЭМ!$B$33:$B$776,S$83)+'СЕТ СН'!$H$9+СВЦЭМ!$D$10+'СЕТ СН'!$H$6-'СЕТ СН'!$H$19</f>
        <v>904.36070401999996</v>
      </c>
      <c r="T104" s="36">
        <f>SUMIFS(СВЦЭМ!$C$33:$C$776,СВЦЭМ!$A$33:$A$776,$A104,СВЦЭМ!$B$33:$B$776,T$83)+'СЕТ СН'!$H$9+СВЦЭМ!$D$10+'СЕТ СН'!$H$6-'СЕТ СН'!$H$19</f>
        <v>904.58749652999995</v>
      </c>
      <c r="U104" s="36">
        <f>SUMIFS(СВЦЭМ!$C$33:$C$776,СВЦЭМ!$A$33:$A$776,$A104,СВЦЭМ!$B$33:$B$776,U$83)+'СЕТ СН'!$H$9+СВЦЭМ!$D$10+'СЕТ СН'!$H$6-'СЕТ СН'!$H$19</f>
        <v>913.90898877999996</v>
      </c>
      <c r="V104" s="36">
        <f>SUMIFS(СВЦЭМ!$C$33:$C$776,СВЦЭМ!$A$33:$A$776,$A104,СВЦЭМ!$B$33:$B$776,V$83)+'СЕТ СН'!$H$9+СВЦЭМ!$D$10+'СЕТ СН'!$H$6-'СЕТ СН'!$H$19</f>
        <v>915.72182768999994</v>
      </c>
      <c r="W104" s="36">
        <f>SUMIFS(СВЦЭМ!$C$33:$C$776,СВЦЭМ!$A$33:$A$776,$A104,СВЦЭМ!$B$33:$B$776,W$83)+'СЕТ СН'!$H$9+СВЦЭМ!$D$10+'СЕТ СН'!$H$6-'СЕТ СН'!$H$19</f>
        <v>913.58209787999999</v>
      </c>
      <c r="X104" s="36">
        <f>SUMIFS(СВЦЭМ!$C$33:$C$776,СВЦЭМ!$A$33:$A$776,$A104,СВЦЭМ!$B$33:$B$776,X$83)+'СЕТ СН'!$H$9+СВЦЭМ!$D$10+'СЕТ СН'!$H$6-'СЕТ СН'!$H$19</f>
        <v>927.01196064999999</v>
      </c>
      <c r="Y104" s="36">
        <f>SUMIFS(СВЦЭМ!$C$33:$C$776,СВЦЭМ!$A$33:$A$776,$A104,СВЦЭМ!$B$33:$B$776,Y$83)+'СЕТ СН'!$H$9+СВЦЭМ!$D$10+'СЕТ СН'!$H$6-'СЕТ СН'!$H$19</f>
        <v>1019.51283439</v>
      </c>
    </row>
    <row r="105" spans="1:25" ht="15.75" x14ac:dyDescent="0.2">
      <c r="A105" s="35">
        <f t="shared" si="2"/>
        <v>44065</v>
      </c>
      <c r="B105" s="36">
        <f>SUMIFS(СВЦЭМ!$C$33:$C$776,СВЦЭМ!$A$33:$A$776,$A105,СВЦЭМ!$B$33:$B$776,B$83)+'СЕТ СН'!$H$9+СВЦЭМ!$D$10+'СЕТ СН'!$H$6-'СЕТ СН'!$H$19</f>
        <v>1056.4684631600001</v>
      </c>
      <c r="C105" s="36">
        <f>SUMIFS(СВЦЭМ!$C$33:$C$776,СВЦЭМ!$A$33:$A$776,$A105,СВЦЭМ!$B$33:$B$776,C$83)+'СЕТ СН'!$H$9+СВЦЭМ!$D$10+'СЕТ СН'!$H$6-'СЕТ СН'!$H$19</f>
        <v>1101.22201937</v>
      </c>
      <c r="D105" s="36">
        <f>SUMIFS(СВЦЭМ!$C$33:$C$776,СВЦЭМ!$A$33:$A$776,$A105,СВЦЭМ!$B$33:$B$776,D$83)+'СЕТ СН'!$H$9+СВЦЭМ!$D$10+'СЕТ СН'!$H$6-'СЕТ СН'!$H$19</f>
        <v>1122.6902094300001</v>
      </c>
      <c r="E105" s="36">
        <f>SUMIFS(СВЦЭМ!$C$33:$C$776,СВЦЭМ!$A$33:$A$776,$A105,СВЦЭМ!$B$33:$B$776,E$83)+'СЕТ СН'!$H$9+СВЦЭМ!$D$10+'СЕТ СН'!$H$6-'СЕТ СН'!$H$19</f>
        <v>1131.80406883</v>
      </c>
      <c r="F105" s="36">
        <f>SUMIFS(СВЦЭМ!$C$33:$C$776,СВЦЭМ!$A$33:$A$776,$A105,СВЦЭМ!$B$33:$B$776,F$83)+'СЕТ СН'!$H$9+СВЦЭМ!$D$10+'СЕТ СН'!$H$6-'СЕТ СН'!$H$19</f>
        <v>1141.63712674</v>
      </c>
      <c r="G105" s="36">
        <f>SUMIFS(СВЦЭМ!$C$33:$C$776,СВЦЭМ!$A$33:$A$776,$A105,СВЦЭМ!$B$33:$B$776,G$83)+'СЕТ СН'!$H$9+СВЦЭМ!$D$10+'СЕТ СН'!$H$6-'СЕТ СН'!$H$19</f>
        <v>1128.19978775</v>
      </c>
      <c r="H105" s="36">
        <f>SUMIFS(СВЦЭМ!$C$33:$C$776,СВЦЭМ!$A$33:$A$776,$A105,СВЦЭМ!$B$33:$B$776,H$83)+'СЕТ СН'!$H$9+СВЦЭМ!$D$10+'СЕТ СН'!$H$6-'СЕТ СН'!$H$19</f>
        <v>1102.2489125</v>
      </c>
      <c r="I105" s="36">
        <f>SUMIFS(СВЦЭМ!$C$33:$C$776,СВЦЭМ!$A$33:$A$776,$A105,СВЦЭМ!$B$33:$B$776,I$83)+'СЕТ СН'!$H$9+СВЦЭМ!$D$10+'СЕТ СН'!$H$6-'СЕТ СН'!$H$19</f>
        <v>1115.8030829900001</v>
      </c>
      <c r="J105" s="36">
        <f>SUMIFS(СВЦЭМ!$C$33:$C$776,СВЦЭМ!$A$33:$A$776,$A105,СВЦЭМ!$B$33:$B$776,J$83)+'СЕТ СН'!$H$9+СВЦЭМ!$D$10+'СЕТ СН'!$H$6-'СЕТ СН'!$H$19</f>
        <v>1078.5300477000001</v>
      </c>
      <c r="K105" s="36">
        <f>SUMIFS(СВЦЭМ!$C$33:$C$776,СВЦЭМ!$A$33:$A$776,$A105,СВЦЭМ!$B$33:$B$776,K$83)+'СЕТ СН'!$H$9+СВЦЭМ!$D$10+'СЕТ СН'!$H$6-'СЕТ СН'!$H$19</f>
        <v>1043.8215378</v>
      </c>
      <c r="L105" s="36">
        <f>SUMIFS(СВЦЭМ!$C$33:$C$776,СВЦЭМ!$A$33:$A$776,$A105,СВЦЭМ!$B$33:$B$776,L$83)+'СЕТ СН'!$H$9+СВЦЭМ!$D$10+'СЕТ СН'!$H$6-'СЕТ СН'!$H$19</f>
        <v>1008.70015641</v>
      </c>
      <c r="M105" s="36">
        <f>SUMIFS(СВЦЭМ!$C$33:$C$776,СВЦЭМ!$A$33:$A$776,$A105,СВЦЭМ!$B$33:$B$776,M$83)+'СЕТ СН'!$H$9+СВЦЭМ!$D$10+'СЕТ СН'!$H$6-'СЕТ СН'!$H$19</f>
        <v>967.07572974999994</v>
      </c>
      <c r="N105" s="36">
        <f>SUMIFS(СВЦЭМ!$C$33:$C$776,СВЦЭМ!$A$33:$A$776,$A105,СВЦЭМ!$B$33:$B$776,N$83)+'СЕТ СН'!$H$9+СВЦЭМ!$D$10+'СЕТ СН'!$H$6-'СЕТ СН'!$H$19</f>
        <v>929.42358827999999</v>
      </c>
      <c r="O105" s="36">
        <f>SUMIFS(СВЦЭМ!$C$33:$C$776,СВЦЭМ!$A$33:$A$776,$A105,СВЦЭМ!$B$33:$B$776,O$83)+'СЕТ СН'!$H$9+СВЦЭМ!$D$10+'СЕТ СН'!$H$6-'СЕТ СН'!$H$19</f>
        <v>899.63497968000001</v>
      </c>
      <c r="P105" s="36">
        <f>SUMIFS(СВЦЭМ!$C$33:$C$776,СВЦЭМ!$A$33:$A$776,$A105,СВЦЭМ!$B$33:$B$776,P$83)+'СЕТ СН'!$H$9+СВЦЭМ!$D$10+'СЕТ СН'!$H$6-'СЕТ СН'!$H$19</f>
        <v>902.75304198999993</v>
      </c>
      <c r="Q105" s="36">
        <f>SUMIFS(СВЦЭМ!$C$33:$C$776,СВЦЭМ!$A$33:$A$776,$A105,СВЦЭМ!$B$33:$B$776,Q$83)+'СЕТ СН'!$H$9+СВЦЭМ!$D$10+'СЕТ СН'!$H$6-'СЕТ СН'!$H$19</f>
        <v>906.69370644999992</v>
      </c>
      <c r="R105" s="36">
        <f>SUMIFS(СВЦЭМ!$C$33:$C$776,СВЦЭМ!$A$33:$A$776,$A105,СВЦЭМ!$B$33:$B$776,R$83)+'СЕТ СН'!$H$9+СВЦЭМ!$D$10+'СЕТ СН'!$H$6-'СЕТ СН'!$H$19</f>
        <v>909.73798080999995</v>
      </c>
      <c r="S105" s="36">
        <f>SUMIFS(СВЦЭМ!$C$33:$C$776,СВЦЭМ!$A$33:$A$776,$A105,СВЦЭМ!$B$33:$B$776,S$83)+'СЕТ СН'!$H$9+СВЦЭМ!$D$10+'СЕТ СН'!$H$6-'СЕТ СН'!$H$19</f>
        <v>909.62386813000001</v>
      </c>
      <c r="T105" s="36">
        <f>SUMIFS(СВЦЭМ!$C$33:$C$776,СВЦЭМ!$A$33:$A$776,$A105,СВЦЭМ!$B$33:$B$776,T$83)+'СЕТ СН'!$H$9+СВЦЭМ!$D$10+'СЕТ СН'!$H$6-'СЕТ СН'!$H$19</f>
        <v>898.53162922000001</v>
      </c>
      <c r="U105" s="36">
        <f>SUMIFS(СВЦЭМ!$C$33:$C$776,СВЦЭМ!$A$33:$A$776,$A105,СВЦЭМ!$B$33:$B$776,U$83)+'СЕТ СН'!$H$9+СВЦЭМ!$D$10+'СЕТ СН'!$H$6-'СЕТ СН'!$H$19</f>
        <v>893.29816677999997</v>
      </c>
      <c r="V105" s="36">
        <f>SUMIFS(СВЦЭМ!$C$33:$C$776,СВЦЭМ!$A$33:$A$776,$A105,СВЦЭМ!$B$33:$B$776,V$83)+'СЕТ СН'!$H$9+СВЦЭМ!$D$10+'СЕТ СН'!$H$6-'СЕТ СН'!$H$19</f>
        <v>888.20014143000003</v>
      </c>
      <c r="W105" s="36">
        <f>SUMIFS(СВЦЭМ!$C$33:$C$776,СВЦЭМ!$A$33:$A$776,$A105,СВЦЭМ!$B$33:$B$776,W$83)+'СЕТ СН'!$H$9+СВЦЭМ!$D$10+'СЕТ СН'!$H$6-'СЕТ СН'!$H$19</f>
        <v>891.58299598999997</v>
      </c>
      <c r="X105" s="36">
        <f>SUMIFS(СВЦЭМ!$C$33:$C$776,СВЦЭМ!$A$33:$A$776,$A105,СВЦЭМ!$B$33:$B$776,X$83)+'СЕТ СН'!$H$9+СВЦЭМ!$D$10+'СЕТ СН'!$H$6-'СЕТ СН'!$H$19</f>
        <v>907.15554021000003</v>
      </c>
      <c r="Y105" s="36">
        <f>SUMIFS(СВЦЭМ!$C$33:$C$776,СВЦЭМ!$A$33:$A$776,$A105,СВЦЭМ!$B$33:$B$776,Y$83)+'СЕТ СН'!$H$9+СВЦЭМ!$D$10+'СЕТ СН'!$H$6-'СЕТ СН'!$H$19</f>
        <v>1009.4051978699999</v>
      </c>
    </row>
    <row r="106" spans="1:25" ht="15.75" x14ac:dyDescent="0.2">
      <c r="A106" s="35">
        <f t="shared" si="2"/>
        <v>44066</v>
      </c>
      <c r="B106" s="36">
        <f>SUMIFS(СВЦЭМ!$C$33:$C$776,СВЦЭМ!$A$33:$A$776,$A106,СВЦЭМ!$B$33:$B$776,B$83)+'СЕТ СН'!$H$9+СВЦЭМ!$D$10+'СЕТ СН'!$H$6-'СЕТ СН'!$H$19</f>
        <v>1066.7852762699999</v>
      </c>
      <c r="C106" s="36">
        <f>SUMIFS(СВЦЭМ!$C$33:$C$776,СВЦЭМ!$A$33:$A$776,$A106,СВЦЭМ!$B$33:$B$776,C$83)+'СЕТ СН'!$H$9+СВЦЭМ!$D$10+'СЕТ СН'!$H$6-'СЕТ СН'!$H$19</f>
        <v>1088.8793485000001</v>
      </c>
      <c r="D106" s="36">
        <f>SUMIFS(СВЦЭМ!$C$33:$C$776,СВЦЭМ!$A$33:$A$776,$A106,СВЦЭМ!$B$33:$B$776,D$83)+'СЕТ СН'!$H$9+СВЦЭМ!$D$10+'СЕТ СН'!$H$6-'СЕТ СН'!$H$19</f>
        <v>1113.81636248</v>
      </c>
      <c r="E106" s="36">
        <f>SUMIFS(СВЦЭМ!$C$33:$C$776,СВЦЭМ!$A$33:$A$776,$A106,СВЦЭМ!$B$33:$B$776,E$83)+'СЕТ СН'!$H$9+СВЦЭМ!$D$10+'СЕТ СН'!$H$6-'СЕТ СН'!$H$19</f>
        <v>1131.27905829</v>
      </c>
      <c r="F106" s="36">
        <f>SUMIFS(СВЦЭМ!$C$33:$C$776,СВЦЭМ!$A$33:$A$776,$A106,СВЦЭМ!$B$33:$B$776,F$83)+'СЕТ СН'!$H$9+СВЦЭМ!$D$10+'СЕТ СН'!$H$6-'СЕТ СН'!$H$19</f>
        <v>1132.9901221</v>
      </c>
      <c r="G106" s="36">
        <f>SUMIFS(СВЦЭМ!$C$33:$C$776,СВЦЭМ!$A$33:$A$776,$A106,СВЦЭМ!$B$33:$B$776,G$83)+'СЕТ СН'!$H$9+СВЦЭМ!$D$10+'СЕТ СН'!$H$6-'СЕТ СН'!$H$19</f>
        <v>1135.8150663500001</v>
      </c>
      <c r="H106" s="36">
        <f>SUMIFS(СВЦЭМ!$C$33:$C$776,СВЦЭМ!$A$33:$A$776,$A106,СВЦЭМ!$B$33:$B$776,H$83)+'СЕТ СН'!$H$9+СВЦЭМ!$D$10+'СЕТ СН'!$H$6-'СЕТ СН'!$H$19</f>
        <v>1124.8298450100001</v>
      </c>
      <c r="I106" s="36">
        <f>SUMIFS(СВЦЭМ!$C$33:$C$776,СВЦЭМ!$A$33:$A$776,$A106,СВЦЭМ!$B$33:$B$776,I$83)+'СЕТ СН'!$H$9+СВЦЭМ!$D$10+'СЕТ СН'!$H$6-'СЕТ СН'!$H$19</f>
        <v>1105.7557075</v>
      </c>
      <c r="J106" s="36">
        <f>SUMIFS(СВЦЭМ!$C$33:$C$776,СВЦЭМ!$A$33:$A$776,$A106,СВЦЭМ!$B$33:$B$776,J$83)+'СЕТ СН'!$H$9+СВЦЭМ!$D$10+'СЕТ СН'!$H$6-'СЕТ СН'!$H$19</f>
        <v>1085.89159378</v>
      </c>
      <c r="K106" s="36">
        <f>SUMIFS(СВЦЭМ!$C$33:$C$776,СВЦЭМ!$A$33:$A$776,$A106,СВЦЭМ!$B$33:$B$776,K$83)+'СЕТ СН'!$H$9+СВЦЭМ!$D$10+'СЕТ СН'!$H$6-'СЕТ СН'!$H$19</f>
        <v>1062.8369320500001</v>
      </c>
      <c r="L106" s="36">
        <f>SUMIFS(СВЦЭМ!$C$33:$C$776,СВЦЭМ!$A$33:$A$776,$A106,СВЦЭМ!$B$33:$B$776,L$83)+'СЕТ СН'!$H$9+СВЦЭМ!$D$10+'СЕТ СН'!$H$6-'СЕТ СН'!$H$19</f>
        <v>1021.80151884</v>
      </c>
      <c r="M106" s="36">
        <f>SUMIFS(СВЦЭМ!$C$33:$C$776,СВЦЭМ!$A$33:$A$776,$A106,СВЦЭМ!$B$33:$B$776,M$83)+'СЕТ СН'!$H$9+СВЦЭМ!$D$10+'СЕТ СН'!$H$6-'СЕТ СН'!$H$19</f>
        <v>958.74506530999997</v>
      </c>
      <c r="N106" s="36">
        <f>SUMIFS(СВЦЭМ!$C$33:$C$776,СВЦЭМ!$A$33:$A$776,$A106,СВЦЭМ!$B$33:$B$776,N$83)+'СЕТ СН'!$H$9+СВЦЭМ!$D$10+'СЕТ СН'!$H$6-'СЕТ СН'!$H$19</f>
        <v>908.77435447999994</v>
      </c>
      <c r="O106" s="36">
        <f>SUMIFS(СВЦЭМ!$C$33:$C$776,СВЦЭМ!$A$33:$A$776,$A106,СВЦЭМ!$B$33:$B$776,O$83)+'СЕТ СН'!$H$9+СВЦЭМ!$D$10+'СЕТ СН'!$H$6-'СЕТ СН'!$H$19</f>
        <v>882.65706562000003</v>
      </c>
      <c r="P106" s="36">
        <f>SUMIFS(СВЦЭМ!$C$33:$C$776,СВЦЭМ!$A$33:$A$776,$A106,СВЦЭМ!$B$33:$B$776,P$83)+'СЕТ СН'!$H$9+СВЦЭМ!$D$10+'СЕТ СН'!$H$6-'СЕТ СН'!$H$19</f>
        <v>889.83106218</v>
      </c>
      <c r="Q106" s="36">
        <f>SUMIFS(СВЦЭМ!$C$33:$C$776,СВЦЭМ!$A$33:$A$776,$A106,СВЦЭМ!$B$33:$B$776,Q$83)+'СЕТ СН'!$H$9+СВЦЭМ!$D$10+'СЕТ СН'!$H$6-'СЕТ СН'!$H$19</f>
        <v>890.63822459999994</v>
      </c>
      <c r="R106" s="36">
        <f>SUMIFS(СВЦЭМ!$C$33:$C$776,СВЦЭМ!$A$33:$A$776,$A106,СВЦЭМ!$B$33:$B$776,R$83)+'СЕТ СН'!$H$9+СВЦЭМ!$D$10+'СЕТ СН'!$H$6-'СЕТ СН'!$H$19</f>
        <v>887.01346224999998</v>
      </c>
      <c r="S106" s="36">
        <f>SUMIFS(СВЦЭМ!$C$33:$C$776,СВЦЭМ!$A$33:$A$776,$A106,СВЦЭМ!$B$33:$B$776,S$83)+'СЕТ СН'!$H$9+СВЦЭМ!$D$10+'СЕТ СН'!$H$6-'СЕТ СН'!$H$19</f>
        <v>891.38913029000003</v>
      </c>
      <c r="T106" s="36">
        <f>SUMIFS(СВЦЭМ!$C$33:$C$776,СВЦЭМ!$A$33:$A$776,$A106,СВЦЭМ!$B$33:$B$776,T$83)+'СЕТ СН'!$H$9+СВЦЭМ!$D$10+'СЕТ СН'!$H$6-'СЕТ СН'!$H$19</f>
        <v>894.29331108999997</v>
      </c>
      <c r="U106" s="36">
        <f>SUMIFS(СВЦЭМ!$C$33:$C$776,СВЦЭМ!$A$33:$A$776,$A106,СВЦЭМ!$B$33:$B$776,U$83)+'СЕТ СН'!$H$9+СВЦЭМ!$D$10+'СЕТ СН'!$H$6-'СЕТ СН'!$H$19</f>
        <v>879.60923699</v>
      </c>
      <c r="V106" s="36">
        <f>SUMIFS(СВЦЭМ!$C$33:$C$776,СВЦЭМ!$A$33:$A$776,$A106,СВЦЭМ!$B$33:$B$776,V$83)+'СЕТ СН'!$H$9+СВЦЭМ!$D$10+'СЕТ СН'!$H$6-'СЕТ СН'!$H$19</f>
        <v>870.55047249999996</v>
      </c>
      <c r="W106" s="36">
        <f>SUMIFS(СВЦЭМ!$C$33:$C$776,СВЦЭМ!$A$33:$A$776,$A106,СВЦЭМ!$B$33:$B$776,W$83)+'СЕТ СН'!$H$9+СВЦЭМ!$D$10+'СЕТ СН'!$H$6-'СЕТ СН'!$H$19</f>
        <v>875.26301595999996</v>
      </c>
      <c r="X106" s="36">
        <f>SUMIFS(СВЦЭМ!$C$33:$C$776,СВЦЭМ!$A$33:$A$776,$A106,СВЦЭМ!$B$33:$B$776,X$83)+'СЕТ СН'!$H$9+СВЦЭМ!$D$10+'СЕТ СН'!$H$6-'СЕТ СН'!$H$19</f>
        <v>903.19051514</v>
      </c>
      <c r="Y106" s="36">
        <f>SUMIFS(СВЦЭМ!$C$33:$C$776,СВЦЭМ!$A$33:$A$776,$A106,СВЦЭМ!$B$33:$B$776,Y$83)+'СЕТ СН'!$H$9+СВЦЭМ!$D$10+'СЕТ СН'!$H$6-'СЕТ СН'!$H$19</f>
        <v>995.52017905999992</v>
      </c>
    </row>
    <row r="107" spans="1:25" ht="15.75" x14ac:dyDescent="0.2">
      <c r="A107" s="35">
        <f t="shared" si="2"/>
        <v>44067</v>
      </c>
      <c r="B107" s="36">
        <f>SUMIFS(СВЦЭМ!$C$33:$C$776,СВЦЭМ!$A$33:$A$776,$A107,СВЦЭМ!$B$33:$B$776,B$83)+'СЕТ СН'!$H$9+СВЦЭМ!$D$10+'СЕТ СН'!$H$6-'СЕТ СН'!$H$19</f>
        <v>1029.5891489600001</v>
      </c>
      <c r="C107" s="36">
        <f>SUMIFS(СВЦЭМ!$C$33:$C$776,СВЦЭМ!$A$33:$A$776,$A107,СВЦЭМ!$B$33:$B$776,C$83)+'СЕТ СН'!$H$9+СВЦЭМ!$D$10+'СЕТ СН'!$H$6-'СЕТ СН'!$H$19</f>
        <v>1064.62814149</v>
      </c>
      <c r="D107" s="36">
        <f>SUMIFS(СВЦЭМ!$C$33:$C$776,СВЦЭМ!$A$33:$A$776,$A107,СВЦЭМ!$B$33:$B$776,D$83)+'СЕТ СН'!$H$9+СВЦЭМ!$D$10+'СЕТ СН'!$H$6-'СЕТ СН'!$H$19</f>
        <v>1080.5632184999999</v>
      </c>
      <c r="E107" s="36">
        <f>SUMIFS(СВЦЭМ!$C$33:$C$776,СВЦЭМ!$A$33:$A$776,$A107,СВЦЭМ!$B$33:$B$776,E$83)+'СЕТ СН'!$H$9+СВЦЭМ!$D$10+'СЕТ СН'!$H$6-'СЕТ СН'!$H$19</f>
        <v>1086.87501572</v>
      </c>
      <c r="F107" s="36">
        <f>SUMIFS(СВЦЭМ!$C$33:$C$776,СВЦЭМ!$A$33:$A$776,$A107,СВЦЭМ!$B$33:$B$776,F$83)+'СЕТ СН'!$H$9+СВЦЭМ!$D$10+'СЕТ СН'!$H$6-'СЕТ СН'!$H$19</f>
        <v>1095.3531722800001</v>
      </c>
      <c r="G107" s="36">
        <f>SUMIFS(СВЦЭМ!$C$33:$C$776,СВЦЭМ!$A$33:$A$776,$A107,СВЦЭМ!$B$33:$B$776,G$83)+'СЕТ СН'!$H$9+СВЦЭМ!$D$10+'СЕТ СН'!$H$6-'СЕТ СН'!$H$19</f>
        <v>1088.7657219600001</v>
      </c>
      <c r="H107" s="36">
        <f>SUMIFS(СВЦЭМ!$C$33:$C$776,СВЦЭМ!$A$33:$A$776,$A107,СВЦЭМ!$B$33:$B$776,H$83)+'СЕТ СН'!$H$9+СВЦЭМ!$D$10+'СЕТ СН'!$H$6-'СЕТ СН'!$H$19</f>
        <v>1078.86264379</v>
      </c>
      <c r="I107" s="36">
        <f>SUMIFS(СВЦЭМ!$C$33:$C$776,СВЦЭМ!$A$33:$A$776,$A107,СВЦЭМ!$B$33:$B$776,I$83)+'СЕТ СН'!$H$9+СВЦЭМ!$D$10+'СЕТ СН'!$H$6-'СЕТ СН'!$H$19</f>
        <v>1158.5811125800001</v>
      </c>
      <c r="J107" s="36">
        <f>SUMIFS(СВЦЭМ!$C$33:$C$776,СВЦЭМ!$A$33:$A$776,$A107,СВЦЭМ!$B$33:$B$776,J$83)+'СЕТ СН'!$H$9+СВЦЭМ!$D$10+'СЕТ СН'!$H$6-'СЕТ СН'!$H$19</f>
        <v>1107.11279326</v>
      </c>
      <c r="K107" s="36">
        <f>SUMIFS(СВЦЭМ!$C$33:$C$776,СВЦЭМ!$A$33:$A$776,$A107,СВЦЭМ!$B$33:$B$776,K$83)+'СЕТ СН'!$H$9+СВЦЭМ!$D$10+'СЕТ СН'!$H$6-'СЕТ СН'!$H$19</f>
        <v>1073.89542007</v>
      </c>
      <c r="L107" s="36">
        <f>SUMIFS(СВЦЭМ!$C$33:$C$776,СВЦЭМ!$A$33:$A$776,$A107,СВЦЭМ!$B$33:$B$776,L$83)+'СЕТ СН'!$H$9+СВЦЭМ!$D$10+'СЕТ СН'!$H$6-'СЕТ СН'!$H$19</f>
        <v>1048.7036963600001</v>
      </c>
      <c r="M107" s="36">
        <f>SUMIFS(СВЦЭМ!$C$33:$C$776,СВЦЭМ!$A$33:$A$776,$A107,СВЦЭМ!$B$33:$B$776,M$83)+'СЕТ СН'!$H$9+СВЦЭМ!$D$10+'СЕТ СН'!$H$6-'СЕТ СН'!$H$19</f>
        <v>996.42907248999995</v>
      </c>
      <c r="N107" s="36">
        <f>SUMIFS(СВЦЭМ!$C$33:$C$776,СВЦЭМ!$A$33:$A$776,$A107,СВЦЭМ!$B$33:$B$776,N$83)+'СЕТ СН'!$H$9+СВЦЭМ!$D$10+'СЕТ СН'!$H$6-'СЕТ СН'!$H$19</f>
        <v>955.26859998999998</v>
      </c>
      <c r="O107" s="36">
        <f>SUMIFS(СВЦЭМ!$C$33:$C$776,СВЦЭМ!$A$33:$A$776,$A107,СВЦЭМ!$B$33:$B$776,O$83)+'СЕТ СН'!$H$9+СВЦЭМ!$D$10+'СЕТ СН'!$H$6-'СЕТ СН'!$H$19</f>
        <v>925.16808648999995</v>
      </c>
      <c r="P107" s="36">
        <f>SUMIFS(СВЦЭМ!$C$33:$C$776,СВЦЭМ!$A$33:$A$776,$A107,СВЦЭМ!$B$33:$B$776,P$83)+'СЕТ СН'!$H$9+СВЦЭМ!$D$10+'СЕТ СН'!$H$6-'СЕТ СН'!$H$19</f>
        <v>930.22211593999998</v>
      </c>
      <c r="Q107" s="36">
        <f>SUMIFS(СВЦЭМ!$C$33:$C$776,СВЦЭМ!$A$33:$A$776,$A107,СВЦЭМ!$B$33:$B$776,Q$83)+'СЕТ СН'!$H$9+СВЦЭМ!$D$10+'СЕТ СН'!$H$6-'СЕТ СН'!$H$19</f>
        <v>924.60948811999992</v>
      </c>
      <c r="R107" s="36">
        <f>SUMIFS(СВЦЭМ!$C$33:$C$776,СВЦЭМ!$A$33:$A$776,$A107,СВЦЭМ!$B$33:$B$776,R$83)+'СЕТ СН'!$H$9+СВЦЭМ!$D$10+'СЕТ СН'!$H$6-'СЕТ СН'!$H$19</f>
        <v>926.63138024</v>
      </c>
      <c r="S107" s="36">
        <f>SUMIFS(СВЦЭМ!$C$33:$C$776,СВЦЭМ!$A$33:$A$776,$A107,СВЦЭМ!$B$33:$B$776,S$83)+'СЕТ СН'!$H$9+СВЦЭМ!$D$10+'СЕТ СН'!$H$6-'СЕТ СН'!$H$19</f>
        <v>927.93061165999995</v>
      </c>
      <c r="T107" s="36">
        <f>SUMIFS(СВЦЭМ!$C$33:$C$776,СВЦЭМ!$A$33:$A$776,$A107,СВЦЭМ!$B$33:$B$776,T$83)+'СЕТ СН'!$H$9+СВЦЭМ!$D$10+'СЕТ СН'!$H$6-'СЕТ СН'!$H$19</f>
        <v>932.42596598</v>
      </c>
      <c r="U107" s="36">
        <f>SUMIFS(СВЦЭМ!$C$33:$C$776,СВЦЭМ!$A$33:$A$776,$A107,СВЦЭМ!$B$33:$B$776,U$83)+'СЕТ СН'!$H$9+СВЦЭМ!$D$10+'СЕТ СН'!$H$6-'СЕТ СН'!$H$19</f>
        <v>932.74903884000003</v>
      </c>
      <c r="V107" s="36">
        <f>SUMIFS(СВЦЭМ!$C$33:$C$776,СВЦЭМ!$A$33:$A$776,$A107,СВЦЭМ!$B$33:$B$776,V$83)+'СЕТ СН'!$H$9+СВЦЭМ!$D$10+'СЕТ СН'!$H$6-'СЕТ СН'!$H$19</f>
        <v>922.61564059</v>
      </c>
      <c r="W107" s="36">
        <f>SUMIFS(СВЦЭМ!$C$33:$C$776,СВЦЭМ!$A$33:$A$776,$A107,СВЦЭМ!$B$33:$B$776,W$83)+'СЕТ СН'!$H$9+СВЦЭМ!$D$10+'СЕТ СН'!$H$6-'СЕТ СН'!$H$19</f>
        <v>914.76093817000003</v>
      </c>
      <c r="X107" s="36">
        <f>SUMIFS(СВЦЭМ!$C$33:$C$776,СВЦЭМ!$A$33:$A$776,$A107,СВЦЭМ!$B$33:$B$776,X$83)+'СЕТ СН'!$H$9+СВЦЭМ!$D$10+'СЕТ СН'!$H$6-'СЕТ СН'!$H$19</f>
        <v>943.72488715999998</v>
      </c>
      <c r="Y107" s="36">
        <f>SUMIFS(СВЦЭМ!$C$33:$C$776,СВЦЭМ!$A$33:$A$776,$A107,СВЦЭМ!$B$33:$B$776,Y$83)+'СЕТ СН'!$H$9+СВЦЭМ!$D$10+'СЕТ СН'!$H$6-'СЕТ СН'!$H$19</f>
        <v>1049.38355727</v>
      </c>
    </row>
    <row r="108" spans="1:25" ht="15.75" x14ac:dyDescent="0.2">
      <c r="A108" s="35">
        <f t="shared" si="2"/>
        <v>44068</v>
      </c>
      <c r="B108" s="36">
        <f>SUMIFS(СВЦЭМ!$C$33:$C$776,СВЦЭМ!$A$33:$A$776,$A108,СВЦЭМ!$B$33:$B$776,B$83)+'СЕТ СН'!$H$9+СВЦЭМ!$D$10+'СЕТ СН'!$H$6-'СЕТ СН'!$H$19</f>
        <v>1036.1223245900001</v>
      </c>
      <c r="C108" s="36">
        <f>SUMIFS(СВЦЭМ!$C$33:$C$776,СВЦЭМ!$A$33:$A$776,$A108,СВЦЭМ!$B$33:$B$776,C$83)+'СЕТ СН'!$H$9+СВЦЭМ!$D$10+'СЕТ СН'!$H$6-'СЕТ СН'!$H$19</f>
        <v>1067.4781436600001</v>
      </c>
      <c r="D108" s="36">
        <f>SUMIFS(СВЦЭМ!$C$33:$C$776,СВЦЭМ!$A$33:$A$776,$A108,СВЦЭМ!$B$33:$B$776,D$83)+'СЕТ СН'!$H$9+СВЦЭМ!$D$10+'СЕТ СН'!$H$6-'СЕТ СН'!$H$19</f>
        <v>1101.9927851699999</v>
      </c>
      <c r="E108" s="36">
        <f>SUMIFS(СВЦЭМ!$C$33:$C$776,СВЦЭМ!$A$33:$A$776,$A108,СВЦЭМ!$B$33:$B$776,E$83)+'СЕТ СН'!$H$9+СВЦЭМ!$D$10+'СЕТ СН'!$H$6-'СЕТ СН'!$H$19</f>
        <v>1094.2353297100001</v>
      </c>
      <c r="F108" s="36">
        <f>SUMIFS(СВЦЭМ!$C$33:$C$776,СВЦЭМ!$A$33:$A$776,$A108,СВЦЭМ!$B$33:$B$776,F$83)+'СЕТ СН'!$H$9+СВЦЭМ!$D$10+'СЕТ СН'!$H$6-'СЕТ СН'!$H$19</f>
        <v>1096.77236487</v>
      </c>
      <c r="G108" s="36">
        <f>SUMIFS(СВЦЭМ!$C$33:$C$776,СВЦЭМ!$A$33:$A$776,$A108,СВЦЭМ!$B$33:$B$776,G$83)+'СЕТ СН'!$H$9+СВЦЭМ!$D$10+'СЕТ СН'!$H$6-'СЕТ СН'!$H$19</f>
        <v>1088.18510403</v>
      </c>
      <c r="H108" s="36">
        <f>SUMIFS(СВЦЭМ!$C$33:$C$776,СВЦЭМ!$A$33:$A$776,$A108,СВЦЭМ!$B$33:$B$776,H$83)+'СЕТ СН'!$H$9+СВЦЭМ!$D$10+'СЕТ СН'!$H$6-'СЕТ СН'!$H$19</f>
        <v>1102.2976066900001</v>
      </c>
      <c r="I108" s="36">
        <f>SUMIFS(СВЦЭМ!$C$33:$C$776,СВЦЭМ!$A$33:$A$776,$A108,СВЦЭМ!$B$33:$B$776,I$83)+'СЕТ СН'!$H$9+СВЦЭМ!$D$10+'СЕТ СН'!$H$6-'СЕТ СН'!$H$19</f>
        <v>1132.5041750800001</v>
      </c>
      <c r="J108" s="36">
        <f>SUMIFS(СВЦЭМ!$C$33:$C$776,СВЦЭМ!$A$33:$A$776,$A108,СВЦЭМ!$B$33:$B$776,J$83)+'СЕТ СН'!$H$9+СВЦЭМ!$D$10+'СЕТ СН'!$H$6-'СЕТ СН'!$H$19</f>
        <v>1122.68451383</v>
      </c>
      <c r="K108" s="36">
        <f>SUMIFS(СВЦЭМ!$C$33:$C$776,СВЦЭМ!$A$33:$A$776,$A108,СВЦЭМ!$B$33:$B$776,K$83)+'СЕТ СН'!$H$9+СВЦЭМ!$D$10+'СЕТ СН'!$H$6-'СЕТ СН'!$H$19</f>
        <v>1090.6610773</v>
      </c>
      <c r="L108" s="36">
        <f>SUMIFS(СВЦЭМ!$C$33:$C$776,СВЦЭМ!$A$33:$A$776,$A108,СВЦЭМ!$B$33:$B$776,L$83)+'СЕТ СН'!$H$9+СВЦЭМ!$D$10+'СЕТ СН'!$H$6-'СЕТ СН'!$H$19</f>
        <v>1070.67964297</v>
      </c>
      <c r="M108" s="36">
        <f>SUMIFS(СВЦЭМ!$C$33:$C$776,СВЦЭМ!$A$33:$A$776,$A108,СВЦЭМ!$B$33:$B$776,M$83)+'СЕТ СН'!$H$9+СВЦЭМ!$D$10+'СЕТ СН'!$H$6-'СЕТ СН'!$H$19</f>
        <v>1003.6232530699999</v>
      </c>
      <c r="N108" s="36">
        <f>SUMIFS(СВЦЭМ!$C$33:$C$776,СВЦЭМ!$A$33:$A$776,$A108,СВЦЭМ!$B$33:$B$776,N$83)+'СЕТ СН'!$H$9+СВЦЭМ!$D$10+'СЕТ СН'!$H$6-'СЕТ СН'!$H$19</f>
        <v>950.58361101999992</v>
      </c>
      <c r="O108" s="36">
        <f>SUMIFS(СВЦЭМ!$C$33:$C$776,СВЦЭМ!$A$33:$A$776,$A108,СВЦЭМ!$B$33:$B$776,O$83)+'СЕТ СН'!$H$9+СВЦЭМ!$D$10+'СЕТ СН'!$H$6-'СЕТ СН'!$H$19</f>
        <v>920.76711641999998</v>
      </c>
      <c r="P108" s="36">
        <f>SUMIFS(СВЦЭМ!$C$33:$C$776,СВЦЭМ!$A$33:$A$776,$A108,СВЦЭМ!$B$33:$B$776,P$83)+'СЕТ СН'!$H$9+СВЦЭМ!$D$10+'СЕТ СН'!$H$6-'СЕТ СН'!$H$19</f>
        <v>929.59040190999997</v>
      </c>
      <c r="Q108" s="36">
        <f>SUMIFS(СВЦЭМ!$C$33:$C$776,СВЦЭМ!$A$33:$A$776,$A108,СВЦЭМ!$B$33:$B$776,Q$83)+'СЕТ СН'!$H$9+СВЦЭМ!$D$10+'СЕТ СН'!$H$6-'СЕТ СН'!$H$19</f>
        <v>926.68492553999999</v>
      </c>
      <c r="R108" s="36">
        <f>SUMIFS(СВЦЭМ!$C$33:$C$776,СВЦЭМ!$A$33:$A$776,$A108,СВЦЭМ!$B$33:$B$776,R$83)+'СЕТ СН'!$H$9+СВЦЭМ!$D$10+'СЕТ СН'!$H$6-'СЕТ СН'!$H$19</f>
        <v>924.03380477999997</v>
      </c>
      <c r="S108" s="36">
        <f>SUMIFS(СВЦЭМ!$C$33:$C$776,СВЦЭМ!$A$33:$A$776,$A108,СВЦЭМ!$B$33:$B$776,S$83)+'СЕТ СН'!$H$9+СВЦЭМ!$D$10+'СЕТ СН'!$H$6-'СЕТ СН'!$H$19</f>
        <v>928.00454669999999</v>
      </c>
      <c r="T108" s="36">
        <f>SUMIFS(СВЦЭМ!$C$33:$C$776,СВЦЭМ!$A$33:$A$776,$A108,СВЦЭМ!$B$33:$B$776,T$83)+'СЕТ СН'!$H$9+СВЦЭМ!$D$10+'СЕТ СН'!$H$6-'СЕТ СН'!$H$19</f>
        <v>929.67024943000001</v>
      </c>
      <c r="U108" s="36">
        <f>SUMIFS(СВЦЭМ!$C$33:$C$776,СВЦЭМ!$A$33:$A$776,$A108,СВЦЭМ!$B$33:$B$776,U$83)+'СЕТ СН'!$H$9+СВЦЭМ!$D$10+'СЕТ СН'!$H$6-'СЕТ СН'!$H$19</f>
        <v>930.64511490999996</v>
      </c>
      <c r="V108" s="36">
        <f>SUMIFS(СВЦЭМ!$C$33:$C$776,СВЦЭМ!$A$33:$A$776,$A108,СВЦЭМ!$B$33:$B$776,V$83)+'СЕТ СН'!$H$9+СВЦЭМ!$D$10+'СЕТ СН'!$H$6-'СЕТ СН'!$H$19</f>
        <v>902.19528753999998</v>
      </c>
      <c r="W108" s="36">
        <f>SUMIFS(СВЦЭМ!$C$33:$C$776,СВЦЭМ!$A$33:$A$776,$A108,СВЦЭМ!$B$33:$B$776,W$83)+'СЕТ СН'!$H$9+СВЦЭМ!$D$10+'СЕТ СН'!$H$6-'СЕТ СН'!$H$19</f>
        <v>882.271118</v>
      </c>
      <c r="X108" s="36">
        <f>SUMIFS(СВЦЭМ!$C$33:$C$776,СВЦЭМ!$A$33:$A$776,$A108,СВЦЭМ!$B$33:$B$776,X$83)+'СЕТ СН'!$H$9+СВЦЭМ!$D$10+'СЕТ СН'!$H$6-'СЕТ СН'!$H$19</f>
        <v>905.75816573999998</v>
      </c>
      <c r="Y108" s="36">
        <f>SUMIFS(СВЦЭМ!$C$33:$C$776,СВЦЭМ!$A$33:$A$776,$A108,СВЦЭМ!$B$33:$B$776,Y$83)+'СЕТ СН'!$H$9+СВЦЭМ!$D$10+'СЕТ СН'!$H$6-'СЕТ СН'!$H$19</f>
        <v>1004.12864241</v>
      </c>
    </row>
    <row r="109" spans="1:25" ht="15.75" x14ac:dyDescent="0.2">
      <c r="A109" s="35">
        <f t="shared" si="2"/>
        <v>44069</v>
      </c>
      <c r="B109" s="36">
        <f>SUMIFS(СВЦЭМ!$C$33:$C$776,СВЦЭМ!$A$33:$A$776,$A109,СВЦЭМ!$B$33:$B$776,B$83)+'СЕТ СН'!$H$9+СВЦЭМ!$D$10+'СЕТ СН'!$H$6-'СЕТ СН'!$H$19</f>
        <v>1046.9934147700001</v>
      </c>
      <c r="C109" s="36">
        <f>SUMIFS(СВЦЭМ!$C$33:$C$776,СВЦЭМ!$A$33:$A$776,$A109,СВЦЭМ!$B$33:$B$776,C$83)+'СЕТ СН'!$H$9+СВЦЭМ!$D$10+'СЕТ СН'!$H$6-'СЕТ СН'!$H$19</f>
        <v>1084.69656388</v>
      </c>
      <c r="D109" s="36">
        <f>SUMIFS(СВЦЭМ!$C$33:$C$776,СВЦЭМ!$A$33:$A$776,$A109,СВЦЭМ!$B$33:$B$776,D$83)+'СЕТ СН'!$H$9+СВЦЭМ!$D$10+'СЕТ СН'!$H$6-'СЕТ СН'!$H$19</f>
        <v>1101.01857516</v>
      </c>
      <c r="E109" s="36">
        <f>SUMIFS(СВЦЭМ!$C$33:$C$776,СВЦЭМ!$A$33:$A$776,$A109,СВЦЭМ!$B$33:$B$776,E$83)+'СЕТ СН'!$H$9+СВЦЭМ!$D$10+'СЕТ СН'!$H$6-'СЕТ СН'!$H$19</f>
        <v>1102.9970256500001</v>
      </c>
      <c r="F109" s="36">
        <f>SUMIFS(СВЦЭМ!$C$33:$C$776,СВЦЭМ!$A$33:$A$776,$A109,СВЦЭМ!$B$33:$B$776,F$83)+'СЕТ СН'!$H$9+СВЦЭМ!$D$10+'СЕТ СН'!$H$6-'СЕТ СН'!$H$19</f>
        <v>1106.2879646399999</v>
      </c>
      <c r="G109" s="36">
        <f>SUMIFS(СВЦЭМ!$C$33:$C$776,СВЦЭМ!$A$33:$A$776,$A109,СВЦЭМ!$B$33:$B$776,G$83)+'СЕТ СН'!$H$9+СВЦЭМ!$D$10+'СЕТ СН'!$H$6-'СЕТ СН'!$H$19</f>
        <v>1104.29157192</v>
      </c>
      <c r="H109" s="36">
        <f>SUMIFS(СВЦЭМ!$C$33:$C$776,СВЦЭМ!$A$33:$A$776,$A109,СВЦЭМ!$B$33:$B$776,H$83)+'СЕТ СН'!$H$9+СВЦЭМ!$D$10+'СЕТ СН'!$H$6-'СЕТ СН'!$H$19</f>
        <v>1119.7173774299999</v>
      </c>
      <c r="I109" s="36">
        <f>SUMIFS(СВЦЭМ!$C$33:$C$776,СВЦЭМ!$A$33:$A$776,$A109,СВЦЭМ!$B$33:$B$776,I$83)+'СЕТ СН'!$H$9+СВЦЭМ!$D$10+'СЕТ СН'!$H$6-'СЕТ СН'!$H$19</f>
        <v>1142.40608694</v>
      </c>
      <c r="J109" s="36">
        <f>SUMIFS(СВЦЭМ!$C$33:$C$776,СВЦЭМ!$A$33:$A$776,$A109,СВЦЭМ!$B$33:$B$776,J$83)+'СЕТ СН'!$H$9+СВЦЭМ!$D$10+'СЕТ СН'!$H$6-'СЕТ СН'!$H$19</f>
        <v>1122.6863832000001</v>
      </c>
      <c r="K109" s="36">
        <f>SUMIFS(СВЦЭМ!$C$33:$C$776,СВЦЭМ!$A$33:$A$776,$A109,СВЦЭМ!$B$33:$B$776,K$83)+'СЕТ СН'!$H$9+СВЦЭМ!$D$10+'СЕТ СН'!$H$6-'СЕТ СН'!$H$19</f>
        <v>1031.9923107</v>
      </c>
      <c r="L109" s="36">
        <f>SUMIFS(СВЦЭМ!$C$33:$C$776,СВЦЭМ!$A$33:$A$776,$A109,СВЦЭМ!$B$33:$B$776,L$83)+'СЕТ СН'!$H$9+СВЦЭМ!$D$10+'СЕТ СН'!$H$6-'СЕТ СН'!$H$19</f>
        <v>1010.7473603999999</v>
      </c>
      <c r="M109" s="36">
        <f>SUMIFS(СВЦЭМ!$C$33:$C$776,СВЦЭМ!$A$33:$A$776,$A109,СВЦЭМ!$B$33:$B$776,M$83)+'СЕТ СН'!$H$9+СВЦЭМ!$D$10+'СЕТ СН'!$H$6-'СЕТ СН'!$H$19</f>
        <v>948.26092573999995</v>
      </c>
      <c r="N109" s="36">
        <f>SUMIFS(СВЦЭМ!$C$33:$C$776,СВЦЭМ!$A$33:$A$776,$A109,СВЦЭМ!$B$33:$B$776,N$83)+'СЕТ СН'!$H$9+СВЦЭМ!$D$10+'СЕТ СН'!$H$6-'СЕТ СН'!$H$19</f>
        <v>903.60717289000002</v>
      </c>
      <c r="O109" s="36">
        <f>SUMIFS(СВЦЭМ!$C$33:$C$776,СВЦЭМ!$A$33:$A$776,$A109,СВЦЭМ!$B$33:$B$776,O$83)+'СЕТ СН'!$H$9+СВЦЭМ!$D$10+'СЕТ СН'!$H$6-'СЕТ СН'!$H$19</f>
        <v>879.17315581999992</v>
      </c>
      <c r="P109" s="36">
        <f>SUMIFS(СВЦЭМ!$C$33:$C$776,СВЦЭМ!$A$33:$A$776,$A109,СВЦЭМ!$B$33:$B$776,P$83)+'СЕТ СН'!$H$9+СВЦЭМ!$D$10+'СЕТ СН'!$H$6-'СЕТ СН'!$H$19</f>
        <v>880.33345162000001</v>
      </c>
      <c r="Q109" s="36">
        <f>SUMIFS(СВЦЭМ!$C$33:$C$776,СВЦЭМ!$A$33:$A$776,$A109,СВЦЭМ!$B$33:$B$776,Q$83)+'СЕТ СН'!$H$9+СВЦЭМ!$D$10+'СЕТ СН'!$H$6-'СЕТ СН'!$H$19</f>
        <v>880.07047906000003</v>
      </c>
      <c r="R109" s="36">
        <f>SUMIFS(СВЦЭМ!$C$33:$C$776,СВЦЭМ!$A$33:$A$776,$A109,СВЦЭМ!$B$33:$B$776,R$83)+'СЕТ СН'!$H$9+СВЦЭМ!$D$10+'СЕТ СН'!$H$6-'СЕТ СН'!$H$19</f>
        <v>889.63357640999993</v>
      </c>
      <c r="S109" s="36">
        <f>SUMIFS(СВЦЭМ!$C$33:$C$776,СВЦЭМ!$A$33:$A$776,$A109,СВЦЭМ!$B$33:$B$776,S$83)+'СЕТ СН'!$H$9+СВЦЭМ!$D$10+'СЕТ СН'!$H$6-'СЕТ СН'!$H$19</f>
        <v>883.88955312999997</v>
      </c>
      <c r="T109" s="36">
        <f>SUMIFS(СВЦЭМ!$C$33:$C$776,СВЦЭМ!$A$33:$A$776,$A109,СВЦЭМ!$B$33:$B$776,T$83)+'СЕТ СН'!$H$9+СВЦЭМ!$D$10+'СЕТ СН'!$H$6-'СЕТ СН'!$H$19</f>
        <v>876.25136808000002</v>
      </c>
      <c r="U109" s="36">
        <f>SUMIFS(СВЦЭМ!$C$33:$C$776,СВЦЭМ!$A$33:$A$776,$A109,СВЦЭМ!$B$33:$B$776,U$83)+'СЕТ СН'!$H$9+СВЦЭМ!$D$10+'СЕТ СН'!$H$6-'СЕТ СН'!$H$19</f>
        <v>886.74114138999994</v>
      </c>
      <c r="V109" s="36">
        <f>SUMIFS(СВЦЭМ!$C$33:$C$776,СВЦЭМ!$A$33:$A$776,$A109,СВЦЭМ!$B$33:$B$776,V$83)+'СЕТ СН'!$H$9+СВЦЭМ!$D$10+'СЕТ СН'!$H$6-'СЕТ СН'!$H$19</f>
        <v>889.55983118999995</v>
      </c>
      <c r="W109" s="36">
        <f>SUMIFS(СВЦЭМ!$C$33:$C$776,СВЦЭМ!$A$33:$A$776,$A109,СВЦЭМ!$B$33:$B$776,W$83)+'СЕТ СН'!$H$9+СВЦЭМ!$D$10+'СЕТ СН'!$H$6-'СЕТ СН'!$H$19</f>
        <v>894.50987482999994</v>
      </c>
      <c r="X109" s="36">
        <f>SUMIFS(СВЦЭМ!$C$33:$C$776,СВЦЭМ!$A$33:$A$776,$A109,СВЦЭМ!$B$33:$B$776,X$83)+'СЕТ СН'!$H$9+СВЦЭМ!$D$10+'СЕТ СН'!$H$6-'СЕТ СН'!$H$19</f>
        <v>916.17354812999997</v>
      </c>
      <c r="Y109" s="36">
        <f>SUMIFS(СВЦЭМ!$C$33:$C$776,СВЦЭМ!$A$33:$A$776,$A109,СВЦЭМ!$B$33:$B$776,Y$83)+'СЕТ СН'!$H$9+СВЦЭМ!$D$10+'СЕТ СН'!$H$6-'СЕТ СН'!$H$19</f>
        <v>1008.35913093</v>
      </c>
    </row>
    <row r="110" spans="1:25" ht="15.75" x14ac:dyDescent="0.2">
      <c r="A110" s="35">
        <f t="shared" si="2"/>
        <v>44070</v>
      </c>
      <c r="B110" s="36">
        <f>SUMIFS(СВЦЭМ!$C$33:$C$776,СВЦЭМ!$A$33:$A$776,$A110,СВЦЭМ!$B$33:$B$776,B$83)+'СЕТ СН'!$H$9+СВЦЭМ!$D$10+'СЕТ СН'!$H$6-'СЕТ СН'!$H$19</f>
        <v>939.68951245999995</v>
      </c>
      <c r="C110" s="36">
        <f>SUMIFS(СВЦЭМ!$C$33:$C$776,СВЦЭМ!$A$33:$A$776,$A110,СВЦЭМ!$B$33:$B$776,C$83)+'СЕТ СН'!$H$9+СВЦЭМ!$D$10+'СЕТ СН'!$H$6-'СЕТ СН'!$H$19</f>
        <v>1046.01779117</v>
      </c>
      <c r="D110" s="36">
        <f>SUMIFS(СВЦЭМ!$C$33:$C$776,СВЦЭМ!$A$33:$A$776,$A110,СВЦЭМ!$B$33:$B$776,D$83)+'СЕТ СН'!$H$9+СВЦЭМ!$D$10+'СЕТ СН'!$H$6-'СЕТ СН'!$H$19</f>
        <v>1133.4852782299999</v>
      </c>
      <c r="E110" s="36">
        <f>SUMIFS(СВЦЭМ!$C$33:$C$776,СВЦЭМ!$A$33:$A$776,$A110,СВЦЭМ!$B$33:$B$776,E$83)+'СЕТ СН'!$H$9+СВЦЭМ!$D$10+'СЕТ СН'!$H$6-'СЕТ СН'!$H$19</f>
        <v>1152.2057240199999</v>
      </c>
      <c r="F110" s="36">
        <f>SUMIFS(СВЦЭМ!$C$33:$C$776,СВЦЭМ!$A$33:$A$776,$A110,СВЦЭМ!$B$33:$B$776,F$83)+'СЕТ СН'!$H$9+СВЦЭМ!$D$10+'СЕТ СН'!$H$6-'СЕТ СН'!$H$19</f>
        <v>1171.4607861300001</v>
      </c>
      <c r="G110" s="36">
        <f>SUMIFS(СВЦЭМ!$C$33:$C$776,СВЦЭМ!$A$33:$A$776,$A110,СВЦЭМ!$B$33:$B$776,G$83)+'СЕТ СН'!$H$9+СВЦЭМ!$D$10+'СЕТ СН'!$H$6-'СЕТ СН'!$H$19</f>
        <v>1156.4240880899999</v>
      </c>
      <c r="H110" s="36">
        <f>SUMIFS(СВЦЭМ!$C$33:$C$776,СВЦЭМ!$A$33:$A$776,$A110,СВЦЭМ!$B$33:$B$776,H$83)+'СЕТ СН'!$H$9+СВЦЭМ!$D$10+'СЕТ СН'!$H$6-'СЕТ СН'!$H$19</f>
        <v>1114.0806965700001</v>
      </c>
      <c r="I110" s="36">
        <f>SUMIFS(СВЦЭМ!$C$33:$C$776,СВЦЭМ!$A$33:$A$776,$A110,СВЦЭМ!$B$33:$B$776,I$83)+'СЕТ СН'!$H$9+СВЦЭМ!$D$10+'СЕТ СН'!$H$6-'СЕТ СН'!$H$19</f>
        <v>1037.21258493</v>
      </c>
      <c r="J110" s="36">
        <f>SUMIFS(СВЦЭМ!$C$33:$C$776,СВЦЭМ!$A$33:$A$776,$A110,СВЦЭМ!$B$33:$B$776,J$83)+'СЕТ СН'!$H$9+СВЦЭМ!$D$10+'СЕТ СН'!$H$6-'СЕТ СН'!$H$19</f>
        <v>996.53341315</v>
      </c>
      <c r="K110" s="36">
        <f>SUMIFS(СВЦЭМ!$C$33:$C$776,СВЦЭМ!$A$33:$A$776,$A110,СВЦЭМ!$B$33:$B$776,K$83)+'СЕТ СН'!$H$9+СВЦЭМ!$D$10+'СЕТ СН'!$H$6-'СЕТ СН'!$H$19</f>
        <v>964.71682328999998</v>
      </c>
      <c r="L110" s="36">
        <f>SUMIFS(СВЦЭМ!$C$33:$C$776,СВЦЭМ!$A$33:$A$776,$A110,СВЦЭМ!$B$33:$B$776,L$83)+'СЕТ СН'!$H$9+СВЦЭМ!$D$10+'СЕТ СН'!$H$6-'СЕТ СН'!$H$19</f>
        <v>960.45593395999992</v>
      </c>
      <c r="M110" s="36">
        <f>SUMIFS(СВЦЭМ!$C$33:$C$776,СВЦЭМ!$A$33:$A$776,$A110,СВЦЭМ!$B$33:$B$776,M$83)+'СЕТ СН'!$H$9+СВЦЭМ!$D$10+'СЕТ СН'!$H$6-'СЕТ СН'!$H$19</f>
        <v>964.19347542999992</v>
      </c>
      <c r="N110" s="36">
        <f>SUMIFS(СВЦЭМ!$C$33:$C$776,СВЦЭМ!$A$33:$A$776,$A110,СВЦЭМ!$B$33:$B$776,N$83)+'СЕТ СН'!$H$9+СВЦЭМ!$D$10+'СЕТ СН'!$H$6-'СЕТ СН'!$H$19</f>
        <v>947.92652238999995</v>
      </c>
      <c r="O110" s="36">
        <f>SUMIFS(СВЦЭМ!$C$33:$C$776,СВЦЭМ!$A$33:$A$776,$A110,СВЦЭМ!$B$33:$B$776,O$83)+'СЕТ СН'!$H$9+СВЦЭМ!$D$10+'СЕТ СН'!$H$6-'СЕТ СН'!$H$19</f>
        <v>947.32972293</v>
      </c>
      <c r="P110" s="36">
        <f>SUMIFS(СВЦЭМ!$C$33:$C$776,СВЦЭМ!$A$33:$A$776,$A110,СВЦЭМ!$B$33:$B$776,P$83)+'СЕТ СН'!$H$9+СВЦЭМ!$D$10+'СЕТ СН'!$H$6-'СЕТ СН'!$H$19</f>
        <v>957.34884481999995</v>
      </c>
      <c r="Q110" s="36">
        <f>SUMIFS(СВЦЭМ!$C$33:$C$776,СВЦЭМ!$A$33:$A$776,$A110,СВЦЭМ!$B$33:$B$776,Q$83)+'СЕТ СН'!$H$9+СВЦЭМ!$D$10+'СЕТ СН'!$H$6-'СЕТ СН'!$H$19</f>
        <v>957.72721968999997</v>
      </c>
      <c r="R110" s="36">
        <f>SUMIFS(СВЦЭМ!$C$33:$C$776,СВЦЭМ!$A$33:$A$776,$A110,СВЦЭМ!$B$33:$B$776,R$83)+'СЕТ СН'!$H$9+СВЦЭМ!$D$10+'СЕТ СН'!$H$6-'СЕТ СН'!$H$19</f>
        <v>950.93583060000003</v>
      </c>
      <c r="S110" s="36">
        <f>SUMIFS(СВЦЭМ!$C$33:$C$776,СВЦЭМ!$A$33:$A$776,$A110,СВЦЭМ!$B$33:$B$776,S$83)+'СЕТ СН'!$H$9+СВЦЭМ!$D$10+'СЕТ СН'!$H$6-'СЕТ СН'!$H$19</f>
        <v>950.11813336</v>
      </c>
      <c r="T110" s="36">
        <f>SUMIFS(СВЦЭМ!$C$33:$C$776,СВЦЭМ!$A$33:$A$776,$A110,СВЦЭМ!$B$33:$B$776,T$83)+'СЕТ СН'!$H$9+СВЦЭМ!$D$10+'СЕТ СН'!$H$6-'СЕТ СН'!$H$19</f>
        <v>946.72391951999998</v>
      </c>
      <c r="U110" s="36">
        <f>SUMIFS(СВЦЭМ!$C$33:$C$776,СВЦЭМ!$A$33:$A$776,$A110,СВЦЭМ!$B$33:$B$776,U$83)+'СЕТ СН'!$H$9+СВЦЭМ!$D$10+'СЕТ СН'!$H$6-'СЕТ СН'!$H$19</f>
        <v>953.13287507999996</v>
      </c>
      <c r="V110" s="36">
        <f>SUMIFS(СВЦЭМ!$C$33:$C$776,СВЦЭМ!$A$33:$A$776,$A110,СВЦЭМ!$B$33:$B$776,V$83)+'СЕТ СН'!$H$9+СВЦЭМ!$D$10+'СЕТ СН'!$H$6-'СЕТ СН'!$H$19</f>
        <v>962.57548766000002</v>
      </c>
      <c r="W110" s="36">
        <f>SUMIFS(СВЦЭМ!$C$33:$C$776,СВЦЭМ!$A$33:$A$776,$A110,СВЦЭМ!$B$33:$B$776,W$83)+'СЕТ СН'!$H$9+СВЦЭМ!$D$10+'СЕТ СН'!$H$6-'СЕТ СН'!$H$19</f>
        <v>961.76479528999994</v>
      </c>
      <c r="X110" s="36">
        <f>SUMIFS(СВЦЭМ!$C$33:$C$776,СВЦЭМ!$A$33:$A$776,$A110,СВЦЭМ!$B$33:$B$776,X$83)+'СЕТ СН'!$H$9+СВЦЭМ!$D$10+'СЕТ СН'!$H$6-'СЕТ СН'!$H$19</f>
        <v>935.75862348999999</v>
      </c>
      <c r="Y110" s="36">
        <f>SUMIFS(СВЦЭМ!$C$33:$C$776,СВЦЭМ!$A$33:$A$776,$A110,СВЦЭМ!$B$33:$B$776,Y$83)+'СЕТ СН'!$H$9+СВЦЭМ!$D$10+'СЕТ СН'!$H$6-'СЕТ СН'!$H$19</f>
        <v>966.84043733999999</v>
      </c>
    </row>
    <row r="111" spans="1:25" ht="15.75" x14ac:dyDescent="0.2">
      <c r="A111" s="35">
        <f t="shared" si="2"/>
        <v>44071</v>
      </c>
      <c r="B111" s="36">
        <f>SUMIFS(СВЦЭМ!$C$33:$C$776,СВЦЭМ!$A$33:$A$776,$A111,СВЦЭМ!$B$33:$B$776,B$83)+'СЕТ СН'!$H$9+СВЦЭМ!$D$10+'СЕТ СН'!$H$6-'СЕТ СН'!$H$19</f>
        <v>1093.69739931</v>
      </c>
      <c r="C111" s="36">
        <f>SUMIFS(СВЦЭМ!$C$33:$C$776,СВЦЭМ!$A$33:$A$776,$A111,СВЦЭМ!$B$33:$B$776,C$83)+'СЕТ СН'!$H$9+СВЦЭМ!$D$10+'СЕТ СН'!$H$6-'СЕТ СН'!$H$19</f>
        <v>1108.4855972099999</v>
      </c>
      <c r="D111" s="36">
        <f>SUMIFS(СВЦЭМ!$C$33:$C$776,СВЦЭМ!$A$33:$A$776,$A111,СВЦЭМ!$B$33:$B$776,D$83)+'СЕТ СН'!$H$9+СВЦЭМ!$D$10+'СЕТ СН'!$H$6-'СЕТ СН'!$H$19</f>
        <v>1138.32958833</v>
      </c>
      <c r="E111" s="36">
        <f>SUMIFS(СВЦЭМ!$C$33:$C$776,СВЦЭМ!$A$33:$A$776,$A111,СВЦЭМ!$B$33:$B$776,E$83)+'СЕТ СН'!$H$9+СВЦЭМ!$D$10+'СЕТ СН'!$H$6-'СЕТ СН'!$H$19</f>
        <v>1154.7301295700001</v>
      </c>
      <c r="F111" s="36">
        <f>SUMIFS(СВЦЭМ!$C$33:$C$776,СВЦЭМ!$A$33:$A$776,$A111,СВЦЭМ!$B$33:$B$776,F$83)+'СЕТ СН'!$H$9+СВЦЭМ!$D$10+'СЕТ СН'!$H$6-'СЕТ СН'!$H$19</f>
        <v>1164.6960531300001</v>
      </c>
      <c r="G111" s="36">
        <f>SUMIFS(СВЦЭМ!$C$33:$C$776,СВЦЭМ!$A$33:$A$776,$A111,СВЦЭМ!$B$33:$B$776,G$83)+'СЕТ СН'!$H$9+СВЦЭМ!$D$10+'СЕТ СН'!$H$6-'СЕТ СН'!$H$19</f>
        <v>1142.5576925600001</v>
      </c>
      <c r="H111" s="36">
        <f>SUMIFS(СВЦЭМ!$C$33:$C$776,СВЦЭМ!$A$33:$A$776,$A111,СВЦЭМ!$B$33:$B$776,H$83)+'СЕТ СН'!$H$9+СВЦЭМ!$D$10+'СЕТ СН'!$H$6-'СЕТ СН'!$H$19</f>
        <v>1110.82326689</v>
      </c>
      <c r="I111" s="36">
        <f>SUMIFS(СВЦЭМ!$C$33:$C$776,СВЦЭМ!$A$33:$A$776,$A111,СВЦЭМ!$B$33:$B$776,I$83)+'СЕТ СН'!$H$9+СВЦЭМ!$D$10+'СЕТ СН'!$H$6-'СЕТ СН'!$H$19</f>
        <v>1062.0299570500001</v>
      </c>
      <c r="J111" s="36">
        <f>SUMIFS(СВЦЭМ!$C$33:$C$776,СВЦЭМ!$A$33:$A$776,$A111,СВЦЭМ!$B$33:$B$776,J$83)+'СЕТ СН'!$H$9+СВЦЭМ!$D$10+'СЕТ СН'!$H$6-'СЕТ СН'!$H$19</f>
        <v>991.70622481999999</v>
      </c>
      <c r="K111" s="36">
        <f>SUMIFS(СВЦЭМ!$C$33:$C$776,СВЦЭМ!$A$33:$A$776,$A111,СВЦЭМ!$B$33:$B$776,K$83)+'СЕТ СН'!$H$9+СВЦЭМ!$D$10+'СЕТ СН'!$H$6-'СЕТ СН'!$H$19</f>
        <v>962.54757778999999</v>
      </c>
      <c r="L111" s="36">
        <f>SUMIFS(СВЦЭМ!$C$33:$C$776,СВЦЭМ!$A$33:$A$776,$A111,СВЦЭМ!$B$33:$B$776,L$83)+'СЕТ СН'!$H$9+СВЦЭМ!$D$10+'СЕТ СН'!$H$6-'СЕТ СН'!$H$19</f>
        <v>954.78852333999998</v>
      </c>
      <c r="M111" s="36">
        <f>SUMIFS(СВЦЭМ!$C$33:$C$776,СВЦЭМ!$A$33:$A$776,$A111,СВЦЭМ!$B$33:$B$776,M$83)+'СЕТ СН'!$H$9+СВЦЭМ!$D$10+'СЕТ СН'!$H$6-'СЕТ СН'!$H$19</f>
        <v>958.14685366999993</v>
      </c>
      <c r="N111" s="36">
        <f>SUMIFS(СВЦЭМ!$C$33:$C$776,СВЦЭМ!$A$33:$A$776,$A111,СВЦЭМ!$B$33:$B$776,N$83)+'СЕТ СН'!$H$9+СВЦЭМ!$D$10+'СЕТ СН'!$H$6-'СЕТ СН'!$H$19</f>
        <v>966.39507646999994</v>
      </c>
      <c r="O111" s="36">
        <f>SUMIFS(СВЦЭМ!$C$33:$C$776,СВЦЭМ!$A$33:$A$776,$A111,СВЦЭМ!$B$33:$B$776,O$83)+'СЕТ СН'!$H$9+СВЦЭМ!$D$10+'СЕТ СН'!$H$6-'СЕТ СН'!$H$19</f>
        <v>952.88897023999994</v>
      </c>
      <c r="P111" s="36">
        <f>SUMIFS(СВЦЭМ!$C$33:$C$776,СВЦЭМ!$A$33:$A$776,$A111,СВЦЭМ!$B$33:$B$776,P$83)+'СЕТ СН'!$H$9+СВЦЭМ!$D$10+'СЕТ СН'!$H$6-'СЕТ СН'!$H$19</f>
        <v>954.15899199</v>
      </c>
      <c r="Q111" s="36">
        <f>SUMIFS(СВЦЭМ!$C$33:$C$776,СВЦЭМ!$A$33:$A$776,$A111,СВЦЭМ!$B$33:$B$776,Q$83)+'СЕТ СН'!$H$9+СВЦЭМ!$D$10+'СЕТ СН'!$H$6-'СЕТ СН'!$H$19</f>
        <v>966.69436186999997</v>
      </c>
      <c r="R111" s="36">
        <f>SUMIFS(СВЦЭМ!$C$33:$C$776,СВЦЭМ!$A$33:$A$776,$A111,СВЦЭМ!$B$33:$B$776,R$83)+'СЕТ СН'!$H$9+СВЦЭМ!$D$10+'СЕТ СН'!$H$6-'СЕТ СН'!$H$19</f>
        <v>965.52479234999998</v>
      </c>
      <c r="S111" s="36">
        <f>SUMIFS(СВЦЭМ!$C$33:$C$776,СВЦЭМ!$A$33:$A$776,$A111,СВЦЭМ!$B$33:$B$776,S$83)+'СЕТ СН'!$H$9+СВЦЭМ!$D$10+'СЕТ СН'!$H$6-'СЕТ СН'!$H$19</f>
        <v>966.27268788999993</v>
      </c>
      <c r="T111" s="36">
        <f>SUMIFS(СВЦЭМ!$C$33:$C$776,СВЦЭМ!$A$33:$A$776,$A111,СВЦЭМ!$B$33:$B$776,T$83)+'СЕТ СН'!$H$9+СВЦЭМ!$D$10+'СЕТ СН'!$H$6-'СЕТ СН'!$H$19</f>
        <v>963.00701092999998</v>
      </c>
      <c r="U111" s="36">
        <f>SUMIFS(СВЦЭМ!$C$33:$C$776,СВЦЭМ!$A$33:$A$776,$A111,СВЦЭМ!$B$33:$B$776,U$83)+'СЕТ СН'!$H$9+СВЦЭМ!$D$10+'СЕТ СН'!$H$6-'СЕТ СН'!$H$19</f>
        <v>957.26051798000003</v>
      </c>
      <c r="V111" s="36">
        <f>SUMIFS(СВЦЭМ!$C$33:$C$776,СВЦЭМ!$A$33:$A$776,$A111,СВЦЭМ!$B$33:$B$776,V$83)+'СЕТ СН'!$H$9+СВЦЭМ!$D$10+'СЕТ СН'!$H$6-'СЕТ СН'!$H$19</f>
        <v>934.54246252999997</v>
      </c>
      <c r="W111" s="36">
        <f>SUMIFS(СВЦЭМ!$C$33:$C$776,СВЦЭМ!$A$33:$A$776,$A111,СВЦЭМ!$B$33:$B$776,W$83)+'СЕТ СН'!$H$9+СВЦЭМ!$D$10+'СЕТ СН'!$H$6-'СЕТ СН'!$H$19</f>
        <v>932.01970417999996</v>
      </c>
      <c r="X111" s="36">
        <f>SUMIFS(СВЦЭМ!$C$33:$C$776,СВЦЭМ!$A$33:$A$776,$A111,СВЦЭМ!$B$33:$B$776,X$83)+'СЕТ СН'!$H$9+СВЦЭМ!$D$10+'СЕТ СН'!$H$6-'СЕТ СН'!$H$19</f>
        <v>978.88934577999999</v>
      </c>
      <c r="Y111" s="36">
        <f>SUMIFS(СВЦЭМ!$C$33:$C$776,СВЦЭМ!$A$33:$A$776,$A111,СВЦЭМ!$B$33:$B$776,Y$83)+'СЕТ СН'!$H$9+СВЦЭМ!$D$10+'СЕТ СН'!$H$6-'СЕТ СН'!$H$19</f>
        <v>1026.7787064500001</v>
      </c>
    </row>
    <row r="112" spans="1:25" ht="15.75" x14ac:dyDescent="0.2">
      <c r="A112" s="35">
        <f t="shared" si="2"/>
        <v>44072</v>
      </c>
      <c r="B112" s="36">
        <f>SUMIFS(СВЦЭМ!$C$33:$C$776,СВЦЭМ!$A$33:$A$776,$A112,СВЦЭМ!$B$33:$B$776,B$83)+'СЕТ СН'!$H$9+СВЦЭМ!$D$10+'СЕТ СН'!$H$6-'СЕТ СН'!$H$19</f>
        <v>1092.3007467100001</v>
      </c>
      <c r="C112" s="36">
        <f>SUMIFS(СВЦЭМ!$C$33:$C$776,СВЦЭМ!$A$33:$A$776,$A112,СВЦЭМ!$B$33:$B$776,C$83)+'СЕТ СН'!$H$9+СВЦЭМ!$D$10+'СЕТ СН'!$H$6-'СЕТ СН'!$H$19</f>
        <v>1136.6412004200001</v>
      </c>
      <c r="D112" s="36">
        <f>SUMIFS(СВЦЭМ!$C$33:$C$776,СВЦЭМ!$A$33:$A$776,$A112,СВЦЭМ!$B$33:$B$776,D$83)+'СЕТ СН'!$H$9+СВЦЭМ!$D$10+'СЕТ СН'!$H$6-'СЕТ СН'!$H$19</f>
        <v>1172.2711904</v>
      </c>
      <c r="E112" s="36">
        <f>SUMIFS(СВЦЭМ!$C$33:$C$776,СВЦЭМ!$A$33:$A$776,$A112,СВЦЭМ!$B$33:$B$776,E$83)+'СЕТ СН'!$H$9+СВЦЭМ!$D$10+'СЕТ СН'!$H$6-'СЕТ СН'!$H$19</f>
        <v>1187.7514052700001</v>
      </c>
      <c r="F112" s="36">
        <f>SUMIFS(СВЦЭМ!$C$33:$C$776,СВЦЭМ!$A$33:$A$776,$A112,СВЦЭМ!$B$33:$B$776,F$83)+'СЕТ СН'!$H$9+СВЦЭМ!$D$10+'СЕТ СН'!$H$6-'СЕТ СН'!$H$19</f>
        <v>1200.2244835700001</v>
      </c>
      <c r="G112" s="36">
        <f>SUMIFS(СВЦЭМ!$C$33:$C$776,СВЦЭМ!$A$33:$A$776,$A112,СВЦЭМ!$B$33:$B$776,G$83)+'СЕТ СН'!$H$9+СВЦЭМ!$D$10+'СЕТ СН'!$H$6-'СЕТ СН'!$H$19</f>
        <v>1182.2208035599999</v>
      </c>
      <c r="H112" s="36">
        <f>SUMIFS(СВЦЭМ!$C$33:$C$776,СВЦЭМ!$A$33:$A$776,$A112,СВЦЭМ!$B$33:$B$776,H$83)+'СЕТ СН'!$H$9+СВЦЭМ!$D$10+'СЕТ СН'!$H$6-'СЕТ СН'!$H$19</f>
        <v>1156.5180957100001</v>
      </c>
      <c r="I112" s="36">
        <f>SUMIFS(СВЦЭМ!$C$33:$C$776,СВЦЭМ!$A$33:$A$776,$A112,СВЦЭМ!$B$33:$B$776,I$83)+'СЕТ СН'!$H$9+СВЦЭМ!$D$10+'СЕТ СН'!$H$6-'СЕТ СН'!$H$19</f>
        <v>1112.4745120600001</v>
      </c>
      <c r="J112" s="36">
        <f>SUMIFS(СВЦЭМ!$C$33:$C$776,СВЦЭМ!$A$33:$A$776,$A112,СВЦЭМ!$B$33:$B$776,J$83)+'СЕТ СН'!$H$9+СВЦЭМ!$D$10+'СЕТ СН'!$H$6-'СЕТ СН'!$H$19</f>
        <v>1039.0544480200001</v>
      </c>
      <c r="K112" s="36">
        <f>SUMIFS(СВЦЭМ!$C$33:$C$776,СВЦЭМ!$A$33:$A$776,$A112,СВЦЭМ!$B$33:$B$776,K$83)+'СЕТ СН'!$H$9+СВЦЭМ!$D$10+'СЕТ СН'!$H$6-'СЕТ СН'!$H$19</f>
        <v>977.64642014999993</v>
      </c>
      <c r="L112" s="36">
        <f>SUMIFS(СВЦЭМ!$C$33:$C$776,СВЦЭМ!$A$33:$A$776,$A112,СВЦЭМ!$B$33:$B$776,L$83)+'СЕТ СН'!$H$9+СВЦЭМ!$D$10+'СЕТ СН'!$H$6-'СЕТ СН'!$H$19</f>
        <v>959.81846932999997</v>
      </c>
      <c r="M112" s="36">
        <f>SUMIFS(СВЦЭМ!$C$33:$C$776,СВЦЭМ!$A$33:$A$776,$A112,СВЦЭМ!$B$33:$B$776,M$83)+'СЕТ СН'!$H$9+СВЦЭМ!$D$10+'СЕТ СН'!$H$6-'СЕТ СН'!$H$19</f>
        <v>960.53154642999993</v>
      </c>
      <c r="N112" s="36">
        <f>SUMIFS(СВЦЭМ!$C$33:$C$776,СВЦЭМ!$A$33:$A$776,$A112,СВЦЭМ!$B$33:$B$776,N$83)+'СЕТ СН'!$H$9+СВЦЭМ!$D$10+'СЕТ СН'!$H$6-'СЕТ СН'!$H$19</f>
        <v>976.49264716999994</v>
      </c>
      <c r="O112" s="36">
        <f>SUMIFS(СВЦЭМ!$C$33:$C$776,СВЦЭМ!$A$33:$A$776,$A112,СВЦЭМ!$B$33:$B$776,O$83)+'СЕТ СН'!$H$9+СВЦЭМ!$D$10+'СЕТ СН'!$H$6-'СЕТ СН'!$H$19</f>
        <v>966.88230103000001</v>
      </c>
      <c r="P112" s="36">
        <f>SUMIFS(СВЦЭМ!$C$33:$C$776,СВЦЭМ!$A$33:$A$776,$A112,СВЦЭМ!$B$33:$B$776,P$83)+'СЕТ СН'!$H$9+СВЦЭМ!$D$10+'СЕТ СН'!$H$6-'СЕТ СН'!$H$19</f>
        <v>975.08053322000001</v>
      </c>
      <c r="Q112" s="36">
        <f>SUMIFS(СВЦЭМ!$C$33:$C$776,СВЦЭМ!$A$33:$A$776,$A112,СВЦЭМ!$B$33:$B$776,Q$83)+'СЕТ СН'!$H$9+СВЦЭМ!$D$10+'СЕТ СН'!$H$6-'СЕТ СН'!$H$19</f>
        <v>987.47792356000002</v>
      </c>
      <c r="R112" s="36">
        <f>SUMIFS(СВЦЭМ!$C$33:$C$776,СВЦЭМ!$A$33:$A$776,$A112,СВЦЭМ!$B$33:$B$776,R$83)+'СЕТ СН'!$H$9+СВЦЭМ!$D$10+'СЕТ СН'!$H$6-'СЕТ СН'!$H$19</f>
        <v>998.65103851999993</v>
      </c>
      <c r="S112" s="36">
        <f>SUMIFS(СВЦЭМ!$C$33:$C$776,СВЦЭМ!$A$33:$A$776,$A112,СВЦЭМ!$B$33:$B$776,S$83)+'СЕТ СН'!$H$9+СВЦЭМ!$D$10+'СЕТ СН'!$H$6-'СЕТ СН'!$H$19</f>
        <v>989.59765765999998</v>
      </c>
      <c r="T112" s="36">
        <f>SUMIFS(СВЦЭМ!$C$33:$C$776,СВЦЭМ!$A$33:$A$776,$A112,СВЦЭМ!$B$33:$B$776,T$83)+'СЕТ СН'!$H$9+СВЦЭМ!$D$10+'СЕТ СН'!$H$6-'СЕТ СН'!$H$19</f>
        <v>987.49077502</v>
      </c>
      <c r="U112" s="36">
        <f>SUMIFS(СВЦЭМ!$C$33:$C$776,СВЦЭМ!$A$33:$A$776,$A112,СВЦЭМ!$B$33:$B$776,U$83)+'СЕТ СН'!$H$9+СВЦЭМ!$D$10+'СЕТ СН'!$H$6-'СЕТ СН'!$H$19</f>
        <v>989.72121811</v>
      </c>
      <c r="V112" s="36">
        <f>SUMIFS(СВЦЭМ!$C$33:$C$776,СВЦЭМ!$A$33:$A$776,$A112,СВЦЭМ!$B$33:$B$776,V$83)+'СЕТ СН'!$H$9+СВЦЭМ!$D$10+'СЕТ СН'!$H$6-'СЕТ СН'!$H$19</f>
        <v>966.76720520999993</v>
      </c>
      <c r="W112" s="36">
        <f>SUMIFS(СВЦЭМ!$C$33:$C$776,СВЦЭМ!$A$33:$A$776,$A112,СВЦЭМ!$B$33:$B$776,W$83)+'СЕТ СН'!$H$9+СВЦЭМ!$D$10+'СЕТ СН'!$H$6-'СЕТ СН'!$H$19</f>
        <v>955.67073983</v>
      </c>
      <c r="X112" s="36">
        <f>SUMIFS(СВЦЭМ!$C$33:$C$776,СВЦЭМ!$A$33:$A$776,$A112,СВЦЭМ!$B$33:$B$776,X$83)+'СЕТ СН'!$H$9+СВЦЭМ!$D$10+'СЕТ СН'!$H$6-'СЕТ СН'!$H$19</f>
        <v>997.28074140000001</v>
      </c>
      <c r="Y112" s="36">
        <f>SUMIFS(СВЦЭМ!$C$33:$C$776,СВЦЭМ!$A$33:$A$776,$A112,СВЦЭМ!$B$33:$B$776,Y$83)+'СЕТ СН'!$H$9+СВЦЭМ!$D$10+'СЕТ СН'!$H$6-'СЕТ СН'!$H$19</f>
        <v>1038.2333509600001</v>
      </c>
    </row>
    <row r="113" spans="1:27" ht="15.75" x14ac:dyDescent="0.2">
      <c r="A113" s="35">
        <f t="shared" si="2"/>
        <v>44073</v>
      </c>
      <c r="B113" s="36">
        <f>SUMIFS(СВЦЭМ!$C$33:$C$776,СВЦЭМ!$A$33:$A$776,$A113,СВЦЭМ!$B$33:$B$776,B$83)+'СЕТ СН'!$H$9+СВЦЭМ!$D$10+'СЕТ СН'!$H$6-'СЕТ СН'!$H$19</f>
        <v>1071.78623806</v>
      </c>
      <c r="C113" s="36">
        <f>SUMIFS(СВЦЭМ!$C$33:$C$776,СВЦЭМ!$A$33:$A$776,$A113,СВЦЭМ!$B$33:$B$776,C$83)+'СЕТ СН'!$H$9+СВЦЭМ!$D$10+'СЕТ СН'!$H$6-'СЕТ СН'!$H$19</f>
        <v>1129.9803859900001</v>
      </c>
      <c r="D113" s="36">
        <f>SUMIFS(СВЦЭМ!$C$33:$C$776,СВЦЭМ!$A$33:$A$776,$A113,СВЦЭМ!$B$33:$B$776,D$83)+'СЕТ СН'!$H$9+СВЦЭМ!$D$10+'СЕТ СН'!$H$6-'СЕТ СН'!$H$19</f>
        <v>1172.03873544</v>
      </c>
      <c r="E113" s="36">
        <f>SUMIFS(СВЦЭМ!$C$33:$C$776,СВЦЭМ!$A$33:$A$776,$A113,СВЦЭМ!$B$33:$B$776,E$83)+'СЕТ СН'!$H$9+СВЦЭМ!$D$10+'СЕТ СН'!$H$6-'СЕТ СН'!$H$19</f>
        <v>1173.2781599500001</v>
      </c>
      <c r="F113" s="36">
        <f>SUMIFS(СВЦЭМ!$C$33:$C$776,СВЦЭМ!$A$33:$A$776,$A113,СВЦЭМ!$B$33:$B$776,F$83)+'СЕТ СН'!$H$9+СВЦЭМ!$D$10+'СЕТ СН'!$H$6-'СЕТ СН'!$H$19</f>
        <v>1175.3902450800001</v>
      </c>
      <c r="G113" s="36">
        <f>SUMIFS(СВЦЭМ!$C$33:$C$776,СВЦЭМ!$A$33:$A$776,$A113,СВЦЭМ!$B$33:$B$776,G$83)+'СЕТ СН'!$H$9+СВЦЭМ!$D$10+'СЕТ СН'!$H$6-'СЕТ СН'!$H$19</f>
        <v>1165.00393388</v>
      </c>
      <c r="H113" s="36">
        <f>SUMIFS(СВЦЭМ!$C$33:$C$776,СВЦЭМ!$A$33:$A$776,$A113,СВЦЭМ!$B$33:$B$776,H$83)+'СЕТ СН'!$H$9+СВЦЭМ!$D$10+'СЕТ СН'!$H$6-'СЕТ СН'!$H$19</f>
        <v>1155.38265254</v>
      </c>
      <c r="I113" s="36">
        <f>SUMIFS(СВЦЭМ!$C$33:$C$776,СВЦЭМ!$A$33:$A$776,$A113,СВЦЭМ!$B$33:$B$776,I$83)+'СЕТ СН'!$H$9+СВЦЭМ!$D$10+'СЕТ СН'!$H$6-'СЕТ СН'!$H$19</f>
        <v>1126.8524999799999</v>
      </c>
      <c r="J113" s="36">
        <f>SUMIFS(СВЦЭМ!$C$33:$C$776,СВЦЭМ!$A$33:$A$776,$A113,СВЦЭМ!$B$33:$B$776,J$83)+'СЕТ СН'!$H$9+СВЦЭМ!$D$10+'СЕТ СН'!$H$6-'СЕТ СН'!$H$19</f>
        <v>1056.5174966</v>
      </c>
      <c r="K113" s="36">
        <f>SUMIFS(СВЦЭМ!$C$33:$C$776,СВЦЭМ!$A$33:$A$776,$A113,СВЦЭМ!$B$33:$B$776,K$83)+'СЕТ СН'!$H$9+СВЦЭМ!$D$10+'СЕТ СН'!$H$6-'СЕТ СН'!$H$19</f>
        <v>985.22235209999997</v>
      </c>
      <c r="L113" s="36">
        <f>SUMIFS(СВЦЭМ!$C$33:$C$776,СВЦЭМ!$A$33:$A$776,$A113,СВЦЭМ!$B$33:$B$776,L$83)+'СЕТ СН'!$H$9+СВЦЭМ!$D$10+'СЕТ СН'!$H$6-'СЕТ СН'!$H$19</f>
        <v>951.37353135000001</v>
      </c>
      <c r="M113" s="36">
        <f>SUMIFS(СВЦЭМ!$C$33:$C$776,СВЦЭМ!$A$33:$A$776,$A113,СВЦЭМ!$B$33:$B$776,M$83)+'СЕТ СН'!$H$9+СВЦЭМ!$D$10+'СЕТ СН'!$H$6-'СЕТ СН'!$H$19</f>
        <v>946.05057972999998</v>
      </c>
      <c r="N113" s="36">
        <f>SUMIFS(СВЦЭМ!$C$33:$C$776,СВЦЭМ!$A$33:$A$776,$A113,СВЦЭМ!$B$33:$B$776,N$83)+'СЕТ СН'!$H$9+СВЦЭМ!$D$10+'СЕТ СН'!$H$6-'СЕТ СН'!$H$19</f>
        <v>964.98368697000001</v>
      </c>
      <c r="O113" s="36">
        <f>SUMIFS(СВЦЭМ!$C$33:$C$776,СВЦЭМ!$A$33:$A$776,$A113,СВЦЭМ!$B$33:$B$776,O$83)+'СЕТ СН'!$H$9+СВЦЭМ!$D$10+'СЕТ СН'!$H$6-'СЕТ СН'!$H$19</f>
        <v>947.76399433999995</v>
      </c>
      <c r="P113" s="36">
        <f>SUMIFS(СВЦЭМ!$C$33:$C$776,СВЦЭМ!$A$33:$A$776,$A113,СВЦЭМ!$B$33:$B$776,P$83)+'СЕТ СН'!$H$9+СВЦЭМ!$D$10+'СЕТ СН'!$H$6-'СЕТ СН'!$H$19</f>
        <v>951.12126293999995</v>
      </c>
      <c r="Q113" s="36">
        <f>SUMIFS(СВЦЭМ!$C$33:$C$776,СВЦЭМ!$A$33:$A$776,$A113,СВЦЭМ!$B$33:$B$776,Q$83)+'СЕТ СН'!$H$9+СВЦЭМ!$D$10+'СЕТ СН'!$H$6-'СЕТ СН'!$H$19</f>
        <v>964.80392488999996</v>
      </c>
      <c r="R113" s="36">
        <f>SUMIFS(СВЦЭМ!$C$33:$C$776,СВЦЭМ!$A$33:$A$776,$A113,СВЦЭМ!$B$33:$B$776,R$83)+'СЕТ СН'!$H$9+СВЦЭМ!$D$10+'СЕТ СН'!$H$6-'СЕТ СН'!$H$19</f>
        <v>970.59892818999992</v>
      </c>
      <c r="S113" s="36">
        <f>SUMIFS(СВЦЭМ!$C$33:$C$776,СВЦЭМ!$A$33:$A$776,$A113,СВЦЭМ!$B$33:$B$776,S$83)+'СЕТ СН'!$H$9+СВЦЭМ!$D$10+'СЕТ СН'!$H$6-'СЕТ СН'!$H$19</f>
        <v>956.01519447999999</v>
      </c>
      <c r="T113" s="36">
        <f>SUMIFS(СВЦЭМ!$C$33:$C$776,СВЦЭМ!$A$33:$A$776,$A113,СВЦЭМ!$B$33:$B$776,T$83)+'СЕТ СН'!$H$9+СВЦЭМ!$D$10+'СЕТ СН'!$H$6-'СЕТ СН'!$H$19</f>
        <v>946.50742979999995</v>
      </c>
      <c r="U113" s="36">
        <f>SUMIFS(СВЦЭМ!$C$33:$C$776,СВЦЭМ!$A$33:$A$776,$A113,СВЦЭМ!$B$33:$B$776,U$83)+'СЕТ СН'!$H$9+СВЦЭМ!$D$10+'СЕТ СН'!$H$6-'СЕТ СН'!$H$19</f>
        <v>941.55763935999994</v>
      </c>
      <c r="V113" s="36">
        <f>SUMIFS(СВЦЭМ!$C$33:$C$776,СВЦЭМ!$A$33:$A$776,$A113,СВЦЭМ!$B$33:$B$776,V$83)+'СЕТ СН'!$H$9+СВЦЭМ!$D$10+'СЕТ СН'!$H$6-'СЕТ СН'!$H$19</f>
        <v>912.88896082999997</v>
      </c>
      <c r="W113" s="36">
        <f>SUMIFS(СВЦЭМ!$C$33:$C$776,СВЦЭМ!$A$33:$A$776,$A113,СВЦЭМ!$B$33:$B$776,W$83)+'СЕТ СН'!$H$9+СВЦЭМ!$D$10+'СЕТ СН'!$H$6-'СЕТ СН'!$H$19</f>
        <v>894.83085684999992</v>
      </c>
      <c r="X113" s="36">
        <f>SUMIFS(СВЦЭМ!$C$33:$C$776,СВЦЭМ!$A$33:$A$776,$A113,СВЦЭМ!$B$33:$B$776,X$83)+'СЕТ СН'!$H$9+СВЦЭМ!$D$10+'СЕТ СН'!$H$6-'СЕТ СН'!$H$19</f>
        <v>938.04117119</v>
      </c>
      <c r="Y113" s="36">
        <f>SUMIFS(СВЦЭМ!$C$33:$C$776,СВЦЭМ!$A$33:$A$776,$A113,СВЦЭМ!$B$33:$B$776,Y$83)+'СЕТ СН'!$H$9+СВЦЭМ!$D$10+'СЕТ СН'!$H$6-'СЕТ СН'!$H$19</f>
        <v>988.47416615999998</v>
      </c>
      <c r="AA113" s="37"/>
    </row>
    <row r="114" spans="1:27" ht="15.75" x14ac:dyDescent="0.2">
      <c r="A114" s="35">
        <f t="shared" si="2"/>
        <v>44074</v>
      </c>
      <c r="B114" s="36">
        <f>SUMIFS(СВЦЭМ!$C$33:$C$776,СВЦЭМ!$A$33:$A$776,$A114,СВЦЭМ!$B$33:$B$776,B$83)+'СЕТ СН'!$H$9+СВЦЭМ!$D$10+'СЕТ СН'!$H$6-'СЕТ СН'!$H$19</f>
        <v>1039.4668724600001</v>
      </c>
      <c r="C114" s="36">
        <f>SUMIFS(СВЦЭМ!$C$33:$C$776,СВЦЭМ!$A$33:$A$776,$A114,СВЦЭМ!$B$33:$B$776,C$83)+'СЕТ СН'!$H$9+СВЦЭМ!$D$10+'СЕТ СН'!$H$6-'СЕТ СН'!$H$19</f>
        <v>1090.3713910000001</v>
      </c>
      <c r="D114" s="36">
        <f>SUMIFS(СВЦЭМ!$C$33:$C$776,СВЦЭМ!$A$33:$A$776,$A114,СВЦЭМ!$B$33:$B$776,D$83)+'СЕТ СН'!$H$9+СВЦЭМ!$D$10+'СЕТ СН'!$H$6-'СЕТ СН'!$H$19</f>
        <v>1146.32379672</v>
      </c>
      <c r="E114" s="36">
        <f>SUMIFS(СВЦЭМ!$C$33:$C$776,СВЦЭМ!$A$33:$A$776,$A114,СВЦЭМ!$B$33:$B$776,E$83)+'СЕТ СН'!$H$9+СВЦЭМ!$D$10+'СЕТ СН'!$H$6-'СЕТ СН'!$H$19</f>
        <v>1158.6498454300001</v>
      </c>
      <c r="F114" s="36">
        <f>SUMIFS(СВЦЭМ!$C$33:$C$776,СВЦЭМ!$A$33:$A$776,$A114,СВЦЭМ!$B$33:$B$776,F$83)+'СЕТ СН'!$H$9+СВЦЭМ!$D$10+'СЕТ СН'!$H$6-'СЕТ СН'!$H$19</f>
        <v>1171.52050594</v>
      </c>
      <c r="G114" s="36">
        <f>SUMIFS(СВЦЭМ!$C$33:$C$776,СВЦЭМ!$A$33:$A$776,$A114,СВЦЭМ!$B$33:$B$776,G$83)+'СЕТ СН'!$H$9+СВЦЭМ!$D$10+'СЕТ СН'!$H$6-'СЕТ СН'!$H$19</f>
        <v>1158.96260702</v>
      </c>
      <c r="H114" s="36">
        <f>SUMIFS(СВЦЭМ!$C$33:$C$776,СВЦЭМ!$A$33:$A$776,$A114,СВЦЭМ!$B$33:$B$776,H$83)+'СЕТ СН'!$H$9+СВЦЭМ!$D$10+'СЕТ СН'!$H$6-'СЕТ СН'!$H$19</f>
        <v>1106.8345564200001</v>
      </c>
      <c r="I114" s="36">
        <f>SUMIFS(СВЦЭМ!$C$33:$C$776,СВЦЭМ!$A$33:$A$776,$A114,СВЦЭМ!$B$33:$B$776,I$83)+'СЕТ СН'!$H$9+СВЦЭМ!$D$10+'СЕТ СН'!$H$6-'СЕТ СН'!$H$19</f>
        <v>1046.6787364300001</v>
      </c>
      <c r="J114" s="36">
        <f>SUMIFS(СВЦЭМ!$C$33:$C$776,СВЦЭМ!$A$33:$A$776,$A114,СВЦЭМ!$B$33:$B$776,J$83)+'СЕТ СН'!$H$9+СВЦЭМ!$D$10+'СЕТ СН'!$H$6-'СЕТ СН'!$H$19</f>
        <v>997.85014398999999</v>
      </c>
      <c r="K114" s="36">
        <f>SUMIFS(СВЦЭМ!$C$33:$C$776,СВЦЭМ!$A$33:$A$776,$A114,СВЦЭМ!$B$33:$B$776,K$83)+'СЕТ СН'!$H$9+СВЦЭМ!$D$10+'СЕТ СН'!$H$6-'СЕТ СН'!$H$19</f>
        <v>949.01356641999996</v>
      </c>
      <c r="L114" s="36">
        <f>SUMIFS(СВЦЭМ!$C$33:$C$776,СВЦЭМ!$A$33:$A$776,$A114,СВЦЭМ!$B$33:$B$776,L$83)+'СЕТ СН'!$H$9+СВЦЭМ!$D$10+'СЕТ СН'!$H$6-'СЕТ СН'!$H$19</f>
        <v>964.41294452</v>
      </c>
      <c r="M114" s="36">
        <f>SUMIFS(СВЦЭМ!$C$33:$C$776,СВЦЭМ!$A$33:$A$776,$A114,СВЦЭМ!$B$33:$B$776,M$83)+'СЕТ СН'!$H$9+СВЦЭМ!$D$10+'СЕТ СН'!$H$6-'СЕТ СН'!$H$19</f>
        <v>963.49276315999998</v>
      </c>
      <c r="N114" s="36">
        <f>SUMIFS(СВЦЭМ!$C$33:$C$776,СВЦЭМ!$A$33:$A$776,$A114,СВЦЭМ!$B$33:$B$776,N$83)+'СЕТ СН'!$H$9+СВЦЭМ!$D$10+'СЕТ СН'!$H$6-'СЕТ СН'!$H$19</f>
        <v>962.63152335999996</v>
      </c>
      <c r="O114" s="36">
        <f>SUMIFS(СВЦЭМ!$C$33:$C$776,СВЦЭМ!$A$33:$A$776,$A114,СВЦЭМ!$B$33:$B$776,O$83)+'СЕТ СН'!$H$9+СВЦЭМ!$D$10+'СЕТ СН'!$H$6-'СЕТ СН'!$H$19</f>
        <v>955.84858698999994</v>
      </c>
      <c r="P114" s="36">
        <f>SUMIFS(СВЦЭМ!$C$33:$C$776,СВЦЭМ!$A$33:$A$776,$A114,СВЦЭМ!$B$33:$B$776,P$83)+'СЕТ СН'!$H$9+СВЦЭМ!$D$10+'СЕТ СН'!$H$6-'СЕТ СН'!$H$19</f>
        <v>958.27911353000002</v>
      </c>
      <c r="Q114" s="36">
        <f>SUMIFS(СВЦЭМ!$C$33:$C$776,СВЦЭМ!$A$33:$A$776,$A114,СВЦЭМ!$B$33:$B$776,Q$83)+'СЕТ СН'!$H$9+СВЦЭМ!$D$10+'СЕТ СН'!$H$6-'СЕТ СН'!$H$19</f>
        <v>958.03602031000003</v>
      </c>
      <c r="R114" s="36">
        <f>SUMIFS(СВЦЭМ!$C$33:$C$776,СВЦЭМ!$A$33:$A$776,$A114,СВЦЭМ!$B$33:$B$776,R$83)+'СЕТ СН'!$H$9+СВЦЭМ!$D$10+'СЕТ СН'!$H$6-'СЕТ СН'!$H$19</f>
        <v>955.33786699999996</v>
      </c>
      <c r="S114" s="36">
        <f>SUMIFS(СВЦЭМ!$C$33:$C$776,СВЦЭМ!$A$33:$A$776,$A114,СВЦЭМ!$B$33:$B$776,S$83)+'СЕТ СН'!$H$9+СВЦЭМ!$D$10+'СЕТ СН'!$H$6-'СЕТ СН'!$H$19</f>
        <v>958.93631399000003</v>
      </c>
      <c r="T114" s="36">
        <f>SUMIFS(СВЦЭМ!$C$33:$C$776,СВЦЭМ!$A$33:$A$776,$A114,СВЦЭМ!$B$33:$B$776,T$83)+'СЕТ СН'!$H$9+СВЦЭМ!$D$10+'СЕТ СН'!$H$6-'СЕТ СН'!$H$19</f>
        <v>957.62922940999999</v>
      </c>
      <c r="U114" s="36">
        <f>SUMIFS(СВЦЭМ!$C$33:$C$776,СВЦЭМ!$A$33:$A$776,$A114,СВЦЭМ!$B$33:$B$776,U$83)+'СЕТ СН'!$H$9+СВЦЭМ!$D$10+'СЕТ СН'!$H$6-'СЕТ СН'!$H$19</f>
        <v>950.97935245999997</v>
      </c>
      <c r="V114" s="36">
        <f>SUMIFS(СВЦЭМ!$C$33:$C$776,СВЦЭМ!$A$33:$A$776,$A114,СВЦЭМ!$B$33:$B$776,V$83)+'СЕТ СН'!$H$9+СВЦЭМ!$D$10+'СЕТ СН'!$H$6-'СЕТ СН'!$H$19</f>
        <v>952.86845149999999</v>
      </c>
      <c r="W114" s="36">
        <f>SUMIFS(СВЦЭМ!$C$33:$C$776,СВЦЭМ!$A$33:$A$776,$A114,СВЦЭМ!$B$33:$B$776,W$83)+'СЕТ СН'!$H$9+СВЦЭМ!$D$10+'СЕТ СН'!$H$6-'СЕТ СН'!$H$19</f>
        <v>947.71655204000001</v>
      </c>
      <c r="X114" s="36">
        <f>SUMIFS(СВЦЭМ!$C$33:$C$776,СВЦЭМ!$A$33:$A$776,$A114,СВЦЭМ!$B$33:$B$776,X$83)+'СЕТ СН'!$H$9+СВЦЭМ!$D$10+'СЕТ СН'!$H$6-'СЕТ СН'!$H$19</f>
        <v>955.98072501000001</v>
      </c>
      <c r="Y114" s="36">
        <f>SUMIFS(СВЦЭМ!$C$33:$C$776,СВЦЭМ!$A$33:$A$776,$A114,СВЦЭМ!$B$33:$B$776,Y$83)+'СЕТ СН'!$H$9+СВЦЭМ!$D$10+'СЕТ СН'!$H$6-'СЕТ СН'!$H$19</f>
        <v>1007.71471165</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01.08.2020</v>
      </c>
      <c r="B120" s="36">
        <f>SUMIFS(СВЦЭМ!$C$33:$C$776,СВЦЭМ!$A$33:$A$776,$A120,СВЦЭМ!$B$33:$B$776,B$119)+'СЕТ СН'!$I$9+СВЦЭМ!$D$10+'СЕТ СН'!$I$6-'СЕТ СН'!$I$19</f>
        <v>1434.9561160200001</v>
      </c>
      <c r="C120" s="36">
        <f>SUMIFS(СВЦЭМ!$C$33:$C$776,СВЦЭМ!$A$33:$A$776,$A120,СВЦЭМ!$B$33:$B$776,C$119)+'СЕТ СН'!$I$9+СВЦЭМ!$D$10+'СЕТ СН'!$I$6-'СЕТ СН'!$I$19</f>
        <v>1473.7683648</v>
      </c>
      <c r="D120" s="36">
        <f>SUMIFS(СВЦЭМ!$C$33:$C$776,СВЦЭМ!$A$33:$A$776,$A120,СВЦЭМ!$B$33:$B$776,D$119)+'СЕТ СН'!$I$9+СВЦЭМ!$D$10+'СЕТ СН'!$I$6-'СЕТ СН'!$I$19</f>
        <v>1508.2708003500002</v>
      </c>
      <c r="E120" s="36">
        <f>SUMIFS(СВЦЭМ!$C$33:$C$776,СВЦЭМ!$A$33:$A$776,$A120,СВЦЭМ!$B$33:$B$776,E$119)+'СЕТ СН'!$I$9+СВЦЭМ!$D$10+'СЕТ СН'!$I$6-'СЕТ СН'!$I$19</f>
        <v>1509.1677028600002</v>
      </c>
      <c r="F120" s="36">
        <f>SUMIFS(СВЦЭМ!$C$33:$C$776,СВЦЭМ!$A$33:$A$776,$A120,СВЦЭМ!$B$33:$B$776,F$119)+'СЕТ СН'!$I$9+СВЦЭМ!$D$10+'СЕТ СН'!$I$6-'СЕТ СН'!$I$19</f>
        <v>1506.0886602300002</v>
      </c>
      <c r="G120" s="36">
        <f>SUMIFS(СВЦЭМ!$C$33:$C$776,СВЦЭМ!$A$33:$A$776,$A120,СВЦЭМ!$B$33:$B$776,G$119)+'СЕТ СН'!$I$9+СВЦЭМ!$D$10+'СЕТ СН'!$I$6-'СЕТ СН'!$I$19</f>
        <v>1531.2797869599999</v>
      </c>
      <c r="H120" s="36">
        <f>SUMIFS(СВЦЭМ!$C$33:$C$776,СВЦЭМ!$A$33:$A$776,$A120,СВЦЭМ!$B$33:$B$776,H$119)+'СЕТ СН'!$I$9+СВЦЭМ!$D$10+'СЕТ СН'!$I$6-'СЕТ СН'!$I$19</f>
        <v>1510.5976931</v>
      </c>
      <c r="I120" s="36">
        <f>SUMIFS(СВЦЭМ!$C$33:$C$776,СВЦЭМ!$A$33:$A$776,$A120,СВЦЭМ!$B$33:$B$776,I$119)+'СЕТ СН'!$I$9+СВЦЭМ!$D$10+'СЕТ СН'!$I$6-'СЕТ СН'!$I$19</f>
        <v>1529.4274418699999</v>
      </c>
      <c r="J120" s="36">
        <f>SUMIFS(СВЦЭМ!$C$33:$C$776,СВЦЭМ!$A$33:$A$776,$A120,СВЦЭМ!$B$33:$B$776,J$119)+'СЕТ СН'!$I$9+СВЦЭМ!$D$10+'СЕТ СН'!$I$6-'СЕТ СН'!$I$19</f>
        <v>1486.58850768</v>
      </c>
      <c r="K120" s="36">
        <f>SUMIFS(СВЦЭМ!$C$33:$C$776,СВЦЭМ!$A$33:$A$776,$A120,СВЦЭМ!$B$33:$B$776,K$119)+'СЕТ СН'!$I$9+СВЦЭМ!$D$10+'СЕТ СН'!$I$6-'СЕТ СН'!$I$19</f>
        <v>1445.55912504</v>
      </c>
      <c r="L120" s="36">
        <f>SUMIFS(СВЦЭМ!$C$33:$C$776,СВЦЭМ!$A$33:$A$776,$A120,СВЦЭМ!$B$33:$B$776,L$119)+'СЕТ СН'!$I$9+СВЦЭМ!$D$10+'СЕТ СН'!$I$6-'СЕТ СН'!$I$19</f>
        <v>1412.01960605</v>
      </c>
      <c r="M120" s="36">
        <f>SUMIFS(СВЦЭМ!$C$33:$C$776,СВЦЭМ!$A$33:$A$776,$A120,СВЦЭМ!$B$33:$B$776,M$119)+'СЕТ СН'!$I$9+СВЦЭМ!$D$10+'СЕТ СН'!$I$6-'СЕТ СН'!$I$19</f>
        <v>1352.1105360000001</v>
      </c>
      <c r="N120" s="36">
        <f>SUMIFS(СВЦЭМ!$C$33:$C$776,СВЦЭМ!$A$33:$A$776,$A120,СВЦЭМ!$B$33:$B$776,N$119)+'СЕТ СН'!$I$9+СВЦЭМ!$D$10+'СЕТ СН'!$I$6-'СЕТ СН'!$I$19</f>
        <v>1321.3873227600002</v>
      </c>
      <c r="O120" s="36">
        <f>SUMIFS(СВЦЭМ!$C$33:$C$776,СВЦЭМ!$A$33:$A$776,$A120,СВЦЭМ!$B$33:$B$776,O$119)+'СЕТ СН'!$I$9+СВЦЭМ!$D$10+'СЕТ СН'!$I$6-'СЕТ СН'!$I$19</f>
        <v>1271.5853486599999</v>
      </c>
      <c r="P120" s="36">
        <f>SUMIFS(СВЦЭМ!$C$33:$C$776,СВЦЭМ!$A$33:$A$776,$A120,СВЦЭМ!$B$33:$B$776,P$119)+'СЕТ СН'!$I$9+СВЦЭМ!$D$10+'СЕТ СН'!$I$6-'СЕТ СН'!$I$19</f>
        <v>1273.74486103</v>
      </c>
      <c r="Q120" s="36">
        <f>SUMIFS(СВЦЭМ!$C$33:$C$776,СВЦЭМ!$A$33:$A$776,$A120,СВЦЭМ!$B$33:$B$776,Q$119)+'СЕТ СН'!$I$9+СВЦЭМ!$D$10+'СЕТ СН'!$I$6-'СЕТ СН'!$I$19</f>
        <v>1275.01124089</v>
      </c>
      <c r="R120" s="36">
        <f>SUMIFS(СВЦЭМ!$C$33:$C$776,СВЦЭМ!$A$33:$A$776,$A120,СВЦЭМ!$B$33:$B$776,R$119)+'СЕТ СН'!$I$9+СВЦЭМ!$D$10+'СЕТ СН'!$I$6-'СЕТ СН'!$I$19</f>
        <v>1275.5723305199999</v>
      </c>
      <c r="S120" s="36">
        <f>SUMIFS(СВЦЭМ!$C$33:$C$776,СВЦЭМ!$A$33:$A$776,$A120,СВЦЭМ!$B$33:$B$776,S$119)+'СЕТ СН'!$I$9+СВЦЭМ!$D$10+'СЕТ СН'!$I$6-'СЕТ СН'!$I$19</f>
        <v>1276.3171063899999</v>
      </c>
      <c r="T120" s="36">
        <f>SUMIFS(СВЦЭМ!$C$33:$C$776,СВЦЭМ!$A$33:$A$776,$A120,СВЦЭМ!$B$33:$B$776,T$119)+'СЕТ СН'!$I$9+СВЦЭМ!$D$10+'СЕТ СН'!$I$6-'СЕТ СН'!$I$19</f>
        <v>1275.9397624000001</v>
      </c>
      <c r="U120" s="36">
        <f>SUMIFS(СВЦЭМ!$C$33:$C$776,СВЦЭМ!$A$33:$A$776,$A120,СВЦЭМ!$B$33:$B$776,U$119)+'СЕТ СН'!$I$9+СВЦЭМ!$D$10+'СЕТ СН'!$I$6-'СЕТ СН'!$I$19</f>
        <v>1278.0387196900001</v>
      </c>
      <c r="V120" s="36">
        <f>SUMIFS(СВЦЭМ!$C$33:$C$776,СВЦЭМ!$A$33:$A$776,$A120,СВЦЭМ!$B$33:$B$776,V$119)+'СЕТ СН'!$I$9+СВЦЭМ!$D$10+'СЕТ СН'!$I$6-'СЕТ СН'!$I$19</f>
        <v>1263.8043242799999</v>
      </c>
      <c r="W120" s="36">
        <f>SUMIFS(СВЦЭМ!$C$33:$C$776,СВЦЭМ!$A$33:$A$776,$A120,СВЦЭМ!$B$33:$B$776,W$119)+'СЕТ СН'!$I$9+СВЦЭМ!$D$10+'СЕТ СН'!$I$6-'СЕТ СН'!$I$19</f>
        <v>1248.5254475500001</v>
      </c>
      <c r="X120" s="36">
        <f>SUMIFS(СВЦЭМ!$C$33:$C$776,СВЦЭМ!$A$33:$A$776,$A120,СВЦЭМ!$B$33:$B$776,X$119)+'СЕТ СН'!$I$9+СВЦЭМ!$D$10+'СЕТ СН'!$I$6-'СЕТ СН'!$I$19</f>
        <v>1286.4472193500001</v>
      </c>
      <c r="Y120" s="36">
        <f>SUMIFS(СВЦЭМ!$C$33:$C$776,СВЦЭМ!$A$33:$A$776,$A120,СВЦЭМ!$B$33:$B$776,Y$119)+'СЕТ СН'!$I$9+СВЦЭМ!$D$10+'СЕТ СН'!$I$6-'СЕТ СН'!$I$19</f>
        <v>1391.78942779</v>
      </c>
    </row>
    <row r="121" spans="1:27" ht="15.75" x14ac:dyDescent="0.2">
      <c r="A121" s="35">
        <f>A120+1</f>
        <v>44045</v>
      </c>
      <c r="B121" s="36">
        <f>SUMIFS(СВЦЭМ!$C$33:$C$776,СВЦЭМ!$A$33:$A$776,$A121,СВЦЭМ!$B$33:$B$776,B$119)+'СЕТ СН'!$I$9+СВЦЭМ!$D$10+'СЕТ СН'!$I$6-'СЕТ СН'!$I$19</f>
        <v>1419.88526075</v>
      </c>
      <c r="C121" s="36">
        <f>SUMIFS(СВЦЭМ!$C$33:$C$776,СВЦЭМ!$A$33:$A$776,$A121,СВЦЭМ!$B$33:$B$776,C$119)+'СЕТ СН'!$I$9+СВЦЭМ!$D$10+'СЕТ СН'!$I$6-'СЕТ СН'!$I$19</f>
        <v>1459.8780423000001</v>
      </c>
      <c r="D121" s="36">
        <f>SUMIFS(СВЦЭМ!$C$33:$C$776,СВЦЭМ!$A$33:$A$776,$A121,СВЦЭМ!$B$33:$B$776,D$119)+'СЕТ СН'!$I$9+СВЦЭМ!$D$10+'СЕТ СН'!$I$6-'СЕТ СН'!$I$19</f>
        <v>1489.7944326500001</v>
      </c>
      <c r="E121" s="36">
        <f>SUMIFS(СВЦЭМ!$C$33:$C$776,СВЦЭМ!$A$33:$A$776,$A121,СВЦЭМ!$B$33:$B$776,E$119)+'СЕТ СН'!$I$9+СВЦЭМ!$D$10+'СЕТ СН'!$I$6-'СЕТ СН'!$I$19</f>
        <v>1496.39429268</v>
      </c>
      <c r="F121" s="36">
        <f>SUMIFS(СВЦЭМ!$C$33:$C$776,СВЦЭМ!$A$33:$A$776,$A121,СВЦЭМ!$B$33:$B$776,F$119)+'СЕТ СН'!$I$9+СВЦЭМ!$D$10+'СЕТ СН'!$I$6-'СЕТ СН'!$I$19</f>
        <v>1498.2552512</v>
      </c>
      <c r="G121" s="36">
        <f>SUMIFS(СВЦЭМ!$C$33:$C$776,СВЦЭМ!$A$33:$A$776,$A121,СВЦЭМ!$B$33:$B$776,G$119)+'СЕТ СН'!$I$9+СВЦЭМ!$D$10+'СЕТ СН'!$I$6-'СЕТ СН'!$I$19</f>
        <v>1494.7437380400002</v>
      </c>
      <c r="H121" s="36">
        <f>SUMIFS(СВЦЭМ!$C$33:$C$776,СВЦЭМ!$A$33:$A$776,$A121,СВЦЭМ!$B$33:$B$776,H$119)+'СЕТ СН'!$I$9+СВЦЭМ!$D$10+'СЕТ СН'!$I$6-'СЕТ СН'!$I$19</f>
        <v>1467.4819378100001</v>
      </c>
      <c r="I121" s="36">
        <f>SUMIFS(СВЦЭМ!$C$33:$C$776,СВЦЭМ!$A$33:$A$776,$A121,СВЦЭМ!$B$33:$B$776,I$119)+'СЕТ СН'!$I$9+СВЦЭМ!$D$10+'СЕТ СН'!$I$6-'СЕТ СН'!$I$19</f>
        <v>1514.4016279</v>
      </c>
      <c r="J121" s="36">
        <f>SUMIFS(СВЦЭМ!$C$33:$C$776,СВЦЭМ!$A$33:$A$776,$A121,СВЦЭМ!$B$33:$B$776,J$119)+'СЕТ СН'!$I$9+СВЦЭМ!$D$10+'СЕТ СН'!$I$6-'СЕТ СН'!$I$19</f>
        <v>1465.20247182</v>
      </c>
      <c r="K121" s="36">
        <f>SUMIFS(СВЦЭМ!$C$33:$C$776,СВЦЭМ!$A$33:$A$776,$A121,СВЦЭМ!$B$33:$B$776,K$119)+'СЕТ СН'!$I$9+СВЦЭМ!$D$10+'СЕТ СН'!$I$6-'СЕТ СН'!$I$19</f>
        <v>1400.1550769200001</v>
      </c>
      <c r="L121" s="36">
        <f>SUMIFS(СВЦЭМ!$C$33:$C$776,СВЦЭМ!$A$33:$A$776,$A121,СВЦЭМ!$B$33:$B$776,L$119)+'СЕТ СН'!$I$9+СВЦЭМ!$D$10+'СЕТ СН'!$I$6-'СЕТ СН'!$I$19</f>
        <v>1366.5440633000001</v>
      </c>
      <c r="M121" s="36">
        <f>SUMIFS(СВЦЭМ!$C$33:$C$776,СВЦЭМ!$A$33:$A$776,$A121,СВЦЭМ!$B$33:$B$776,M$119)+'СЕТ СН'!$I$9+СВЦЭМ!$D$10+'СЕТ СН'!$I$6-'СЕТ СН'!$I$19</f>
        <v>1297.3773204700001</v>
      </c>
      <c r="N121" s="36">
        <f>SUMIFS(СВЦЭМ!$C$33:$C$776,СВЦЭМ!$A$33:$A$776,$A121,СВЦЭМ!$B$33:$B$776,N$119)+'СЕТ СН'!$I$9+СВЦЭМ!$D$10+'СЕТ СН'!$I$6-'СЕТ СН'!$I$19</f>
        <v>1266.39696338</v>
      </c>
      <c r="O121" s="36">
        <f>SUMIFS(СВЦЭМ!$C$33:$C$776,СВЦЭМ!$A$33:$A$776,$A121,СВЦЭМ!$B$33:$B$776,O$119)+'СЕТ СН'!$I$9+СВЦЭМ!$D$10+'СЕТ СН'!$I$6-'СЕТ СН'!$I$19</f>
        <v>1249.78580403</v>
      </c>
      <c r="P121" s="36">
        <f>SUMIFS(СВЦЭМ!$C$33:$C$776,СВЦЭМ!$A$33:$A$776,$A121,СВЦЭМ!$B$33:$B$776,P$119)+'СЕТ СН'!$I$9+СВЦЭМ!$D$10+'СЕТ СН'!$I$6-'СЕТ СН'!$I$19</f>
        <v>1260.9686927500002</v>
      </c>
      <c r="Q121" s="36">
        <f>SUMIFS(СВЦЭМ!$C$33:$C$776,СВЦЭМ!$A$33:$A$776,$A121,СВЦЭМ!$B$33:$B$776,Q$119)+'СЕТ СН'!$I$9+СВЦЭМ!$D$10+'СЕТ СН'!$I$6-'СЕТ СН'!$I$19</f>
        <v>1269.70905881</v>
      </c>
      <c r="R121" s="36">
        <f>SUMIFS(СВЦЭМ!$C$33:$C$776,СВЦЭМ!$A$33:$A$776,$A121,СВЦЭМ!$B$33:$B$776,R$119)+'СЕТ СН'!$I$9+СВЦЭМ!$D$10+'СЕТ СН'!$I$6-'СЕТ СН'!$I$19</f>
        <v>1263.5544870200001</v>
      </c>
      <c r="S121" s="36">
        <f>SUMIFS(СВЦЭМ!$C$33:$C$776,СВЦЭМ!$A$33:$A$776,$A121,СВЦЭМ!$B$33:$B$776,S$119)+'СЕТ СН'!$I$9+СВЦЭМ!$D$10+'СЕТ СН'!$I$6-'СЕТ СН'!$I$19</f>
        <v>1267.76993438</v>
      </c>
      <c r="T121" s="36">
        <f>SUMIFS(СВЦЭМ!$C$33:$C$776,СВЦЭМ!$A$33:$A$776,$A121,СВЦЭМ!$B$33:$B$776,T$119)+'СЕТ СН'!$I$9+СВЦЭМ!$D$10+'СЕТ СН'!$I$6-'СЕТ СН'!$I$19</f>
        <v>1266.44973499</v>
      </c>
      <c r="U121" s="36">
        <f>SUMIFS(СВЦЭМ!$C$33:$C$776,СВЦЭМ!$A$33:$A$776,$A121,СВЦЭМ!$B$33:$B$776,U$119)+'СЕТ СН'!$I$9+СВЦЭМ!$D$10+'СЕТ СН'!$I$6-'СЕТ СН'!$I$19</f>
        <v>1255.5289905300001</v>
      </c>
      <c r="V121" s="36">
        <f>SUMIFS(СВЦЭМ!$C$33:$C$776,СВЦЭМ!$A$33:$A$776,$A121,СВЦЭМ!$B$33:$B$776,V$119)+'СЕТ СН'!$I$9+СВЦЭМ!$D$10+'СЕТ СН'!$I$6-'СЕТ СН'!$I$19</f>
        <v>1227.8087185499999</v>
      </c>
      <c r="W121" s="36">
        <f>SUMIFS(СВЦЭМ!$C$33:$C$776,СВЦЭМ!$A$33:$A$776,$A121,СВЦЭМ!$B$33:$B$776,W$119)+'СЕТ СН'!$I$9+СВЦЭМ!$D$10+'СЕТ СН'!$I$6-'СЕТ СН'!$I$19</f>
        <v>1226.4908110700001</v>
      </c>
      <c r="X121" s="36">
        <f>SUMIFS(СВЦЭМ!$C$33:$C$776,СВЦЭМ!$A$33:$A$776,$A121,СВЦЭМ!$B$33:$B$776,X$119)+'СЕТ СН'!$I$9+СВЦЭМ!$D$10+'СЕТ СН'!$I$6-'СЕТ СН'!$I$19</f>
        <v>1255.5144945299999</v>
      </c>
      <c r="Y121" s="36">
        <f>SUMIFS(СВЦЭМ!$C$33:$C$776,СВЦЭМ!$A$33:$A$776,$A121,СВЦЭМ!$B$33:$B$776,Y$119)+'СЕТ СН'!$I$9+СВЦЭМ!$D$10+'СЕТ СН'!$I$6-'СЕТ СН'!$I$19</f>
        <v>1343.73568099</v>
      </c>
    </row>
    <row r="122" spans="1:27" ht="15.75" x14ac:dyDescent="0.2">
      <c r="A122" s="35">
        <f t="shared" ref="A122:A150" si="3">A121+1</f>
        <v>44046</v>
      </c>
      <c r="B122" s="36">
        <f>SUMIFS(СВЦЭМ!$C$33:$C$776,СВЦЭМ!$A$33:$A$776,$A122,СВЦЭМ!$B$33:$B$776,B$119)+'СЕТ СН'!$I$9+СВЦЭМ!$D$10+'СЕТ СН'!$I$6-'СЕТ СН'!$I$19</f>
        <v>1435.8426628699999</v>
      </c>
      <c r="C122" s="36">
        <f>SUMIFS(СВЦЭМ!$C$33:$C$776,СВЦЭМ!$A$33:$A$776,$A122,СВЦЭМ!$B$33:$B$776,C$119)+'СЕТ СН'!$I$9+СВЦЭМ!$D$10+'СЕТ СН'!$I$6-'СЕТ СН'!$I$19</f>
        <v>1428.2077942400001</v>
      </c>
      <c r="D122" s="36">
        <f>SUMIFS(СВЦЭМ!$C$33:$C$776,СВЦЭМ!$A$33:$A$776,$A122,СВЦЭМ!$B$33:$B$776,D$119)+'СЕТ СН'!$I$9+СВЦЭМ!$D$10+'СЕТ СН'!$I$6-'СЕТ СН'!$I$19</f>
        <v>1441.5225198399999</v>
      </c>
      <c r="E122" s="36">
        <f>SUMIFS(СВЦЭМ!$C$33:$C$776,СВЦЭМ!$A$33:$A$776,$A122,СВЦЭМ!$B$33:$B$776,E$119)+'СЕТ СН'!$I$9+СВЦЭМ!$D$10+'СЕТ СН'!$I$6-'СЕТ СН'!$I$19</f>
        <v>1485.31724306</v>
      </c>
      <c r="F122" s="36">
        <f>SUMIFS(СВЦЭМ!$C$33:$C$776,СВЦЭМ!$A$33:$A$776,$A122,СВЦЭМ!$B$33:$B$776,F$119)+'СЕТ СН'!$I$9+СВЦЭМ!$D$10+'СЕТ СН'!$I$6-'СЕТ СН'!$I$19</f>
        <v>1487.7439079000001</v>
      </c>
      <c r="G122" s="36">
        <f>SUMIFS(СВЦЭМ!$C$33:$C$776,СВЦЭМ!$A$33:$A$776,$A122,СВЦЭМ!$B$33:$B$776,G$119)+'СЕТ СН'!$I$9+СВЦЭМ!$D$10+'СЕТ СН'!$I$6-'СЕТ СН'!$I$19</f>
        <v>1511.6323301</v>
      </c>
      <c r="H122" s="36">
        <f>SUMIFS(СВЦЭМ!$C$33:$C$776,СВЦЭМ!$A$33:$A$776,$A122,СВЦЭМ!$B$33:$B$776,H$119)+'СЕТ СН'!$I$9+СВЦЭМ!$D$10+'СЕТ СН'!$I$6-'СЕТ СН'!$I$19</f>
        <v>1499.3385926599999</v>
      </c>
      <c r="I122" s="36">
        <f>SUMIFS(СВЦЭМ!$C$33:$C$776,СВЦЭМ!$A$33:$A$776,$A122,СВЦЭМ!$B$33:$B$776,I$119)+'СЕТ СН'!$I$9+СВЦЭМ!$D$10+'СЕТ СН'!$I$6-'СЕТ СН'!$I$19</f>
        <v>1510.84220048</v>
      </c>
      <c r="J122" s="36">
        <f>SUMIFS(СВЦЭМ!$C$33:$C$776,СВЦЭМ!$A$33:$A$776,$A122,СВЦЭМ!$B$33:$B$776,J$119)+'СЕТ СН'!$I$9+СВЦЭМ!$D$10+'СЕТ СН'!$I$6-'СЕТ СН'!$I$19</f>
        <v>1456.8517319100001</v>
      </c>
      <c r="K122" s="36">
        <f>SUMIFS(СВЦЭМ!$C$33:$C$776,СВЦЭМ!$A$33:$A$776,$A122,СВЦЭМ!$B$33:$B$776,K$119)+'СЕТ СН'!$I$9+СВЦЭМ!$D$10+'СЕТ СН'!$I$6-'СЕТ СН'!$I$19</f>
        <v>1405.7633436400001</v>
      </c>
      <c r="L122" s="36">
        <f>SUMIFS(СВЦЭМ!$C$33:$C$776,СВЦЭМ!$A$33:$A$776,$A122,СВЦЭМ!$B$33:$B$776,L$119)+'СЕТ СН'!$I$9+СВЦЭМ!$D$10+'СЕТ СН'!$I$6-'СЕТ СН'!$I$19</f>
        <v>1358.7548298199999</v>
      </c>
      <c r="M122" s="36">
        <f>SUMIFS(СВЦЭМ!$C$33:$C$776,СВЦЭМ!$A$33:$A$776,$A122,СВЦЭМ!$B$33:$B$776,M$119)+'СЕТ СН'!$I$9+СВЦЭМ!$D$10+'СЕТ СН'!$I$6-'СЕТ СН'!$I$19</f>
        <v>1290.2057082000001</v>
      </c>
      <c r="N122" s="36">
        <f>SUMIFS(СВЦЭМ!$C$33:$C$776,СВЦЭМ!$A$33:$A$776,$A122,СВЦЭМ!$B$33:$B$776,N$119)+'СЕТ СН'!$I$9+СВЦЭМ!$D$10+'СЕТ СН'!$I$6-'СЕТ СН'!$I$19</f>
        <v>1252.62570271</v>
      </c>
      <c r="O122" s="36">
        <f>SUMIFS(СВЦЭМ!$C$33:$C$776,СВЦЭМ!$A$33:$A$776,$A122,СВЦЭМ!$B$33:$B$776,O$119)+'СЕТ СН'!$I$9+СВЦЭМ!$D$10+'СЕТ СН'!$I$6-'СЕТ СН'!$I$19</f>
        <v>1233.6246192799999</v>
      </c>
      <c r="P122" s="36">
        <f>SUMIFS(СВЦЭМ!$C$33:$C$776,СВЦЭМ!$A$33:$A$776,$A122,СВЦЭМ!$B$33:$B$776,P$119)+'СЕТ СН'!$I$9+СВЦЭМ!$D$10+'СЕТ СН'!$I$6-'СЕТ СН'!$I$19</f>
        <v>1239.4038483499999</v>
      </c>
      <c r="Q122" s="36">
        <f>SUMIFS(СВЦЭМ!$C$33:$C$776,СВЦЭМ!$A$33:$A$776,$A122,СВЦЭМ!$B$33:$B$776,Q$119)+'СЕТ СН'!$I$9+СВЦЭМ!$D$10+'СЕТ СН'!$I$6-'СЕТ СН'!$I$19</f>
        <v>1241.3446231799999</v>
      </c>
      <c r="R122" s="36">
        <f>SUMIFS(СВЦЭМ!$C$33:$C$776,СВЦЭМ!$A$33:$A$776,$A122,СВЦЭМ!$B$33:$B$776,R$119)+'СЕТ СН'!$I$9+СВЦЭМ!$D$10+'СЕТ СН'!$I$6-'СЕТ СН'!$I$19</f>
        <v>1250.53617932</v>
      </c>
      <c r="S122" s="36">
        <f>SUMIFS(СВЦЭМ!$C$33:$C$776,СВЦЭМ!$A$33:$A$776,$A122,СВЦЭМ!$B$33:$B$776,S$119)+'СЕТ СН'!$I$9+СВЦЭМ!$D$10+'СЕТ СН'!$I$6-'СЕТ СН'!$I$19</f>
        <v>1256.86278287</v>
      </c>
      <c r="T122" s="36">
        <f>SUMIFS(СВЦЭМ!$C$33:$C$776,СВЦЭМ!$A$33:$A$776,$A122,СВЦЭМ!$B$33:$B$776,T$119)+'СЕТ СН'!$I$9+СВЦЭМ!$D$10+'СЕТ СН'!$I$6-'СЕТ СН'!$I$19</f>
        <v>1263.1431654200001</v>
      </c>
      <c r="U122" s="36">
        <f>SUMIFS(СВЦЭМ!$C$33:$C$776,СВЦЭМ!$A$33:$A$776,$A122,СВЦЭМ!$B$33:$B$776,U$119)+'СЕТ СН'!$I$9+СВЦЭМ!$D$10+'СЕТ СН'!$I$6-'СЕТ СН'!$I$19</f>
        <v>1263.8267816</v>
      </c>
      <c r="V122" s="36">
        <f>SUMIFS(СВЦЭМ!$C$33:$C$776,СВЦЭМ!$A$33:$A$776,$A122,СВЦЭМ!$B$33:$B$776,V$119)+'СЕТ СН'!$I$9+СВЦЭМ!$D$10+'СЕТ СН'!$I$6-'СЕТ СН'!$I$19</f>
        <v>1257.0558557499999</v>
      </c>
      <c r="W122" s="36">
        <f>SUMIFS(СВЦЭМ!$C$33:$C$776,СВЦЭМ!$A$33:$A$776,$A122,СВЦЭМ!$B$33:$B$776,W$119)+'СЕТ СН'!$I$9+СВЦЭМ!$D$10+'СЕТ СН'!$I$6-'СЕТ СН'!$I$19</f>
        <v>1241.25419992</v>
      </c>
      <c r="X122" s="36">
        <f>SUMIFS(СВЦЭМ!$C$33:$C$776,СВЦЭМ!$A$33:$A$776,$A122,СВЦЭМ!$B$33:$B$776,X$119)+'СЕТ СН'!$I$9+СВЦЭМ!$D$10+'СЕТ СН'!$I$6-'СЕТ СН'!$I$19</f>
        <v>1264.0607450900002</v>
      </c>
      <c r="Y122" s="36">
        <f>SUMIFS(СВЦЭМ!$C$33:$C$776,СВЦЭМ!$A$33:$A$776,$A122,СВЦЭМ!$B$33:$B$776,Y$119)+'СЕТ СН'!$I$9+СВЦЭМ!$D$10+'СЕТ СН'!$I$6-'СЕТ СН'!$I$19</f>
        <v>1348.5674962600001</v>
      </c>
    </row>
    <row r="123" spans="1:27" ht="15.75" x14ac:dyDescent="0.2">
      <c r="A123" s="35">
        <f t="shared" si="3"/>
        <v>44047</v>
      </c>
      <c r="B123" s="36">
        <f>SUMIFS(СВЦЭМ!$C$33:$C$776,СВЦЭМ!$A$33:$A$776,$A123,СВЦЭМ!$B$33:$B$776,B$119)+'СЕТ СН'!$I$9+СВЦЭМ!$D$10+'СЕТ СН'!$I$6-'СЕТ СН'!$I$19</f>
        <v>1416.1525105199999</v>
      </c>
      <c r="C123" s="36">
        <f>SUMIFS(СВЦЭМ!$C$33:$C$776,СВЦЭМ!$A$33:$A$776,$A123,СВЦЭМ!$B$33:$B$776,C$119)+'СЕТ СН'!$I$9+СВЦЭМ!$D$10+'СЕТ СН'!$I$6-'СЕТ СН'!$I$19</f>
        <v>1463.04692142</v>
      </c>
      <c r="D123" s="36">
        <f>SUMIFS(СВЦЭМ!$C$33:$C$776,СВЦЭМ!$A$33:$A$776,$A123,СВЦЭМ!$B$33:$B$776,D$119)+'СЕТ СН'!$I$9+СВЦЭМ!$D$10+'СЕТ СН'!$I$6-'СЕТ СН'!$I$19</f>
        <v>1480.3562355399999</v>
      </c>
      <c r="E123" s="36">
        <f>SUMIFS(СВЦЭМ!$C$33:$C$776,СВЦЭМ!$A$33:$A$776,$A123,СВЦЭМ!$B$33:$B$776,E$119)+'СЕТ СН'!$I$9+СВЦЭМ!$D$10+'СЕТ СН'!$I$6-'СЕТ СН'!$I$19</f>
        <v>1511.7876731000001</v>
      </c>
      <c r="F123" s="36">
        <f>SUMIFS(СВЦЭМ!$C$33:$C$776,СВЦЭМ!$A$33:$A$776,$A123,СВЦЭМ!$B$33:$B$776,F$119)+'СЕТ СН'!$I$9+СВЦЭМ!$D$10+'СЕТ СН'!$I$6-'СЕТ СН'!$I$19</f>
        <v>1521.2895656800001</v>
      </c>
      <c r="G123" s="36">
        <f>SUMIFS(СВЦЭМ!$C$33:$C$776,СВЦЭМ!$A$33:$A$776,$A123,СВЦЭМ!$B$33:$B$776,G$119)+'СЕТ СН'!$I$9+СВЦЭМ!$D$10+'СЕТ СН'!$I$6-'СЕТ СН'!$I$19</f>
        <v>1512.10927115</v>
      </c>
      <c r="H123" s="36">
        <f>SUMIFS(СВЦЭМ!$C$33:$C$776,СВЦЭМ!$A$33:$A$776,$A123,СВЦЭМ!$B$33:$B$776,H$119)+'СЕТ СН'!$I$9+СВЦЭМ!$D$10+'СЕТ СН'!$I$6-'СЕТ СН'!$I$19</f>
        <v>1470.33816953</v>
      </c>
      <c r="I123" s="36">
        <f>SUMIFS(СВЦЭМ!$C$33:$C$776,СВЦЭМ!$A$33:$A$776,$A123,СВЦЭМ!$B$33:$B$776,I$119)+'СЕТ СН'!$I$9+СВЦЭМ!$D$10+'СЕТ СН'!$I$6-'СЕТ СН'!$I$19</f>
        <v>1466.5048060200002</v>
      </c>
      <c r="J123" s="36">
        <f>SUMIFS(СВЦЭМ!$C$33:$C$776,СВЦЭМ!$A$33:$A$776,$A123,СВЦЭМ!$B$33:$B$776,J$119)+'СЕТ СН'!$I$9+СВЦЭМ!$D$10+'СЕТ СН'!$I$6-'СЕТ СН'!$I$19</f>
        <v>1420.39552185</v>
      </c>
      <c r="K123" s="36">
        <f>SUMIFS(СВЦЭМ!$C$33:$C$776,СВЦЭМ!$A$33:$A$776,$A123,СВЦЭМ!$B$33:$B$776,K$119)+'СЕТ СН'!$I$9+СВЦЭМ!$D$10+'СЕТ СН'!$I$6-'СЕТ СН'!$I$19</f>
        <v>1390.03888519</v>
      </c>
      <c r="L123" s="36">
        <f>SUMIFS(СВЦЭМ!$C$33:$C$776,СВЦЭМ!$A$33:$A$776,$A123,СВЦЭМ!$B$33:$B$776,L$119)+'СЕТ СН'!$I$9+СВЦЭМ!$D$10+'СЕТ СН'!$I$6-'СЕТ СН'!$I$19</f>
        <v>1387.82262859</v>
      </c>
      <c r="M123" s="36">
        <f>SUMIFS(СВЦЭМ!$C$33:$C$776,СВЦЭМ!$A$33:$A$776,$A123,СВЦЭМ!$B$33:$B$776,M$119)+'СЕТ СН'!$I$9+СВЦЭМ!$D$10+'СЕТ СН'!$I$6-'СЕТ СН'!$I$19</f>
        <v>1309.7283632900001</v>
      </c>
      <c r="N123" s="36">
        <f>SUMIFS(СВЦЭМ!$C$33:$C$776,СВЦЭМ!$A$33:$A$776,$A123,СВЦЭМ!$B$33:$B$776,N$119)+'СЕТ СН'!$I$9+СВЦЭМ!$D$10+'СЕТ СН'!$I$6-'СЕТ СН'!$I$19</f>
        <v>1256.9573978799999</v>
      </c>
      <c r="O123" s="36">
        <f>SUMIFS(СВЦЭМ!$C$33:$C$776,СВЦЭМ!$A$33:$A$776,$A123,СВЦЭМ!$B$33:$B$776,O$119)+'СЕТ СН'!$I$9+СВЦЭМ!$D$10+'СЕТ СН'!$I$6-'СЕТ СН'!$I$19</f>
        <v>1232.59140617</v>
      </c>
      <c r="P123" s="36">
        <f>SUMIFS(СВЦЭМ!$C$33:$C$776,СВЦЭМ!$A$33:$A$776,$A123,СВЦЭМ!$B$33:$B$776,P$119)+'СЕТ СН'!$I$9+СВЦЭМ!$D$10+'СЕТ СН'!$I$6-'СЕТ СН'!$I$19</f>
        <v>1229.0365200400001</v>
      </c>
      <c r="Q123" s="36">
        <f>SUMIFS(СВЦЭМ!$C$33:$C$776,СВЦЭМ!$A$33:$A$776,$A123,СВЦЭМ!$B$33:$B$776,Q$119)+'СЕТ СН'!$I$9+СВЦЭМ!$D$10+'СЕТ СН'!$I$6-'СЕТ СН'!$I$19</f>
        <v>1228.4791997</v>
      </c>
      <c r="R123" s="36">
        <f>SUMIFS(СВЦЭМ!$C$33:$C$776,СВЦЭМ!$A$33:$A$776,$A123,СВЦЭМ!$B$33:$B$776,R$119)+'СЕТ СН'!$I$9+СВЦЭМ!$D$10+'СЕТ СН'!$I$6-'СЕТ СН'!$I$19</f>
        <v>1227.26497088</v>
      </c>
      <c r="S123" s="36">
        <f>SUMIFS(СВЦЭМ!$C$33:$C$776,СВЦЭМ!$A$33:$A$776,$A123,СВЦЭМ!$B$33:$B$776,S$119)+'СЕТ СН'!$I$9+СВЦЭМ!$D$10+'СЕТ СН'!$I$6-'СЕТ СН'!$I$19</f>
        <v>1247.8378130800002</v>
      </c>
      <c r="T123" s="36">
        <f>SUMIFS(СВЦЭМ!$C$33:$C$776,СВЦЭМ!$A$33:$A$776,$A123,СВЦЭМ!$B$33:$B$776,T$119)+'СЕТ СН'!$I$9+СВЦЭМ!$D$10+'СЕТ СН'!$I$6-'СЕТ СН'!$I$19</f>
        <v>1242.87090311</v>
      </c>
      <c r="U123" s="36">
        <f>SUMIFS(СВЦЭМ!$C$33:$C$776,СВЦЭМ!$A$33:$A$776,$A123,СВЦЭМ!$B$33:$B$776,U$119)+'СЕТ СН'!$I$9+СВЦЭМ!$D$10+'СЕТ СН'!$I$6-'СЕТ СН'!$I$19</f>
        <v>1245.3533386500001</v>
      </c>
      <c r="V123" s="36">
        <f>SUMIFS(СВЦЭМ!$C$33:$C$776,СВЦЭМ!$A$33:$A$776,$A123,СВЦЭМ!$B$33:$B$776,V$119)+'СЕТ СН'!$I$9+СВЦЭМ!$D$10+'СЕТ СН'!$I$6-'СЕТ СН'!$I$19</f>
        <v>1240.73670765</v>
      </c>
      <c r="W123" s="36">
        <f>SUMIFS(СВЦЭМ!$C$33:$C$776,СВЦЭМ!$A$33:$A$776,$A123,СВЦЭМ!$B$33:$B$776,W$119)+'СЕТ СН'!$I$9+СВЦЭМ!$D$10+'СЕТ СН'!$I$6-'СЕТ СН'!$I$19</f>
        <v>1242.3883564799999</v>
      </c>
      <c r="X123" s="36">
        <f>SUMIFS(СВЦЭМ!$C$33:$C$776,СВЦЭМ!$A$33:$A$776,$A123,СВЦЭМ!$B$33:$B$776,X$119)+'СЕТ СН'!$I$9+СВЦЭМ!$D$10+'СЕТ СН'!$I$6-'СЕТ СН'!$I$19</f>
        <v>1266.36149714</v>
      </c>
      <c r="Y123" s="36">
        <f>SUMIFS(СВЦЭМ!$C$33:$C$776,СВЦЭМ!$A$33:$A$776,$A123,СВЦЭМ!$B$33:$B$776,Y$119)+'СЕТ СН'!$I$9+СВЦЭМ!$D$10+'СЕТ СН'!$I$6-'СЕТ СН'!$I$19</f>
        <v>1348.06463936</v>
      </c>
    </row>
    <row r="124" spans="1:27" ht="15.75" x14ac:dyDescent="0.2">
      <c r="A124" s="35">
        <f t="shared" si="3"/>
        <v>44048</v>
      </c>
      <c r="B124" s="36">
        <f>SUMIFS(СВЦЭМ!$C$33:$C$776,СВЦЭМ!$A$33:$A$776,$A124,СВЦЭМ!$B$33:$B$776,B$119)+'СЕТ СН'!$I$9+СВЦЭМ!$D$10+'СЕТ СН'!$I$6-'СЕТ СН'!$I$19</f>
        <v>1418.0905292900002</v>
      </c>
      <c r="C124" s="36">
        <f>SUMIFS(СВЦЭМ!$C$33:$C$776,СВЦЭМ!$A$33:$A$776,$A124,СВЦЭМ!$B$33:$B$776,C$119)+'СЕТ СН'!$I$9+СВЦЭМ!$D$10+'СЕТ СН'!$I$6-'СЕТ СН'!$I$19</f>
        <v>1486.42103845</v>
      </c>
      <c r="D124" s="36">
        <f>SUMIFS(СВЦЭМ!$C$33:$C$776,СВЦЭМ!$A$33:$A$776,$A124,СВЦЭМ!$B$33:$B$776,D$119)+'СЕТ СН'!$I$9+СВЦЭМ!$D$10+'СЕТ СН'!$I$6-'СЕТ СН'!$I$19</f>
        <v>1500.7708999400002</v>
      </c>
      <c r="E124" s="36">
        <f>SUMIFS(СВЦЭМ!$C$33:$C$776,СВЦЭМ!$A$33:$A$776,$A124,СВЦЭМ!$B$33:$B$776,E$119)+'СЕТ СН'!$I$9+СВЦЭМ!$D$10+'СЕТ СН'!$I$6-'СЕТ СН'!$I$19</f>
        <v>1512.8775742500002</v>
      </c>
      <c r="F124" s="36">
        <f>SUMIFS(СВЦЭМ!$C$33:$C$776,СВЦЭМ!$A$33:$A$776,$A124,СВЦЭМ!$B$33:$B$776,F$119)+'СЕТ СН'!$I$9+СВЦЭМ!$D$10+'СЕТ СН'!$I$6-'СЕТ СН'!$I$19</f>
        <v>1509.78165859</v>
      </c>
      <c r="G124" s="36">
        <f>SUMIFS(СВЦЭМ!$C$33:$C$776,СВЦЭМ!$A$33:$A$776,$A124,СВЦЭМ!$B$33:$B$776,G$119)+'СЕТ СН'!$I$9+СВЦЭМ!$D$10+'СЕТ СН'!$I$6-'СЕТ СН'!$I$19</f>
        <v>1524.0065909800001</v>
      </c>
      <c r="H124" s="36">
        <f>SUMIFS(СВЦЭМ!$C$33:$C$776,СВЦЭМ!$A$33:$A$776,$A124,СВЦЭМ!$B$33:$B$776,H$119)+'СЕТ СН'!$I$9+СВЦЭМ!$D$10+'СЕТ СН'!$I$6-'СЕТ СН'!$I$19</f>
        <v>1502.5473780299999</v>
      </c>
      <c r="I124" s="36">
        <f>SUMIFS(СВЦЭМ!$C$33:$C$776,СВЦЭМ!$A$33:$A$776,$A124,СВЦЭМ!$B$33:$B$776,I$119)+'СЕТ СН'!$I$9+СВЦЭМ!$D$10+'СЕТ СН'!$I$6-'СЕТ СН'!$I$19</f>
        <v>1479.6062131600002</v>
      </c>
      <c r="J124" s="36">
        <f>SUMIFS(СВЦЭМ!$C$33:$C$776,СВЦЭМ!$A$33:$A$776,$A124,СВЦЭМ!$B$33:$B$776,J$119)+'СЕТ СН'!$I$9+СВЦЭМ!$D$10+'СЕТ СН'!$I$6-'СЕТ СН'!$I$19</f>
        <v>1418.48993741</v>
      </c>
      <c r="K124" s="36">
        <f>SUMIFS(СВЦЭМ!$C$33:$C$776,СВЦЭМ!$A$33:$A$776,$A124,СВЦЭМ!$B$33:$B$776,K$119)+'СЕТ СН'!$I$9+СВЦЭМ!$D$10+'СЕТ СН'!$I$6-'СЕТ СН'!$I$19</f>
        <v>1430.2445964200001</v>
      </c>
      <c r="L124" s="36">
        <f>SUMIFS(СВЦЭМ!$C$33:$C$776,СВЦЭМ!$A$33:$A$776,$A124,СВЦЭМ!$B$33:$B$776,L$119)+'СЕТ СН'!$I$9+СВЦЭМ!$D$10+'СЕТ СН'!$I$6-'СЕТ СН'!$I$19</f>
        <v>1378.5161064399999</v>
      </c>
      <c r="M124" s="36">
        <f>SUMIFS(СВЦЭМ!$C$33:$C$776,СВЦЭМ!$A$33:$A$776,$A124,СВЦЭМ!$B$33:$B$776,M$119)+'СЕТ СН'!$I$9+СВЦЭМ!$D$10+'СЕТ СН'!$I$6-'СЕТ СН'!$I$19</f>
        <v>1308.5942641000001</v>
      </c>
      <c r="N124" s="36">
        <f>SUMIFS(СВЦЭМ!$C$33:$C$776,СВЦЭМ!$A$33:$A$776,$A124,СВЦЭМ!$B$33:$B$776,N$119)+'СЕТ СН'!$I$9+СВЦЭМ!$D$10+'СЕТ СН'!$I$6-'СЕТ СН'!$I$19</f>
        <v>1261.43728667</v>
      </c>
      <c r="O124" s="36">
        <f>SUMIFS(СВЦЭМ!$C$33:$C$776,СВЦЭМ!$A$33:$A$776,$A124,СВЦЭМ!$B$33:$B$776,O$119)+'СЕТ СН'!$I$9+СВЦЭМ!$D$10+'СЕТ СН'!$I$6-'СЕТ СН'!$I$19</f>
        <v>1228.0525807700001</v>
      </c>
      <c r="P124" s="36">
        <f>SUMIFS(СВЦЭМ!$C$33:$C$776,СВЦЭМ!$A$33:$A$776,$A124,СВЦЭМ!$B$33:$B$776,P$119)+'СЕТ СН'!$I$9+СВЦЭМ!$D$10+'СЕТ СН'!$I$6-'СЕТ СН'!$I$19</f>
        <v>1235.4822862400001</v>
      </c>
      <c r="Q124" s="36">
        <f>SUMIFS(СВЦЭМ!$C$33:$C$776,СВЦЭМ!$A$33:$A$776,$A124,СВЦЭМ!$B$33:$B$776,Q$119)+'СЕТ СН'!$I$9+СВЦЭМ!$D$10+'СЕТ СН'!$I$6-'СЕТ СН'!$I$19</f>
        <v>1236.7188962099999</v>
      </c>
      <c r="R124" s="36">
        <f>SUMIFS(СВЦЭМ!$C$33:$C$776,СВЦЭМ!$A$33:$A$776,$A124,СВЦЭМ!$B$33:$B$776,R$119)+'СЕТ СН'!$I$9+СВЦЭМ!$D$10+'СЕТ СН'!$I$6-'СЕТ СН'!$I$19</f>
        <v>1232.8041894600001</v>
      </c>
      <c r="S124" s="36">
        <f>SUMIFS(СВЦЭМ!$C$33:$C$776,СВЦЭМ!$A$33:$A$776,$A124,СВЦЭМ!$B$33:$B$776,S$119)+'СЕТ СН'!$I$9+СВЦЭМ!$D$10+'СЕТ СН'!$I$6-'СЕТ СН'!$I$19</f>
        <v>1233.65531096</v>
      </c>
      <c r="T124" s="36">
        <f>SUMIFS(СВЦЭМ!$C$33:$C$776,СВЦЭМ!$A$33:$A$776,$A124,СВЦЭМ!$B$33:$B$776,T$119)+'СЕТ СН'!$I$9+СВЦЭМ!$D$10+'СЕТ СН'!$I$6-'СЕТ СН'!$I$19</f>
        <v>1251.73735734</v>
      </c>
      <c r="U124" s="36">
        <f>SUMIFS(СВЦЭМ!$C$33:$C$776,СВЦЭМ!$A$33:$A$776,$A124,СВЦЭМ!$B$33:$B$776,U$119)+'СЕТ СН'!$I$9+СВЦЭМ!$D$10+'СЕТ СН'!$I$6-'СЕТ СН'!$I$19</f>
        <v>1257.95505209</v>
      </c>
      <c r="V124" s="36">
        <f>SUMIFS(СВЦЭМ!$C$33:$C$776,СВЦЭМ!$A$33:$A$776,$A124,СВЦЭМ!$B$33:$B$776,V$119)+'СЕТ СН'!$I$9+СВЦЭМ!$D$10+'СЕТ СН'!$I$6-'СЕТ СН'!$I$19</f>
        <v>1238.4144368299999</v>
      </c>
      <c r="W124" s="36">
        <f>SUMIFS(СВЦЭМ!$C$33:$C$776,СВЦЭМ!$A$33:$A$776,$A124,СВЦЭМ!$B$33:$B$776,W$119)+'СЕТ СН'!$I$9+СВЦЭМ!$D$10+'СЕТ СН'!$I$6-'СЕТ СН'!$I$19</f>
        <v>1236.61973715</v>
      </c>
      <c r="X124" s="36">
        <f>SUMIFS(СВЦЭМ!$C$33:$C$776,СВЦЭМ!$A$33:$A$776,$A124,СВЦЭМ!$B$33:$B$776,X$119)+'СЕТ СН'!$I$9+СВЦЭМ!$D$10+'СЕТ СН'!$I$6-'СЕТ СН'!$I$19</f>
        <v>1255.9217116300001</v>
      </c>
      <c r="Y124" s="36">
        <f>SUMIFS(СВЦЭМ!$C$33:$C$776,СВЦЭМ!$A$33:$A$776,$A124,СВЦЭМ!$B$33:$B$776,Y$119)+'СЕТ СН'!$I$9+СВЦЭМ!$D$10+'СЕТ СН'!$I$6-'СЕТ СН'!$I$19</f>
        <v>1361.2766455400001</v>
      </c>
    </row>
    <row r="125" spans="1:27" ht="15.75" x14ac:dyDescent="0.2">
      <c r="A125" s="35">
        <f t="shared" si="3"/>
        <v>44049</v>
      </c>
      <c r="B125" s="36">
        <f>SUMIFS(СВЦЭМ!$C$33:$C$776,СВЦЭМ!$A$33:$A$776,$A125,СВЦЭМ!$B$33:$B$776,B$119)+'СЕТ СН'!$I$9+СВЦЭМ!$D$10+'СЕТ СН'!$I$6-'СЕТ СН'!$I$19</f>
        <v>1467.2348309399999</v>
      </c>
      <c r="C125" s="36">
        <f>SUMIFS(СВЦЭМ!$C$33:$C$776,СВЦЭМ!$A$33:$A$776,$A125,СВЦЭМ!$B$33:$B$776,C$119)+'СЕТ СН'!$I$9+СВЦЭМ!$D$10+'СЕТ СН'!$I$6-'СЕТ СН'!$I$19</f>
        <v>1516.61084368</v>
      </c>
      <c r="D125" s="36">
        <f>SUMIFS(СВЦЭМ!$C$33:$C$776,СВЦЭМ!$A$33:$A$776,$A125,СВЦЭМ!$B$33:$B$776,D$119)+'СЕТ СН'!$I$9+СВЦЭМ!$D$10+'СЕТ СН'!$I$6-'СЕТ СН'!$I$19</f>
        <v>1538.3184627999999</v>
      </c>
      <c r="E125" s="36">
        <f>SUMIFS(СВЦЭМ!$C$33:$C$776,СВЦЭМ!$A$33:$A$776,$A125,СВЦЭМ!$B$33:$B$776,E$119)+'СЕТ СН'!$I$9+СВЦЭМ!$D$10+'СЕТ СН'!$I$6-'СЕТ СН'!$I$19</f>
        <v>1533.95001217</v>
      </c>
      <c r="F125" s="36">
        <f>SUMIFS(СВЦЭМ!$C$33:$C$776,СВЦЭМ!$A$33:$A$776,$A125,СВЦЭМ!$B$33:$B$776,F$119)+'СЕТ СН'!$I$9+СВЦЭМ!$D$10+'СЕТ СН'!$I$6-'СЕТ СН'!$I$19</f>
        <v>1526.6414325000001</v>
      </c>
      <c r="G125" s="36">
        <f>SUMIFS(СВЦЭМ!$C$33:$C$776,СВЦЭМ!$A$33:$A$776,$A125,СВЦЭМ!$B$33:$B$776,G$119)+'СЕТ СН'!$I$9+СВЦЭМ!$D$10+'СЕТ СН'!$I$6-'СЕТ СН'!$I$19</f>
        <v>1532.79425133</v>
      </c>
      <c r="H125" s="36">
        <f>SUMIFS(СВЦЭМ!$C$33:$C$776,СВЦЭМ!$A$33:$A$776,$A125,СВЦЭМ!$B$33:$B$776,H$119)+'СЕТ СН'!$I$9+СВЦЭМ!$D$10+'СЕТ СН'!$I$6-'СЕТ СН'!$I$19</f>
        <v>1532.02270451</v>
      </c>
      <c r="I125" s="36">
        <f>SUMIFS(СВЦЭМ!$C$33:$C$776,СВЦЭМ!$A$33:$A$776,$A125,СВЦЭМ!$B$33:$B$776,I$119)+'СЕТ СН'!$I$9+СВЦЭМ!$D$10+'СЕТ СН'!$I$6-'СЕТ СН'!$I$19</f>
        <v>1482.60126042</v>
      </c>
      <c r="J125" s="36">
        <f>SUMIFS(СВЦЭМ!$C$33:$C$776,СВЦЭМ!$A$33:$A$776,$A125,СВЦЭМ!$B$33:$B$776,J$119)+'СЕТ СН'!$I$9+СВЦЭМ!$D$10+'СЕТ СН'!$I$6-'СЕТ СН'!$I$19</f>
        <v>1426.2179099</v>
      </c>
      <c r="K125" s="36">
        <f>SUMIFS(СВЦЭМ!$C$33:$C$776,СВЦЭМ!$A$33:$A$776,$A125,СВЦЭМ!$B$33:$B$776,K$119)+'СЕТ СН'!$I$9+СВЦЭМ!$D$10+'СЕТ СН'!$I$6-'СЕТ СН'!$I$19</f>
        <v>1388.8540807300001</v>
      </c>
      <c r="L125" s="36">
        <f>SUMIFS(СВЦЭМ!$C$33:$C$776,СВЦЭМ!$A$33:$A$776,$A125,СВЦЭМ!$B$33:$B$776,L$119)+'СЕТ СН'!$I$9+СВЦЭМ!$D$10+'СЕТ СН'!$I$6-'СЕТ СН'!$I$19</f>
        <v>1373.69742995</v>
      </c>
      <c r="M125" s="36">
        <f>SUMIFS(СВЦЭМ!$C$33:$C$776,СВЦЭМ!$A$33:$A$776,$A125,СВЦЭМ!$B$33:$B$776,M$119)+'СЕТ СН'!$I$9+СВЦЭМ!$D$10+'СЕТ СН'!$I$6-'СЕТ СН'!$I$19</f>
        <v>1301.4120935800001</v>
      </c>
      <c r="N125" s="36">
        <f>SUMIFS(СВЦЭМ!$C$33:$C$776,СВЦЭМ!$A$33:$A$776,$A125,СВЦЭМ!$B$33:$B$776,N$119)+'СЕТ СН'!$I$9+СВЦЭМ!$D$10+'СЕТ СН'!$I$6-'СЕТ СН'!$I$19</f>
        <v>1242.7301046500002</v>
      </c>
      <c r="O125" s="36">
        <f>SUMIFS(СВЦЭМ!$C$33:$C$776,СВЦЭМ!$A$33:$A$776,$A125,СВЦЭМ!$B$33:$B$776,O$119)+'СЕТ СН'!$I$9+СВЦЭМ!$D$10+'СЕТ СН'!$I$6-'СЕТ СН'!$I$19</f>
        <v>1212.71018546</v>
      </c>
      <c r="P125" s="36">
        <f>SUMIFS(СВЦЭМ!$C$33:$C$776,СВЦЭМ!$A$33:$A$776,$A125,СВЦЭМ!$B$33:$B$776,P$119)+'СЕТ СН'!$I$9+СВЦЭМ!$D$10+'СЕТ СН'!$I$6-'СЕТ СН'!$I$19</f>
        <v>1219.06091552</v>
      </c>
      <c r="Q125" s="36">
        <f>SUMIFS(СВЦЭМ!$C$33:$C$776,СВЦЭМ!$A$33:$A$776,$A125,СВЦЭМ!$B$33:$B$776,Q$119)+'СЕТ СН'!$I$9+СВЦЭМ!$D$10+'СЕТ СН'!$I$6-'СЕТ СН'!$I$19</f>
        <v>1220.8566876</v>
      </c>
      <c r="R125" s="36">
        <f>SUMIFS(СВЦЭМ!$C$33:$C$776,СВЦЭМ!$A$33:$A$776,$A125,СВЦЭМ!$B$33:$B$776,R$119)+'СЕТ СН'!$I$9+СВЦЭМ!$D$10+'СЕТ СН'!$I$6-'СЕТ СН'!$I$19</f>
        <v>1224.9987983599999</v>
      </c>
      <c r="S125" s="36">
        <f>SUMIFS(СВЦЭМ!$C$33:$C$776,СВЦЭМ!$A$33:$A$776,$A125,СВЦЭМ!$B$33:$B$776,S$119)+'СЕТ СН'!$I$9+СВЦЭМ!$D$10+'СЕТ СН'!$I$6-'СЕТ СН'!$I$19</f>
        <v>1225.9007673599999</v>
      </c>
      <c r="T125" s="36">
        <f>SUMIFS(СВЦЭМ!$C$33:$C$776,СВЦЭМ!$A$33:$A$776,$A125,СВЦЭМ!$B$33:$B$776,T$119)+'СЕТ СН'!$I$9+СВЦЭМ!$D$10+'СЕТ СН'!$I$6-'СЕТ СН'!$I$19</f>
        <v>1221.5091071500001</v>
      </c>
      <c r="U125" s="36">
        <f>SUMIFS(СВЦЭМ!$C$33:$C$776,СВЦЭМ!$A$33:$A$776,$A125,СВЦЭМ!$B$33:$B$776,U$119)+'СЕТ СН'!$I$9+СВЦЭМ!$D$10+'СЕТ СН'!$I$6-'СЕТ СН'!$I$19</f>
        <v>1220.9942855700001</v>
      </c>
      <c r="V125" s="36">
        <f>SUMIFS(СВЦЭМ!$C$33:$C$776,СВЦЭМ!$A$33:$A$776,$A125,СВЦЭМ!$B$33:$B$776,V$119)+'СЕТ СН'!$I$9+СВЦЭМ!$D$10+'СЕТ СН'!$I$6-'СЕТ СН'!$I$19</f>
        <v>1226.58480803</v>
      </c>
      <c r="W125" s="36">
        <f>SUMIFS(СВЦЭМ!$C$33:$C$776,СВЦЭМ!$A$33:$A$776,$A125,СВЦЭМ!$B$33:$B$776,W$119)+'СЕТ СН'!$I$9+СВЦЭМ!$D$10+'СЕТ СН'!$I$6-'СЕТ СН'!$I$19</f>
        <v>1215.8134703400001</v>
      </c>
      <c r="X125" s="36">
        <f>SUMIFS(СВЦЭМ!$C$33:$C$776,СВЦЭМ!$A$33:$A$776,$A125,СВЦЭМ!$B$33:$B$776,X$119)+'СЕТ СН'!$I$9+СВЦЭМ!$D$10+'СЕТ СН'!$I$6-'СЕТ СН'!$I$19</f>
        <v>1259.26676602</v>
      </c>
      <c r="Y125" s="36">
        <f>SUMIFS(СВЦЭМ!$C$33:$C$776,СВЦЭМ!$A$33:$A$776,$A125,СВЦЭМ!$B$33:$B$776,Y$119)+'СЕТ СН'!$I$9+СВЦЭМ!$D$10+'СЕТ СН'!$I$6-'СЕТ СН'!$I$19</f>
        <v>1362.2827783100001</v>
      </c>
    </row>
    <row r="126" spans="1:27" ht="15.75" x14ac:dyDescent="0.2">
      <c r="A126" s="35">
        <f t="shared" si="3"/>
        <v>44050</v>
      </c>
      <c r="B126" s="36">
        <f>SUMIFS(СВЦЭМ!$C$33:$C$776,СВЦЭМ!$A$33:$A$776,$A126,СВЦЭМ!$B$33:$B$776,B$119)+'СЕТ СН'!$I$9+СВЦЭМ!$D$10+'СЕТ СН'!$I$6-'СЕТ СН'!$I$19</f>
        <v>1410.1468367800001</v>
      </c>
      <c r="C126" s="36">
        <f>SUMIFS(СВЦЭМ!$C$33:$C$776,СВЦЭМ!$A$33:$A$776,$A126,СВЦЭМ!$B$33:$B$776,C$119)+'СЕТ СН'!$I$9+СВЦЭМ!$D$10+'СЕТ СН'!$I$6-'СЕТ СН'!$I$19</f>
        <v>1460.8489795300002</v>
      </c>
      <c r="D126" s="36">
        <f>SUMIFS(СВЦЭМ!$C$33:$C$776,СВЦЭМ!$A$33:$A$776,$A126,СВЦЭМ!$B$33:$B$776,D$119)+'СЕТ СН'!$I$9+СВЦЭМ!$D$10+'СЕТ СН'!$I$6-'СЕТ СН'!$I$19</f>
        <v>1474.1825275900001</v>
      </c>
      <c r="E126" s="36">
        <f>SUMIFS(СВЦЭМ!$C$33:$C$776,СВЦЭМ!$A$33:$A$776,$A126,СВЦЭМ!$B$33:$B$776,E$119)+'СЕТ СН'!$I$9+СВЦЭМ!$D$10+'СЕТ СН'!$I$6-'СЕТ СН'!$I$19</f>
        <v>1501.3317385300002</v>
      </c>
      <c r="F126" s="36">
        <f>SUMIFS(СВЦЭМ!$C$33:$C$776,СВЦЭМ!$A$33:$A$776,$A126,СВЦЭМ!$B$33:$B$776,F$119)+'СЕТ СН'!$I$9+СВЦЭМ!$D$10+'СЕТ СН'!$I$6-'СЕТ СН'!$I$19</f>
        <v>1508.1490850800001</v>
      </c>
      <c r="G126" s="36">
        <f>SUMIFS(СВЦЭМ!$C$33:$C$776,СВЦЭМ!$A$33:$A$776,$A126,СВЦЭМ!$B$33:$B$776,G$119)+'СЕТ СН'!$I$9+СВЦЭМ!$D$10+'СЕТ СН'!$I$6-'СЕТ СН'!$I$19</f>
        <v>1491.8205373999999</v>
      </c>
      <c r="H126" s="36">
        <f>SUMIFS(СВЦЭМ!$C$33:$C$776,СВЦЭМ!$A$33:$A$776,$A126,СВЦЭМ!$B$33:$B$776,H$119)+'СЕТ СН'!$I$9+СВЦЭМ!$D$10+'СЕТ СН'!$I$6-'СЕТ СН'!$I$19</f>
        <v>1461.02869444</v>
      </c>
      <c r="I126" s="36">
        <f>SUMIFS(СВЦЭМ!$C$33:$C$776,СВЦЭМ!$A$33:$A$776,$A126,СВЦЭМ!$B$33:$B$776,I$119)+'СЕТ СН'!$I$9+СВЦЭМ!$D$10+'СЕТ СН'!$I$6-'СЕТ СН'!$I$19</f>
        <v>1436.6768951500001</v>
      </c>
      <c r="J126" s="36">
        <f>SUMIFS(СВЦЭМ!$C$33:$C$776,СВЦЭМ!$A$33:$A$776,$A126,СВЦЭМ!$B$33:$B$776,J$119)+'СЕТ СН'!$I$9+СВЦЭМ!$D$10+'СЕТ СН'!$I$6-'СЕТ СН'!$I$19</f>
        <v>1411.44436999</v>
      </c>
      <c r="K126" s="36">
        <f>SUMIFS(СВЦЭМ!$C$33:$C$776,СВЦЭМ!$A$33:$A$776,$A126,СВЦЭМ!$B$33:$B$776,K$119)+'СЕТ СН'!$I$9+СВЦЭМ!$D$10+'СЕТ СН'!$I$6-'СЕТ СН'!$I$19</f>
        <v>1405.8642013600002</v>
      </c>
      <c r="L126" s="36">
        <f>SUMIFS(СВЦЭМ!$C$33:$C$776,СВЦЭМ!$A$33:$A$776,$A126,СВЦЭМ!$B$33:$B$776,L$119)+'СЕТ СН'!$I$9+СВЦЭМ!$D$10+'СЕТ СН'!$I$6-'СЕТ СН'!$I$19</f>
        <v>1379.5757117399999</v>
      </c>
      <c r="M126" s="36">
        <f>SUMIFS(СВЦЭМ!$C$33:$C$776,СВЦЭМ!$A$33:$A$776,$A126,СВЦЭМ!$B$33:$B$776,M$119)+'СЕТ СН'!$I$9+СВЦЭМ!$D$10+'СЕТ СН'!$I$6-'СЕТ СН'!$I$19</f>
        <v>1344.885914</v>
      </c>
      <c r="N126" s="36">
        <f>SUMIFS(СВЦЭМ!$C$33:$C$776,СВЦЭМ!$A$33:$A$776,$A126,СВЦЭМ!$B$33:$B$776,N$119)+'СЕТ СН'!$I$9+СВЦЭМ!$D$10+'СЕТ СН'!$I$6-'СЕТ СН'!$I$19</f>
        <v>1295.1377572800002</v>
      </c>
      <c r="O126" s="36">
        <f>SUMIFS(СВЦЭМ!$C$33:$C$776,СВЦЭМ!$A$33:$A$776,$A126,СВЦЭМ!$B$33:$B$776,O$119)+'СЕТ СН'!$I$9+СВЦЭМ!$D$10+'СЕТ СН'!$I$6-'СЕТ СН'!$I$19</f>
        <v>1262.4143508</v>
      </c>
      <c r="P126" s="36">
        <f>SUMIFS(СВЦЭМ!$C$33:$C$776,СВЦЭМ!$A$33:$A$776,$A126,СВЦЭМ!$B$33:$B$776,P$119)+'СЕТ СН'!$I$9+СВЦЭМ!$D$10+'СЕТ СН'!$I$6-'СЕТ СН'!$I$19</f>
        <v>1265.3656643700001</v>
      </c>
      <c r="Q126" s="36">
        <f>SUMIFS(СВЦЭМ!$C$33:$C$776,СВЦЭМ!$A$33:$A$776,$A126,СВЦЭМ!$B$33:$B$776,Q$119)+'СЕТ СН'!$I$9+СВЦЭМ!$D$10+'СЕТ СН'!$I$6-'СЕТ СН'!$I$19</f>
        <v>1265.90066073</v>
      </c>
      <c r="R126" s="36">
        <f>SUMIFS(СВЦЭМ!$C$33:$C$776,СВЦЭМ!$A$33:$A$776,$A126,СВЦЭМ!$B$33:$B$776,R$119)+'СЕТ СН'!$I$9+СВЦЭМ!$D$10+'СЕТ СН'!$I$6-'СЕТ СН'!$I$19</f>
        <v>1277.13979498</v>
      </c>
      <c r="S126" s="36">
        <f>SUMIFS(СВЦЭМ!$C$33:$C$776,СВЦЭМ!$A$33:$A$776,$A126,СВЦЭМ!$B$33:$B$776,S$119)+'СЕТ СН'!$I$9+СВЦЭМ!$D$10+'СЕТ СН'!$I$6-'СЕТ СН'!$I$19</f>
        <v>1281.2795305</v>
      </c>
      <c r="T126" s="36">
        <f>SUMIFS(СВЦЭМ!$C$33:$C$776,СВЦЭМ!$A$33:$A$776,$A126,СВЦЭМ!$B$33:$B$776,T$119)+'СЕТ СН'!$I$9+СВЦЭМ!$D$10+'СЕТ СН'!$I$6-'СЕТ СН'!$I$19</f>
        <v>1267.18728409</v>
      </c>
      <c r="U126" s="36">
        <f>SUMIFS(СВЦЭМ!$C$33:$C$776,СВЦЭМ!$A$33:$A$776,$A126,СВЦЭМ!$B$33:$B$776,U$119)+'СЕТ СН'!$I$9+СВЦЭМ!$D$10+'СЕТ СН'!$I$6-'СЕТ СН'!$I$19</f>
        <v>1278.7927536100001</v>
      </c>
      <c r="V126" s="36">
        <f>SUMIFS(СВЦЭМ!$C$33:$C$776,СВЦЭМ!$A$33:$A$776,$A126,СВЦЭМ!$B$33:$B$776,V$119)+'СЕТ СН'!$I$9+СВЦЭМ!$D$10+'СЕТ СН'!$I$6-'СЕТ СН'!$I$19</f>
        <v>1294.4621293300002</v>
      </c>
      <c r="W126" s="36">
        <f>SUMIFS(СВЦЭМ!$C$33:$C$776,СВЦЭМ!$A$33:$A$776,$A126,СВЦЭМ!$B$33:$B$776,W$119)+'СЕТ СН'!$I$9+СВЦЭМ!$D$10+'СЕТ СН'!$I$6-'СЕТ СН'!$I$19</f>
        <v>1281.0640727800001</v>
      </c>
      <c r="X126" s="36">
        <f>SUMIFS(СВЦЭМ!$C$33:$C$776,СВЦЭМ!$A$33:$A$776,$A126,СВЦЭМ!$B$33:$B$776,X$119)+'СЕТ СН'!$I$9+СВЦЭМ!$D$10+'СЕТ СН'!$I$6-'СЕТ СН'!$I$19</f>
        <v>1312.6993439400001</v>
      </c>
      <c r="Y126" s="36">
        <f>SUMIFS(СВЦЭМ!$C$33:$C$776,СВЦЭМ!$A$33:$A$776,$A126,СВЦЭМ!$B$33:$B$776,Y$119)+'СЕТ СН'!$I$9+СВЦЭМ!$D$10+'СЕТ СН'!$I$6-'СЕТ СН'!$I$19</f>
        <v>1397.42174254</v>
      </c>
    </row>
    <row r="127" spans="1:27" ht="15.75" x14ac:dyDescent="0.2">
      <c r="A127" s="35">
        <f t="shared" si="3"/>
        <v>44051</v>
      </c>
      <c r="B127" s="36">
        <f>SUMIFS(СВЦЭМ!$C$33:$C$776,СВЦЭМ!$A$33:$A$776,$A127,СВЦЭМ!$B$33:$B$776,B$119)+'СЕТ СН'!$I$9+СВЦЭМ!$D$10+'СЕТ СН'!$I$6-'СЕТ СН'!$I$19</f>
        <v>1475.3784003999999</v>
      </c>
      <c r="C127" s="36">
        <f>SUMIFS(СВЦЭМ!$C$33:$C$776,СВЦЭМ!$A$33:$A$776,$A127,СВЦЭМ!$B$33:$B$776,C$119)+'СЕТ СН'!$I$9+СВЦЭМ!$D$10+'СЕТ СН'!$I$6-'СЕТ СН'!$I$19</f>
        <v>1494.346857</v>
      </c>
      <c r="D127" s="36">
        <f>SUMIFS(СВЦЭМ!$C$33:$C$776,СВЦЭМ!$A$33:$A$776,$A127,СВЦЭМ!$B$33:$B$776,D$119)+'СЕТ СН'!$I$9+СВЦЭМ!$D$10+'СЕТ СН'!$I$6-'СЕТ СН'!$I$19</f>
        <v>1497.0133661499999</v>
      </c>
      <c r="E127" s="36">
        <f>SUMIFS(СВЦЭМ!$C$33:$C$776,СВЦЭМ!$A$33:$A$776,$A127,СВЦЭМ!$B$33:$B$776,E$119)+'СЕТ СН'!$I$9+СВЦЭМ!$D$10+'СЕТ СН'!$I$6-'СЕТ СН'!$I$19</f>
        <v>1517.9932180599999</v>
      </c>
      <c r="F127" s="36">
        <f>SUMIFS(СВЦЭМ!$C$33:$C$776,СВЦЭМ!$A$33:$A$776,$A127,СВЦЭМ!$B$33:$B$776,F$119)+'СЕТ СН'!$I$9+СВЦЭМ!$D$10+'СЕТ СН'!$I$6-'СЕТ СН'!$I$19</f>
        <v>1515.9970186800001</v>
      </c>
      <c r="G127" s="36">
        <f>SUMIFS(СВЦЭМ!$C$33:$C$776,СВЦЭМ!$A$33:$A$776,$A127,СВЦЭМ!$B$33:$B$776,G$119)+'СЕТ СН'!$I$9+СВЦЭМ!$D$10+'СЕТ СН'!$I$6-'СЕТ СН'!$I$19</f>
        <v>1519.33214443</v>
      </c>
      <c r="H127" s="36">
        <f>SUMIFS(СВЦЭМ!$C$33:$C$776,СВЦЭМ!$A$33:$A$776,$A127,СВЦЭМ!$B$33:$B$776,H$119)+'СЕТ СН'!$I$9+СВЦЭМ!$D$10+'СЕТ СН'!$I$6-'СЕТ СН'!$I$19</f>
        <v>1504.78379556</v>
      </c>
      <c r="I127" s="36">
        <f>SUMIFS(СВЦЭМ!$C$33:$C$776,СВЦЭМ!$A$33:$A$776,$A127,СВЦЭМ!$B$33:$B$776,I$119)+'СЕТ СН'!$I$9+СВЦЭМ!$D$10+'СЕТ СН'!$I$6-'СЕТ СН'!$I$19</f>
        <v>1477.7824703199999</v>
      </c>
      <c r="J127" s="36">
        <f>SUMIFS(СВЦЭМ!$C$33:$C$776,СВЦЭМ!$A$33:$A$776,$A127,СВЦЭМ!$B$33:$B$776,J$119)+'СЕТ СН'!$I$9+СВЦЭМ!$D$10+'СЕТ СН'!$I$6-'СЕТ СН'!$I$19</f>
        <v>1453.1099810599999</v>
      </c>
      <c r="K127" s="36">
        <f>SUMIFS(СВЦЭМ!$C$33:$C$776,СВЦЭМ!$A$33:$A$776,$A127,СВЦЭМ!$B$33:$B$776,K$119)+'СЕТ СН'!$I$9+СВЦЭМ!$D$10+'СЕТ СН'!$I$6-'СЕТ СН'!$I$19</f>
        <v>1432.8337423</v>
      </c>
      <c r="L127" s="36">
        <f>SUMIFS(СВЦЭМ!$C$33:$C$776,СВЦЭМ!$A$33:$A$776,$A127,СВЦЭМ!$B$33:$B$776,L$119)+'СЕТ СН'!$I$9+СВЦЭМ!$D$10+'СЕТ СН'!$I$6-'СЕТ СН'!$I$19</f>
        <v>1387.9073140800001</v>
      </c>
      <c r="M127" s="36">
        <f>SUMIFS(СВЦЭМ!$C$33:$C$776,СВЦЭМ!$A$33:$A$776,$A127,СВЦЭМ!$B$33:$B$776,M$119)+'СЕТ СН'!$I$9+СВЦЭМ!$D$10+'СЕТ СН'!$I$6-'СЕТ СН'!$I$19</f>
        <v>1295.0042039099999</v>
      </c>
      <c r="N127" s="36">
        <f>SUMIFS(СВЦЭМ!$C$33:$C$776,СВЦЭМ!$A$33:$A$776,$A127,СВЦЭМ!$B$33:$B$776,N$119)+'СЕТ СН'!$I$9+СВЦЭМ!$D$10+'СЕТ СН'!$I$6-'СЕТ СН'!$I$19</f>
        <v>1251.96887414</v>
      </c>
      <c r="O127" s="36">
        <f>SUMIFS(СВЦЭМ!$C$33:$C$776,СВЦЭМ!$A$33:$A$776,$A127,СВЦЭМ!$B$33:$B$776,O$119)+'СЕТ СН'!$I$9+СВЦЭМ!$D$10+'СЕТ СН'!$I$6-'СЕТ СН'!$I$19</f>
        <v>1232.9014628700002</v>
      </c>
      <c r="P127" s="36">
        <f>SUMIFS(СВЦЭМ!$C$33:$C$776,СВЦЭМ!$A$33:$A$776,$A127,СВЦЭМ!$B$33:$B$776,P$119)+'СЕТ СН'!$I$9+СВЦЭМ!$D$10+'СЕТ СН'!$I$6-'СЕТ СН'!$I$19</f>
        <v>1232.26619951</v>
      </c>
      <c r="Q127" s="36">
        <f>SUMIFS(СВЦЭМ!$C$33:$C$776,СВЦЭМ!$A$33:$A$776,$A127,СВЦЭМ!$B$33:$B$776,Q$119)+'СЕТ СН'!$I$9+СВЦЭМ!$D$10+'СЕТ СН'!$I$6-'СЕТ СН'!$I$19</f>
        <v>1243.5535523799999</v>
      </c>
      <c r="R127" s="36">
        <f>SUMIFS(СВЦЭМ!$C$33:$C$776,СВЦЭМ!$A$33:$A$776,$A127,СВЦЭМ!$B$33:$B$776,R$119)+'СЕТ СН'!$I$9+СВЦЭМ!$D$10+'СЕТ СН'!$I$6-'СЕТ СН'!$I$19</f>
        <v>1227.81807622</v>
      </c>
      <c r="S127" s="36">
        <f>SUMIFS(СВЦЭМ!$C$33:$C$776,СВЦЭМ!$A$33:$A$776,$A127,СВЦЭМ!$B$33:$B$776,S$119)+'СЕТ СН'!$I$9+СВЦЭМ!$D$10+'СЕТ СН'!$I$6-'СЕТ СН'!$I$19</f>
        <v>1237.1072948400001</v>
      </c>
      <c r="T127" s="36">
        <f>SUMIFS(СВЦЭМ!$C$33:$C$776,СВЦЭМ!$A$33:$A$776,$A127,СВЦЭМ!$B$33:$B$776,T$119)+'СЕТ СН'!$I$9+СВЦЭМ!$D$10+'СЕТ СН'!$I$6-'СЕТ СН'!$I$19</f>
        <v>1252.9400472</v>
      </c>
      <c r="U127" s="36">
        <f>SUMIFS(СВЦЭМ!$C$33:$C$776,СВЦЭМ!$A$33:$A$776,$A127,СВЦЭМ!$B$33:$B$776,U$119)+'СЕТ СН'!$I$9+СВЦЭМ!$D$10+'СЕТ СН'!$I$6-'СЕТ СН'!$I$19</f>
        <v>1260.39710195</v>
      </c>
      <c r="V127" s="36">
        <f>SUMIFS(СВЦЭМ!$C$33:$C$776,СВЦЭМ!$A$33:$A$776,$A127,СВЦЭМ!$B$33:$B$776,V$119)+'СЕТ СН'!$I$9+СВЦЭМ!$D$10+'СЕТ СН'!$I$6-'СЕТ СН'!$I$19</f>
        <v>1246.2886434100001</v>
      </c>
      <c r="W127" s="36">
        <f>SUMIFS(СВЦЭМ!$C$33:$C$776,СВЦЭМ!$A$33:$A$776,$A127,СВЦЭМ!$B$33:$B$776,W$119)+'СЕТ СН'!$I$9+СВЦЭМ!$D$10+'СЕТ СН'!$I$6-'СЕТ СН'!$I$19</f>
        <v>1234.6523899900001</v>
      </c>
      <c r="X127" s="36">
        <f>SUMIFS(СВЦЭМ!$C$33:$C$776,СВЦЭМ!$A$33:$A$776,$A127,СВЦЭМ!$B$33:$B$776,X$119)+'СЕТ СН'!$I$9+СВЦЭМ!$D$10+'СЕТ СН'!$I$6-'СЕТ СН'!$I$19</f>
        <v>1259.02661392</v>
      </c>
      <c r="Y127" s="36">
        <f>SUMIFS(СВЦЭМ!$C$33:$C$776,СВЦЭМ!$A$33:$A$776,$A127,СВЦЭМ!$B$33:$B$776,Y$119)+'СЕТ СН'!$I$9+СВЦЭМ!$D$10+'СЕТ СН'!$I$6-'СЕТ СН'!$I$19</f>
        <v>1355.7808654999999</v>
      </c>
    </row>
    <row r="128" spans="1:27" ht="15.75" x14ac:dyDescent="0.2">
      <c r="A128" s="35">
        <f t="shared" si="3"/>
        <v>44052</v>
      </c>
      <c r="B128" s="36">
        <f>SUMIFS(СВЦЭМ!$C$33:$C$776,СВЦЭМ!$A$33:$A$776,$A128,СВЦЭМ!$B$33:$B$776,B$119)+'СЕТ СН'!$I$9+СВЦЭМ!$D$10+'СЕТ СН'!$I$6-'СЕТ СН'!$I$19</f>
        <v>1446.5558738</v>
      </c>
      <c r="C128" s="36">
        <f>SUMIFS(СВЦЭМ!$C$33:$C$776,СВЦЭМ!$A$33:$A$776,$A128,СВЦЭМ!$B$33:$B$776,C$119)+'СЕТ СН'!$I$9+СВЦЭМ!$D$10+'СЕТ СН'!$I$6-'СЕТ СН'!$I$19</f>
        <v>1526.42571514</v>
      </c>
      <c r="D128" s="36">
        <f>SUMIFS(СВЦЭМ!$C$33:$C$776,СВЦЭМ!$A$33:$A$776,$A128,СВЦЭМ!$B$33:$B$776,D$119)+'СЕТ СН'!$I$9+СВЦЭМ!$D$10+'СЕТ СН'!$I$6-'СЕТ СН'!$I$19</f>
        <v>1519.6253391400001</v>
      </c>
      <c r="E128" s="36">
        <f>SUMIFS(СВЦЭМ!$C$33:$C$776,СВЦЭМ!$A$33:$A$776,$A128,СВЦЭМ!$B$33:$B$776,E$119)+'СЕТ СН'!$I$9+СВЦЭМ!$D$10+'СЕТ СН'!$I$6-'СЕТ СН'!$I$19</f>
        <v>1514.92089248</v>
      </c>
      <c r="F128" s="36">
        <f>SUMIFS(СВЦЭМ!$C$33:$C$776,СВЦЭМ!$A$33:$A$776,$A128,СВЦЭМ!$B$33:$B$776,F$119)+'СЕТ СН'!$I$9+СВЦЭМ!$D$10+'СЕТ СН'!$I$6-'СЕТ СН'!$I$19</f>
        <v>1510.3824089899999</v>
      </c>
      <c r="G128" s="36">
        <f>SUMIFS(СВЦЭМ!$C$33:$C$776,СВЦЭМ!$A$33:$A$776,$A128,СВЦЭМ!$B$33:$B$776,G$119)+'СЕТ СН'!$I$9+СВЦЭМ!$D$10+'СЕТ СН'!$I$6-'СЕТ СН'!$I$19</f>
        <v>1524.60715946</v>
      </c>
      <c r="H128" s="36">
        <f>SUMIFS(СВЦЭМ!$C$33:$C$776,СВЦЭМ!$A$33:$A$776,$A128,СВЦЭМ!$B$33:$B$776,H$119)+'СЕТ СН'!$I$9+СВЦЭМ!$D$10+'СЕТ СН'!$I$6-'СЕТ СН'!$I$19</f>
        <v>1529.6750662100001</v>
      </c>
      <c r="I128" s="36">
        <f>SUMIFS(СВЦЭМ!$C$33:$C$776,СВЦЭМ!$A$33:$A$776,$A128,СВЦЭМ!$B$33:$B$776,I$119)+'СЕТ СН'!$I$9+СВЦЭМ!$D$10+'СЕТ СН'!$I$6-'СЕТ СН'!$I$19</f>
        <v>1527.99249932</v>
      </c>
      <c r="J128" s="36">
        <f>SUMIFS(СВЦЭМ!$C$33:$C$776,СВЦЭМ!$A$33:$A$776,$A128,СВЦЭМ!$B$33:$B$776,J$119)+'СЕТ СН'!$I$9+СВЦЭМ!$D$10+'СЕТ СН'!$I$6-'СЕТ СН'!$I$19</f>
        <v>1475.93012757</v>
      </c>
      <c r="K128" s="36">
        <f>SUMIFS(СВЦЭМ!$C$33:$C$776,СВЦЭМ!$A$33:$A$776,$A128,СВЦЭМ!$B$33:$B$776,K$119)+'СЕТ СН'!$I$9+СВЦЭМ!$D$10+'СЕТ СН'!$I$6-'СЕТ СН'!$I$19</f>
        <v>1433.1547828</v>
      </c>
      <c r="L128" s="36">
        <f>SUMIFS(СВЦЭМ!$C$33:$C$776,СВЦЭМ!$A$33:$A$776,$A128,СВЦЭМ!$B$33:$B$776,L$119)+'СЕТ СН'!$I$9+СВЦЭМ!$D$10+'СЕТ СН'!$I$6-'СЕТ СН'!$I$19</f>
        <v>1386.0578504800001</v>
      </c>
      <c r="M128" s="36">
        <f>SUMIFS(СВЦЭМ!$C$33:$C$776,СВЦЭМ!$A$33:$A$776,$A128,СВЦЭМ!$B$33:$B$776,M$119)+'СЕТ СН'!$I$9+СВЦЭМ!$D$10+'СЕТ СН'!$I$6-'СЕТ СН'!$I$19</f>
        <v>1300.9043529999999</v>
      </c>
      <c r="N128" s="36">
        <f>SUMIFS(СВЦЭМ!$C$33:$C$776,СВЦЭМ!$A$33:$A$776,$A128,СВЦЭМ!$B$33:$B$776,N$119)+'СЕТ СН'!$I$9+СВЦЭМ!$D$10+'СЕТ СН'!$I$6-'СЕТ СН'!$I$19</f>
        <v>1250.18138727</v>
      </c>
      <c r="O128" s="36">
        <f>SUMIFS(СВЦЭМ!$C$33:$C$776,СВЦЭМ!$A$33:$A$776,$A128,СВЦЭМ!$B$33:$B$776,O$119)+'СЕТ СН'!$I$9+СВЦЭМ!$D$10+'СЕТ СН'!$I$6-'СЕТ СН'!$I$19</f>
        <v>1213.92764592</v>
      </c>
      <c r="P128" s="36">
        <f>SUMIFS(СВЦЭМ!$C$33:$C$776,СВЦЭМ!$A$33:$A$776,$A128,СВЦЭМ!$B$33:$B$776,P$119)+'СЕТ СН'!$I$9+СВЦЭМ!$D$10+'СЕТ СН'!$I$6-'СЕТ СН'!$I$19</f>
        <v>1217.34299427</v>
      </c>
      <c r="Q128" s="36">
        <f>SUMIFS(СВЦЭМ!$C$33:$C$776,СВЦЭМ!$A$33:$A$776,$A128,СВЦЭМ!$B$33:$B$776,Q$119)+'СЕТ СН'!$I$9+СВЦЭМ!$D$10+'СЕТ СН'!$I$6-'СЕТ СН'!$I$19</f>
        <v>1235.3939708299999</v>
      </c>
      <c r="R128" s="36">
        <f>SUMIFS(СВЦЭМ!$C$33:$C$776,СВЦЭМ!$A$33:$A$776,$A128,СВЦЭМ!$B$33:$B$776,R$119)+'СЕТ СН'!$I$9+СВЦЭМ!$D$10+'СЕТ СН'!$I$6-'СЕТ СН'!$I$19</f>
        <v>1223.6214017</v>
      </c>
      <c r="S128" s="36">
        <f>SUMIFS(СВЦЭМ!$C$33:$C$776,СВЦЭМ!$A$33:$A$776,$A128,СВЦЭМ!$B$33:$B$776,S$119)+'СЕТ СН'!$I$9+СВЦЭМ!$D$10+'СЕТ СН'!$I$6-'СЕТ СН'!$I$19</f>
        <v>1225.5718205100002</v>
      </c>
      <c r="T128" s="36">
        <f>SUMIFS(СВЦЭМ!$C$33:$C$776,СВЦЭМ!$A$33:$A$776,$A128,СВЦЭМ!$B$33:$B$776,T$119)+'СЕТ СН'!$I$9+СВЦЭМ!$D$10+'СЕТ СН'!$I$6-'СЕТ СН'!$I$19</f>
        <v>1236.2405259299999</v>
      </c>
      <c r="U128" s="36">
        <f>SUMIFS(СВЦЭМ!$C$33:$C$776,СВЦЭМ!$A$33:$A$776,$A128,СВЦЭМ!$B$33:$B$776,U$119)+'СЕТ СН'!$I$9+СВЦЭМ!$D$10+'СЕТ СН'!$I$6-'СЕТ СН'!$I$19</f>
        <v>1241.0586838700001</v>
      </c>
      <c r="V128" s="36">
        <f>SUMIFS(СВЦЭМ!$C$33:$C$776,СВЦЭМ!$A$33:$A$776,$A128,СВЦЭМ!$B$33:$B$776,V$119)+'СЕТ СН'!$I$9+СВЦЭМ!$D$10+'СЕТ СН'!$I$6-'СЕТ СН'!$I$19</f>
        <v>1240.6892073399999</v>
      </c>
      <c r="W128" s="36">
        <f>SUMIFS(СВЦЭМ!$C$33:$C$776,СВЦЭМ!$A$33:$A$776,$A128,СВЦЭМ!$B$33:$B$776,W$119)+'СЕТ СН'!$I$9+СВЦЭМ!$D$10+'СЕТ СН'!$I$6-'СЕТ СН'!$I$19</f>
        <v>1226.85075209</v>
      </c>
      <c r="X128" s="36">
        <f>SUMIFS(СВЦЭМ!$C$33:$C$776,СВЦЭМ!$A$33:$A$776,$A128,СВЦЭМ!$B$33:$B$776,X$119)+'СЕТ СН'!$I$9+СВЦЭМ!$D$10+'СЕТ СН'!$I$6-'СЕТ СН'!$I$19</f>
        <v>1258.2148996400001</v>
      </c>
      <c r="Y128" s="36">
        <f>SUMIFS(СВЦЭМ!$C$33:$C$776,СВЦЭМ!$A$33:$A$776,$A128,СВЦЭМ!$B$33:$B$776,Y$119)+'СЕТ СН'!$I$9+СВЦЭМ!$D$10+'СЕТ СН'!$I$6-'СЕТ СН'!$I$19</f>
        <v>1360.5944070599999</v>
      </c>
    </row>
    <row r="129" spans="1:25" ht="15.75" x14ac:dyDescent="0.2">
      <c r="A129" s="35">
        <f t="shared" si="3"/>
        <v>44053</v>
      </c>
      <c r="B129" s="36">
        <f>SUMIFS(СВЦЭМ!$C$33:$C$776,СВЦЭМ!$A$33:$A$776,$A129,СВЦЭМ!$B$33:$B$776,B$119)+'СЕТ СН'!$I$9+СВЦЭМ!$D$10+'СЕТ СН'!$I$6-'СЕТ СН'!$I$19</f>
        <v>1450.2952616900002</v>
      </c>
      <c r="C129" s="36">
        <f>SUMIFS(СВЦЭМ!$C$33:$C$776,СВЦЭМ!$A$33:$A$776,$A129,СВЦЭМ!$B$33:$B$776,C$119)+'СЕТ СН'!$I$9+СВЦЭМ!$D$10+'СЕТ СН'!$I$6-'СЕТ СН'!$I$19</f>
        <v>1500.5502524399999</v>
      </c>
      <c r="D129" s="36">
        <f>SUMIFS(СВЦЭМ!$C$33:$C$776,СВЦЭМ!$A$33:$A$776,$A129,СВЦЭМ!$B$33:$B$776,D$119)+'СЕТ СН'!$I$9+СВЦЭМ!$D$10+'СЕТ СН'!$I$6-'СЕТ СН'!$I$19</f>
        <v>1483.1605368</v>
      </c>
      <c r="E129" s="36">
        <f>SUMIFS(СВЦЭМ!$C$33:$C$776,СВЦЭМ!$A$33:$A$776,$A129,СВЦЭМ!$B$33:$B$776,E$119)+'СЕТ СН'!$I$9+СВЦЭМ!$D$10+'СЕТ СН'!$I$6-'СЕТ СН'!$I$19</f>
        <v>1470.61858927</v>
      </c>
      <c r="F129" s="36">
        <f>SUMIFS(СВЦЭМ!$C$33:$C$776,СВЦЭМ!$A$33:$A$776,$A129,СВЦЭМ!$B$33:$B$776,F$119)+'СЕТ СН'!$I$9+СВЦЭМ!$D$10+'СЕТ СН'!$I$6-'СЕТ СН'!$I$19</f>
        <v>1465.22644945</v>
      </c>
      <c r="G129" s="36">
        <f>SUMIFS(СВЦЭМ!$C$33:$C$776,СВЦЭМ!$A$33:$A$776,$A129,СВЦЭМ!$B$33:$B$776,G$119)+'СЕТ СН'!$I$9+СВЦЭМ!$D$10+'СЕТ СН'!$I$6-'СЕТ СН'!$I$19</f>
        <v>1479.49918854</v>
      </c>
      <c r="H129" s="36">
        <f>SUMIFS(СВЦЭМ!$C$33:$C$776,СВЦЭМ!$A$33:$A$776,$A129,СВЦЭМ!$B$33:$B$776,H$119)+'СЕТ СН'!$I$9+СВЦЭМ!$D$10+'СЕТ СН'!$I$6-'СЕТ СН'!$I$19</f>
        <v>1502.6989225500001</v>
      </c>
      <c r="I129" s="36">
        <f>SUMIFS(СВЦЭМ!$C$33:$C$776,СВЦЭМ!$A$33:$A$776,$A129,СВЦЭМ!$B$33:$B$776,I$119)+'СЕТ СН'!$I$9+СВЦЭМ!$D$10+'СЕТ СН'!$I$6-'СЕТ СН'!$I$19</f>
        <v>1498.0368088700002</v>
      </c>
      <c r="J129" s="36">
        <f>SUMIFS(СВЦЭМ!$C$33:$C$776,СВЦЭМ!$A$33:$A$776,$A129,СВЦЭМ!$B$33:$B$776,J$119)+'СЕТ СН'!$I$9+СВЦЭМ!$D$10+'СЕТ СН'!$I$6-'СЕТ СН'!$I$19</f>
        <v>1450.9448904400001</v>
      </c>
      <c r="K129" s="36">
        <f>SUMIFS(СВЦЭМ!$C$33:$C$776,СВЦЭМ!$A$33:$A$776,$A129,СВЦЭМ!$B$33:$B$776,K$119)+'СЕТ СН'!$I$9+СВЦЭМ!$D$10+'СЕТ СН'!$I$6-'СЕТ СН'!$I$19</f>
        <v>1399.5959694100002</v>
      </c>
      <c r="L129" s="36">
        <f>SUMIFS(СВЦЭМ!$C$33:$C$776,СВЦЭМ!$A$33:$A$776,$A129,СВЦЭМ!$B$33:$B$776,L$119)+'СЕТ СН'!$I$9+СВЦЭМ!$D$10+'СЕТ СН'!$I$6-'СЕТ СН'!$I$19</f>
        <v>1388.41938822</v>
      </c>
      <c r="M129" s="36">
        <f>SUMIFS(СВЦЭМ!$C$33:$C$776,СВЦЭМ!$A$33:$A$776,$A129,СВЦЭМ!$B$33:$B$776,M$119)+'СЕТ СН'!$I$9+СВЦЭМ!$D$10+'СЕТ СН'!$I$6-'СЕТ СН'!$I$19</f>
        <v>1334.4822982599999</v>
      </c>
      <c r="N129" s="36">
        <f>SUMIFS(СВЦЭМ!$C$33:$C$776,СВЦЭМ!$A$33:$A$776,$A129,СВЦЭМ!$B$33:$B$776,N$119)+'СЕТ СН'!$I$9+СВЦЭМ!$D$10+'СЕТ СН'!$I$6-'СЕТ СН'!$I$19</f>
        <v>1272.1825285800001</v>
      </c>
      <c r="O129" s="36">
        <f>SUMIFS(СВЦЭМ!$C$33:$C$776,СВЦЭМ!$A$33:$A$776,$A129,СВЦЭМ!$B$33:$B$776,O$119)+'СЕТ СН'!$I$9+СВЦЭМ!$D$10+'СЕТ СН'!$I$6-'СЕТ СН'!$I$19</f>
        <v>1237.1339970899999</v>
      </c>
      <c r="P129" s="36">
        <f>SUMIFS(СВЦЭМ!$C$33:$C$776,СВЦЭМ!$A$33:$A$776,$A129,СВЦЭМ!$B$33:$B$776,P$119)+'СЕТ СН'!$I$9+СВЦЭМ!$D$10+'СЕТ СН'!$I$6-'СЕТ СН'!$I$19</f>
        <v>1209.6369631</v>
      </c>
      <c r="Q129" s="36">
        <f>SUMIFS(СВЦЭМ!$C$33:$C$776,СВЦЭМ!$A$33:$A$776,$A129,СВЦЭМ!$B$33:$B$776,Q$119)+'СЕТ СН'!$I$9+СВЦЭМ!$D$10+'СЕТ СН'!$I$6-'СЕТ СН'!$I$19</f>
        <v>1215.9766334000001</v>
      </c>
      <c r="R129" s="36">
        <f>SUMIFS(СВЦЭМ!$C$33:$C$776,СВЦЭМ!$A$33:$A$776,$A129,СВЦЭМ!$B$33:$B$776,R$119)+'СЕТ СН'!$I$9+СВЦЭМ!$D$10+'СЕТ СН'!$I$6-'СЕТ СН'!$I$19</f>
        <v>1221.7059877000002</v>
      </c>
      <c r="S129" s="36">
        <f>SUMIFS(СВЦЭМ!$C$33:$C$776,СВЦЭМ!$A$33:$A$776,$A129,СВЦЭМ!$B$33:$B$776,S$119)+'СЕТ СН'!$I$9+СВЦЭМ!$D$10+'СЕТ СН'!$I$6-'СЕТ СН'!$I$19</f>
        <v>1221.82775709</v>
      </c>
      <c r="T129" s="36">
        <f>SUMIFS(СВЦЭМ!$C$33:$C$776,СВЦЭМ!$A$33:$A$776,$A129,СВЦЭМ!$B$33:$B$776,T$119)+'СЕТ СН'!$I$9+СВЦЭМ!$D$10+'СЕТ СН'!$I$6-'СЕТ СН'!$I$19</f>
        <v>1231.07570992</v>
      </c>
      <c r="U129" s="36">
        <f>SUMIFS(СВЦЭМ!$C$33:$C$776,СВЦЭМ!$A$33:$A$776,$A129,СВЦЭМ!$B$33:$B$776,U$119)+'СЕТ СН'!$I$9+СВЦЭМ!$D$10+'СЕТ СН'!$I$6-'СЕТ СН'!$I$19</f>
        <v>1232.7039482700002</v>
      </c>
      <c r="V129" s="36">
        <f>SUMIFS(СВЦЭМ!$C$33:$C$776,СВЦЭМ!$A$33:$A$776,$A129,СВЦЭМ!$B$33:$B$776,V$119)+'СЕТ СН'!$I$9+СВЦЭМ!$D$10+'СЕТ СН'!$I$6-'СЕТ СН'!$I$19</f>
        <v>1222.6438396200001</v>
      </c>
      <c r="W129" s="36">
        <f>SUMIFS(СВЦЭМ!$C$33:$C$776,СВЦЭМ!$A$33:$A$776,$A129,СВЦЭМ!$B$33:$B$776,W$119)+'СЕТ СН'!$I$9+СВЦЭМ!$D$10+'СЕТ СН'!$I$6-'СЕТ СН'!$I$19</f>
        <v>1206.13691068</v>
      </c>
      <c r="X129" s="36">
        <f>SUMIFS(СВЦЭМ!$C$33:$C$776,СВЦЭМ!$A$33:$A$776,$A129,СВЦЭМ!$B$33:$B$776,X$119)+'СЕТ СН'!$I$9+СВЦЭМ!$D$10+'СЕТ СН'!$I$6-'СЕТ СН'!$I$19</f>
        <v>1238.5437891000001</v>
      </c>
      <c r="Y129" s="36">
        <f>SUMIFS(СВЦЭМ!$C$33:$C$776,СВЦЭМ!$A$33:$A$776,$A129,СВЦЭМ!$B$33:$B$776,Y$119)+'СЕТ СН'!$I$9+СВЦЭМ!$D$10+'СЕТ СН'!$I$6-'СЕТ СН'!$I$19</f>
        <v>1317.1269906500002</v>
      </c>
    </row>
    <row r="130" spans="1:25" ht="15.75" x14ac:dyDescent="0.2">
      <c r="A130" s="35">
        <f t="shared" si="3"/>
        <v>44054</v>
      </c>
      <c r="B130" s="36">
        <f>SUMIFS(СВЦЭМ!$C$33:$C$776,СВЦЭМ!$A$33:$A$776,$A130,СВЦЭМ!$B$33:$B$776,B$119)+'СЕТ СН'!$I$9+СВЦЭМ!$D$10+'СЕТ СН'!$I$6-'СЕТ СН'!$I$19</f>
        <v>1410.1907577699999</v>
      </c>
      <c r="C130" s="36">
        <f>SUMIFS(СВЦЭМ!$C$33:$C$776,СВЦЭМ!$A$33:$A$776,$A130,СВЦЭМ!$B$33:$B$776,C$119)+'СЕТ СН'!$I$9+СВЦЭМ!$D$10+'СЕТ СН'!$I$6-'СЕТ СН'!$I$19</f>
        <v>1451.13710313</v>
      </c>
      <c r="D130" s="36">
        <f>SUMIFS(СВЦЭМ!$C$33:$C$776,СВЦЭМ!$A$33:$A$776,$A130,СВЦЭМ!$B$33:$B$776,D$119)+'СЕТ СН'!$I$9+СВЦЭМ!$D$10+'СЕТ СН'!$I$6-'СЕТ СН'!$I$19</f>
        <v>1445.08805792</v>
      </c>
      <c r="E130" s="36">
        <f>SUMIFS(СВЦЭМ!$C$33:$C$776,СВЦЭМ!$A$33:$A$776,$A130,СВЦЭМ!$B$33:$B$776,E$119)+'СЕТ СН'!$I$9+СВЦЭМ!$D$10+'СЕТ СН'!$I$6-'СЕТ СН'!$I$19</f>
        <v>1431.6685057499999</v>
      </c>
      <c r="F130" s="36">
        <f>SUMIFS(СВЦЭМ!$C$33:$C$776,СВЦЭМ!$A$33:$A$776,$A130,СВЦЭМ!$B$33:$B$776,F$119)+'СЕТ СН'!$I$9+СВЦЭМ!$D$10+'СЕТ СН'!$I$6-'СЕТ СН'!$I$19</f>
        <v>1418.3999758099999</v>
      </c>
      <c r="G130" s="36">
        <f>SUMIFS(СВЦЭМ!$C$33:$C$776,СВЦЭМ!$A$33:$A$776,$A130,СВЦЭМ!$B$33:$B$776,G$119)+'СЕТ СН'!$I$9+СВЦЭМ!$D$10+'СЕТ СН'!$I$6-'СЕТ СН'!$I$19</f>
        <v>1431.58065601</v>
      </c>
      <c r="H130" s="36">
        <f>SUMIFS(СВЦЭМ!$C$33:$C$776,СВЦЭМ!$A$33:$A$776,$A130,СВЦЭМ!$B$33:$B$776,H$119)+'СЕТ СН'!$I$9+СВЦЭМ!$D$10+'СЕТ СН'!$I$6-'СЕТ СН'!$I$19</f>
        <v>1403.96078547</v>
      </c>
      <c r="I130" s="36">
        <f>SUMIFS(СВЦЭМ!$C$33:$C$776,СВЦЭМ!$A$33:$A$776,$A130,СВЦЭМ!$B$33:$B$776,I$119)+'СЕТ СН'!$I$9+СВЦЭМ!$D$10+'СЕТ СН'!$I$6-'СЕТ СН'!$I$19</f>
        <v>1386.43106784</v>
      </c>
      <c r="J130" s="36">
        <f>SUMIFS(СВЦЭМ!$C$33:$C$776,СВЦЭМ!$A$33:$A$776,$A130,СВЦЭМ!$B$33:$B$776,J$119)+'СЕТ СН'!$I$9+СВЦЭМ!$D$10+'СЕТ СН'!$I$6-'СЕТ СН'!$I$19</f>
        <v>1360.0145996800002</v>
      </c>
      <c r="K130" s="36">
        <f>SUMIFS(СВЦЭМ!$C$33:$C$776,СВЦЭМ!$A$33:$A$776,$A130,СВЦЭМ!$B$33:$B$776,K$119)+'СЕТ СН'!$I$9+СВЦЭМ!$D$10+'СЕТ СН'!$I$6-'СЕТ СН'!$I$19</f>
        <v>1337.4262054000001</v>
      </c>
      <c r="L130" s="36">
        <f>SUMIFS(СВЦЭМ!$C$33:$C$776,СВЦЭМ!$A$33:$A$776,$A130,СВЦЭМ!$B$33:$B$776,L$119)+'СЕТ СН'!$I$9+СВЦЭМ!$D$10+'СЕТ СН'!$I$6-'СЕТ СН'!$I$19</f>
        <v>1327.9362335800001</v>
      </c>
      <c r="M130" s="36">
        <f>SUMIFS(СВЦЭМ!$C$33:$C$776,СВЦЭМ!$A$33:$A$776,$A130,СВЦЭМ!$B$33:$B$776,M$119)+'СЕТ СН'!$I$9+СВЦЭМ!$D$10+'СЕТ СН'!$I$6-'СЕТ СН'!$I$19</f>
        <v>1282.17737732</v>
      </c>
      <c r="N130" s="36">
        <f>SUMIFS(СВЦЭМ!$C$33:$C$776,СВЦЭМ!$A$33:$A$776,$A130,СВЦЭМ!$B$33:$B$776,N$119)+'СЕТ СН'!$I$9+СВЦЭМ!$D$10+'СЕТ СН'!$I$6-'СЕТ СН'!$I$19</f>
        <v>1300.8991813500002</v>
      </c>
      <c r="O130" s="36">
        <f>SUMIFS(СВЦЭМ!$C$33:$C$776,СВЦЭМ!$A$33:$A$776,$A130,СВЦЭМ!$B$33:$B$776,O$119)+'СЕТ СН'!$I$9+СВЦЭМ!$D$10+'СЕТ СН'!$I$6-'СЕТ СН'!$I$19</f>
        <v>1272.0730789300001</v>
      </c>
      <c r="P130" s="36">
        <f>SUMIFS(СВЦЭМ!$C$33:$C$776,СВЦЭМ!$A$33:$A$776,$A130,СВЦЭМ!$B$33:$B$776,P$119)+'СЕТ СН'!$I$9+СВЦЭМ!$D$10+'СЕТ СН'!$I$6-'СЕТ СН'!$I$19</f>
        <v>1270.2596734200001</v>
      </c>
      <c r="Q130" s="36">
        <f>SUMIFS(СВЦЭМ!$C$33:$C$776,СВЦЭМ!$A$33:$A$776,$A130,СВЦЭМ!$B$33:$B$776,Q$119)+'СЕТ СН'!$I$9+СВЦЭМ!$D$10+'СЕТ СН'!$I$6-'СЕТ СН'!$I$19</f>
        <v>1270.3697089900002</v>
      </c>
      <c r="R130" s="36">
        <f>SUMIFS(СВЦЭМ!$C$33:$C$776,СВЦЭМ!$A$33:$A$776,$A130,СВЦЭМ!$B$33:$B$776,R$119)+'СЕТ СН'!$I$9+СВЦЭМ!$D$10+'СЕТ СН'!$I$6-'СЕТ СН'!$I$19</f>
        <v>1271.5737194000001</v>
      </c>
      <c r="S130" s="36">
        <f>SUMIFS(СВЦЭМ!$C$33:$C$776,СВЦЭМ!$A$33:$A$776,$A130,СВЦЭМ!$B$33:$B$776,S$119)+'СЕТ СН'!$I$9+СВЦЭМ!$D$10+'СЕТ СН'!$I$6-'СЕТ СН'!$I$19</f>
        <v>1276.34860581</v>
      </c>
      <c r="T130" s="36">
        <f>SUMIFS(СВЦЭМ!$C$33:$C$776,СВЦЭМ!$A$33:$A$776,$A130,СВЦЭМ!$B$33:$B$776,T$119)+'СЕТ СН'!$I$9+СВЦЭМ!$D$10+'СЕТ СН'!$I$6-'СЕТ СН'!$I$19</f>
        <v>1269.3201438400001</v>
      </c>
      <c r="U130" s="36">
        <f>SUMIFS(СВЦЭМ!$C$33:$C$776,СВЦЭМ!$A$33:$A$776,$A130,СВЦЭМ!$B$33:$B$776,U$119)+'СЕТ СН'!$I$9+СВЦЭМ!$D$10+'СЕТ СН'!$I$6-'СЕТ СН'!$I$19</f>
        <v>1264.0656406799999</v>
      </c>
      <c r="V130" s="36">
        <f>SUMIFS(СВЦЭМ!$C$33:$C$776,СВЦЭМ!$A$33:$A$776,$A130,СВЦЭМ!$B$33:$B$776,V$119)+'СЕТ СН'!$I$9+СВЦЭМ!$D$10+'СЕТ СН'!$I$6-'СЕТ СН'!$I$19</f>
        <v>1256.6473629900001</v>
      </c>
      <c r="W130" s="36">
        <f>SUMIFS(СВЦЭМ!$C$33:$C$776,СВЦЭМ!$A$33:$A$776,$A130,СВЦЭМ!$B$33:$B$776,W$119)+'СЕТ СН'!$I$9+СВЦЭМ!$D$10+'СЕТ СН'!$I$6-'СЕТ СН'!$I$19</f>
        <v>1265.5432574000001</v>
      </c>
      <c r="X130" s="36">
        <f>SUMIFS(СВЦЭМ!$C$33:$C$776,СВЦЭМ!$A$33:$A$776,$A130,СВЦЭМ!$B$33:$B$776,X$119)+'СЕТ СН'!$I$9+СВЦЭМ!$D$10+'СЕТ СН'!$I$6-'СЕТ СН'!$I$19</f>
        <v>1266.17514893</v>
      </c>
      <c r="Y130" s="36">
        <f>SUMIFS(СВЦЭМ!$C$33:$C$776,СВЦЭМ!$A$33:$A$776,$A130,СВЦЭМ!$B$33:$B$776,Y$119)+'СЕТ СН'!$I$9+СВЦЭМ!$D$10+'СЕТ СН'!$I$6-'СЕТ СН'!$I$19</f>
        <v>1306.80857072</v>
      </c>
    </row>
    <row r="131" spans="1:25" ht="15.75" x14ac:dyDescent="0.2">
      <c r="A131" s="35">
        <f t="shared" si="3"/>
        <v>44055</v>
      </c>
      <c r="B131" s="36">
        <f>SUMIFS(СВЦЭМ!$C$33:$C$776,СВЦЭМ!$A$33:$A$776,$A131,СВЦЭМ!$B$33:$B$776,B$119)+'СЕТ СН'!$I$9+СВЦЭМ!$D$10+'СЕТ СН'!$I$6-'СЕТ СН'!$I$19</f>
        <v>1409.4584278699999</v>
      </c>
      <c r="C131" s="36">
        <f>SUMIFS(СВЦЭМ!$C$33:$C$776,СВЦЭМ!$A$33:$A$776,$A131,СВЦЭМ!$B$33:$B$776,C$119)+'СЕТ СН'!$I$9+СВЦЭМ!$D$10+'СЕТ СН'!$I$6-'СЕТ СН'!$I$19</f>
        <v>1444.0701772</v>
      </c>
      <c r="D131" s="36">
        <f>SUMIFS(СВЦЭМ!$C$33:$C$776,СВЦЭМ!$A$33:$A$776,$A131,СВЦЭМ!$B$33:$B$776,D$119)+'СЕТ СН'!$I$9+СВЦЭМ!$D$10+'СЕТ СН'!$I$6-'СЕТ СН'!$I$19</f>
        <v>1445.2004595399999</v>
      </c>
      <c r="E131" s="36">
        <f>SUMIFS(СВЦЭМ!$C$33:$C$776,СВЦЭМ!$A$33:$A$776,$A131,СВЦЭМ!$B$33:$B$776,E$119)+'СЕТ СН'!$I$9+СВЦЭМ!$D$10+'СЕТ СН'!$I$6-'СЕТ СН'!$I$19</f>
        <v>1448.8300848399999</v>
      </c>
      <c r="F131" s="36">
        <f>SUMIFS(СВЦЭМ!$C$33:$C$776,СВЦЭМ!$A$33:$A$776,$A131,СВЦЭМ!$B$33:$B$776,F$119)+'СЕТ СН'!$I$9+СВЦЭМ!$D$10+'СЕТ СН'!$I$6-'СЕТ СН'!$I$19</f>
        <v>1450.32416801</v>
      </c>
      <c r="G131" s="36">
        <f>SUMIFS(СВЦЭМ!$C$33:$C$776,СВЦЭМ!$A$33:$A$776,$A131,СВЦЭМ!$B$33:$B$776,G$119)+'СЕТ СН'!$I$9+СВЦЭМ!$D$10+'СЕТ СН'!$I$6-'СЕТ СН'!$I$19</f>
        <v>1446.4228793100001</v>
      </c>
      <c r="H131" s="36">
        <f>SUMIFS(СВЦЭМ!$C$33:$C$776,СВЦЭМ!$A$33:$A$776,$A131,СВЦЭМ!$B$33:$B$776,H$119)+'СЕТ СН'!$I$9+СВЦЭМ!$D$10+'СЕТ СН'!$I$6-'СЕТ СН'!$I$19</f>
        <v>1435.5738726700001</v>
      </c>
      <c r="I131" s="36">
        <f>SUMIFS(СВЦЭМ!$C$33:$C$776,СВЦЭМ!$A$33:$A$776,$A131,СВЦЭМ!$B$33:$B$776,I$119)+'СЕТ СН'!$I$9+СВЦЭМ!$D$10+'СЕТ СН'!$I$6-'СЕТ СН'!$I$19</f>
        <v>1422.1112241599999</v>
      </c>
      <c r="J131" s="36">
        <f>SUMIFS(СВЦЭМ!$C$33:$C$776,СВЦЭМ!$A$33:$A$776,$A131,СВЦЭМ!$B$33:$B$776,J$119)+'СЕТ СН'!$I$9+СВЦЭМ!$D$10+'СЕТ СН'!$I$6-'СЕТ СН'!$I$19</f>
        <v>1368.8456025300002</v>
      </c>
      <c r="K131" s="36">
        <f>SUMIFS(СВЦЭМ!$C$33:$C$776,СВЦЭМ!$A$33:$A$776,$A131,СВЦЭМ!$B$33:$B$776,K$119)+'СЕТ СН'!$I$9+СВЦЭМ!$D$10+'СЕТ СН'!$I$6-'СЕТ СН'!$I$19</f>
        <v>1344.2624570600001</v>
      </c>
      <c r="L131" s="36">
        <f>SUMIFS(СВЦЭМ!$C$33:$C$776,СВЦЭМ!$A$33:$A$776,$A131,СВЦЭМ!$B$33:$B$776,L$119)+'СЕТ СН'!$I$9+СВЦЭМ!$D$10+'СЕТ СН'!$I$6-'СЕТ СН'!$I$19</f>
        <v>1322.8016857699999</v>
      </c>
      <c r="M131" s="36">
        <f>SUMIFS(СВЦЭМ!$C$33:$C$776,СВЦЭМ!$A$33:$A$776,$A131,СВЦЭМ!$B$33:$B$776,M$119)+'СЕТ СН'!$I$9+СВЦЭМ!$D$10+'СЕТ СН'!$I$6-'СЕТ СН'!$I$19</f>
        <v>1235.3808391</v>
      </c>
      <c r="N131" s="36">
        <f>SUMIFS(СВЦЭМ!$C$33:$C$776,СВЦЭМ!$A$33:$A$776,$A131,СВЦЭМ!$B$33:$B$776,N$119)+'СЕТ СН'!$I$9+СВЦЭМ!$D$10+'СЕТ СН'!$I$6-'СЕТ СН'!$I$19</f>
        <v>1207.0643813000002</v>
      </c>
      <c r="O131" s="36">
        <f>SUMIFS(СВЦЭМ!$C$33:$C$776,СВЦЭМ!$A$33:$A$776,$A131,СВЦЭМ!$B$33:$B$776,O$119)+'СЕТ СН'!$I$9+СВЦЭМ!$D$10+'СЕТ СН'!$I$6-'СЕТ СН'!$I$19</f>
        <v>1191.646892</v>
      </c>
      <c r="P131" s="36">
        <f>SUMIFS(СВЦЭМ!$C$33:$C$776,СВЦЭМ!$A$33:$A$776,$A131,СВЦЭМ!$B$33:$B$776,P$119)+'СЕТ СН'!$I$9+СВЦЭМ!$D$10+'СЕТ СН'!$I$6-'СЕТ СН'!$I$19</f>
        <v>1240.6826062099999</v>
      </c>
      <c r="Q131" s="36">
        <f>SUMIFS(СВЦЭМ!$C$33:$C$776,СВЦЭМ!$A$33:$A$776,$A131,СВЦЭМ!$B$33:$B$776,Q$119)+'СЕТ СН'!$I$9+СВЦЭМ!$D$10+'СЕТ СН'!$I$6-'СЕТ СН'!$I$19</f>
        <v>1246.52334378</v>
      </c>
      <c r="R131" s="36">
        <f>SUMIFS(СВЦЭМ!$C$33:$C$776,СВЦЭМ!$A$33:$A$776,$A131,СВЦЭМ!$B$33:$B$776,R$119)+'СЕТ СН'!$I$9+СВЦЭМ!$D$10+'СЕТ СН'!$I$6-'СЕТ СН'!$I$19</f>
        <v>1252.6296951100001</v>
      </c>
      <c r="S131" s="36">
        <f>SUMIFS(СВЦЭМ!$C$33:$C$776,СВЦЭМ!$A$33:$A$776,$A131,СВЦЭМ!$B$33:$B$776,S$119)+'СЕТ СН'!$I$9+СВЦЭМ!$D$10+'СЕТ СН'!$I$6-'СЕТ СН'!$I$19</f>
        <v>1248.3105433999999</v>
      </c>
      <c r="T131" s="36">
        <f>SUMIFS(СВЦЭМ!$C$33:$C$776,СВЦЭМ!$A$33:$A$776,$A131,СВЦЭМ!$B$33:$B$776,T$119)+'СЕТ СН'!$I$9+СВЦЭМ!$D$10+'СЕТ СН'!$I$6-'СЕТ СН'!$I$19</f>
        <v>1247.2966672800001</v>
      </c>
      <c r="U131" s="36">
        <f>SUMIFS(СВЦЭМ!$C$33:$C$776,СВЦЭМ!$A$33:$A$776,$A131,СВЦЭМ!$B$33:$B$776,U$119)+'СЕТ СН'!$I$9+СВЦЭМ!$D$10+'СЕТ СН'!$I$6-'СЕТ СН'!$I$19</f>
        <v>1227.0443773000002</v>
      </c>
      <c r="V131" s="36">
        <f>SUMIFS(СВЦЭМ!$C$33:$C$776,СВЦЭМ!$A$33:$A$776,$A131,СВЦЭМ!$B$33:$B$776,V$119)+'СЕТ СН'!$I$9+СВЦЭМ!$D$10+'СЕТ СН'!$I$6-'СЕТ СН'!$I$19</f>
        <v>1226.7164725</v>
      </c>
      <c r="W131" s="36">
        <f>SUMIFS(СВЦЭМ!$C$33:$C$776,СВЦЭМ!$A$33:$A$776,$A131,СВЦЭМ!$B$33:$B$776,W$119)+'СЕТ СН'!$I$9+СВЦЭМ!$D$10+'СЕТ СН'!$I$6-'СЕТ СН'!$I$19</f>
        <v>1229.03353965</v>
      </c>
      <c r="X131" s="36">
        <f>SUMIFS(СВЦЭМ!$C$33:$C$776,СВЦЭМ!$A$33:$A$776,$A131,СВЦЭМ!$B$33:$B$776,X$119)+'СЕТ СН'!$I$9+СВЦЭМ!$D$10+'СЕТ СН'!$I$6-'СЕТ СН'!$I$19</f>
        <v>1244.96090611</v>
      </c>
      <c r="Y131" s="36">
        <f>SUMIFS(СВЦЭМ!$C$33:$C$776,СВЦЭМ!$A$33:$A$776,$A131,СВЦЭМ!$B$33:$B$776,Y$119)+'СЕТ СН'!$I$9+СВЦЭМ!$D$10+'СЕТ СН'!$I$6-'СЕТ СН'!$I$19</f>
        <v>1331.06297694</v>
      </c>
    </row>
    <row r="132" spans="1:25" ht="15.75" x14ac:dyDescent="0.2">
      <c r="A132" s="35">
        <f t="shared" si="3"/>
        <v>44056</v>
      </c>
      <c r="B132" s="36">
        <f>SUMIFS(СВЦЭМ!$C$33:$C$776,СВЦЭМ!$A$33:$A$776,$A132,СВЦЭМ!$B$33:$B$776,B$119)+'СЕТ СН'!$I$9+СВЦЭМ!$D$10+'СЕТ СН'!$I$6-'СЕТ СН'!$I$19</f>
        <v>1418.0259781300001</v>
      </c>
      <c r="C132" s="36">
        <f>SUMIFS(СВЦЭМ!$C$33:$C$776,СВЦЭМ!$A$33:$A$776,$A132,СВЦЭМ!$B$33:$B$776,C$119)+'СЕТ СН'!$I$9+СВЦЭМ!$D$10+'СЕТ СН'!$I$6-'СЕТ СН'!$I$19</f>
        <v>1452.12815907</v>
      </c>
      <c r="D132" s="36">
        <f>SUMIFS(СВЦЭМ!$C$33:$C$776,СВЦЭМ!$A$33:$A$776,$A132,СВЦЭМ!$B$33:$B$776,D$119)+'СЕТ СН'!$I$9+СВЦЭМ!$D$10+'СЕТ СН'!$I$6-'СЕТ СН'!$I$19</f>
        <v>1479.2878644299999</v>
      </c>
      <c r="E132" s="36">
        <f>SUMIFS(СВЦЭМ!$C$33:$C$776,СВЦЭМ!$A$33:$A$776,$A132,СВЦЭМ!$B$33:$B$776,E$119)+'СЕТ СН'!$I$9+СВЦЭМ!$D$10+'СЕТ СН'!$I$6-'СЕТ СН'!$I$19</f>
        <v>1493.9790844700001</v>
      </c>
      <c r="F132" s="36">
        <f>SUMIFS(СВЦЭМ!$C$33:$C$776,СВЦЭМ!$A$33:$A$776,$A132,СВЦЭМ!$B$33:$B$776,F$119)+'СЕТ СН'!$I$9+СВЦЭМ!$D$10+'СЕТ СН'!$I$6-'СЕТ СН'!$I$19</f>
        <v>1491.1105879699999</v>
      </c>
      <c r="G132" s="36">
        <f>SUMIFS(СВЦЭМ!$C$33:$C$776,СВЦЭМ!$A$33:$A$776,$A132,СВЦЭМ!$B$33:$B$776,G$119)+'СЕТ СН'!$I$9+СВЦЭМ!$D$10+'СЕТ СН'!$I$6-'СЕТ СН'!$I$19</f>
        <v>1468.9333781300002</v>
      </c>
      <c r="H132" s="36">
        <f>SUMIFS(СВЦЭМ!$C$33:$C$776,СВЦЭМ!$A$33:$A$776,$A132,СВЦЭМ!$B$33:$B$776,H$119)+'СЕТ СН'!$I$9+СВЦЭМ!$D$10+'СЕТ СН'!$I$6-'СЕТ СН'!$I$19</f>
        <v>1427.15630949</v>
      </c>
      <c r="I132" s="36">
        <f>SUMIFS(СВЦЭМ!$C$33:$C$776,СВЦЭМ!$A$33:$A$776,$A132,СВЦЭМ!$B$33:$B$776,I$119)+'СЕТ СН'!$I$9+СВЦЭМ!$D$10+'СЕТ СН'!$I$6-'СЕТ СН'!$I$19</f>
        <v>1370.0130292600002</v>
      </c>
      <c r="J132" s="36">
        <f>SUMIFS(СВЦЭМ!$C$33:$C$776,СВЦЭМ!$A$33:$A$776,$A132,СВЦЭМ!$B$33:$B$776,J$119)+'СЕТ СН'!$I$9+СВЦЭМ!$D$10+'СЕТ СН'!$I$6-'СЕТ СН'!$I$19</f>
        <v>1313.3060879300001</v>
      </c>
      <c r="K132" s="36">
        <f>SUMIFS(СВЦЭМ!$C$33:$C$776,СВЦЭМ!$A$33:$A$776,$A132,СВЦЭМ!$B$33:$B$776,K$119)+'СЕТ СН'!$I$9+СВЦЭМ!$D$10+'СЕТ СН'!$I$6-'СЕТ СН'!$I$19</f>
        <v>1287.8916433100001</v>
      </c>
      <c r="L132" s="36">
        <f>SUMIFS(СВЦЭМ!$C$33:$C$776,СВЦЭМ!$A$33:$A$776,$A132,СВЦЭМ!$B$33:$B$776,L$119)+'СЕТ СН'!$I$9+СВЦЭМ!$D$10+'СЕТ СН'!$I$6-'СЕТ СН'!$I$19</f>
        <v>1290.4051779000001</v>
      </c>
      <c r="M132" s="36">
        <f>SUMIFS(СВЦЭМ!$C$33:$C$776,СВЦЭМ!$A$33:$A$776,$A132,СВЦЭМ!$B$33:$B$776,M$119)+'СЕТ СН'!$I$9+СВЦЭМ!$D$10+'СЕТ СН'!$I$6-'СЕТ СН'!$I$19</f>
        <v>1248.3155797899999</v>
      </c>
      <c r="N132" s="36">
        <f>SUMIFS(СВЦЭМ!$C$33:$C$776,СВЦЭМ!$A$33:$A$776,$A132,СВЦЭМ!$B$33:$B$776,N$119)+'СЕТ СН'!$I$9+СВЦЭМ!$D$10+'СЕТ СН'!$I$6-'СЕТ СН'!$I$19</f>
        <v>1255.8638911799999</v>
      </c>
      <c r="O132" s="36">
        <f>SUMIFS(СВЦЭМ!$C$33:$C$776,СВЦЭМ!$A$33:$A$776,$A132,СВЦЭМ!$B$33:$B$776,O$119)+'СЕТ СН'!$I$9+СВЦЭМ!$D$10+'СЕТ СН'!$I$6-'СЕТ СН'!$I$19</f>
        <v>1257.91897571</v>
      </c>
      <c r="P132" s="36">
        <f>SUMIFS(СВЦЭМ!$C$33:$C$776,СВЦЭМ!$A$33:$A$776,$A132,СВЦЭМ!$B$33:$B$776,P$119)+'СЕТ СН'!$I$9+СВЦЭМ!$D$10+'СЕТ СН'!$I$6-'СЕТ СН'!$I$19</f>
        <v>1262.14603837</v>
      </c>
      <c r="Q132" s="36">
        <f>SUMIFS(СВЦЭМ!$C$33:$C$776,СВЦЭМ!$A$33:$A$776,$A132,СВЦЭМ!$B$33:$B$776,Q$119)+'СЕТ СН'!$I$9+СВЦЭМ!$D$10+'СЕТ СН'!$I$6-'СЕТ СН'!$I$19</f>
        <v>1272.6518416200001</v>
      </c>
      <c r="R132" s="36">
        <f>SUMIFS(СВЦЭМ!$C$33:$C$776,СВЦЭМ!$A$33:$A$776,$A132,СВЦЭМ!$B$33:$B$776,R$119)+'СЕТ СН'!$I$9+СВЦЭМ!$D$10+'СЕТ СН'!$I$6-'СЕТ СН'!$I$19</f>
        <v>1262.5819646800001</v>
      </c>
      <c r="S132" s="36">
        <f>SUMIFS(СВЦЭМ!$C$33:$C$776,СВЦЭМ!$A$33:$A$776,$A132,СВЦЭМ!$B$33:$B$776,S$119)+'СЕТ СН'!$I$9+СВЦЭМ!$D$10+'СЕТ СН'!$I$6-'СЕТ СН'!$I$19</f>
        <v>1270.6496781800001</v>
      </c>
      <c r="T132" s="36">
        <f>SUMIFS(СВЦЭМ!$C$33:$C$776,СВЦЭМ!$A$33:$A$776,$A132,СВЦЭМ!$B$33:$B$776,T$119)+'СЕТ СН'!$I$9+СВЦЭМ!$D$10+'СЕТ СН'!$I$6-'СЕТ СН'!$I$19</f>
        <v>1209.7304739800002</v>
      </c>
      <c r="U132" s="36">
        <f>SUMIFS(СВЦЭМ!$C$33:$C$776,СВЦЭМ!$A$33:$A$776,$A132,СВЦЭМ!$B$33:$B$776,U$119)+'СЕТ СН'!$I$9+СВЦЭМ!$D$10+'СЕТ СН'!$I$6-'СЕТ СН'!$I$19</f>
        <v>1148.4370909200002</v>
      </c>
      <c r="V132" s="36">
        <f>SUMIFS(СВЦЭМ!$C$33:$C$776,СВЦЭМ!$A$33:$A$776,$A132,СВЦЭМ!$B$33:$B$776,V$119)+'СЕТ СН'!$I$9+СВЦЭМ!$D$10+'СЕТ СН'!$I$6-'СЕТ СН'!$I$19</f>
        <v>1151.00895397</v>
      </c>
      <c r="W132" s="36">
        <f>SUMIFS(СВЦЭМ!$C$33:$C$776,СВЦЭМ!$A$33:$A$776,$A132,СВЦЭМ!$B$33:$B$776,W$119)+'СЕТ СН'!$I$9+СВЦЭМ!$D$10+'СЕТ СН'!$I$6-'СЕТ СН'!$I$19</f>
        <v>1163.8982637600002</v>
      </c>
      <c r="X132" s="36">
        <f>SUMIFS(СВЦЭМ!$C$33:$C$776,СВЦЭМ!$A$33:$A$776,$A132,СВЦЭМ!$B$33:$B$776,X$119)+'СЕТ СН'!$I$9+СВЦЭМ!$D$10+'СЕТ СН'!$I$6-'СЕТ СН'!$I$19</f>
        <v>1169.82776515</v>
      </c>
      <c r="Y132" s="36">
        <f>SUMIFS(СВЦЭМ!$C$33:$C$776,СВЦЭМ!$A$33:$A$776,$A132,СВЦЭМ!$B$33:$B$776,Y$119)+'СЕТ СН'!$I$9+СВЦЭМ!$D$10+'СЕТ СН'!$I$6-'СЕТ СН'!$I$19</f>
        <v>1232.3319061</v>
      </c>
    </row>
    <row r="133" spans="1:25" ht="15.75" x14ac:dyDescent="0.2">
      <c r="A133" s="35">
        <f t="shared" si="3"/>
        <v>44057</v>
      </c>
      <c r="B133" s="36">
        <f>SUMIFS(СВЦЭМ!$C$33:$C$776,СВЦЭМ!$A$33:$A$776,$A133,СВЦЭМ!$B$33:$B$776,B$119)+'СЕТ СН'!$I$9+СВЦЭМ!$D$10+'СЕТ СН'!$I$6-'СЕТ СН'!$I$19</f>
        <v>1386.9840225200001</v>
      </c>
      <c r="C133" s="36">
        <f>SUMIFS(СВЦЭМ!$C$33:$C$776,СВЦЭМ!$A$33:$A$776,$A133,СВЦЭМ!$B$33:$B$776,C$119)+'СЕТ СН'!$I$9+СВЦЭМ!$D$10+'СЕТ СН'!$I$6-'СЕТ СН'!$I$19</f>
        <v>1403.3110127099999</v>
      </c>
      <c r="D133" s="36">
        <f>SUMIFS(СВЦЭМ!$C$33:$C$776,СВЦЭМ!$A$33:$A$776,$A133,СВЦЭМ!$B$33:$B$776,D$119)+'СЕТ СН'!$I$9+СВЦЭМ!$D$10+'СЕТ СН'!$I$6-'СЕТ СН'!$I$19</f>
        <v>1430.7528462999999</v>
      </c>
      <c r="E133" s="36">
        <f>SUMIFS(СВЦЭМ!$C$33:$C$776,СВЦЭМ!$A$33:$A$776,$A133,СВЦЭМ!$B$33:$B$776,E$119)+'СЕТ СН'!$I$9+СВЦЭМ!$D$10+'СЕТ СН'!$I$6-'СЕТ СН'!$I$19</f>
        <v>1432.49691568</v>
      </c>
      <c r="F133" s="36">
        <f>SUMIFS(СВЦЭМ!$C$33:$C$776,СВЦЭМ!$A$33:$A$776,$A133,СВЦЭМ!$B$33:$B$776,F$119)+'СЕТ СН'!$I$9+СВЦЭМ!$D$10+'СЕТ СН'!$I$6-'СЕТ СН'!$I$19</f>
        <v>1426.2724297</v>
      </c>
      <c r="G133" s="36">
        <f>SUMIFS(СВЦЭМ!$C$33:$C$776,СВЦЭМ!$A$33:$A$776,$A133,СВЦЭМ!$B$33:$B$776,G$119)+'СЕТ СН'!$I$9+СВЦЭМ!$D$10+'СЕТ СН'!$I$6-'СЕТ СН'!$I$19</f>
        <v>1414.6083518800001</v>
      </c>
      <c r="H133" s="36">
        <f>SUMIFS(СВЦЭМ!$C$33:$C$776,СВЦЭМ!$A$33:$A$776,$A133,СВЦЭМ!$B$33:$B$776,H$119)+'СЕТ СН'!$I$9+СВЦЭМ!$D$10+'СЕТ СН'!$I$6-'СЕТ СН'!$I$19</f>
        <v>1395.7406275200001</v>
      </c>
      <c r="I133" s="36">
        <f>SUMIFS(СВЦЭМ!$C$33:$C$776,СВЦЭМ!$A$33:$A$776,$A133,СВЦЭМ!$B$33:$B$776,I$119)+'СЕТ СН'!$I$9+СВЦЭМ!$D$10+'СЕТ СН'!$I$6-'СЕТ СН'!$I$19</f>
        <v>1404.46331315</v>
      </c>
      <c r="J133" s="36">
        <f>SUMIFS(СВЦЭМ!$C$33:$C$776,СВЦЭМ!$A$33:$A$776,$A133,СВЦЭМ!$B$33:$B$776,J$119)+'СЕТ СН'!$I$9+СВЦЭМ!$D$10+'СЕТ СН'!$I$6-'СЕТ СН'!$I$19</f>
        <v>1357.13380317</v>
      </c>
      <c r="K133" s="36">
        <f>SUMIFS(СВЦЭМ!$C$33:$C$776,СВЦЭМ!$A$33:$A$776,$A133,СВЦЭМ!$B$33:$B$776,K$119)+'СЕТ СН'!$I$9+СВЦЭМ!$D$10+'СЕТ СН'!$I$6-'СЕТ СН'!$I$19</f>
        <v>1325.4005978099999</v>
      </c>
      <c r="L133" s="36">
        <f>SUMIFS(СВЦЭМ!$C$33:$C$776,СВЦЭМ!$A$33:$A$776,$A133,СВЦЭМ!$B$33:$B$776,L$119)+'СЕТ СН'!$I$9+СВЦЭМ!$D$10+'СЕТ СН'!$I$6-'СЕТ СН'!$I$19</f>
        <v>1306.3505136600002</v>
      </c>
      <c r="M133" s="36">
        <f>SUMIFS(СВЦЭМ!$C$33:$C$776,СВЦЭМ!$A$33:$A$776,$A133,СВЦЭМ!$B$33:$B$776,M$119)+'СЕТ СН'!$I$9+СВЦЭМ!$D$10+'СЕТ СН'!$I$6-'СЕТ СН'!$I$19</f>
        <v>1269.3818086000001</v>
      </c>
      <c r="N133" s="36">
        <f>SUMIFS(СВЦЭМ!$C$33:$C$776,СВЦЭМ!$A$33:$A$776,$A133,СВЦЭМ!$B$33:$B$776,N$119)+'СЕТ СН'!$I$9+СВЦЭМ!$D$10+'СЕТ СН'!$I$6-'СЕТ СН'!$I$19</f>
        <v>1198.1880506</v>
      </c>
      <c r="O133" s="36">
        <f>SUMIFS(СВЦЭМ!$C$33:$C$776,СВЦЭМ!$A$33:$A$776,$A133,СВЦЭМ!$B$33:$B$776,O$119)+'СЕТ СН'!$I$9+СВЦЭМ!$D$10+'СЕТ СН'!$I$6-'СЕТ СН'!$I$19</f>
        <v>1173.64330012</v>
      </c>
      <c r="P133" s="36">
        <f>SUMIFS(СВЦЭМ!$C$33:$C$776,СВЦЭМ!$A$33:$A$776,$A133,СВЦЭМ!$B$33:$B$776,P$119)+'СЕТ СН'!$I$9+СВЦЭМ!$D$10+'СЕТ СН'!$I$6-'СЕТ СН'!$I$19</f>
        <v>1183.3496811</v>
      </c>
      <c r="Q133" s="36">
        <f>SUMIFS(СВЦЭМ!$C$33:$C$776,СВЦЭМ!$A$33:$A$776,$A133,СВЦЭМ!$B$33:$B$776,Q$119)+'СЕТ СН'!$I$9+СВЦЭМ!$D$10+'СЕТ СН'!$I$6-'СЕТ СН'!$I$19</f>
        <v>1197.9808340700001</v>
      </c>
      <c r="R133" s="36">
        <f>SUMIFS(СВЦЭМ!$C$33:$C$776,СВЦЭМ!$A$33:$A$776,$A133,СВЦЭМ!$B$33:$B$776,R$119)+'СЕТ СН'!$I$9+СВЦЭМ!$D$10+'СЕТ СН'!$I$6-'СЕТ СН'!$I$19</f>
        <v>1194.8476989000001</v>
      </c>
      <c r="S133" s="36">
        <f>SUMIFS(СВЦЭМ!$C$33:$C$776,СВЦЭМ!$A$33:$A$776,$A133,СВЦЭМ!$B$33:$B$776,S$119)+'СЕТ СН'!$I$9+СВЦЭМ!$D$10+'СЕТ СН'!$I$6-'СЕТ СН'!$I$19</f>
        <v>1204.3229632600001</v>
      </c>
      <c r="T133" s="36">
        <f>SUMIFS(СВЦЭМ!$C$33:$C$776,СВЦЭМ!$A$33:$A$776,$A133,СВЦЭМ!$B$33:$B$776,T$119)+'СЕТ СН'!$I$9+СВЦЭМ!$D$10+'СЕТ СН'!$I$6-'СЕТ СН'!$I$19</f>
        <v>1202.4481080400001</v>
      </c>
      <c r="U133" s="36">
        <f>SUMIFS(СВЦЭМ!$C$33:$C$776,СВЦЭМ!$A$33:$A$776,$A133,СВЦЭМ!$B$33:$B$776,U$119)+'СЕТ СН'!$I$9+СВЦЭМ!$D$10+'СЕТ СН'!$I$6-'СЕТ СН'!$I$19</f>
        <v>1214.0716476100001</v>
      </c>
      <c r="V133" s="36">
        <f>SUMIFS(СВЦЭМ!$C$33:$C$776,СВЦЭМ!$A$33:$A$776,$A133,СВЦЭМ!$B$33:$B$776,V$119)+'СЕТ СН'!$I$9+СВЦЭМ!$D$10+'СЕТ СН'!$I$6-'СЕТ СН'!$I$19</f>
        <v>1200.62271814</v>
      </c>
      <c r="W133" s="36">
        <f>SUMIFS(СВЦЭМ!$C$33:$C$776,СВЦЭМ!$A$33:$A$776,$A133,СВЦЭМ!$B$33:$B$776,W$119)+'СЕТ СН'!$I$9+СВЦЭМ!$D$10+'СЕТ СН'!$I$6-'СЕТ СН'!$I$19</f>
        <v>1204.3491549800001</v>
      </c>
      <c r="X133" s="36">
        <f>SUMIFS(СВЦЭМ!$C$33:$C$776,СВЦЭМ!$A$33:$A$776,$A133,СВЦЭМ!$B$33:$B$776,X$119)+'СЕТ СН'!$I$9+СВЦЭМ!$D$10+'СЕТ СН'!$I$6-'СЕТ СН'!$I$19</f>
        <v>1224.0826045900001</v>
      </c>
      <c r="Y133" s="36">
        <f>SUMIFS(СВЦЭМ!$C$33:$C$776,СВЦЭМ!$A$33:$A$776,$A133,СВЦЭМ!$B$33:$B$776,Y$119)+'СЕТ СН'!$I$9+СВЦЭМ!$D$10+'СЕТ СН'!$I$6-'СЕТ СН'!$I$19</f>
        <v>1297.1511073000001</v>
      </c>
    </row>
    <row r="134" spans="1:25" ht="15.75" x14ac:dyDescent="0.2">
      <c r="A134" s="35">
        <f t="shared" si="3"/>
        <v>44058</v>
      </c>
      <c r="B134" s="36">
        <f>SUMIFS(СВЦЭМ!$C$33:$C$776,СВЦЭМ!$A$33:$A$776,$A134,СВЦЭМ!$B$33:$B$776,B$119)+'СЕТ СН'!$I$9+СВЦЭМ!$D$10+'СЕТ СН'!$I$6-'СЕТ СН'!$I$19</f>
        <v>1328.70649761</v>
      </c>
      <c r="C134" s="36">
        <f>SUMIFS(СВЦЭМ!$C$33:$C$776,СВЦЭМ!$A$33:$A$776,$A134,СВЦЭМ!$B$33:$B$776,C$119)+'СЕТ СН'!$I$9+СВЦЭМ!$D$10+'СЕТ СН'!$I$6-'СЕТ СН'!$I$19</f>
        <v>1363.9936372</v>
      </c>
      <c r="D134" s="36">
        <f>SUMIFS(СВЦЭМ!$C$33:$C$776,СВЦЭМ!$A$33:$A$776,$A134,СВЦЭМ!$B$33:$B$776,D$119)+'СЕТ СН'!$I$9+СВЦЭМ!$D$10+'СЕТ СН'!$I$6-'СЕТ СН'!$I$19</f>
        <v>1354.6016242999999</v>
      </c>
      <c r="E134" s="36">
        <f>SUMIFS(СВЦЭМ!$C$33:$C$776,СВЦЭМ!$A$33:$A$776,$A134,СВЦЭМ!$B$33:$B$776,E$119)+'СЕТ СН'!$I$9+СВЦЭМ!$D$10+'СЕТ СН'!$I$6-'СЕТ СН'!$I$19</f>
        <v>1352.7008887500001</v>
      </c>
      <c r="F134" s="36">
        <f>SUMIFS(СВЦЭМ!$C$33:$C$776,СВЦЭМ!$A$33:$A$776,$A134,СВЦЭМ!$B$33:$B$776,F$119)+'СЕТ СН'!$I$9+СВЦЭМ!$D$10+'СЕТ СН'!$I$6-'СЕТ СН'!$I$19</f>
        <v>1357.6967194399999</v>
      </c>
      <c r="G134" s="36">
        <f>SUMIFS(СВЦЭМ!$C$33:$C$776,СВЦЭМ!$A$33:$A$776,$A134,СВЦЭМ!$B$33:$B$776,G$119)+'СЕТ СН'!$I$9+СВЦЭМ!$D$10+'СЕТ СН'!$I$6-'СЕТ СН'!$I$19</f>
        <v>1357.3649294900001</v>
      </c>
      <c r="H134" s="36">
        <f>SUMIFS(СВЦЭМ!$C$33:$C$776,СВЦЭМ!$A$33:$A$776,$A134,СВЦЭМ!$B$33:$B$776,H$119)+'СЕТ СН'!$I$9+СВЦЭМ!$D$10+'СЕТ СН'!$I$6-'СЕТ СН'!$I$19</f>
        <v>1345.9787754500001</v>
      </c>
      <c r="I134" s="36">
        <f>SUMIFS(СВЦЭМ!$C$33:$C$776,СВЦЭМ!$A$33:$A$776,$A134,СВЦЭМ!$B$33:$B$776,I$119)+'СЕТ СН'!$I$9+СВЦЭМ!$D$10+'СЕТ СН'!$I$6-'СЕТ СН'!$I$19</f>
        <v>1341.3935967100001</v>
      </c>
      <c r="J134" s="36">
        <f>SUMIFS(СВЦЭМ!$C$33:$C$776,СВЦЭМ!$A$33:$A$776,$A134,СВЦЭМ!$B$33:$B$776,J$119)+'СЕТ СН'!$I$9+СВЦЭМ!$D$10+'СЕТ СН'!$I$6-'СЕТ СН'!$I$19</f>
        <v>1301.6642952500001</v>
      </c>
      <c r="K134" s="36">
        <f>SUMIFS(СВЦЭМ!$C$33:$C$776,СВЦЭМ!$A$33:$A$776,$A134,СВЦЭМ!$B$33:$B$776,K$119)+'СЕТ СН'!$I$9+СВЦЭМ!$D$10+'СЕТ СН'!$I$6-'СЕТ СН'!$I$19</f>
        <v>1265.4598560300001</v>
      </c>
      <c r="L134" s="36">
        <f>SUMIFS(СВЦЭМ!$C$33:$C$776,СВЦЭМ!$A$33:$A$776,$A134,СВЦЭМ!$B$33:$B$776,L$119)+'СЕТ СН'!$I$9+СВЦЭМ!$D$10+'СЕТ СН'!$I$6-'СЕТ СН'!$I$19</f>
        <v>1261.48554442</v>
      </c>
      <c r="M134" s="36">
        <f>SUMIFS(СВЦЭМ!$C$33:$C$776,СВЦЭМ!$A$33:$A$776,$A134,СВЦЭМ!$B$33:$B$776,M$119)+'СЕТ СН'!$I$9+СВЦЭМ!$D$10+'СЕТ СН'!$I$6-'СЕТ СН'!$I$19</f>
        <v>1270.6474016900002</v>
      </c>
      <c r="N134" s="36">
        <f>SUMIFS(СВЦЭМ!$C$33:$C$776,СВЦЭМ!$A$33:$A$776,$A134,СВЦЭМ!$B$33:$B$776,N$119)+'СЕТ СН'!$I$9+СВЦЭМ!$D$10+'СЕТ СН'!$I$6-'СЕТ СН'!$I$19</f>
        <v>1270.3279468800001</v>
      </c>
      <c r="O134" s="36">
        <f>SUMIFS(СВЦЭМ!$C$33:$C$776,СВЦЭМ!$A$33:$A$776,$A134,СВЦЭМ!$B$33:$B$776,O$119)+'СЕТ СН'!$I$9+СВЦЭМ!$D$10+'СЕТ СН'!$I$6-'СЕТ СН'!$I$19</f>
        <v>1244.09975403</v>
      </c>
      <c r="P134" s="36">
        <f>SUMIFS(СВЦЭМ!$C$33:$C$776,СВЦЭМ!$A$33:$A$776,$A134,СВЦЭМ!$B$33:$B$776,P$119)+'СЕТ СН'!$I$9+СВЦЭМ!$D$10+'СЕТ СН'!$I$6-'СЕТ СН'!$I$19</f>
        <v>1244.04712825</v>
      </c>
      <c r="Q134" s="36">
        <f>SUMIFS(СВЦЭМ!$C$33:$C$776,СВЦЭМ!$A$33:$A$776,$A134,СВЦЭМ!$B$33:$B$776,Q$119)+'СЕТ СН'!$I$9+СВЦЭМ!$D$10+'СЕТ СН'!$I$6-'СЕТ СН'!$I$19</f>
        <v>1250.74499732</v>
      </c>
      <c r="R134" s="36">
        <f>SUMIFS(СВЦЭМ!$C$33:$C$776,СВЦЭМ!$A$33:$A$776,$A134,СВЦЭМ!$B$33:$B$776,R$119)+'СЕТ СН'!$I$9+СВЦЭМ!$D$10+'СЕТ СН'!$I$6-'СЕТ СН'!$I$19</f>
        <v>1254.9919807800002</v>
      </c>
      <c r="S134" s="36">
        <f>SUMIFS(СВЦЭМ!$C$33:$C$776,СВЦЭМ!$A$33:$A$776,$A134,СВЦЭМ!$B$33:$B$776,S$119)+'СЕТ СН'!$I$9+СВЦЭМ!$D$10+'СЕТ СН'!$I$6-'СЕТ СН'!$I$19</f>
        <v>1262.5821372400001</v>
      </c>
      <c r="T134" s="36">
        <f>SUMIFS(СВЦЭМ!$C$33:$C$776,СВЦЭМ!$A$33:$A$776,$A134,СВЦЭМ!$B$33:$B$776,T$119)+'СЕТ СН'!$I$9+СВЦЭМ!$D$10+'СЕТ СН'!$I$6-'СЕТ СН'!$I$19</f>
        <v>1253.7886309</v>
      </c>
      <c r="U134" s="36">
        <f>SUMIFS(СВЦЭМ!$C$33:$C$776,СВЦЭМ!$A$33:$A$776,$A134,СВЦЭМ!$B$33:$B$776,U$119)+'СЕТ СН'!$I$9+СВЦЭМ!$D$10+'СЕТ СН'!$I$6-'СЕТ СН'!$I$19</f>
        <v>1258.5133086400001</v>
      </c>
      <c r="V134" s="36">
        <f>SUMIFS(СВЦЭМ!$C$33:$C$776,СВЦЭМ!$A$33:$A$776,$A134,СВЦЭМ!$B$33:$B$776,V$119)+'СЕТ СН'!$I$9+СВЦЭМ!$D$10+'СЕТ СН'!$I$6-'СЕТ СН'!$I$19</f>
        <v>1246.4612963700001</v>
      </c>
      <c r="W134" s="36">
        <f>SUMIFS(СВЦЭМ!$C$33:$C$776,СВЦЭМ!$A$33:$A$776,$A134,СВЦЭМ!$B$33:$B$776,W$119)+'СЕТ СН'!$I$9+СВЦЭМ!$D$10+'СЕТ СН'!$I$6-'СЕТ СН'!$I$19</f>
        <v>1240.24416002</v>
      </c>
      <c r="X134" s="36">
        <f>SUMIFS(СВЦЭМ!$C$33:$C$776,СВЦЭМ!$A$33:$A$776,$A134,СВЦЭМ!$B$33:$B$776,X$119)+'СЕТ СН'!$I$9+СВЦЭМ!$D$10+'СЕТ СН'!$I$6-'СЕТ СН'!$I$19</f>
        <v>1258.28215449</v>
      </c>
      <c r="Y134" s="36">
        <f>SUMIFS(СВЦЭМ!$C$33:$C$776,СВЦЭМ!$A$33:$A$776,$A134,СВЦЭМ!$B$33:$B$776,Y$119)+'СЕТ СН'!$I$9+СВЦЭМ!$D$10+'СЕТ СН'!$I$6-'СЕТ СН'!$I$19</f>
        <v>1272.4184140100001</v>
      </c>
    </row>
    <row r="135" spans="1:25" ht="15.75" x14ac:dyDescent="0.2">
      <c r="A135" s="35">
        <f t="shared" si="3"/>
        <v>44059</v>
      </c>
      <c r="B135" s="36">
        <f>SUMIFS(СВЦЭМ!$C$33:$C$776,СВЦЭМ!$A$33:$A$776,$A135,СВЦЭМ!$B$33:$B$776,B$119)+'СЕТ СН'!$I$9+СВЦЭМ!$D$10+'СЕТ СН'!$I$6-'СЕТ СН'!$I$19</f>
        <v>1347.71118886</v>
      </c>
      <c r="C135" s="36">
        <f>SUMIFS(СВЦЭМ!$C$33:$C$776,СВЦЭМ!$A$33:$A$776,$A135,СВЦЭМ!$B$33:$B$776,C$119)+'СЕТ СН'!$I$9+СВЦЭМ!$D$10+'СЕТ СН'!$I$6-'СЕТ СН'!$I$19</f>
        <v>1364.2619103100001</v>
      </c>
      <c r="D135" s="36">
        <f>SUMIFS(СВЦЭМ!$C$33:$C$776,СВЦЭМ!$A$33:$A$776,$A135,СВЦЭМ!$B$33:$B$776,D$119)+'СЕТ СН'!$I$9+СВЦЭМ!$D$10+'СЕТ СН'!$I$6-'СЕТ СН'!$I$19</f>
        <v>1376.8135108400002</v>
      </c>
      <c r="E135" s="36">
        <f>SUMIFS(СВЦЭМ!$C$33:$C$776,СВЦЭМ!$A$33:$A$776,$A135,СВЦЭМ!$B$33:$B$776,E$119)+'СЕТ СН'!$I$9+СВЦЭМ!$D$10+'СЕТ СН'!$I$6-'СЕТ СН'!$I$19</f>
        <v>1385.1966023499999</v>
      </c>
      <c r="F135" s="36">
        <f>SUMIFS(СВЦЭМ!$C$33:$C$776,СВЦЭМ!$A$33:$A$776,$A135,СВЦЭМ!$B$33:$B$776,F$119)+'СЕТ СН'!$I$9+СВЦЭМ!$D$10+'СЕТ СН'!$I$6-'СЕТ СН'!$I$19</f>
        <v>1380.67467904</v>
      </c>
      <c r="G135" s="36">
        <f>SUMIFS(СВЦЭМ!$C$33:$C$776,СВЦЭМ!$A$33:$A$776,$A135,СВЦЭМ!$B$33:$B$776,G$119)+'СЕТ СН'!$I$9+СВЦЭМ!$D$10+'СЕТ СН'!$I$6-'СЕТ СН'!$I$19</f>
        <v>1379.0249319300001</v>
      </c>
      <c r="H135" s="36">
        <f>SUMIFS(СВЦЭМ!$C$33:$C$776,СВЦЭМ!$A$33:$A$776,$A135,СВЦЭМ!$B$33:$B$776,H$119)+'СЕТ СН'!$I$9+СВЦЭМ!$D$10+'СЕТ СН'!$I$6-'СЕТ СН'!$I$19</f>
        <v>1362.2911010799999</v>
      </c>
      <c r="I135" s="36">
        <f>SUMIFS(СВЦЭМ!$C$33:$C$776,СВЦЭМ!$A$33:$A$776,$A135,СВЦЭМ!$B$33:$B$776,I$119)+'СЕТ СН'!$I$9+СВЦЭМ!$D$10+'СЕТ СН'!$I$6-'СЕТ СН'!$I$19</f>
        <v>1317.9693976200001</v>
      </c>
      <c r="J135" s="36">
        <f>SUMIFS(СВЦЭМ!$C$33:$C$776,СВЦЭМ!$A$33:$A$776,$A135,СВЦЭМ!$B$33:$B$776,J$119)+'СЕТ СН'!$I$9+СВЦЭМ!$D$10+'СЕТ СН'!$I$6-'СЕТ СН'!$I$19</f>
        <v>1292.4112217900001</v>
      </c>
      <c r="K135" s="36">
        <f>SUMIFS(СВЦЭМ!$C$33:$C$776,СВЦЭМ!$A$33:$A$776,$A135,СВЦЭМ!$B$33:$B$776,K$119)+'СЕТ СН'!$I$9+СВЦЭМ!$D$10+'СЕТ СН'!$I$6-'СЕТ СН'!$I$19</f>
        <v>1262.39818633</v>
      </c>
      <c r="L135" s="36">
        <f>SUMIFS(СВЦЭМ!$C$33:$C$776,СВЦЭМ!$A$33:$A$776,$A135,СВЦЭМ!$B$33:$B$776,L$119)+'СЕТ СН'!$I$9+СВЦЭМ!$D$10+'СЕТ СН'!$I$6-'СЕТ СН'!$I$19</f>
        <v>1253.4926461300001</v>
      </c>
      <c r="M135" s="36">
        <f>SUMIFS(СВЦЭМ!$C$33:$C$776,СВЦЭМ!$A$33:$A$776,$A135,СВЦЭМ!$B$33:$B$776,M$119)+'СЕТ СН'!$I$9+СВЦЭМ!$D$10+'СЕТ СН'!$I$6-'СЕТ СН'!$I$19</f>
        <v>1230.9236087100001</v>
      </c>
      <c r="N135" s="36">
        <f>SUMIFS(СВЦЭМ!$C$33:$C$776,СВЦЭМ!$A$33:$A$776,$A135,СВЦЭМ!$B$33:$B$776,N$119)+'СЕТ СН'!$I$9+СВЦЭМ!$D$10+'СЕТ СН'!$I$6-'СЕТ СН'!$I$19</f>
        <v>1219.8457485399999</v>
      </c>
      <c r="O135" s="36">
        <f>SUMIFS(СВЦЭМ!$C$33:$C$776,СВЦЭМ!$A$33:$A$776,$A135,СВЦЭМ!$B$33:$B$776,O$119)+'СЕТ СН'!$I$9+СВЦЭМ!$D$10+'СЕТ СН'!$I$6-'СЕТ СН'!$I$19</f>
        <v>1204.6525582300001</v>
      </c>
      <c r="P135" s="36">
        <f>SUMIFS(СВЦЭМ!$C$33:$C$776,СВЦЭМ!$A$33:$A$776,$A135,СВЦЭМ!$B$33:$B$776,P$119)+'СЕТ СН'!$I$9+СВЦЭМ!$D$10+'СЕТ СН'!$I$6-'СЕТ СН'!$I$19</f>
        <v>1200.88288773</v>
      </c>
      <c r="Q135" s="36">
        <f>SUMIFS(СВЦЭМ!$C$33:$C$776,СВЦЭМ!$A$33:$A$776,$A135,СВЦЭМ!$B$33:$B$776,Q$119)+'СЕТ СН'!$I$9+СВЦЭМ!$D$10+'СЕТ СН'!$I$6-'СЕТ СН'!$I$19</f>
        <v>1218.1930400700001</v>
      </c>
      <c r="R135" s="36">
        <f>SUMIFS(СВЦЭМ!$C$33:$C$776,СВЦЭМ!$A$33:$A$776,$A135,СВЦЭМ!$B$33:$B$776,R$119)+'СЕТ СН'!$I$9+СВЦЭМ!$D$10+'СЕТ СН'!$I$6-'СЕТ СН'!$I$19</f>
        <v>1234.07080133</v>
      </c>
      <c r="S135" s="36">
        <f>SUMIFS(СВЦЭМ!$C$33:$C$776,СВЦЭМ!$A$33:$A$776,$A135,СВЦЭМ!$B$33:$B$776,S$119)+'СЕТ СН'!$I$9+СВЦЭМ!$D$10+'СЕТ СН'!$I$6-'СЕТ СН'!$I$19</f>
        <v>1243.0877011299999</v>
      </c>
      <c r="T135" s="36">
        <f>SUMIFS(СВЦЭМ!$C$33:$C$776,СВЦЭМ!$A$33:$A$776,$A135,СВЦЭМ!$B$33:$B$776,T$119)+'СЕТ СН'!$I$9+СВЦЭМ!$D$10+'СЕТ СН'!$I$6-'СЕТ СН'!$I$19</f>
        <v>1246.0407888300001</v>
      </c>
      <c r="U135" s="36">
        <f>SUMIFS(СВЦЭМ!$C$33:$C$776,СВЦЭМ!$A$33:$A$776,$A135,СВЦЭМ!$B$33:$B$776,U$119)+'СЕТ СН'!$I$9+СВЦЭМ!$D$10+'СЕТ СН'!$I$6-'СЕТ СН'!$I$19</f>
        <v>1256.63942866</v>
      </c>
      <c r="V135" s="36">
        <f>SUMIFS(СВЦЭМ!$C$33:$C$776,СВЦЭМ!$A$33:$A$776,$A135,СВЦЭМ!$B$33:$B$776,V$119)+'СЕТ СН'!$I$9+СВЦЭМ!$D$10+'СЕТ СН'!$I$6-'СЕТ СН'!$I$19</f>
        <v>1243.1185483899999</v>
      </c>
      <c r="W135" s="36">
        <f>SUMIFS(СВЦЭМ!$C$33:$C$776,СВЦЭМ!$A$33:$A$776,$A135,СВЦЭМ!$B$33:$B$776,W$119)+'СЕТ СН'!$I$9+СВЦЭМ!$D$10+'СЕТ СН'!$I$6-'СЕТ СН'!$I$19</f>
        <v>1237.8823356400001</v>
      </c>
      <c r="X135" s="36">
        <f>SUMIFS(СВЦЭМ!$C$33:$C$776,СВЦЭМ!$A$33:$A$776,$A135,СВЦЭМ!$B$33:$B$776,X$119)+'СЕТ СН'!$I$9+СВЦЭМ!$D$10+'СЕТ СН'!$I$6-'СЕТ СН'!$I$19</f>
        <v>1254.53442152</v>
      </c>
      <c r="Y135" s="36">
        <f>SUMIFS(СВЦЭМ!$C$33:$C$776,СВЦЭМ!$A$33:$A$776,$A135,СВЦЭМ!$B$33:$B$776,Y$119)+'СЕТ СН'!$I$9+СВЦЭМ!$D$10+'СЕТ СН'!$I$6-'СЕТ СН'!$I$19</f>
        <v>1258.57607667</v>
      </c>
    </row>
    <row r="136" spans="1:25" ht="15.75" x14ac:dyDescent="0.2">
      <c r="A136" s="35">
        <f t="shared" si="3"/>
        <v>44060</v>
      </c>
      <c r="B136" s="36">
        <f>SUMIFS(СВЦЭМ!$C$33:$C$776,СВЦЭМ!$A$33:$A$776,$A136,СВЦЭМ!$B$33:$B$776,B$119)+'СЕТ СН'!$I$9+СВЦЭМ!$D$10+'СЕТ СН'!$I$6-'СЕТ СН'!$I$19</f>
        <v>1363.58253545</v>
      </c>
      <c r="C136" s="36">
        <f>SUMIFS(СВЦЭМ!$C$33:$C$776,СВЦЭМ!$A$33:$A$776,$A136,СВЦЭМ!$B$33:$B$776,C$119)+'СЕТ СН'!$I$9+СВЦЭМ!$D$10+'СЕТ СН'!$I$6-'СЕТ СН'!$I$19</f>
        <v>1386.8202146799999</v>
      </c>
      <c r="D136" s="36">
        <f>SUMIFS(СВЦЭМ!$C$33:$C$776,СВЦЭМ!$A$33:$A$776,$A136,СВЦЭМ!$B$33:$B$776,D$119)+'СЕТ СН'!$I$9+СВЦЭМ!$D$10+'СЕТ СН'!$I$6-'СЕТ СН'!$I$19</f>
        <v>1400.6349294900001</v>
      </c>
      <c r="E136" s="36">
        <f>SUMIFS(СВЦЭМ!$C$33:$C$776,СВЦЭМ!$A$33:$A$776,$A136,СВЦЭМ!$B$33:$B$776,E$119)+'СЕТ СН'!$I$9+СВЦЭМ!$D$10+'СЕТ СН'!$I$6-'СЕТ СН'!$I$19</f>
        <v>1409.69062044</v>
      </c>
      <c r="F136" s="36">
        <f>SUMIFS(СВЦЭМ!$C$33:$C$776,СВЦЭМ!$A$33:$A$776,$A136,СВЦЭМ!$B$33:$B$776,F$119)+'СЕТ СН'!$I$9+СВЦЭМ!$D$10+'СЕТ СН'!$I$6-'СЕТ СН'!$I$19</f>
        <v>1406.28800978</v>
      </c>
      <c r="G136" s="36">
        <f>SUMIFS(СВЦЭМ!$C$33:$C$776,СВЦЭМ!$A$33:$A$776,$A136,СВЦЭМ!$B$33:$B$776,G$119)+'СЕТ СН'!$I$9+СВЦЭМ!$D$10+'СЕТ СН'!$I$6-'СЕТ СН'!$I$19</f>
        <v>1409.08281898</v>
      </c>
      <c r="H136" s="36">
        <f>SUMIFS(СВЦЭМ!$C$33:$C$776,СВЦЭМ!$A$33:$A$776,$A136,СВЦЭМ!$B$33:$B$776,H$119)+'СЕТ СН'!$I$9+СВЦЭМ!$D$10+'СЕТ СН'!$I$6-'СЕТ СН'!$I$19</f>
        <v>1424.4561088</v>
      </c>
      <c r="I136" s="36">
        <f>SUMIFS(СВЦЭМ!$C$33:$C$776,СВЦЭМ!$A$33:$A$776,$A136,СВЦЭМ!$B$33:$B$776,I$119)+'СЕТ СН'!$I$9+СВЦЭМ!$D$10+'СЕТ СН'!$I$6-'СЕТ СН'!$I$19</f>
        <v>1471.9035944900002</v>
      </c>
      <c r="J136" s="36">
        <f>SUMIFS(СВЦЭМ!$C$33:$C$776,СВЦЭМ!$A$33:$A$776,$A136,СВЦЭМ!$B$33:$B$776,J$119)+'СЕТ СН'!$I$9+СВЦЭМ!$D$10+'СЕТ СН'!$I$6-'СЕТ СН'!$I$19</f>
        <v>1424.8294510000001</v>
      </c>
      <c r="K136" s="36">
        <f>SUMIFS(СВЦЭМ!$C$33:$C$776,СВЦЭМ!$A$33:$A$776,$A136,СВЦЭМ!$B$33:$B$776,K$119)+'СЕТ СН'!$I$9+СВЦЭМ!$D$10+'СЕТ СН'!$I$6-'СЕТ СН'!$I$19</f>
        <v>1393.1269116600001</v>
      </c>
      <c r="L136" s="36">
        <f>SUMIFS(СВЦЭМ!$C$33:$C$776,СВЦЭМ!$A$33:$A$776,$A136,СВЦЭМ!$B$33:$B$776,L$119)+'СЕТ СН'!$I$9+СВЦЭМ!$D$10+'СЕТ СН'!$I$6-'СЕТ СН'!$I$19</f>
        <v>1379.15420455</v>
      </c>
      <c r="M136" s="36">
        <f>SUMIFS(СВЦЭМ!$C$33:$C$776,СВЦЭМ!$A$33:$A$776,$A136,СВЦЭМ!$B$33:$B$776,M$119)+'СЕТ СН'!$I$9+СВЦЭМ!$D$10+'СЕТ СН'!$I$6-'СЕТ СН'!$I$19</f>
        <v>1320.2595233100001</v>
      </c>
      <c r="N136" s="36">
        <f>SUMIFS(СВЦЭМ!$C$33:$C$776,СВЦЭМ!$A$33:$A$776,$A136,СВЦЭМ!$B$33:$B$776,N$119)+'СЕТ СН'!$I$9+СВЦЭМ!$D$10+'СЕТ СН'!$I$6-'СЕТ СН'!$I$19</f>
        <v>1254.87099448</v>
      </c>
      <c r="O136" s="36">
        <f>SUMIFS(СВЦЭМ!$C$33:$C$776,СВЦЭМ!$A$33:$A$776,$A136,СВЦЭМ!$B$33:$B$776,O$119)+'СЕТ СН'!$I$9+СВЦЭМ!$D$10+'СЕТ СН'!$I$6-'СЕТ СН'!$I$19</f>
        <v>1216.5026417399999</v>
      </c>
      <c r="P136" s="36">
        <f>SUMIFS(СВЦЭМ!$C$33:$C$776,СВЦЭМ!$A$33:$A$776,$A136,СВЦЭМ!$B$33:$B$776,P$119)+'СЕТ СН'!$I$9+СВЦЭМ!$D$10+'СЕТ СН'!$I$6-'СЕТ СН'!$I$19</f>
        <v>1216.95635866</v>
      </c>
      <c r="Q136" s="36">
        <f>SUMIFS(СВЦЭМ!$C$33:$C$776,СВЦЭМ!$A$33:$A$776,$A136,СВЦЭМ!$B$33:$B$776,Q$119)+'СЕТ СН'!$I$9+СВЦЭМ!$D$10+'СЕТ СН'!$I$6-'СЕТ СН'!$I$19</f>
        <v>1223.1888019400001</v>
      </c>
      <c r="R136" s="36">
        <f>SUMIFS(СВЦЭМ!$C$33:$C$776,СВЦЭМ!$A$33:$A$776,$A136,СВЦЭМ!$B$33:$B$776,R$119)+'СЕТ СН'!$I$9+СВЦЭМ!$D$10+'СЕТ СН'!$I$6-'СЕТ СН'!$I$19</f>
        <v>1221.95575338</v>
      </c>
      <c r="S136" s="36">
        <f>SUMIFS(СВЦЭМ!$C$33:$C$776,СВЦЭМ!$A$33:$A$776,$A136,СВЦЭМ!$B$33:$B$776,S$119)+'СЕТ СН'!$I$9+СВЦЭМ!$D$10+'СЕТ СН'!$I$6-'СЕТ СН'!$I$19</f>
        <v>1225.5805908100001</v>
      </c>
      <c r="T136" s="36">
        <f>SUMIFS(СВЦЭМ!$C$33:$C$776,СВЦЭМ!$A$33:$A$776,$A136,СВЦЭМ!$B$33:$B$776,T$119)+'СЕТ СН'!$I$9+СВЦЭМ!$D$10+'СЕТ СН'!$I$6-'СЕТ СН'!$I$19</f>
        <v>1221.8666071600001</v>
      </c>
      <c r="U136" s="36">
        <f>SUMIFS(СВЦЭМ!$C$33:$C$776,СВЦЭМ!$A$33:$A$776,$A136,СВЦЭМ!$B$33:$B$776,U$119)+'СЕТ СН'!$I$9+СВЦЭМ!$D$10+'СЕТ СН'!$I$6-'СЕТ СН'!$I$19</f>
        <v>1231.3444268600001</v>
      </c>
      <c r="V136" s="36">
        <f>SUMIFS(СВЦЭМ!$C$33:$C$776,СВЦЭМ!$A$33:$A$776,$A136,СВЦЭМ!$B$33:$B$776,V$119)+'СЕТ СН'!$I$9+СВЦЭМ!$D$10+'СЕТ СН'!$I$6-'СЕТ СН'!$I$19</f>
        <v>1222.65485648</v>
      </c>
      <c r="W136" s="36">
        <f>SUMIFS(СВЦЭМ!$C$33:$C$776,СВЦЭМ!$A$33:$A$776,$A136,СВЦЭМ!$B$33:$B$776,W$119)+'СЕТ СН'!$I$9+СВЦЭМ!$D$10+'СЕТ СН'!$I$6-'СЕТ СН'!$I$19</f>
        <v>1220.48790962</v>
      </c>
      <c r="X136" s="36">
        <f>SUMIFS(СВЦЭМ!$C$33:$C$776,СВЦЭМ!$A$33:$A$776,$A136,СВЦЭМ!$B$33:$B$776,X$119)+'СЕТ СН'!$I$9+СВЦЭМ!$D$10+'СЕТ СН'!$I$6-'СЕТ СН'!$I$19</f>
        <v>1222.8930143900002</v>
      </c>
      <c r="Y136" s="36">
        <f>SUMIFS(СВЦЭМ!$C$33:$C$776,СВЦЭМ!$A$33:$A$776,$A136,СВЦЭМ!$B$33:$B$776,Y$119)+'СЕТ СН'!$I$9+СВЦЭМ!$D$10+'СЕТ СН'!$I$6-'СЕТ СН'!$I$19</f>
        <v>1284.4093432700001</v>
      </c>
    </row>
    <row r="137" spans="1:25" ht="15.75" x14ac:dyDescent="0.2">
      <c r="A137" s="35">
        <f t="shared" si="3"/>
        <v>44061</v>
      </c>
      <c r="B137" s="36">
        <f>SUMIFS(СВЦЭМ!$C$33:$C$776,СВЦЭМ!$A$33:$A$776,$A137,СВЦЭМ!$B$33:$B$776,B$119)+'СЕТ СН'!$I$9+СВЦЭМ!$D$10+'СЕТ СН'!$I$6-'СЕТ СН'!$I$19</f>
        <v>1366.2013589600001</v>
      </c>
      <c r="C137" s="36">
        <f>SUMIFS(СВЦЭМ!$C$33:$C$776,СВЦЭМ!$A$33:$A$776,$A137,СВЦЭМ!$B$33:$B$776,C$119)+'СЕТ СН'!$I$9+СВЦЭМ!$D$10+'СЕТ СН'!$I$6-'СЕТ СН'!$I$19</f>
        <v>1402.9755332499999</v>
      </c>
      <c r="D137" s="36">
        <f>SUMIFS(СВЦЭМ!$C$33:$C$776,СВЦЭМ!$A$33:$A$776,$A137,СВЦЭМ!$B$33:$B$776,D$119)+'СЕТ СН'!$I$9+СВЦЭМ!$D$10+'СЕТ СН'!$I$6-'СЕТ СН'!$I$19</f>
        <v>1419.05169406</v>
      </c>
      <c r="E137" s="36">
        <f>SUMIFS(СВЦЭМ!$C$33:$C$776,СВЦЭМ!$A$33:$A$776,$A137,СВЦЭМ!$B$33:$B$776,E$119)+'СЕТ СН'!$I$9+СВЦЭМ!$D$10+'СЕТ СН'!$I$6-'СЕТ СН'!$I$19</f>
        <v>1417.6829260300001</v>
      </c>
      <c r="F137" s="36">
        <f>SUMIFS(СВЦЭМ!$C$33:$C$776,СВЦЭМ!$A$33:$A$776,$A137,СВЦЭМ!$B$33:$B$776,F$119)+'СЕТ СН'!$I$9+СВЦЭМ!$D$10+'СЕТ СН'!$I$6-'СЕТ СН'!$I$19</f>
        <v>1430.47998839</v>
      </c>
      <c r="G137" s="36">
        <f>SUMIFS(СВЦЭМ!$C$33:$C$776,СВЦЭМ!$A$33:$A$776,$A137,СВЦЭМ!$B$33:$B$776,G$119)+'СЕТ СН'!$I$9+СВЦЭМ!$D$10+'СЕТ СН'!$I$6-'СЕТ СН'!$I$19</f>
        <v>1423.81108707</v>
      </c>
      <c r="H137" s="36">
        <f>SUMIFS(СВЦЭМ!$C$33:$C$776,СВЦЭМ!$A$33:$A$776,$A137,СВЦЭМ!$B$33:$B$776,H$119)+'СЕТ СН'!$I$9+СВЦЭМ!$D$10+'СЕТ СН'!$I$6-'СЕТ СН'!$I$19</f>
        <v>1427.12615349</v>
      </c>
      <c r="I137" s="36">
        <f>SUMIFS(СВЦЭМ!$C$33:$C$776,СВЦЭМ!$A$33:$A$776,$A137,СВЦЭМ!$B$33:$B$776,I$119)+'СЕТ СН'!$I$9+СВЦЭМ!$D$10+'СЕТ СН'!$I$6-'СЕТ СН'!$I$19</f>
        <v>1431.35599873</v>
      </c>
      <c r="J137" s="36">
        <f>SUMIFS(СВЦЭМ!$C$33:$C$776,СВЦЭМ!$A$33:$A$776,$A137,СВЦЭМ!$B$33:$B$776,J$119)+'СЕТ СН'!$I$9+СВЦЭМ!$D$10+'СЕТ СН'!$I$6-'СЕТ СН'!$I$19</f>
        <v>1379.3931117699999</v>
      </c>
      <c r="K137" s="36">
        <f>SUMIFS(СВЦЭМ!$C$33:$C$776,СВЦЭМ!$A$33:$A$776,$A137,СВЦЭМ!$B$33:$B$776,K$119)+'СЕТ СН'!$I$9+СВЦЭМ!$D$10+'СЕТ СН'!$I$6-'СЕТ СН'!$I$19</f>
        <v>1361.47286173</v>
      </c>
      <c r="L137" s="36">
        <f>SUMIFS(СВЦЭМ!$C$33:$C$776,СВЦЭМ!$A$33:$A$776,$A137,СВЦЭМ!$B$33:$B$776,L$119)+'СЕТ СН'!$I$9+СВЦЭМ!$D$10+'СЕТ СН'!$I$6-'СЕТ СН'!$I$19</f>
        <v>1359.64324427</v>
      </c>
      <c r="M137" s="36">
        <f>SUMIFS(СВЦЭМ!$C$33:$C$776,СВЦЭМ!$A$33:$A$776,$A137,СВЦЭМ!$B$33:$B$776,M$119)+'СЕТ СН'!$I$9+СВЦЭМ!$D$10+'СЕТ СН'!$I$6-'СЕТ СН'!$I$19</f>
        <v>1314.30273756</v>
      </c>
      <c r="N137" s="36">
        <f>SUMIFS(СВЦЭМ!$C$33:$C$776,СВЦЭМ!$A$33:$A$776,$A137,СВЦЭМ!$B$33:$B$776,N$119)+'СЕТ СН'!$I$9+СВЦЭМ!$D$10+'СЕТ СН'!$I$6-'СЕТ СН'!$I$19</f>
        <v>1240.43309088</v>
      </c>
      <c r="O137" s="36">
        <f>SUMIFS(СВЦЭМ!$C$33:$C$776,СВЦЭМ!$A$33:$A$776,$A137,СВЦЭМ!$B$33:$B$776,O$119)+'СЕТ СН'!$I$9+СВЦЭМ!$D$10+'СЕТ СН'!$I$6-'СЕТ СН'!$I$19</f>
        <v>1217.3231498800001</v>
      </c>
      <c r="P137" s="36">
        <f>SUMIFS(СВЦЭМ!$C$33:$C$776,СВЦЭМ!$A$33:$A$776,$A137,СВЦЭМ!$B$33:$B$776,P$119)+'СЕТ СН'!$I$9+СВЦЭМ!$D$10+'СЕТ СН'!$I$6-'СЕТ СН'!$I$19</f>
        <v>1217.09978626</v>
      </c>
      <c r="Q137" s="36">
        <f>SUMIFS(СВЦЭМ!$C$33:$C$776,СВЦЭМ!$A$33:$A$776,$A137,СВЦЭМ!$B$33:$B$776,Q$119)+'СЕТ СН'!$I$9+СВЦЭМ!$D$10+'СЕТ СН'!$I$6-'СЕТ СН'!$I$19</f>
        <v>1220.7716808600001</v>
      </c>
      <c r="R137" s="36">
        <f>SUMIFS(СВЦЭМ!$C$33:$C$776,СВЦЭМ!$A$33:$A$776,$A137,СВЦЭМ!$B$33:$B$776,R$119)+'СЕТ СН'!$I$9+СВЦЭМ!$D$10+'СЕТ СН'!$I$6-'СЕТ СН'!$I$19</f>
        <v>1208.7911543499999</v>
      </c>
      <c r="S137" s="36">
        <f>SUMIFS(СВЦЭМ!$C$33:$C$776,СВЦЭМ!$A$33:$A$776,$A137,СВЦЭМ!$B$33:$B$776,S$119)+'СЕТ СН'!$I$9+СВЦЭМ!$D$10+'СЕТ СН'!$I$6-'СЕТ СН'!$I$19</f>
        <v>1211.1876536499999</v>
      </c>
      <c r="T137" s="36">
        <f>SUMIFS(СВЦЭМ!$C$33:$C$776,СВЦЭМ!$A$33:$A$776,$A137,СВЦЭМ!$B$33:$B$776,T$119)+'СЕТ СН'!$I$9+СВЦЭМ!$D$10+'СЕТ СН'!$I$6-'СЕТ СН'!$I$19</f>
        <v>1211.49402504</v>
      </c>
      <c r="U137" s="36">
        <f>SUMIFS(СВЦЭМ!$C$33:$C$776,СВЦЭМ!$A$33:$A$776,$A137,СВЦЭМ!$B$33:$B$776,U$119)+'СЕТ СН'!$I$9+СВЦЭМ!$D$10+'СЕТ СН'!$I$6-'СЕТ СН'!$I$19</f>
        <v>1217.0330086600002</v>
      </c>
      <c r="V137" s="36">
        <f>SUMIFS(СВЦЭМ!$C$33:$C$776,СВЦЭМ!$A$33:$A$776,$A137,СВЦЭМ!$B$33:$B$776,V$119)+'СЕТ СН'!$I$9+СВЦЭМ!$D$10+'СЕТ СН'!$I$6-'СЕТ СН'!$I$19</f>
        <v>1205.3066824299999</v>
      </c>
      <c r="W137" s="36">
        <f>SUMIFS(СВЦЭМ!$C$33:$C$776,СВЦЭМ!$A$33:$A$776,$A137,СВЦЭМ!$B$33:$B$776,W$119)+'СЕТ СН'!$I$9+СВЦЭМ!$D$10+'СЕТ СН'!$I$6-'СЕТ СН'!$I$19</f>
        <v>1221.6793437000001</v>
      </c>
      <c r="X137" s="36">
        <f>SUMIFS(СВЦЭМ!$C$33:$C$776,СВЦЭМ!$A$33:$A$776,$A137,СВЦЭМ!$B$33:$B$776,X$119)+'СЕТ СН'!$I$9+СВЦЭМ!$D$10+'СЕТ СН'!$I$6-'СЕТ СН'!$I$19</f>
        <v>1223.3573160000001</v>
      </c>
      <c r="Y137" s="36">
        <f>SUMIFS(СВЦЭМ!$C$33:$C$776,СВЦЭМ!$A$33:$A$776,$A137,СВЦЭМ!$B$33:$B$776,Y$119)+'СЕТ СН'!$I$9+СВЦЭМ!$D$10+'СЕТ СН'!$I$6-'СЕТ СН'!$I$19</f>
        <v>1293.4908820999999</v>
      </c>
    </row>
    <row r="138" spans="1:25" ht="15.75" x14ac:dyDescent="0.2">
      <c r="A138" s="35">
        <f t="shared" si="3"/>
        <v>44062</v>
      </c>
      <c r="B138" s="36">
        <f>SUMIFS(СВЦЭМ!$C$33:$C$776,СВЦЭМ!$A$33:$A$776,$A138,СВЦЭМ!$B$33:$B$776,B$119)+'СЕТ СН'!$I$9+СВЦЭМ!$D$10+'СЕТ СН'!$I$6-'СЕТ СН'!$I$19</f>
        <v>1304.82721274</v>
      </c>
      <c r="C138" s="36">
        <f>SUMIFS(СВЦЭМ!$C$33:$C$776,СВЦЭМ!$A$33:$A$776,$A138,СВЦЭМ!$B$33:$B$776,C$119)+'СЕТ СН'!$I$9+СВЦЭМ!$D$10+'СЕТ СН'!$I$6-'СЕТ СН'!$I$19</f>
        <v>1341.9334626499999</v>
      </c>
      <c r="D138" s="36">
        <f>SUMIFS(СВЦЭМ!$C$33:$C$776,СВЦЭМ!$A$33:$A$776,$A138,СВЦЭМ!$B$33:$B$776,D$119)+'СЕТ СН'!$I$9+СВЦЭМ!$D$10+'СЕТ СН'!$I$6-'СЕТ СН'!$I$19</f>
        <v>1349.2942256000001</v>
      </c>
      <c r="E138" s="36">
        <f>SUMIFS(СВЦЭМ!$C$33:$C$776,СВЦЭМ!$A$33:$A$776,$A138,СВЦЭМ!$B$33:$B$776,E$119)+'СЕТ СН'!$I$9+СВЦЭМ!$D$10+'СЕТ СН'!$I$6-'СЕТ СН'!$I$19</f>
        <v>1364.8854572400001</v>
      </c>
      <c r="F138" s="36">
        <f>SUMIFS(СВЦЭМ!$C$33:$C$776,СВЦЭМ!$A$33:$A$776,$A138,СВЦЭМ!$B$33:$B$776,F$119)+'СЕТ СН'!$I$9+СВЦЭМ!$D$10+'СЕТ СН'!$I$6-'СЕТ СН'!$I$19</f>
        <v>1373.9481649700001</v>
      </c>
      <c r="G138" s="36">
        <f>SUMIFS(СВЦЭМ!$C$33:$C$776,СВЦЭМ!$A$33:$A$776,$A138,СВЦЭМ!$B$33:$B$776,G$119)+'СЕТ СН'!$I$9+СВЦЭМ!$D$10+'СЕТ СН'!$I$6-'СЕТ СН'!$I$19</f>
        <v>1358.2855129499999</v>
      </c>
      <c r="H138" s="36">
        <f>SUMIFS(СВЦЭМ!$C$33:$C$776,СВЦЭМ!$A$33:$A$776,$A138,СВЦЭМ!$B$33:$B$776,H$119)+'СЕТ СН'!$I$9+СВЦЭМ!$D$10+'СЕТ СН'!$I$6-'СЕТ СН'!$I$19</f>
        <v>1363.7167119400001</v>
      </c>
      <c r="I138" s="36">
        <f>SUMIFS(СВЦЭМ!$C$33:$C$776,СВЦЭМ!$A$33:$A$776,$A138,СВЦЭМ!$B$33:$B$776,I$119)+'СЕТ СН'!$I$9+СВЦЭМ!$D$10+'СЕТ СН'!$I$6-'СЕТ СН'!$I$19</f>
        <v>1387.94464937</v>
      </c>
      <c r="J138" s="36">
        <f>SUMIFS(СВЦЭМ!$C$33:$C$776,СВЦЭМ!$A$33:$A$776,$A138,СВЦЭМ!$B$33:$B$776,J$119)+'СЕТ СН'!$I$9+СВЦЭМ!$D$10+'СЕТ СН'!$I$6-'СЕТ СН'!$I$19</f>
        <v>1366.0620572299999</v>
      </c>
      <c r="K138" s="36">
        <f>SUMIFS(СВЦЭМ!$C$33:$C$776,СВЦЭМ!$A$33:$A$776,$A138,СВЦЭМ!$B$33:$B$776,K$119)+'СЕТ СН'!$I$9+СВЦЭМ!$D$10+'СЕТ СН'!$I$6-'СЕТ СН'!$I$19</f>
        <v>1325.5847790600001</v>
      </c>
      <c r="L138" s="36">
        <f>SUMIFS(СВЦЭМ!$C$33:$C$776,СВЦЭМ!$A$33:$A$776,$A138,СВЦЭМ!$B$33:$B$776,L$119)+'СЕТ СН'!$I$9+СВЦЭМ!$D$10+'СЕТ СН'!$I$6-'СЕТ СН'!$I$19</f>
        <v>1287.7367606400001</v>
      </c>
      <c r="M138" s="36">
        <f>SUMIFS(СВЦЭМ!$C$33:$C$776,СВЦЭМ!$A$33:$A$776,$A138,СВЦЭМ!$B$33:$B$776,M$119)+'СЕТ СН'!$I$9+СВЦЭМ!$D$10+'СЕТ СН'!$I$6-'СЕТ СН'!$I$19</f>
        <v>1246.34982636</v>
      </c>
      <c r="N138" s="36">
        <f>SUMIFS(СВЦЭМ!$C$33:$C$776,СВЦЭМ!$A$33:$A$776,$A138,СВЦЭМ!$B$33:$B$776,N$119)+'СЕТ СН'!$I$9+СВЦЭМ!$D$10+'СЕТ СН'!$I$6-'СЕТ СН'!$I$19</f>
        <v>1210.30003848</v>
      </c>
      <c r="O138" s="36">
        <f>SUMIFS(СВЦЭМ!$C$33:$C$776,СВЦЭМ!$A$33:$A$776,$A138,СВЦЭМ!$B$33:$B$776,O$119)+'СЕТ СН'!$I$9+СВЦЭМ!$D$10+'СЕТ СН'!$I$6-'СЕТ СН'!$I$19</f>
        <v>1195.3448212200001</v>
      </c>
      <c r="P138" s="36">
        <f>SUMIFS(СВЦЭМ!$C$33:$C$776,СВЦЭМ!$A$33:$A$776,$A138,СВЦЭМ!$B$33:$B$776,P$119)+'СЕТ СН'!$I$9+СВЦЭМ!$D$10+'СЕТ СН'!$I$6-'СЕТ СН'!$I$19</f>
        <v>1194.95694073</v>
      </c>
      <c r="Q138" s="36">
        <f>SUMIFS(СВЦЭМ!$C$33:$C$776,СВЦЭМ!$A$33:$A$776,$A138,СВЦЭМ!$B$33:$B$776,Q$119)+'СЕТ СН'!$I$9+СВЦЭМ!$D$10+'СЕТ СН'!$I$6-'СЕТ СН'!$I$19</f>
        <v>1195.51417225</v>
      </c>
      <c r="R138" s="36">
        <f>SUMIFS(СВЦЭМ!$C$33:$C$776,СВЦЭМ!$A$33:$A$776,$A138,СВЦЭМ!$B$33:$B$776,R$119)+'СЕТ СН'!$I$9+СВЦЭМ!$D$10+'СЕТ СН'!$I$6-'СЕТ СН'!$I$19</f>
        <v>1193.08358537</v>
      </c>
      <c r="S138" s="36">
        <f>SUMIFS(СВЦЭМ!$C$33:$C$776,СВЦЭМ!$A$33:$A$776,$A138,СВЦЭМ!$B$33:$B$776,S$119)+'СЕТ СН'!$I$9+СВЦЭМ!$D$10+'СЕТ СН'!$I$6-'СЕТ СН'!$I$19</f>
        <v>1194.4532342800001</v>
      </c>
      <c r="T138" s="36">
        <f>SUMIFS(СВЦЭМ!$C$33:$C$776,СВЦЭМ!$A$33:$A$776,$A138,СВЦЭМ!$B$33:$B$776,T$119)+'СЕТ СН'!$I$9+СВЦЭМ!$D$10+'СЕТ СН'!$I$6-'СЕТ СН'!$I$19</f>
        <v>1189.5075115</v>
      </c>
      <c r="U138" s="36">
        <f>SUMIFS(СВЦЭМ!$C$33:$C$776,СВЦЭМ!$A$33:$A$776,$A138,СВЦЭМ!$B$33:$B$776,U$119)+'СЕТ СН'!$I$9+СВЦЭМ!$D$10+'СЕТ СН'!$I$6-'СЕТ СН'!$I$19</f>
        <v>1185.4356225400002</v>
      </c>
      <c r="V138" s="36">
        <f>SUMIFS(СВЦЭМ!$C$33:$C$776,СВЦЭМ!$A$33:$A$776,$A138,СВЦЭМ!$B$33:$B$776,V$119)+'СЕТ СН'!$I$9+СВЦЭМ!$D$10+'СЕТ СН'!$I$6-'СЕТ СН'!$I$19</f>
        <v>1177.15004099</v>
      </c>
      <c r="W138" s="36">
        <f>SUMIFS(СВЦЭМ!$C$33:$C$776,СВЦЭМ!$A$33:$A$776,$A138,СВЦЭМ!$B$33:$B$776,W$119)+'СЕТ СН'!$I$9+СВЦЭМ!$D$10+'СЕТ СН'!$I$6-'СЕТ СН'!$I$19</f>
        <v>1180.95987044</v>
      </c>
      <c r="X138" s="36">
        <f>SUMIFS(СВЦЭМ!$C$33:$C$776,СВЦЭМ!$A$33:$A$776,$A138,СВЦЭМ!$B$33:$B$776,X$119)+'СЕТ СН'!$I$9+СВЦЭМ!$D$10+'СЕТ СН'!$I$6-'СЕТ СН'!$I$19</f>
        <v>1192.0254837100001</v>
      </c>
      <c r="Y138" s="36">
        <f>SUMIFS(СВЦЭМ!$C$33:$C$776,СВЦЭМ!$A$33:$A$776,$A138,СВЦЭМ!$B$33:$B$776,Y$119)+'СЕТ СН'!$I$9+СВЦЭМ!$D$10+'СЕТ СН'!$I$6-'СЕТ СН'!$I$19</f>
        <v>1300.3455872</v>
      </c>
    </row>
    <row r="139" spans="1:25" ht="15.75" x14ac:dyDescent="0.2">
      <c r="A139" s="35">
        <f t="shared" si="3"/>
        <v>44063</v>
      </c>
      <c r="B139" s="36">
        <f>SUMIFS(СВЦЭМ!$C$33:$C$776,СВЦЭМ!$A$33:$A$776,$A139,СВЦЭМ!$B$33:$B$776,B$119)+'СЕТ СН'!$I$9+СВЦЭМ!$D$10+'СЕТ СН'!$I$6-'СЕТ СН'!$I$19</f>
        <v>1365.32211467</v>
      </c>
      <c r="C139" s="36">
        <f>SUMIFS(СВЦЭМ!$C$33:$C$776,СВЦЭМ!$A$33:$A$776,$A139,СВЦЭМ!$B$33:$B$776,C$119)+'СЕТ СН'!$I$9+СВЦЭМ!$D$10+'СЕТ СН'!$I$6-'СЕТ СН'!$I$19</f>
        <v>1404.01227494</v>
      </c>
      <c r="D139" s="36">
        <f>SUMIFS(СВЦЭМ!$C$33:$C$776,СВЦЭМ!$A$33:$A$776,$A139,СВЦЭМ!$B$33:$B$776,D$119)+'СЕТ СН'!$I$9+СВЦЭМ!$D$10+'СЕТ СН'!$I$6-'СЕТ СН'!$I$19</f>
        <v>1431.6805021099999</v>
      </c>
      <c r="E139" s="36">
        <f>SUMIFS(СВЦЭМ!$C$33:$C$776,СВЦЭМ!$A$33:$A$776,$A139,СВЦЭМ!$B$33:$B$776,E$119)+'СЕТ СН'!$I$9+СВЦЭМ!$D$10+'СЕТ СН'!$I$6-'СЕТ СН'!$I$19</f>
        <v>1446.0486154800001</v>
      </c>
      <c r="F139" s="36">
        <f>SUMIFS(СВЦЭМ!$C$33:$C$776,СВЦЭМ!$A$33:$A$776,$A139,СВЦЭМ!$B$33:$B$776,F$119)+'СЕТ СН'!$I$9+СВЦЭМ!$D$10+'СЕТ СН'!$I$6-'СЕТ СН'!$I$19</f>
        <v>1447.91260442</v>
      </c>
      <c r="G139" s="36">
        <f>SUMIFS(СВЦЭМ!$C$33:$C$776,СВЦЭМ!$A$33:$A$776,$A139,СВЦЭМ!$B$33:$B$776,G$119)+'СЕТ СН'!$I$9+СВЦЭМ!$D$10+'СЕТ СН'!$I$6-'СЕТ СН'!$I$19</f>
        <v>1427.2758350899999</v>
      </c>
      <c r="H139" s="36">
        <f>SUMIFS(СВЦЭМ!$C$33:$C$776,СВЦЭМ!$A$33:$A$776,$A139,СВЦЭМ!$B$33:$B$776,H$119)+'СЕТ СН'!$I$9+СВЦЭМ!$D$10+'СЕТ СН'!$I$6-'СЕТ СН'!$I$19</f>
        <v>1401.8127951199999</v>
      </c>
      <c r="I139" s="36">
        <f>SUMIFS(СВЦЭМ!$C$33:$C$776,СВЦЭМ!$A$33:$A$776,$A139,СВЦЭМ!$B$33:$B$776,I$119)+'СЕТ СН'!$I$9+СВЦЭМ!$D$10+'СЕТ СН'!$I$6-'СЕТ СН'!$I$19</f>
        <v>1441.8889232199999</v>
      </c>
      <c r="J139" s="36">
        <f>SUMIFS(СВЦЭМ!$C$33:$C$776,СВЦЭМ!$A$33:$A$776,$A139,СВЦЭМ!$B$33:$B$776,J$119)+'СЕТ СН'!$I$9+СВЦЭМ!$D$10+'СЕТ СН'!$I$6-'СЕТ СН'!$I$19</f>
        <v>1408.7312802500001</v>
      </c>
      <c r="K139" s="36">
        <f>SUMIFS(СВЦЭМ!$C$33:$C$776,СВЦЭМ!$A$33:$A$776,$A139,СВЦЭМ!$B$33:$B$776,K$119)+'СЕТ СН'!$I$9+СВЦЭМ!$D$10+'СЕТ СН'!$I$6-'СЕТ СН'!$I$19</f>
        <v>1366.493406</v>
      </c>
      <c r="L139" s="36">
        <f>SUMIFS(СВЦЭМ!$C$33:$C$776,СВЦЭМ!$A$33:$A$776,$A139,СВЦЭМ!$B$33:$B$776,L$119)+'СЕТ СН'!$I$9+СВЦЭМ!$D$10+'СЕТ СН'!$I$6-'СЕТ СН'!$I$19</f>
        <v>1327.67978449</v>
      </c>
      <c r="M139" s="36">
        <f>SUMIFS(СВЦЭМ!$C$33:$C$776,СВЦЭМ!$A$33:$A$776,$A139,СВЦЭМ!$B$33:$B$776,M$119)+'СЕТ СН'!$I$9+СВЦЭМ!$D$10+'СЕТ СН'!$I$6-'СЕТ СН'!$I$19</f>
        <v>1275.2209049100002</v>
      </c>
      <c r="N139" s="36">
        <f>SUMIFS(СВЦЭМ!$C$33:$C$776,СВЦЭМ!$A$33:$A$776,$A139,СВЦЭМ!$B$33:$B$776,N$119)+'СЕТ СН'!$I$9+СВЦЭМ!$D$10+'СЕТ СН'!$I$6-'СЕТ СН'!$I$19</f>
        <v>1223.53042598</v>
      </c>
      <c r="O139" s="36">
        <f>SUMIFS(СВЦЭМ!$C$33:$C$776,СВЦЭМ!$A$33:$A$776,$A139,СВЦЭМ!$B$33:$B$776,O$119)+'СЕТ СН'!$I$9+СВЦЭМ!$D$10+'СЕТ СН'!$I$6-'СЕТ СН'!$I$19</f>
        <v>1195.42387246</v>
      </c>
      <c r="P139" s="36">
        <f>SUMIFS(СВЦЭМ!$C$33:$C$776,СВЦЭМ!$A$33:$A$776,$A139,СВЦЭМ!$B$33:$B$776,P$119)+'СЕТ СН'!$I$9+СВЦЭМ!$D$10+'СЕТ СН'!$I$6-'СЕТ СН'!$I$19</f>
        <v>1194.8128410100001</v>
      </c>
      <c r="Q139" s="36">
        <f>SUMIFS(СВЦЭМ!$C$33:$C$776,СВЦЭМ!$A$33:$A$776,$A139,СВЦЭМ!$B$33:$B$776,Q$119)+'СЕТ СН'!$I$9+СВЦЭМ!$D$10+'СЕТ СН'!$I$6-'СЕТ СН'!$I$19</f>
        <v>1196.6838136800002</v>
      </c>
      <c r="R139" s="36">
        <f>SUMIFS(СВЦЭМ!$C$33:$C$776,СВЦЭМ!$A$33:$A$776,$A139,СВЦЭМ!$B$33:$B$776,R$119)+'СЕТ СН'!$I$9+СВЦЭМ!$D$10+'СЕТ СН'!$I$6-'СЕТ СН'!$I$19</f>
        <v>1201.8753838500002</v>
      </c>
      <c r="S139" s="36">
        <f>SUMIFS(СВЦЭМ!$C$33:$C$776,СВЦЭМ!$A$33:$A$776,$A139,СВЦЭМ!$B$33:$B$776,S$119)+'СЕТ СН'!$I$9+СВЦЭМ!$D$10+'СЕТ СН'!$I$6-'СЕТ СН'!$I$19</f>
        <v>1206.48454864</v>
      </c>
      <c r="T139" s="36">
        <f>SUMIFS(СВЦЭМ!$C$33:$C$776,СВЦЭМ!$A$33:$A$776,$A139,СВЦЭМ!$B$33:$B$776,T$119)+'СЕТ СН'!$I$9+СВЦЭМ!$D$10+'СЕТ СН'!$I$6-'СЕТ СН'!$I$19</f>
        <v>1207.3013553400001</v>
      </c>
      <c r="U139" s="36">
        <f>SUMIFS(СВЦЭМ!$C$33:$C$776,СВЦЭМ!$A$33:$A$776,$A139,СВЦЭМ!$B$33:$B$776,U$119)+'СЕТ СН'!$I$9+СВЦЭМ!$D$10+'СЕТ СН'!$I$6-'СЕТ СН'!$I$19</f>
        <v>1206.7290601899999</v>
      </c>
      <c r="V139" s="36">
        <f>SUMIFS(СВЦЭМ!$C$33:$C$776,СВЦЭМ!$A$33:$A$776,$A139,СВЦЭМ!$B$33:$B$776,V$119)+'СЕТ СН'!$I$9+СВЦЭМ!$D$10+'СЕТ СН'!$I$6-'СЕТ СН'!$I$19</f>
        <v>1208.5750571799999</v>
      </c>
      <c r="W139" s="36">
        <f>SUMIFS(СВЦЭМ!$C$33:$C$776,СВЦЭМ!$A$33:$A$776,$A139,СВЦЭМ!$B$33:$B$776,W$119)+'СЕТ СН'!$I$9+СВЦЭМ!$D$10+'СЕТ СН'!$I$6-'СЕТ СН'!$I$19</f>
        <v>1204.3292739600001</v>
      </c>
      <c r="X139" s="36">
        <f>SUMIFS(СВЦЭМ!$C$33:$C$776,СВЦЭМ!$A$33:$A$776,$A139,СВЦЭМ!$B$33:$B$776,X$119)+'СЕТ СН'!$I$9+СВЦЭМ!$D$10+'СЕТ СН'!$I$6-'СЕТ СН'!$I$19</f>
        <v>1209.49526664</v>
      </c>
      <c r="Y139" s="36">
        <f>SUMIFS(СВЦЭМ!$C$33:$C$776,СВЦЭМ!$A$33:$A$776,$A139,СВЦЭМ!$B$33:$B$776,Y$119)+'СЕТ СН'!$I$9+СВЦЭМ!$D$10+'СЕТ СН'!$I$6-'СЕТ СН'!$I$19</f>
        <v>1320.7253063600001</v>
      </c>
    </row>
    <row r="140" spans="1:25" ht="15.75" x14ac:dyDescent="0.2">
      <c r="A140" s="35">
        <f t="shared" si="3"/>
        <v>44064</v>
      </c>
      <c r="B140" s="36">
        <f>SUMIFS(СВЦЭМ!$C$33:$C$776,СВЦЭМ!$A$33:$A$776,$A140,СВЦЭМ!$B$33:$B$776,B$119)+'СЕТ СН'!$I$9+СВЦЭМ!$D$10+'СЕТ СН'!$I$6-'СЕТ СН'!$I$19</f>
        <v>1380.86976129</v>
      </c>
      <c r="C140" s="36">
        <f>SUMIFS(СВЦЭМ!$C$33:$C$776,СВЦЭМ!$A$33:$A$776,$A140,СВЦЭМ!$B$33:$B$776,C$119)+'СЕТ СН'!$I$9+СВЦЭМ!$D$10+'СЕТ СН'!$I$6-'СЕТ СН'!$I$19</f>
        <v>1395.1338148700002</v>
      </c>
      <c r="D140" s="36">
        <f>SUMIFS(СВЦЭМ!$C$33:$C$776,СВЦЭМ!$A$33:$A$776,$A140,СВЦЭМ!$B$33:$B$776,D$119)+'СЕТ СН'!$I$9+СВЦЭМ!$D$10+'СЕТ СН'!$I$6-'СЕТ СН'!$I$19</f>
        <v>1431.58795401</v>
      </c>
      <c r="E140" s="36">
        <f>SUMIFS(СВЦЭМ!$C$33:$C$776,СВЦЭМ!$A$33:$A$776,$A140,СВЦЭМ!$B$33:$B$776,E$119)+'СЕТ СН'!$I$9+СВЦЭМ!$D$10+'СЕТ СН'!$I$6-'СЕТ СН'!$I$19</f>
        <v>1426.7138722499999</v>
      </c>
      <c r="F140" s="36">
        <f>SUMIFS(СВЦЭМ!$C$33:$C$776,СВЦЭМ!$A$33:$A$776,$A140,СВЦЭМ!$B$33:$B$776,F$119)+'СЕТ СН'!$I$9+СВЦЭМ!$D$10+'СЕТ СН'!$I$6-'СЕТ СН'!$I$19</f>
        <v>1431.26091537</v>
      </c>
      <c r="G140" s="36">
        <f>SUMIFS(СВЦЭМ!$C$33:$C$776,СВЦЭМ!$A$33:$A$776,$A140,СВЦЭМ!$B$33:$B$776,G$119)+'СЕТ СН'!$I$9+СВЦЭМ!$D$10+'СЕТ СН'!$I$6-'СЕТ СН'!$I$19</f>
        <v>1444.2648959100002</v>
      </c>
      <c r="H140" s="36">
        <f>SUMIFS(СВЦЭМ!$C$33:$C$776,СВЦЭМ!$A$33:$A$776,$A140,СВЦЭМ!$B$33:$B$776,H$119)+'СЕТ СН'!$I$9+СВЦЭМ!$D$10+'СЕТ СН'!$I$6-'СЕТ СН'!$I$19</f>
        <v>1435.72939092</v>
      </c>
      <c r="I140" s="36">
        <f>SUMIFS(СВЦЭМ!$C$33:$C$776,СВЦЭМ!$A$33:$A$776,$A140,СВЦЭМ!$B$33:$B$776,I$119)+'СЕТ СН'!$I$9+СВЦЭМ!$D$10+'СЕТ СН'!$I$6-'СЕТ СН'!$I$19</f>
        <v>1474.03278918</v>
      </c>
      <c r="J140" s="36">
        <f>SUMIFS(СВЦЭМ!$C$33:$C$776,СВЦЭМ!$A$33:$A$776,$A140,СВЦЭМ!$B$33:$B$776,J$119)+'СЕТ СН'!$I$9+СВЦЭМ!$D$10+'СЕТ СН'!$I$6-'СЕТ СН'!$I$19</f>
        <v>1441.05303933</v>
      </c>
      <c r="K140" s="36">
        <f>SUMIFS(СВЦЭМ!$C$33:$C$776,СВЦЭМ!$A$33:$A$776,$A140,СВЦЭМ!$B$33:$B$776,K$119)+'СЕТ СН'!$I$9+СВЦЭМ!$D$10+'СЕТ СН'!$I$6-'СЕТ СН'!$I$19</f>
        <v>1385.5104449599999</v>
      </c>
      <c r="L140" s="36">
        <f>SUMIFS(СВЦЭМ!$C$33:$C$776,СВЦЭМ!$A$33:$A$776,$A140,СВЦЭМ!$B$33:$B$776,L$119)+'СЕТ СН'!$I$9+СВЦЭМ!$D$10+'СЕТ СН'!$I$6-'СЕТ СН'!$I$19</f>
        <v>1347.45656575</v>
      </c>
      <c r="M140" s="36">
        <f>SUMIFS(СВЦЭМ!$C$33:$C$776,СВЦЭМ!$A$33:$A$776,$A140,СВЦЭМ!$B$33:$B$776,M$119)+'СЕТ СН'!$I$9+СВЦЭМ!$D$10+'СЕТ СН'!$I$6-'СЕТ СН'!$I$19</f>
        <v>1301.5203902799999</v>
      </c>
      <c r="N140" s="36">
        <f>SUMIFS(СВЦЭМ!$C$33:$C$776,СВЦЭМ!$A$33:$A$776,$A140,СВЦЭМ!$B$33:$B$776,N$119)+'СЕТ СН'!$I$9+СВЦЭМ!$D$10+'СЕТ СН'!$I$6-'СЕТ СН'!$I$19</f>
        <v>1243.62604463</v>
      </c>
      <c r="O140" s="36">
        <f>SUMIFS(СВЦЭМ!$C$33:$C$776,СВЦЭМ!$A$33:$A$776,$A140,СВЦЭМ!$B$33:$B$776,O$119)+'СЕТ СН'!$I$9+СВЦЭМ!$D$10+'СЕТ СН'!$I$6-'СЕТ СН'!$I$19</f>
        <v>1226.5990018900002</v>
      </c>
      <c r="P140" s="36">
        <f>SUMIFS(СВЦЭМ!$C$33:$C$776,СВЦЭМ!$A$33:$A$776,$A140,СВЦЭМ!$B$33:$B$776,P$119)+'СЕТ СН'!$I$9+СВЦЭМ!$D$10+'СЕТ СН'!$I$6-'СЕТ СН'!$I$19</f>
        <v>1222.80441539</v>
      </c>
      <c r="Q140" s="36">
        <f>SUMIFS(СВЦЭМ!$C$33:$C$776,СВЦЭМ!$A$33:$A$776,$A140,СВЦЭМ!$B$33:$B$776,Q$119)+'СЕТ СН'!$I$9+СВЦЭМ!$D$10+'СЕТ СН'!$I$6-'СЕТ СН'!$I$19</f>
        <v>1222.1585357200001</v>
      </c>
      <c r="R140" s="36">
        <f>SUMIFS(СВЦЭМ!$C$33:$C$776,СВЦЭМ!$A$33:$A$776,$A140,СВЦЭМ!$B$33:$B$776,R$119)+'СЕТ СН'!$I$9+СВЦЭМ!$D$10+'СЕТ СН'!$I$6-'СЕТ СН'!$I$19</f>
        <v>1215.8457177300002</v>
      </c>
      <c r="S140" s="36">
        <f>SUMIFS(СВЦЭМ!$C$33:$C$776,СВЦЭМ!$A$33:$A$776,$A140,СВЦЭМ!$B$33:$B$776,S$119)+'СЕТ СН'!$I$9+СВЦЭМ!$D$10+'СЕТ СН'!$I$6-'СЕТ СН'!$I$19</f>
        <v>1217.06070402</v>
      </c>
      <c r="T140" s="36">
        <f>SUMIFS(СВЦЭМ!$C$33:$C$776,СВЦЭМ!$A$33:$A$776,$A140,СВЦЭМ!$B$33:$B$776,T$119)+'СЕТ СН'!$I$9+СВЦЭМ!$D$10+'СЕТ СН'!$I$6-'СЕТ СН'!$I$19</f>
        <v>1217.28749653</v>
      </c>
      <c r="U140" s="36">
        <f>SUMIFS(СВЦЭМ!$C$33:$C$776,СВЦЭМ!$A$33:$A$776,$A140,СВЦЭМ!$B$33:$B$776,U$119)+'СЕТ СН'!$I$9+СВЦЭМ!$D$10+'СЕТ СН'!$I$6-'СЕТ СН'!$I$19</f>
        <v>1226.6089887799999</v>
      </c>
      <c r="V140" s="36">
        <f>SUMIFS(СВЦЭМ!$C$33:$C$776,СВЦЭМ!$A$33:$A$776,$A140,СВЦЭМ!$B$33:$B$776,V$119)+'СЕТ СН'!$I$9+СВЦЭМ!$D$10+'СЕТ СН'!$I$6-'СЕТ СН'!$I$19</f>
        <v>1228.4218276900001</v>
      </c>
      <c r="W140" s="36">
        <f>SUMIFS(СВЦЭМ!$C$33:$C$776,СВЦЭМ!$A$33:$A$776,$A140,СВЦЭМ!$B$33:$B$776,W$119)+'СЕТ СН'!$I$9+СВЦЭМ!$D$10+'СЕТ СН'!$I$6-'СЕТ СН'!$I$19</f>
        <v>1226.28209788</v>
      </c>
      <c r="X140" s="36">
        <f>SUMIFS(СВЦЭМ!$C$33:$C$776,СВЦЭМ!$A$33:$A$776,$A140,СВЦЭМ!$B$33:$B$776,X$119)+'СЕТ СН'!$I$9+СВЦЭМ!$D$10+'СЕТ СН'!$I$6-'СЕТ СН'!$I$19</f>
        <v>1239.71196065</v>
      </c>
      <c r="Y140" s="36">
        <f>SUMIFS(СВЦЭМ!$C$33:$C$776,СВЦЭМ!$A$33:$A$776,$A140,СВЦЭМ!$B$33:$B$776,Y$119)+'СЕТ СН'!$I$9+СВЦЭМ!$D$10+'СЕТ СН'!$I$6-'СЕТ СН'!$I$19</f>
        <v>1332.2128343899999</v>
      </c>
    </row>
    <row r="141" spans="1:25" ht="15.75" x14ac:dyDescent="0.2">
      <c r="A141" s="35">
        <f t="shared" si="3"/>
        <v>44065</v>
      </c>
      <c r="B141" s="36">
        <f>SUMIFS(СВЦЭМ!$C$33:$C$776,СВЦЭМ!$A$33:$A$776,$A141,СВЦЭМ!$B$33:$B$776,B$119)+'СЕТ СН'!$I$9+СВЦЭМ!$D$10+'СЕТ СН'!$I$6-'СЕТ СН'!$I$19</f>
        <v>1369.1684631600001</v>
      </c>
      <c r="C141" s="36">
        <f>SUMIFS(СВЦЭМ!$C$33:$C$776,СВЦЭМ!$A$33:$A$776,$A141,СВЦЭМ!$B$33:$B$776,C$119)+'СЕТ СН'!$I$9+СВЦЭМ!$D$10+'СЕТ СН'!$I$6-'СЕТ СН'!$I$19</f>
        <v>1413.92201937</v>
      </c>
      <c r="D141" s="36">
        <f>SUMIFS(СВЦЭМ!$C$33:$C$776,СВЦЭМ!$A$33:$A$776,$A141,СВЦЭМ!$B$33:$B$776,D$119)+'СЕТ СН'!$I$9+СВЦЭМ!$D$10+'СЕТ СН'!$I$6-'СЕТ СН'!$I$19</f>
        <v>1435.3902094300001</v>
      </c>
      <c r="E141" s="36">
        <f>SUMIFS(СВЦЭМ!$C$33:$C$776,СВЦЭМ!$A$33:$A$776,$A141,СВЦЭМ!$B$33:$B$776,E$119)+'СЕТ СН'!$I$9+СВЦЭМ!$D$10+'СЕТ СН'!$I$6-'СЕТ СН'!$I$19</f>
        <v>1444.5040688300001</v>
      </c>
      <c r="F141" s="36">
        <f>SUMIFS(СВЦЭМ!$C$33:$C$776,СВЦЭМ!$A$33:$A$776,$A141,СВЦЭМ!$B$33:$B$776,F$119)+'СЕТ СН'!$I$9+СВЦЭМ!$D$10+'СЕТ СН'!$I$6-'СЕТ СН'!$I$19</f>
        <v>1454.33712674</v>
      </c>
      <c r="G141" s="36">
        <f>SUMIFS(СВЦЭМ!$C$33:$C$776,СВЦЭМ!$A$33:$A$776,$A141,СВЦЭМ!$B$33:$B$776,G$119)+'СЕТ СН'!$I$9+СВЦЭМ!$D$10+'СЕТ СН'!$I$6-'СЕТ СН'!$I$19</f>
        <v>1440.8997877500001</v>
      </c>
      <c r="H141" s="36">
        <f>SUMIFS(СВЦЭМ!$C$33:$C$776,СВЦЭМ!$A$33:$A$776,$A141,СВЦЭМ!$B$33:$B$776,H$119)+'СЕТ СН'!$I$9+СВЦЭМ!$D$10+'СЕТ СН'!$I$6-'СЕТ СН'!$I$19</f>
        <v>1414.9489125</v>
      </c>
      <c r="I141" s="36">
        <f>SUMIFS(СВЦЭМ!$C$33:$C$776,СВЦЭМ!$A$33:$A$776,$A141,СВЦЭМ!$B$33:$B$776,I$119)+'СЕТ СН'!$I$9+СВЦЭМ!$D$10+'СЕТ СН'!$I$6-'СЕТ СН'!$I$19</f>
        <v>1428.5030829900002</v>
      </c>
      <c r="J141" s="36">
        <f>SUMIFS(СВЦЭМ!$C$33:$C$776,СВЦЭМ!$A$33:$A$776,$A141,СВЦЭМ!$B$33:$B$776,J$119)+'СЕТ СН'!$I$9+СВЦЭМ!$D$10+'СЕТ СН'!$I$6-'СЕТ СН'!$I$19</f>
        <v>1391.2300476999999</v>
      </c>
      <c r="K141" s="36">
        <f>SUMIFS(СВЦЭМ!$C$33:$C$776,СВЦЭМ!$A$33:$A$776,$A141,СВЦЭМ!$B$33:$B$776,K$119)+'СЕТ СН'!$I$9+СВЦЭМ!$D$10+'СЕТ СН'!$I$6-'СЕТ СН'!$I$19</f>
        <v>1356.5215378</v>
      </c>
      <c r="L141" s="36">
        <f>SUMIFS(СВЦЭМ!$C$33:$C$776,СВЦЭМ!$A$33:$A$776,$A141,СВЦЭМ!$B$33:$B$776,L$119)+'СЕТ СН'!$I$9+СВЦЭМ!$D$10+'СЕТ СН'!$I$6-'СЕТ СН'!$I$19</f>
        <v>1321.4001564099999</v>
      </c>
      <c r="M141" s="36">
        <f>SUMIFS(СВЦЭМ!$C$33:$C$776,СВЦЭМ!$A$33:$A$776,$A141,СВЦЭМ!$B$33:$B$776,M$119)+'СЕТ СН'!$I$9+СВЦЭМ!$D$10+'СЕТ СН'!$I$6-'СЕТ СН'!$I$19</f>
        <v>1279.77572975</v>
      </c>
      <c r="N141" s="36">
        <f>SUMIFS(СВЦЭМ!$C$33:$C$776,СВЦЭМ!$A$33:$A$776,$A141,СВЦЭМ!$B$33:$B$776,N$119)+'СЕТ СН'!$I$9+СВЦЭМ!$D$10+'СЕТ СН'!$I$6-'СЕТ СН'!$I$19</f>
        <v>1242.1235882800001</v>
      </c>
      <c r="O141" s="36">
        <f>SUMIFS(СВЦЭМ!$C$33:$C$776,СВЦЭМ!$A$33:$A$776,$A141,СВЦЭМ!$B$33:$B$776,O$119)+'СЕТ СН'!$I$9+СВЦЭМ!$D$10+'СЕТ СН'!$I$6-'СЕТ СН'!$I$19</f>
        <v>1212.3349796800001</v>
      </c>
      <c r="P141" s="36">
        <f>SUMIFS(СВЦЭМ!$C$33:$C$776,СВЦЭМ!$A$33:$A$776,$A141,СВЦЭМ!$B$33:$B$776,P$119)+'СЕТ СН'!$I$9+СВЦЭМ!$D$10+'СЕТ СН'!$I$6-'СЕТ СН'!$I$19</f>
        <v>1215.45304199</v>
      </c>
      <c r="Q141" s="36">
        <f>SUMIFS(СВЦЭМ!$C$33:$C$776,СВЦЭМ!$A$33:$A$776,$A141,СВЦЭМ!$B$33:$B$776,Q$119)+'СЕТ СН'!$I$9+СВЦЭМ!$D$10+'СЕТ СН'!$I$6-'СЕТ СН'!$I$19</f>
        <v>1219.3937064500001</v>
      </c>
      <c r="R141" s="36">
        <f>SUMIFS(СВЦЭМ!$C$33:$C$776,СВЦЭМ!$A$33:$A$776,$A141,СВЦЭМ!$B$33:$B$776,R$119)+'СЕТ СН'!$I$9+СВЦЭМ!$D$10+'СЕТ СН'!$I$6-'СЕТ СН'!$I$19</f>
        <v>1222.43798081</v>
      </c>
      <c r="S141" s="36">
        <f>SUMIFS(СВЦЭМ!$C$33:$C$776,СВЦЭМ!$A$33:$A$776,$A141,СВЦЭМ!$B$33:$B$776,S$119)+'СЕТ СН'!$I$9+СВЦЭМ!$D$10+'СЕТ СН'!$I$6-'СЕТ СН'!$I$19</f>
        <v>1222.3238681299999</v>
      </c>
      <c r="T141" s="36">
        <f>SUMIFS(СВЦЭМ!$C$33:$C$776,СВЦЭМ!$A$33:$A$776,$A141,СВЦЭМ!$B$33:$B$776,T$119)+'СЕТ СН'!$I$9+СВЦЭМ!$D$10+'СЕТ СН'!$I$6-'СЕТ СН'!$I$19</f>
        <v>1211.2316292200001</v>
      </c>
      <c r="U141" s="36">
        <f>SUMIFS(СВЦЭМ!$C$33:$C$776,СВЦЭМ!$A$33:$A$776,$A141,СВЦЭМ!$B$33:$B$776,U$119)+'СЕТ СН'!$I$9+СВЦЭМ!$D$10+'СЕТ СН'!$I$6-'СЕТ СН'!$I$19</f>
        <v>1205.99816678</v>
      </c>
      <c r="V141" s="36">
        <f>SUMIFS(СВЦЭМ!$C$33:$C$776,СВЦЭМ!$A$33:$A$776,$A141,СВЦЭМ!$B$33:$B$776,V$119)+'СЕТ СН'!$I$9+СВЦЭМ!$D$10+'СЕТ СН'!$I$6-'СЕТ СН'!$I$19</f>
        <v>1200.9001414300001</v>
      </c>
      <c r="W141" s="36">
        <f>SUMIFS(СВЦЭМ!$C$33:$C$776,СВЦЭМ!$A$33:$A$776,$A141,СВЦЭМ!$B$33:$B$776,W$119)+'СЕТ СН'!$I$9+СВЦЭМ!$D$10+'СЕТ СН'!$I$6-'СЕТ СН'!$I$19</f>
        <v>1204.28299599</v>
      </c>
      <c r="X141" s="36">
        <f>SUMIFS(СВЦЭМ!$C$33:$C$776,СВЦЭМ!$A$33:$A$776,$A141,СВЦЭМ!$B$33:$B$776,X$119)+'СЕТ СН'!$I$9+СВЦЭМ!$D$10+'СЕТ СН'!$I$6-'СЕТ СН'!$I$19</f>
        <v>1219.8555402100001</v>
      </c>
      <c r="Y141" s="36">
        <f>SUMIFS(СВЦЭМ!$C$33:$C$776,СВЦЭМ!$A$33:$A$776,$A141,СВЦЭМ!$B$33:$B$776,Y$119)+'СЕТ СН'!$I$9+СВЦЭМ!$D$10+'СЕТ СН'!$I$6-'СЕТ СН'!$I$19</f>
        <v>1322.10519787</v>
      </c>
    </row>
    <row r="142" spans="1:25" ht="15.75" x14ac:dyDescent="0.2">
      <c r="A142" s="35">
        <f t="shared" si="3"/>
        <v>44066</v>
      </c>
      <c r="B142" s="36">
        <f>SUMIFS(СВЦЭМ!$C$33:$C$776,СВЦЭМ!$A$33:$A$776,$A142,СВЦЭМ!$B$33:$B$776,B$119)+'СЕТ СН'!$I$9+СВЦЭМ!$D$10+'СЕТ СН'!$I$6-'СЕТ СН'!$I$19</f>
        <v>1379.48527627</v>
      </c>
      <c r="C142" s="36">
        <f>SUMIFS(СВЦЭМ!$C$33:$C$776,СВЦЭМ!$A$33:$A$776,$A142,СВЦЭМ!$B$33:$B$776,C$119)+'СЕТ СН'!$I$9+СВЦЭМ!$D$10+'СЕТ СН'!$I$6-'СЕТ СН'!$I$19</f>
        <v>1401.5793484999999</v>
      </c>
      <c r="D142" s="36">
        <f>SUMIFS(СВЦЭМ!$C$33:$C$776,СВЦЭМ!$A$33:$A$776,$A142,СВЦЭМ!$B$33:$B$776,D$119)+'СЕТ СН'!$I$9+СВЦЭМ!$D$10+'СЕТ СН'!$I$6-'СЕТ СН'!$I$19</f>
        <v>1426.51636248</v>
      </c>
      <c r="E142" s="36">
        <f>SUMIFS(СВЦЭМ!$C$33:$C$776,СВЦЭМ!$A$33:$A$776,$A142,СВЦЭМ!$B$33:$B$776,E$119)+'СЕТ СН'!$I$9+СВЦЭМ!$D$10+'СЕТ СН'!$I$6-'СЕТ СН'!$I$19</f>
        <v>1443.97905829</v>
      </c>
      <c r="F142" s="36">
        <f>SUMIFS(СВЦЭМ!$C$33:$C$776,СВЦЭМ!$A$33:$A$776,$A142,СВЦЭМ!$B$33:$B$776,F$119)+'СЕТ СН'!$I$9+СВЦЭМ!$D$10+'СЕТ СН'!$I$6-'СЕТ СН'!$I$19</f>
        <v>1445.6901221000001</v>
      </c>
      <c r="G142" s="36">
        <f>SUMIFS(СВЦЭМ!$C$33:$C$776,СВЦЭМ!$A$33:$A$776,$A142,СВЦЭМ!$B$33:$B$776,G$119)+'СЕТ СН'!$I$9+СВЦЭМ!$D$10+'СЕТ СН'!$I$6-'СЕТ СН'!$I$19</f>
        <v>1448.5150663499999</v>
      </c>
      <c r="H142" s="36">
        <f>SUMIFS(СВЦЭМ!$C$33:$C$776,СВЦЭМ!$A$33:$A$776,$A142,СВЦЭМ!$B$33:$B$776,H$119)+'СЕТ СН'!$I$9+СВЦЭМ!$D$10+'СЕТ СН'!$I$6-'СЕТ СН'!$I$19</f>
        <v>1437.5298450099999</v>
      </c>
      <c r="I142" s="36">
        <f>SUMIFS(СВЦЭМ!$C$33:$C$776,СВЦЭМ!$A$33:$A$776,$A142,СВЦЭМ!$B$33:$B$776,I$119)+'СЕТ СН'!$I$9+СВЦЭМ!$D$10+'СЕТ СН'!$I$6-'СЕТ СН'!$I$19</f>
        <v>1418.4557075</v>
      </c>
      <c r="J142" s="36">
        <f>SUMIFS(СВЦЭМ!$C$33:$C$776,СВЦЭМ!$A$33:$A$776,$A142,СВЦЭМ!$B$33:$B$776,J$119)+'СЕТ СН'!$I$9+СВЦЭМ!$D$10+'СЕТ СН'!$I$6-'СЕТ СН'!$I$19</f>
        <v>1398.59159378</v>
      </c>
      <c r="K142" s="36">
        <f>SUMIFS(СВЦЭМ!$C$33:$C$776,СВЦЭМ!$A$33:$A$776,$A142,СВЦЭМ!$B$33:$B$776,K$119)+'СЕТ СН'!$I$9+СВЦЭМ!$D$10+'СЕТ СН'!$I$6-'СЕТ СН'!$I$19</f>
        <v>1375.5369320499999</v>
      </c>
      <c r="L142" s="36">
        <f>SUMIFS(СВЦЭМ!$C$33:$C$776,СВЦЭМ!$A$33:$A$776,$A142,СВЦЭМ!$B$33:$B$776,L$119)+'СЕТ СН'!$I$9+СВЦЭМ!$D$10+'СЕТ СН'!$I$6-'СЕТ СН'!$I$19</f>
        <v>1334.50151884</v>
      </c>
      <c r="M142" s="36">
        <f>SUMIFS(СВЦЭМ!$C$33:$C$776,СВЦЭМ!$A$33:$A$776,$A142,СВЦЭМ!$B$33:$B$776,M$119)+'СЕТ СН'!$I$9+СВЦЭМ!$D$10+'СЕТ СН'!$I$6-'СЕТ СН'!$I$19</f>
        <v>1271.44506531</v>
      </c>
      <c r="N142" s="36">
        <f>SUMIFS(СВЦЭМ!$C$33:$C$776,СВЦЭМ!$A$33:$A$776,$A142,СВЦЭМ!$B$33:$B$776,N$119)+'СЕТ СН'!$I$9+СВЦЭМ!$D$10+'СЕТ СН'!$I$6-'СЕТ СН'!$I$19</f>
        <v>1221.4743544799999</v>
      </c>
      <c r="O142" s="36">
        <f>SUMIFS(СВЦЭМ!$C$33:$C$776,СВЦЭМ!$A$33:$A$776,$A142,СВЦЭМ!$B$33:$B$776,O$119)+'СЕТ СН'!$I$9+СВЦЭМ!$D$10+'СЕТ СН'!$I$6-'СЕТ СН'!$I$19</f>
        <v>1195.35706562</v>
      </c>
      <c r="P142" s="36">
        <f>SUMIFS(СВЦЭМ!$C$33:$C$776,СВЦЭМ!$A$33:$A$776,$A142,СВЦЭМ!$B$33:$B$776,P$119)+'СЕТ СН'!$I$9+СВЦЭМ!$D$10+'СЕТ СН'!$I$6-'СЕТ СН'!$I$19</f>
        <v>1202.5310621799999</v>
      </c>
      <c r="Q142" s="36">
        <f>SUMIFS(СВЦЭМ!$C$33:$C$776,СВЦЭМ!$A$33:$A$776,$A142,СВЦЭМ!$B$33:$B$776,Q$119)+'СЕТ СН'!$I$9+СВЦЭМ!$D$10+'СЕТ СН'!$I$6-'СЕТ СН'!$I$19</f>
        <v>1203.3382246000001</v>
      </c>
      <c r="R142" s="36">
        <f>SUMIFS(СВЦЭМ!$C$33:$C$776,СВЦЭМ!$A$33:$A$776,$A142,СВЦЭМ!$B$33:$B$776,R$119)+'СЕТ СН'!$I$9+СВЦЭМ!$D$10+'СЕТ СН'!$I$6-'СЕТ СН'!$I$19</f>
        <v>1199.71346225</v>
      </c>
      <c r="S142" s="36">
        <f>SUMIFS(СВЦЭМ!$C$33:$C$776,СВЦЭМ!$A$33:$A$776,$A142,СВЦЭМ!$B$33:$B$776,S$119)+'СЕТ СН'!$I$9+СВЦЭМ!$D$10+'СЕТ СН'!$I$6-'СЕТ СН'!$I$19</f>
        <v>1204.08913029</v>
      </c>
      <c r="T142" s="36">
        <f>SUMIFS(СВЦЭМ!$C$33:$C$776,СВЦЭМ!$A$33:$A$776,$A142,СВЦЭМ!$B$33:$B$776,T$119)+'СЕТ СН'!$I$9+СВЦЭМ!$D$10+'СЕТ СН'!$I$6-'СЕТ СН'!$I$19</f>
        <v>1206.9933110900001</v>
      </c>
      <c r="U142" s="36">
        <f>SUMIFS(СВЦЭМ!$C$33:$C$776,СВЦЭМ!$A$33:$A$776,$A142,СВЦЭМ!$B$33:$B$776,U$119)+'СЕТ СН'!$I$9+СВЦЭМ!$D$10+'СЕТ СН'!$I$6-'СЕТ СН'!$I$19</f>
        <v>1192.30923699</v>
      </c>
      <c r="V142" s="36">
        <f>SUMIFS(СВЦЭМ!$C$33:$C$776,СВЦЭМ!$A$33:$A$776,$A142,СВЦЭМ!$B$33:$B$776,V$119)+'СЕТ СН'!$I$9+СВЦЭМ!$D$10+'СЕТ СН'!$I$6-'СЕТ СН'!$I$19</f>
        <v>1183.2504724999999</v>
      </c>
      <c r="W142" s="36">
        <f>SUMIFS(СВЦЭМ!$C$33:$C$776,СВЦЭМ!$A$33:$A$776,$A142,СВЦЭМ!$B$33:$B$776,W$119)+'СЕТ СН'!$I$9+СВЦЭМ!$D$10+'СЕТ СН'!$I$6-'СЕТ СН'!$I$19</f>
        <v>1187.9630159600001</v>
      </c>
      <c r="X142" s="36">
        <f>SUMIFS(СВЦЭМ!$C$33:$C$776,СВЦЭМ!$A$33:$A$776,$A142,СВЦЭМ!$B$33:$B$776,X$119)+'СЕТ СН'!$I$9+СВЦЭМ!$D$10+'СЕТ СН'!$I$6-'СЕТ СН'!$I$19</f>
        <v>1215.8905151399999</v>
      </c>
      <c r="Y142" s="36">
        <f>SUMIFS(СВЦЭМ!$C$33:$C$776,СВЦЭМ!$A$33:$A$776,$A142,СВЦЭМ!$B$33:$B$776,Y$119)+'СЕТ СН'!$I$9+СВЦЭМ!$D$10+'СЕТ СН'!$I$6-'СЕТ СН'!$I$19</f>
        <v>1308.22017906</v>
      </c>
    </row>
    <row r="143" spans="1:25" ht="15.75" x14ac:dyDescent="0.2">
      <c r="A143" s="35">
        <f t="shared" si="3"/>
        <v>44067</v>
      </c>
      <c r="B143" s="36">
        <f>SUMIFS(СВЦЭМ!$C$33:$C$776,СВЦЭМ!$A$33:$A$776,$A143,СВЦЭМ!$B$33:$B$776,B$119)+'СЕТ СН'!$I$9+СВЦЭМ!$D$10+'СЕТ СН'!$I$6-'СЕТ СН'!$I$19</f>
        <v>1342.2891489600001</v>
      </c>
      <c r="C143" s="36">
        <f>SUMIFS(СВЦЭМ!$C$33:$C$776,СВЦЭМ!$A$33:$A$776,$A143,СВЦЭМ!$B$33:$B$776,C$119)+'СЕТ СН'!$I$9+СВЦЭМ!$D$10+'СЕТ СН'!$I$6-'СЕТ СН'!$I$19</f>
        <v>1377.32814149</v>
      </c>
      <c r="D143" s="36">
        <f>SUMIFS(СВЦЭМ!$C$33:$C$776,СВЦЭМ!$A$33:$A$776,$A143,СВЦЭМ!$B$33:$B$776,D$119)+'СЕТ СН'!$I$9+СВЦЭМ!$D$10+'СЕТ СН'!$I$6-'СЕТ СН'!$I$19</f>
        <v>1393.2632185</v>
      </c>
      <c r="E143" s="36">
        <f>SUMIFS(СВЦЭМ!$C$33:$C$776,СВЦЭМ!$A$33:$A$776,$A143,СВЦЭМ!$B$33:$B$776,E$119)+'СЕТ СН'!$I$9+СВЦЭМ!$D$10+'СЕТ СН'!$I$6-'СЕТ СН'!$I$19</f>
        <v>1399.57501572</v>
      </c>
      <c r="F143" s="36">
        <f>SUMIFS(СВЦЭМ!$C$33:$C$776,СВЦЭМ!$A$33:$A$776,$A143,СВЦЭМ!$B$33:$B$776,F$119)+'СЕТ СН'!$I$9+СВЦЭМ!$D$10+'СЕТ СН'!$I$6-'СЕТ СН'!$I$19</f>
        <v>1408.0531722800001</v>
      </c>
      <c r="G143" s="36">
        <f>SUMIFS(СВЦЭМ!$C$33:$C$776,СВЦЭМ!$A$33:$A$776,$A143,СВЦЭМ!$B$33:$B$776,G$119)+'СЕТ СН'!$I$9+СВЦЭМ!$D$10+'СЕТ СН'!$I$6-'СЕТ СН'!$I$19</f>
        <v>1401.4657219599999</v>
      </c>
      <c r="H143" s="36">
        <f>SUMIFS(СВЦЭМ!$C$33:$C$776,СВЦЭМ!$A$33:$A$776,$A143,СВЦЭМ!$B$33:$B$776,H$119)+'СЕТ СН'!$I$9+СВЦЭМ!$D$10+'СЕТ СН'!$I$6-'СЕТ СН'!$I$19</f>
        <v>1391.56264379</v>
      </c>
      <c r="I143" s="36">
        <f>SUMIFS(СВЦЭМ!$C$33:$C$776,СВЦЭМ!$A$33:$A$776,$A143,СВЦЭМ!$B$33:$B$776,I$119)+'СЕТ СН'!$I$9+СВЦЭМ!$D$10+'СЕТ СН'!$I$6-'СЕТ СН'!$I$19</f>
        <v>1471.2811125799999</v>
      </c>
      <c r="J143" s="36">
        <f>SUMIFS(СВЦЭМ!$C$33:$C$776,СВЦЭМ!$A$33:$A$776,$A143,СВЦЭМ!$B$33:$B$776,J$119)+'СЕТ СН'!$I$9+СВЦЭМ!$D$10+'СЕТ СН'!$I$6-'СЕТ СН'!$I$19</f>
        <v>1419.81279326</v>
      </c>
      <c r="K143" s="36">
        <f>SUMIFS(СВЦЭМ!$C$33:$C$776,СВЦЭМ!$A$33:$A$776,$A143,СВЦЭМ!$B$33:$B$776,K$119)+'СЕТ СН'!$I$9+СВЦЭМ!$D$10+'СЕТ СН'!$I$6-'СЕТ СН'!$I$19</f>
        <v>1386.59542007</v>
      </c>
      <c r="L143" s="36">
        <f>SUMIFS(СВЦЭМ!$C$33:$C$776,СВЦЭМ!$A$33:$A$776,$A143,СВЦЭМ!$B$33:$B$776,L$119)+'СЕТ СН'!$I$9+СВЦЭМ!$D$10+'СЕТ СН'!$I$6-'СЕТ СН'!$I$19</f>
        <v>1361.4036963600001</v>
      </c>
      <c r="M143" s="36">
        <f>SUMIFS(СВЦЭМ!$C$33:$C$776,СВЦЭМ!$A$33:$A$776,$A143,СВЦЭМ!$B$33:$B$776,M$119)+'СЕТ СН'!$I$9+СВЦЭМ!$D$10+'СЕТ СН'!$I$6-'СЕТ СН'!$I$19</f>
        <v>1309.12907249</v>
      </c>
      <c r="N143" s="36">
        <f>SUMIFS(СВЦЭМ!$C$33:$C$776,СВЦЭМ!$A$33:$A$776,$A143,СВЦЭМ!$B$33:$B$776,N$119)+'СЕТ СН'!$I$9+СВЦЭМ!$D$10+'СЕТ СН'!$I$6-'СЕТ СН'!$I$19</f>
        <v>1267.96859999</v>
      </c>
      <c r="O143" s="36">
        <f>SUMIFS(СВЦЭМ!$C$33:$C$776,СВЦЭМ!$A$33:$A$776,$A143,СВЦЭМ!$B$33:$B$776,O$119)+'СЕТ СН'!$I$9+СВЦЭМ!$D$10+'СЕТ СН'!$I$6-'СЕТ СН'!$I$19</f>
        <v>1237.86808649</v>
      </c>
      <c r="P143" s="36">
        <f>SUMIFS(СВЦЭМ!$C$33:$C$776,СВЦЭМ!$A$33:$A$776,$A143,СВЦЭМ!$B$33:$B$776,P$119)+'СЕТ СН'!$I$9+СВЦЭМ!$D$10+'СЕТ СН'!$I$6-'СЕТ СН'!$I$19</f>
        <v>1242.9221159399999</v>
      </c>
      <c r="Q143" s="36">
        <f>SUMIFS(СВЦЭМ!$C$33:$C$776,СВЦЭМ!$A$33:$A$776,$A143,СВЦЭМ!$B$33:$B$776,Q$119)+'СЕТ СН'!$I$9+СВЦЭМ!$D$10+'СЕТ СН'!$I$6-'СЕТ СН'!$I$19</f>
        <v>1237.30948812</v>
      </c>
      <c r="R143" s="36">
        <f>SUMIFS(СВЦЭМ!$C$33:$C$776,СВЦЭМ!$A$33:$A$776,$A143,СВЦЭМ!$B$33:$B$776,R$119)+'СЕТ СН'!$I$9+СВЦЭМ!$D$10+'СЕТ СН'!$I$6-'СЕТ СН'!$I$19</f>
        <v>1239.33138024</v>
      </c>
      <c r="S143" s="36">
        <f>SUMIFS(СВЦЭМ!$C$33:$C$776,СВЦЭМ!$A$33:$A$776,$A143,СВЦЭМ!$B$33:$B$776,S$119)+'СЕТ СН'!$I$9+СВЦЭМ!$D$10+'СЕТ СН'!$I$6-'СЕТ СН'!$I$19</f>
        <v>1240.6306116599999</v>
      </c>
      <c r="T143" s="36">
        <f>SUMIFS(СВЦЭМ!$C$33:$C$776,СВЦЭМ!$A$33:$A$776,$A143,СВЦЭМ!$B$33:$B$776,T$119)+'СЕТ СН'!$I$9+СВЦЭМ!$D$10+'СЕТ СН'!$I$6-'СЕТ СН'!$I$19</f>
        <v>1245.12596598</v>
      </c>
      <c r="U143" s="36">
        <f>SUMIFS(СВЦЭМ!$C$33:$C$776,СВЦЭМ!$A$33:$A$776,$A143,СВЦЭМ!$B$33:$B$776,U$119)+'СЕТ СН'!$I$9+СВЦЭМ!$D$10+'СЕТ СН'!$I$6-'СЕТ СН'!$I$19</f>
        <v>1245.44903884</v>
      </c>
      <c r="V143" s="36">
        <f>SUMIFS(СВЦЭМ!$C$33:$C$776,СВЦЭМ!$A$33:$A$776,$A143,СВЦЭМ!$B$33:$B$776,V$119)+'СЕТ СН'!$I$9+СВЦЭМ!$D$10+'СЕТ СН'!$I$6-'СЕТ СН'!$I$19</f>
        <v>1235.3156405899999</v>
      </c>
      <c r="W143" s="36">
        <f>SUMIFS(СВЦЭМ!$C$33:$C$776,СВЦЭМ!$A$33:$A$776,$A143,СВЦЭМ!$B$33:$B$776,W$119)+'СЕТ СН'!$I$9+СВЦЭМ!$D$10+'СЕТ СН'!$I$6-'СЕТ СН'!$I$19</f>
        <v>1227.4609381700002</v>
      </c>
      <c r="X143" s="36">
        <f>SUMIFS(СВЦЭМ!$C$33:$C$776,СВЦЭМ!$A$33:$A$776,$A143,СВЦЭМ!$B$33:$B$776,X$119)+'СЕТ СН'!$I$9+СВЦЭМ!$D$10+'СЕТ СН'!$I$6-'СЕТ СН'!$I$19</f>
        <v>1256.42488716</v>
      </c>
      <c r="Y143" s="36">
        <f>SUMIFS(СВЦЭМ!$C$33:$C$776,СВЦЭМ!$A$33:$A$776,$A143,СВЦЭМ!$B$33:$B$776,Y$119)+'СЕТ СН'!$I$9+СВЦЭМ!$D$10+'СЕТ СН'!$I$6-'СЕТ СН'!$I$19</f>
        <v>1362.08355727</v>
      </c>
    </row>
    <row r="144" spans="1:25" ht="15.75" x14ac:dyDescent="0.2">
      <c r="A144" s="35">
        <f t="shared" si="3"/>
        <v>44068</v>
      </c>
      <c r="B144" s="36">
        <f>SUMIFS(СВЦЭМ!$C$33:$C$776,СВЦЭМ!$A$33:$A$776,$A144,СВЦЭМ!$B$33:$B$776,B$119)+'СЕТ СН'!$I$9+СВЦЭМ!$D$10+'СЕТ СН'!$I$6-'СЕТ СН'!$I$19</f>
        <v>1348.8223245899999</v>
      </c>
      <c r="C144" s="36">
        <f>SUMIFS(СВЦЭМ!$C$33:$C$776,СВЦЭМ!$A$33:$A$776,$A144,СВЦЭМ!$B$33:$B$776,C$119)+'СЕТ СН'!$I$9+СВЦЭМ!$D$10+'СЕТ СН'!$I$6-'СЕТ СН'!$I$19</f>
        <v>1380.1781436599999</v>
      </c>
      <c r="D144" s="36">
        <f>SUMIFS(СВЦЭМ!$C$33:$C$776,СВЦЭМ!$A$33:$A$776,$A144,СВЦЭМ!$B$33:$B$776,D$119)+'СЕТ СН'!$I$9+СВЦЭМ!$D$10+'СЕТ СН'!$I$6-'СЕТ СН'!$I$19</f>
        <v>1414.69278517</v>
      </c>
      <c r="E144" s="36">
        <f>SUMIFS(СВЦЭМ!$C$33:$C$776,СВЦЭМ!$A$33:$A$776,$A144,СВЦЭМ!$B$33:$B$776,E$119)+'СЕТ СН'!$I$9+СВЦЭМ!$D$10+'СЕТ СН'!$I$6-'СЕТ СН'!$I$19</f>
        <v>1406.9353297100001</v>
      </c>
      <c r="F144" s="36">
        <f>SUMIFS(СВЦЭМ!$C$33:$C$776,СВЦЭМ!$A$33:$A$776,$A144,СВЦЭМ!$B$33:$B$776,F$119)+'СЕТ СН'!$I$9+СВЦЭМ!$D$10+'СЕТ СН'!$I$6-'СЕТ СН'!$I$19</f>
        <v>1409.4723648700001</v>
      </c>
      <c r="G144" s="36">
        <f>SUMIFS(СВЦЭМ!$C$33:$C$776,СВЦЭМ!$A$33:$A$776,$A144,СВЦЭМ!$B$33:$B$776,G$119)+'СЕТ СН'!$I$9+СВЦЭМ!$D$10+'СЕТ СН'!$I$6-'СЕТ СН'!$I$19</f>
        <v>1400.8851040300001</v>
      </c>
      <c r="H144" s="36">
        <f>SUMIFS(СВЦЭМ!$C$33:$C$776,СВЦЭМ!$A$33:$A$776,$A144,СВЦЭМ!$B$33:$B$776,H$119)+'СЕТ СН'!$I$9+СВЦЭМ!$D$10+'СЕТ СН'!$I$6-'СЕТ СН'!$I$19</f>
        <v>1414.9976066899999</v>
      </c>
      <c r="I144" s="36">
        <f>SUMIFS(СВЦЭМ!$C$33:$C$776,СВЦЭМ!$A$33:$A$776,$A144,СВЦЭМ!$B$33:$B$776,I$119)+'СЕТ СН'!$I$9+СВЦЭМ!$D$10+'СЕТ СН'!$I$6-'СЕТ СН'!$I$19</f>
        <v>1445.2041750799999</v>
      </c>
      <c r="J144" s="36">
        <f>SUMIFS(СВЦЭМ!$C$33:$C$776,СВЦЭМ!$A$33:$A$776,$A144,СВЦЭМ!$B$33:$B$776,J$119)+'СЕТ СН'!$I$9+СВЦЭМ!$D$10+'СЕТ СН'!$I$6-'СЕТ СН'!$I$19</f>
        <v>1435.3845138300001</v>
      </c>
      <c r="K144" s="36">
        <f>SUMIFS(СВЦЭМ!$C$33:$C$776,СВЦЭМ!$A$33:$A$776,$A144,СВЦЭМ!$B$33:$B$776,K$119)+'СЕТ СН'!$I$9+СВЦЭМ!$D$10+'СЕТ СН'!$I$6-'СЕТ СН'!$I$19</f>
        <v>1403.3610773</v>
      </c>
      <c r="L144" s="36">
        <f>SUMIFS(СВЦЭМ!$C$33:$C$776,СВЦЭМ!$A$33:$A$776,$A144,СВЦЭМ!$B$33:$B$776,L$119)+'СЕТ СН'!$I$9+СВЦЭМ!$D$10+'СЕТ СН'!$I$6-'СЕТ СН'!$I$19</f>
        <v>1383.3796429700001</v>
      </c>
      <c r="M144" s="36">
        <f>SUMIFS(СВЦЭМ!$C$33:$C$776,СВЦЭМ!$A$33:$A$776,$A144,СВЦЭМ!$B$33:$B$776,M$119)+'СЕТ СН'!$I$9+СВЦЭМ!$D$10+'СЕТ СН'!$I$6-'СЕТ СН'!$I$19</f>
        <v>1316.32325307</v>
      </c>
      <c r="N144" s="36">
        <f>SUMIFS(СВЦЭМ!$C$33:$C$776,СВЦЭМ!$A$33:$A$776,$A144,СВЦЭМ!$B$33:$B$776,N$119)+'СЕТ СН'!$I$9+СВЦЭМ!$D$10+'СЕТ СН'!$I$6-'СЕТ СН'!$I$19</f>
        <v>1263.2836110200001</v>
      </c>
      <c r="O144" s="36">
        <f>SUMIFS(СВЦЭМ!$C$33:$C$776,СВЦЭМ!$A$33:$A$776,$A144,СВЦЭМ!$B$33:$B$776,O$119)+'СЕТ СН'!$I$9+СВЦЭМ!$D$10+'СЕТ СН'!$I$6-'СЕТ СН'!$I$19</f>
        <v>1233.4671164199999</v>
      </c>
      <c r="P144" s="36">
        <f>SUMIFS(СВЦЭМ!$C$33:$C$776,СВЦЭМ!$A$33:$A$776,$A144,СВЦЭМ!$B$33:$B$776,P$119)+'СЕТ СН'!$I$9+СВЦЭМ!$D$10+'СЕТ СН'!$I$6-'СЕТ СН'!$I$19</f>
        <v>1242.2904019100001</v>
      </c>
      <c r="Q144" s="36">
        <f>SUMIFS(СВЦЭМ!$C$33:$C$776,СВЦЭМ!$A$33:$A$776,$A144,СВЦЭМ!$B$33:$B$776,Q$119)+'СЕТ СН'!$I$9+СВЦЭМ!$D$10+'СЕТ СН'!$I$6-'СЕТ СН'!$I$19</f>
        <v>1239.38492554</v>
      </c>
      <c r="R144" s="36">
        <f>SUMIFS(СВЦЭМ!$C$33:$C$776,СВЦЭМ!$A$33:$A$776,$A144,СВЦЭМ!$B$33:$B$776,R$119)+'СЕТ СН'!$I$9+СВЦЭМ!$D$10+'СЕТ СН'!$I$6-'СЕТ СН'!$I$19</f>
        <v>1236.7338047799999</v>
      </c>
      <c r="S144" s="36">
        <f>SUMIFS(СВЦЭМ!$C$33:$C$776,СВЦЭМ!$A$33:$A$776,$A144,СВЦЭМ!$B$33:$B$776,S$119)+'СЕТ СН'!$I$9+СВЦЭМ!$D$10+'СЕТ СН'!$I$6-'СЕТ СН'!$I$19</f>
        <v>1240.7045467</v>
      </c>
      <c r="T144" s="36">
        <f>SUMIFS(СВЦЭМ!$C$33:$C$776,СВЦЭМ!$A$33:$A$776,$A144,СВЦЭМ!$B$33:$B$776,T$119)+'СЕТ СН'!$I$9+СВЦЭМ!$D$10+'СЕТ СН'!$I$6-'СЕТ СН'!$I$19</f>
        <v>1242.3702494300001</v>
      </c>
      <c r="U144" s="36">
        <f>SUMIFS(СВЦЭМ!$C$33:$C$776,СВЦЭМ!$A$33:$A$776,$A144,СВЦЭМ!$B$33:$B$776,U$119)+'СЕТ СН'!$I$9+СВЦЭМ!$D$10+'СЕТ СН'!$I$6-'СЕТ СН'!$I$19</f>
        <v>1243.3451149100001</v>
      </c>
      <c r="V144" s="36">
        <f>SUMIFS(СВЦЭМ!$C$33:$C$776,СВЦЭМ!$A$33:$A$776,$A144,СВЦЭМ!$B$33:$B$776,V$119)+'СЕТ СН'!$I$9+СВЦЭМ!$D$10+'СЕТ СН'!$I$6-'СЕТ СН'!$I$19</f>
        <v>1214.89528754</v>
      </c>
      <c r="W144" s="36">
        <f>SUMIFS(СВЦЭМ!$C$33:$C$776,СВЦЭМ!$A$33:$A$776,$A144,СВЦЭМ!$B$33:$B$776,W$119)+'СЕТ СН'!$I$9+СВЦЭМ!$D$10+'СЕТ СН'!$I$6-'СЕТ СН'!$I$19</f>
        <v>1194.9711179999999</v>
      </c>
      <c r="X144" s="36">
        <f>SUMIFS(СВЦЭМ!$C$33:$C$776,СВЦЭМ!$A$33:$A$776,$A144,СВЦЭМ!$B$33:$B$776,X$119)+'СЕТ СН'!$I$9+СВЦЭМ!$D$10+'СЕТ СН'!$I$6-'СЕТ СН'!$I$19</f>
        <v>1218.4581657399999</v>
      </c>
      <c r="Y144" s="36">
        <f>SUMIFS(СВЦЭМ!$C$33:$C$776,СВЦЭМ!$A$33:$A$776,$A144,СВЦЭМ!$B$33:$B$776,Y$119)+'СЕТ СН'!$I$9+СВЦЭМ!$D$10+'СЕТ СН'!$I$6-'СЕТ СН'!$I$19</f>
        <v>1316.8286424100002</v>
      </c>
    </row>
    <row r="145" spans="1:26" ht="15.75" x14ac:dyDescent="0.2">
      <c r="A145" s="35">
        <f t="shared" si="3"/>
        <v>44069</v>
      </c>
      <c r="B145" s="36">
        <f>SUMIFS(СВЦЭМ!$C$33:$C$776,СВЦЭМ!$A$33:$A$776,$A145,СВЦЭМ!$B$33:$B$776,B$119)+'СЕТ СН'!$I$9+СВЦЭМ!$D$10+'СЕТ СН'!$I$6-'СЕТ СН'!$I$19</f>
        <v>1359.6934147699999</v>
      </c>
      <c r="C145" s="36">
        <f>SUMIFS(СВЦЭМ!$C$33:$C$776,СВЦЭМ!$A$33:$A$776,$A145,СВЦЭМ!$B$33:$B$776,C$119)+'СЕТ СН'!$I$9+СВЦЭМ!$D$10+'СЕТ СН'!$I$6-'СЕТ СН'!$I$19</f>
        <v>1397.39656388</v>
      </c>
      <c r="D145" s="36">
        <f>SUMIFS(СВЦЭМ!$C$33:$C$776,СВЦЭМ!$A$33:$A$776,$A145,СВЦЭМ!$B$33:$B$776,D$119)+'СЕТ СН'!$I$9+СВЦЭМ!$D$10+'СЕТ СН'!$I$6-'СЕТ СН'!$I$19</f>
        <v>1413.71857516</v>
      </c>
      <c r="E145" s="36">
        <f>SUMIFS(СВЦЭМ!$C$33:$C$776,СВЦЭМ!$A$33:$A$776,$A145,СВЦЭМ!$B$33:$B$776,E$119)+'СЕТ СН'!$I$9+СВЦЭМ!$D$10+'СЕТ СН'!$I$6-'СЕТ СН'!$I$19</f>
        <v>1415.6970256499999</v>
      </c>
      <c r="F145" s="36">
        <f>SUMIFS(СВЦЭМ!$C$33:$C$776,СВЦЭМ!$A$33:$A$776,$A145,СВЦЭМ!$B$33:$B$776,F$119)+'СЕТ СН'!$I$9+СВЦЭМ!$D$10+'СЕТ СН'!$I$6-'СЕТ СН'!$I$19</f>
        <v>1418.98796464</v>
      </c>
      <c r="G145" s="36">
        <f>SUMIFS(СВЦЭМ!$C$33:$C$776,СВЦЭМ!$A$33:$A$776,$A145,СВЦЭМ!$B$33:$B$776,G$119)+'СЕТ СН'!$I$9+СВЦЭМ!$D$10+'СЕТ СН'!$I$6-'СЕТ СН'!$I$19</f>
        <v>1416.9915719200001</v>
      </c>
      <c r="H145" s="36">
        <f>SUMIFS(СВЦЭМ!$C$33:$C$776,СВЦЭМ!$A$33:$A$776,$A145,СВЦЭМ!$B$33:$B$776,H$119)+'СЕТ СН'!$I$9+СВЦЭМ!$D$10+'СЕТ СН'!$I$6-'СЕТ СН'!$I$19</f>
        <v>1432.41737743</v>
      </c>
      <c r="I145" s="36">
        <f>SUMIFS(СВЦЭМ!$C$33:$C$776,СВЦЭМ!$A$33:$A$776,$A145,СВЦЭМ!$B$33:$B$776,I$119)+'СЕТ СН'!$I$9+СВЦЭМ!$D$10+'СЕТ СН'!$I$6-'СЕТ СН'!$I$19</f>
        <v>1455.1060869400001</v>
      </c>
      <c r="J145" s="36">
        <f>SUMIFS(СВЦЭМ!$C$33:$C$776,СВЦЭМ!$A$33:$A$776,$A145,СВЦЭМ!$B$33:$B$776,J$119)+'СЕТ СН'!$I$9+СВЦЭМ!$D$10+'СЕТ СН'!$I$6-'СЕТ СН'!$I$19</f>
        <v>1435.3863832000002</v>
      </c>
      <c r="K145" s="36">
        <f>SUMIFS(СВЦЭМ!$C$33:$C$776,СВЦЭМ!$A$33:$A$776,$A145,СВЦЭМ!$B$33:$B$776,K$119)+'СЕТ СН'!$I$9+СВЦЭМ!$D$10+'СЕТ СН'!$I$6-'СЕТ СН'!$I$19</f>
        <v>1344.6923107</v>
      </c>
      <c r="L145" s="36">
        <f>SUMIFS(СВЦЭМ!$C$33:$C$776,СВЦЭМ!$A$33:$A$776,$A145,СВЦЭМ!$B$33:$B$776,L$119)+'СЕТ СН'!$I$9+СВЦЭМ!$D$10+'СЕТ СН'!$I$6-'СЕТ СН'!$I$19</f>
        <v>1323.4473604</v>
      </c>
      <c r="M145" s="36">
        <f>SUMIFS(СВЦЭМ!$C$33:$C$776,СВЦЭМ!$A$33:$A$776,$A145,СВЦЭМ!$B$33:$B$776,M$119)+'СЕТ СН'!$I$9+СВЦЭМ!$D$10+'СЕТ СН'!$I$6-'СЕТ СН'!$I$19</f>
        <v>1260.96092574</v>
      </c>
      <c r="N145" s="36">
        <f>SUMIFS(СВЦЭМ!$C$33:$C$776,СВЦЭМ!$A$33:$A$776,$A145,СВЦЭМ!$B$33:$B$776,N$119)+'СЕТ СН'!$I$9+СВЦЭМ!$D$10+'СЕТ СН'!$I$6-'СЕТ СН'!$I$19</f>
        <v>1216.3071728899999</v>
      </c>
      <c r="O145" s="36">
        <f>SUMIFS(СВЦЭМ!$C$33:$C$776,СВЦЭМ!$A$33:$A$776,$A145,СВЦЭМ!$B$33:$B$776,O$119)+'СЕТ СН'!$I$9+СВЦЭМ!$D$10+'СЕТ СН'!$I$6-'СЕТ СН'!$I$19</f>
        <v>1191.87315582</v>
      </c>
      <c r="P145" s="36">
        <f>SUMIFS(СВЦЭМ!$C$33:$C$776,СВЦЭМ!$A$33:$A$776,$A145,СВЦЭМ!$B$33:$B$776,P$119)+'СЕТ СН'!$I$9+СВЦЭМ!$D$10+'СЕТ СН'!$I$6-'СЕТ СН'!$I$19</f>
        <v>1193.0334516200001</v>
      </c>
      <c r="Q145" s="36">
        <f>SUMIFS(СВЦЭМ!$C$33:$C$776,СВЦЭМ!$A$33:$A$776,$A145,СВЦЭМ!$B$33:$B$776,Q$119)+'СЕТ СН'!$I$9+СВЦЭМ!$D$10+'СЕТ СН'!$I$6-'СЕТ СН'!$I$19</f>
        <v>1192.7704790600001</v>
      </c>
      <c r="R145" s="36">
        <f>SUMIFS(СВЦЭМ!$C$33:$C$776,СВЦЭМ!$A$33:$A$776,$A145,СВЦЭМ!$B$33:$B$776,R$119)+'СЕТ СН'!$I$9+СВЦЭМ!$D$10+'СЕТ СН'!$I$6-'СЕТ СН'!$I$19</f>
        <v>1202.33357641</v>
      </c>
      <c r="S145" s="36">
        <f>SUMIFS(СВЦЭМ!$C$33:$C$776,СВЦЭМ!$A$33:$A$776,$A145,СВЦЭМ!$B$33:$B$776,S$119)+'СЕТ СН'!$I$9+СВЦЭМ!$D$10+'СЕТ СН'!$I$6-'СЕТ СН'!$I$19</f>
        <v>1196.58955313</v>
      </c>
      <c r="T145" s="36">
        <f>SUMIFS(СВЦЭМ!$C$33:$C$776,СВЦЭМ!$A$33:$A$776,$A145,СВЦЭМ!$B$33:$B$776,T$119)+'СЕТ СН'!$I$9+СВЦЭМ!$D$10+'СЕТ СН'!$I$6-'СЕТ СН'!$I$19</f>
        <v>1188.9513680800001</v>
      </c>
      <c r="U145" s="36">
        <f>SUMIFS(СВЦЭМ!$C$33:$C$776,СВЦЭМ!$A$33:$A$776,$A145,СВЦЭМ!$B$33:$B$776,U$119)+'СЕТ СН'!$I$9+СВЦЭМ!$D$10+'СЕТ СН'!$I$6-'СЕТ СН'!$I$19</f>
        <v>1199.44114139</v>
      </c>
      <c r="V145" s="36">
        <f>SUMIFS(СВЦЭМ!$C$33:$C$776,СВЦЭМ!$A$33:$A$776,$A145,СВЦЭМ!$B$33:$B$776,V$119)+'СЕТ СН'!$I$9+СВЦЭМ!$D$10+'СЕТ СН'!$I$6-'СЕТ СН'!$I$19</f>
        <v>1202.2598311900001</v>
      </c>
      <c r="W145" s="36">
        <f>SUMIFS(СВЦЭМ!$C$33:$C$776,СВЦЭМ!$A$33:$A$776,$A145,СВЦЭМ!$B$33:$B$776,W$119)+'СЕТ СН'!$I$9+СВЦЭМ!$D$10+'СЕТ СН'!$I$6-'СЕТ СН'!$I$19</f>
        <v>1207.20987483</v>
      </c>
      <c r="X145" s="36">
        <f>SUMIFS(СВЦЭМ!$C$33:$C$776,СВЦЭМ!$A$33:$A$776,$A145,СВЦЭМ!$B$33:$B$776,X$119)+'СЕТ СН'!$I$9+СВЦЭМ!$D$10+'СЕТ СН'!$I$6-'СЕТ СН'!$I$19</f>
        <v>1228.87354813</v>
      </c>
      <c r="Y145" s="36">
        <f>SUMIFS(СВЦЭМ!$C$33:$C$776,СВЦЭМ!$A$33:$A$776,$A145,СВЦЭМ!$B$33:$B$776,Y$119)+'СЕТ СН'!$I$9+СВЦЭМ!$D$10+'СЕТ СН'!$I$6-'СЕТ СН'!$I$19</f>
        <v>1321.05913093</v>
      </c>
    </row>
    <row r="146" spans="1:26" ht="15.75" x14ac:dyDescent="0.2">
      <c r="A146" s="35">
        <f t="shared" si="3"/>
        <v>44070</v>
      </c>
      <c r="B146" s="36">
        <f>SUMIFS(СВЦЭМ!$C$33:$C$776,СВЦЭМ!$A$33:$A$776,$A146,СВЦЭМ!$B$33:$B$776,B$119)+'СЕТ СН'!$I$9+СВЦЭМ!$D$10+'СЕТ СН'!$I$6-'СЕТ СН'!$I$19</f>
        <v>1252.3895124599999</v>
      </c>
      <c r="C146" s="36">
        <f>SUMIFS(СВЦЭМ!$C$33:$C$776,СВЦЭМ!$A$33:$A$776,$A146,СВЦЭМ!$B$33:$B$776,C$119)+'СЕТ СН'!$I$9+СВЦЭМ!$D$10+'СЕТ СН'!$I$6-'СЕТ СН'!$I$19</f>
        <v>1358.7177911700001</v>
      </c>
      <c r="D146" s="36">
        <f>SUMIFS(СВЦЭМ!$C$33:$C$776,СВЦЭМ!$A$33:$A$776,$A146,СВЦЭМ!$B$33:$B$776,D$119)+'СЕТ СН'!$I$9+СВЦЭМ!$D$10+'СЕТ СН'!$I$6-'СЕТ СН'!$I$19</f>
        <v>1446.18527823</v>
      </c>
      <c r="E146" s="36">
        <f>SUMIFS(СВЦЭМ!$C$33:$C$776,СВЦЭМ!$A$33:$A$776,$A146,СВЦЭМ!$B$33:$B$776,E$119)+'СЕТ СН'!$I$9+СВЦЭМ!$D$10+'СЕТ СН'!$I$6-'СЕТ СН'!$I$19</f>
        <v>1464.90572402</v>
      </c>
      <c r="F146" s="36">
        <f>SUMIFS(СВЦЭМ!$C$33:$C$776,СВЦЭМ!$A$33:$A$776,$A146,СВЦЭМ!$B$33:$B$776,F$119)+'СЕТ СН'!$I$9+СВЦЭМ!$D$10+'СЕТ СН'!$I$6-'СЕТ СН'!$I$19</f>
        <v>1484.1607861299999</v>
      </c>
      <c r="G146" s="36">
        <f>SUMIFS(СВЦЭМ!$C$33:$C$776,СВЦЭМ!$A$33:$A$776,$A146,СВЦЭМ!$B$33:$B$776,G$119)+'СЕТ СН'!$I$9+СВЦЭМ!$D$10+'СЕТ СН'!$I$6-'СЕТ СН'!$I$19</f>
        <v>1469.12408809</v>
      </c>
      <c r="H146" s="36">
        <f>SUMIFS(СВЦЭМ!$C$33:$C$776,СВЦЭМ!$A$33:$A$776,$A146,СВЦЭМ!$B$33:$B$776,H$119)+'СЕТ СН'!$I$9+СВЦЭМ!$D$10+'СЕТ СН'!$I$6-'СЕТ СН'!$I$19</f>
        <v>1426.7806965700001</v>
      </c>
      <c r="I146" s="36">
        <f>SUMIFS(СВЦЭМ!$C$33:$C$776,СВЦЭМ!$A$33:$A$776,$A146,СВЦЭМ!$B$33:$B$776,I$119)+'СЕТ СН'!$I$9+СВЦЭМ!$D$10+'СЕТ СН'!$I$6-'СЕТ СН'!$I$19</f>
        <v>1349.9125849299999</v>
      </c>
      <c r="J146" s="36">
        <f>SUMIFS(СВЦЭМ!$C$33:$C$776,СВЦЭМ!$A$33:$A$776,$A146,СВЦЭМ!$B$33:$B$776,J$119)+'СЕТ СН'!$I$9+СВЦЭМ!$D$10+'СЕТ СН'!$I$6-'СЕТ СН'!$I$19</f>
        <v>1309.2334131500002</v>
      </c>
      <c r="K146" s="36">
        <f>SUMIFS(СВЦЭМ!$C$33:$C$776,СВЦЭМ!$A$33:$A$776,$A146,СВЦЭМ!$B$33:$B$776,K$119)+'СЕТ СН'!$I$9+СВЦЭМ!$D$10+'СЕТ СН'!$I$6-'СЕТ СН'!$I$19</f>
        <v>1277.4168232900001</v>
      </c>
      <c r="L146" s="36">
        <f>SUMIFS(СВЦЭМ!$C$33:$C$776,СВЦЭМ!$A$33:$A$776,$A146,СВЦЭМ!$B$33:$B$776,L$119)+'СЕТ СН'!$I$9+СВЦЭМ!$D$10+'СЕТ СН'!$I$6-'СЕТ СН'!$I$19</f>
        <v>1273.1559339599999</v>
      </c>
      <c r="M146" s="36">
        <f>SUMIFS(СВЦЭМ!$C$33:$C$776,СВЦЭМ!$A$33:$A$776,$A146,СВЦЭМ!$B$33:$B$776,M$119)+'СЕТ СН'!$I$9+СВЦЭМ!$D$10+'СЕТ СН'!$I$6-'СЕТ СН'!$I$19</f>
        <v>1276.8934754299999</v>
      </c>
      <c r="N146" s="36">
        <f>SUMIFS(СВЦЭМ!$C$33:$C$776,СВЦЭМ!$A$33:$A$776,$A146,СВЦЭМ!$B$33:$B$776,N$119)+'СЕТ СН'!$I$9+СВЦЭМ!$D$10+'СЕТ СН'!$I$6-'СЕТ СН'!$I$19</f>
        <v>1260.62652239</v>
      </c>
      <c r="O146" s="36">
        <f>SUMIFS(СВЦЭМ!$C$33:$C$776,СВЦЭМ!$A$33:$A$776,$A146,СВЦЭМ!$B$33:$B$776,O$119)+'СЕТ СН'!$I$9+СВЦЭМ!$D$10+'СЕТ СН'!$I$6-'СЕТ СН'!$I$19</f>
        <v>1260.0297229299999</v>
      </c>
      <c r="P146" s="36">
        <f>SUMIFS(СВЦЭМ!$C$33:$C$776,СВЦЭМ!$A$33:$A$776,$A146,СВЦЭМ!$B$33:$B$776,P$119)+'СЕТ СН'!$I$9+СВЦЭМ!$D$10+'СЕТ СН'!$I$6-'СЕТ СН'!$I$19</f>
        <v>1270.0488448199999</v>
      </c>
      <c r="Q146" s="36">
        <f>SUMIFS(СВЦЭМ!$C$33:$C$776,СВЦЭМ!$A$33:$A$776,$A146,СВЦЭМ!$B$33:$B$776,Q$119)+'СЕТ СН'!$I$9+СВЦЭМ!$D$10+'СЕТ СН'!$I$6-'СЕТ СН'!$I$19</f>
        <v>1270.4272196900001</v>
      </c>
      <c r="R146" s="36">
        <f>SUMIFS(СВЦЭМ!$C$33:$C$776,СВЦЭМ!$A$33:$A$776,$A146,СВЦЭМ!$B$33:$B$776,R$119)+'СЕТ СН'!$I$9+СВЦЭМ!$D$10+'СЕТ СН'!$I$6-'СЕТ СН'!$I$19</f>
        <v>1263.6358306000002</v>
      </c>
      <c r="S146" s="36">
        <f>SUMIFS(СВЦЭМ!$C$33:$C$776,СВЦЭМ!$A$33:$A$776,$A146,СВЦЭМ!$B$33:$B$776,S$119)+'СЕТ СН'!$I$9+СВЦЭМ!$D$10+'СЕТ СН'!$I$6-'СЕТ СН'!$I$19</f>
        <v>1262.81813336</v>
      </c>
      <c r="T146" s="36">
        <f>SUMIFS(СВЦЭМ!$C$33:$C$776,СВЦЭМ!$A$33:$A$776,$A146,СВЦЭМ!$B$33:$B$776,T$119)+'СЕТ СН'!$I$9+СВЦЭМ!$D$10+'СЕТ СН'!$I$6-'СЕТ СН'!$I$19</f>
        <v>1259.42391952</v>
      </c>
      <c r="U146" s="36">
        <f>SUMIFS(СВЦЭМ!$C$33:$C$776,СВЦЭМ!$A$33:$A$776,$A146,СВЦЭМ!$B$33:$B$776,U$119)+'СЕТ СН'!$I$9+СВЦЭМ!$D$10+'СЕТ СН'!$I$6-'СЕТ СН'!$I$19</f>
        <v>1265.8328750800001</v>
      </c>
      <c r="V146" s="36">
        <f>SUMIFS(СВЦЭМ!$C$33:$C$776,СВЦЭМ!$A$33:$A$776,$A146,СВЦЭМ!$B$33:$B$776,V$119)+'СЕТ СН'!$I$9+СВЦЭМ!$D$10+'СЕТ СН'!$I$6-'СЕТ СН'!$I$19</f>
        <v>1275.2754876600002</v>
      </c>
      <c r="W146" s="36">
        <f>SUMIFS(СВЦЭМ!$C$33:$C$776,СВЦЭМ!$A$33:$A$776,$A146,СВЦЭМ!$B$33:$B$776,W$119)+'СЕТ СН'!$I$9+СВЦЭМ!$D$10+'СЕТ СН'!$I$6-'СЕТ СН'!$I$19</f>
        <v>1274.46479529</v>
      </c>
      <c r="X146" s="36">
        <f>SUMIFS(СВЦЭМ!$C$33:$C$776,СВЦЭМ!$A$33:$A$776,$A146,СВЦЭМ!$B$33:$B$776,X$119)+'СЕТ СН'!$I$9+СВЦЭМ!$D$10+'СЕТ СН'!$I$6-'СЕТ СН'!$I$19</f>
        <v>1248.45862349</v>
      </c>
      <c r="Y146" s="36">
        <f>SUMIFS(СВЦЭМ!$C$33:$C$776,СВЦЭМ!$A$33:$A$776,$A146,СВЦЭМ!$B$33:$B$776,Y$119)+'СЕТ СН'!$I$9+СВЦЭМ!$D$10+'СЕТ СН'!$I$6-'СЕТ СН'!$I$19</f>
        <v>1279.5404373400002</v>
      </c>
    </row>
    <row r="147" spans="1:26" ht="15.75" x14ac:dyDescent="0.2">
      <c r="A147" s="35">
        <f t="shared" si="3"/>
        <v>44071</v>
      </c>
      <c r="B147" s="36">
        <f>SUMIFS(СВЦЭМ!$C$33:$C$776,СВЦЭМ!$A$33:$A$776,$A147,СВЦЭМ!$B$33:$B$776,B$119)+'СЕТ СН'!$I$9+СВЦЭМ!$D$10+'СЕТ СН'!$I$6-'СЕТ СН'!$I$19</f>
        <v>1406.3973993099999</v>
      </c>
      <c r="C147" s="36">
        <f>SUMIFS(СВЦЭМ!$C$33:$C$776,СВЦЭМ!$A$33:$A$776,$A147,СВЦЭМ!$B$33:$B$776,C$119)+'СЕТ СН'!$I$9+СВЦЭМ!$D$10+'СЕТ СН'!$I$6-'СЕТ СН'!$I$19</f>
        <v>1421.18559721</v>
      </c>
      <c r="D147" s="36">
        <f>SUMIFS(СВЦЭМ!$C$33:$C$776,СВЦЭМ!$A$33:$A$776,$A147,СВЦЭМ!$B$33:$B$776,D$119)+'СЕТ СН'!$I$9+СВЦЭМ!$D$10+'СЕТ СН'!$I$6-'СЕТ СН'!$I$19</f>
        <v>1451.02958833</v>
      </c>
      <c r="E147" s="36">
        <f>SUMIFS(СВЦЭМ!$C$33:$C$776,СВЦЭМ!$A$33:$A$776,$A147,СВЦЭМ!$B$33:$B$776,E$119)+'СЕТ СН'!$I$9+СВЦЭМ!$D$10+'СЕТ СН'!$I$6-'СЕТ СН'!$I$19</f>
        <v>1467.4301295700002</v>
      </c>
      <c r="F147" s="36">
        <f>SUMIFS(СВЦЭМ!$C$33:$C$776,СВЦЭМ!$A$33:$A$776,$A147,СВЦЭМ!$B$33:$B$776,F$119)+'СЕТ СН'!$I$9+СВЦЭМ!$D$10+'СЕТ СН'!$I$6-'СЕТ СН'!$I$19</f>
        <v>1477.3960531299999</v>
      </c>
      <c r="G147" s="36">
        <f>SUMIFS(СВЦЭМ!$C$33:$C$776,СВЦЭМ!$A$33:$A$776,$A147,СВЦЭМ!$B$33:$B$776,G$119)+'СЕТ СН'!$I$9+СВЦЭМ!$D$10+'СЕТ СН'!$I$6-'СЕТ СН'!$I$19</f>
        <v>1455.2576925600001</v>
      </c>
      <c r="H147" s="36">
        <f>SUMIFS(СВЦЭМ!$C$33:$C$776,СВЦЭМ!$A$33:$A$776,$A147,СВЦЭМ!$B$33:$B$776,H$119)+'СЕТ СН'!$I$9+СВЦЭМ!$D$10+'СЕТ СН'!$I$6-'СЕТ СН'!$I$19</f>
        <v>1423.5232668900001</v>
      </c>
      <c r="I147" s="36">
        <f>SUMIFS(СВЦЭМ!$C$33:$C$776,СВЦЭМ!$A$33:$A$776,$A147,СВЦЭМ!$B$33:$B$776,I$119)+'СЕТ СН'!$I$9+СВЦЭМ!$D$10+'СЕТ СН'!$I$6-'СЕТ СН'!$I$19</f>
        <v>1374.7299570499999</v>
      </c>
      <c r="J147" s="36">
        <f>SUMIFS(СВЦЭМ!$C$33:$C$776,СВЦЭМ!$A$33:$A$776,$A147,СВЦЭМ!$B$33:$B$776,J$119)+'СЕТ СН'!$I$9+СВЦЭМ!$D$10+'СЕТ СН'!$I$6-'СЕТ СН'!$I$19</f>
        <v>1304.40622482</v>
      </c>
      <c r="K147" s="36">
        <f>SUMIFS(СВЦЭМ!$C$33:$C$776,СВЦЭМ!$A$33:$A$776,$A147,СВЦЭМ!$B$33:$B$776,K$119)+'СЕТ СН'!$I$9+СВЦЭМ!$D$10+'СЕТ СН'!$I$6-'СЕТ СН'!$I$19</f>
        <v>1275.2475777899999</v>
      </c>
      <c r="L147" s="36">
        <f>SUMIFS(СВЦЭМ!$C$33:$C$776,СВЦЭМ!$A$33:$A$776,$A147,СВЦЭМ!$B$33:$B$776,L$119)+'СЕТ СН'!$I$9+СВЦЭМ!$D$10+'СЕТ СН'!$I$6-'СЕТ СН'!$I$19</f>
        <v>1267.48852334</v>
      </c>
      <c r="M147" s="36">
        <f>SUMIFS(СВЦЭМ!$C$33:$C$776,СВЦЭМ!$A$33:$A$776,$A147,СВЦЭМ!$B$33:$B$776,M$119)+'СЕТ СН'!$I$9+СВЦЭМ!$D$10+'СЕТ СН'!$I$6-'СЕТ СН'!$I$19</f>
        <v>1270.84685367</v>
      </c>
      <c r="N147" s="36">
        <f>SUMIFS(СВЦЭМ!$C$33:$C$776,СВЦЭМ!$A$33:$A$776,$A147,СВЦЭМ!$B$33:$B$776,N$119)+'СЕТ СН'!$I$9+СВЦЭМ!$D$10+'СЕТ СН'!$I$6-'СЕТ СН'!$I$19</f>
        <v>1279.0950764700001</v>
      </c>
      <c r="O147" s="36">
        <f>SUMIFS(СВЦЭМ!$C$33:$C$776,СВЦЭМ!$A$33:$A$776,$A147,СВЦЭМ!$B$33:$B$776,O$119)+'СЕТ СН'!$I$9+СВЦЭМ!$D$10+'СЕТ СН'!$I$6-'СЕТ СН'!$I$19</f>
        <v>1265.58897024</v>
      </c>
      <c r="P147" s="36">
        <f>SUMIFS(СВЦЭМ!$C$33:$C$776,СВЦЭМ!$A$33:$A$776,$A147,СВЦЭМ!$B$33:$B$776,P$119)+'СЕТ СН'!$I$9+СВЦЭМ!$D$10+'СЕТ СН'!$I$6-'СЕТ СН'!$I$19</f>
        <v>1266.85899199</v>
      </c>
      <c r="Q147" s="36">
        <f>SUMIFS(СВЦЭМ!$C$33:$C$776,СВЦЭМ!$A$33:$A$776,$A147,СВЦЭМ!$B$33:$B$776,Q$119)+'СЕТ СН'!$I$9+СВЦЭМ!$D$10+'СЕТ СН'!$I$6-'СЕТ СН'!$I$19</f>
        <v>1279.39436187</v>
      </c>
      <c r="R147" s="36">
        <f>SUMIFS(СВЦЭМ!$C$33:$C$776,СВЦЭМ!$A$33:$A$776,$A147,СВЦЭМ!$B$33:$B$776,R$119)+'СЕТ СН'!$I$9+СВЦЭМ!$D$10+'СЕТ СН'!$I$6-'СЕТ СН'!$I$19</f>
        <v>1278.2247923499999</v>
      </c>
      <c r="S147" s="36">
        <f>SUMIFS(СВЦЭМ!$C$33:$C$776,СВЦЭМ!$A$33:$A$776,$A147,СВЦЭМ!$B$33:$B$776,S$119)+'СЕТ СН'!$I$9+СВЦЭМ!$D$10+'СЕТ СН'!$I$6-'СЕТ СН'!$I$19</f>
        <v>1278.9726878900001</v>
      </c>
      <c r="T147" s="36">
        <f>SUMIFS(СВЦЭМ!$C$33:$C$776,СВЦЭМ!$A$33:$A$776,$A147,СВЦЭМ!$B$33:$B$776,T$119)+'СЕТ СН'!$I$9+СВЦЭМ!$D$10+'СЕТ СН'!$I$6-'СЕТ СН'!$I$19</f>
        <v>1275.70701093</v>
      </c>
      <c r="U147" s="36">
        <f>SUMIFS(СВЦЭМ!$C$33:$C$776,СВЦЭМ!$A$33:$A$776,$A147,СВЦЭМ!$B$33:$B$776,U$119)+'СЕТ СН'!$I$9+СВЦЭМ!$D$10+'СЕТ СН'!$I$6-'СЕТ СН'!$I$19</f>
        <v>1269.9605179800001</v>
      </c>
      <c r="V147" s="36">
        <f>SUMIFS(СВЦЭМ!$C$33:$C$776,СВЦЭМ!$A$33:$A$776,$A147,СВЦЭМ!$B$33:$B$776,V$119)+'СЕТ СН'!$I$9+СВЦЭМ!$D$10+'СЕТ СН'!$I$6-'СЕТ СН'!$I$19</f>
        <v>1247.24246253</v>
      </c>
      <c r="W147" s="36">
        <f>SUMIFS(СВЦЭМ!$C$33:$C$776,СВЦЭМ!$A$33:$A$776,$A147,СВЦЭМ!$B$33:$B$776,W$119)+'СЕТ СН'!$I$9+СВЦЭМ!$D$10+'СЕТ СН'!$I$6-'СЕТ СН'!$I$19</f>
        <v>1244.71970418</v>
      </c>
      <c r="X147" s="36">
        <f>SUMIFS(СВЦЭМ!$C$33:$C$776,СВЦЭМ!$A$33:$A$776,$A147,СВЦЭМ!$B$33:$B$776,X$119)+'СЕТ СН'!$I$9+СВЦЭМ!$D$10+'СЕТ СН'!$I$6-'СЕТ СН'!$I$19</f>
        <v>1291.58934578</v>
      </c>
      <c r="Y147" s="36">
        <f>SUMIFS(СВЦЭМ!$C$33:$C$776,СВЦЭМ!$A$33:$A$776,$A147,СВЦЭМ!$B$33:$B$776,Y$119)+'СЕТ СН'!$I$9+СВЦЭМ!$D$10+'СЕТ СН'!$I$6-'СЕТ СН'!$I$19</f>
        <v>1339.4787064500001</v>
      </c>
    </row>
    <row r="148" spans="1:26" ht="15.75" x14ac:dyDescent="0.2">
      <c r="A148" s="35">
        <f t="shared" si="3"/>
        <v>44072</v>
      </c>
      <c r="B148" s="36">
        <f>SUMIFS(СВЦЭМ!$C$33:$C$776,СВЦЭМ!$A$33:$A$776,$A148,СВЦЭМ!$B$33:$B$776,B$119)+'СЕТ СН'!$I$9+СВЦЭМ!$D$10+'СЕТ СН'!$I$6-'СЕТ СН'!$I$19</f>
        <v>1405.0007467099999</v>
      </c>
      <c r="C148" s="36">
        <f>SUMIFS(СВЦЭМ!$C$33:$C$776,СВЦЭМ!$A$33:$A$776,$A148,СВЦЭМ!$B$33:$B$776,C$119)+'СЕТ СН'!$I$9+СВЦЭМ!$D$10+'СЕТ СН'!$I$6-'СЕТ СН'!$I$19</f>
        <v>1449.34120042</v>
      </c>
      <c r="D148" s="36">
        <f>SUMIFS(СВЦЭМ!$C$33:$C$776,СВЦЭМ!$A$33:$A$776,$A148,СВЦЭМ!$B$33:$B$776,D$119)+'СЕТ СН'!$I$9+СВЦЭМ!$D$10+'СЕТ СН'!$I$6-'СЕТ СН'!$I$19</f>
        <v>1484.9711904000001</v>
      </c>
      <c r="E148" s="36">
        <f>SUMIFS(СВЦЭМ!$C$33:$C$776,СВЦЭМ!$A$33:$A$776,$A148,СВЦЭМ!$B$33:$B$776,E$119)+'СЕТ СН'!$I$9+СВЦЭМ!$D$10+'СЕТ СН'!$I$6-'СЕТ СН'!$I$19</f>
        <v>1500.4514052700001</v>
      </c>
      <c r="F148" s="36">
        <f>SUMIFS(СВЦЭМ!$C$33:$C$776,СВЦЭМ!$A$33:$A$776,$A148,СВЦЭМ!$B$33:$B$776,F$119)+'СЕТ СН'!$I$9+СВЦЭМ!$D$10+'СЕТ СН'!$I$6-'СЕТ СН'!$I$19</f>
        <v>1512.9244835700001</v>
      </c>
      <c r="G148" s="36">
        <f>SUMIFS(СВЦЭМ!$C$33:$C$776,СВЦЭМ!$A$33:$A$776,$A148,СВЦЭМ!$B$33:$B$776,G$119)+'СЕТ СН'!$I$9+СВЦЭМ!$D$10+'СЕТ СН'!$I$6-'СЕТ СН'!$I$19</f>
        <v>1494.92080356</v>
      </c>
      <c r="H148" s="36">
        <f>SUMIFS(СВЦЭМ!$C$33:$C$776,СВЦЭМ!$A$33:$A$776,$A148,СВЦЭМ!$B$33:$B$776,H$119)+'СЕТ СН'!$I$9+СВЦЭМ!$D$10+'СЕТ СН'!$I$6-'СЕТ СН'!$I$19</f>
        <v>1469.2180957099999</v>
      </c>
      <c r="I148" s="36">
        <f>SUMIFS(СВЦЭМ!$C$33:$C$776,СВЦЭМ!$A$33:$A$776,$A148,СВЦЭМ!$B$33:$B$776,I$119)+'СЕТ СН'!$I$9+СВЦЭМ!$D$10+'СЕТ СН'!$I$6-'СЕТ СН'!$I$19</f>
        <v>1425.1745120599999</v>
      </c>
      <c r="J148" s="36">
        <f>SUMIFS(СВЦЭМ!$C$33:$C$776,СВЦЭМ!$A$33:$A$776,$A148,СВЦЭМ!$B$33:$B$776,J$119)+'СЕТ СН'!$I$9+СВЦЭМ!$D$10+'СЕТ СН'!$I$6-'СЕТ СН'!$I$19</f>
        <v>1351.7544480199999</v>
      </c>
      <c r="K148" s="36">
        <f>SUMIFS(СВЦЭМ!$C$33:$C$776,СВЦЭМ!$A$33:$A$776,$A148,СВЦЭМ!$B$33:$B$776,K$119)+'СЕТ СН'!$I$9+СВЦЭМ!$D$10+'СЕТ СН'!$I$6-'СЕТ СН'!$I$19</f>
        <v>1290.3464201500001</v>
      </c>
      <c r="L148" s="36">
        <f>SUMIFS(СВЦЭМ!$C$33:$C$776,СВЦЭМ!$A$33:$A$776,$A148,СВЦЭМ!$B$33:$B$776,L$119)+'СЕТ СН'!$I$9+СВЦЭМ!$D$10+'СЕТ СН'!$I$6-'СЕТ СН'!$I$19</f>
        <v>1272.51846933</v>
      </c>
      <c r="M148" s="36">
        <f>SUMIFS(СВЦЭМ!$C$33:$C$776,СВЦЭМ!$A$33:$A$776,$A148,СВЦЭМ!$B$33:$B$776,M$119)+'СЕТ СН'!$I$9+СВЦЭМ!$D$10+'СЕТ СН'!$I$6-'СЕТ СН'!$I$19</f>
        <v>1273.23154643</v>
      </c>
      <c r="N148" s="36">
        <f>SUMIFS(СВЦЭМ!$C$33:$C$776,СВЦЭМ!$A$33:$A$776,$A148,СВЦЭМ!$B$33:$B$776,N$119)+'СЕТ СН'!$I$9+СВЦЭМ!$D$10+'СЕТ СН'!$I$6-'СЕТ СН'!$I$19</f>
        <v>1289.1926471699999</v>
      </c>
      <c r="O148" s="36">
        <f>SUMIFS(СВЦЭМ!$C$33:$C$776,СВЦЭМ!$A$33:$A$776,$A148,СВЦЭМ!$B$33:$B$776,O$119)+'СЕТ СН'!$I$9+СВЦЭМ!$D$10+'СЕТ СН'!$I$6-'СЕТ СН'!$I$19</f>
        <v>1279.5823010300001</v>
      </c>
      <c r="P148" s="36">
        <f>SUMIFS(СВЦЭМ!$C$33:$C$776,СВЦЭМ!$A$33:$A$776,$A148,СВЦЭМ!$B$33:$B$776,P$119)+'СЕТ СН'!$I$9+СВЦЭМ!$D$10+'СЕТ СН'!$I$6-'СЕТ СН'!$I$19</f>
        <v>1287.7805332200001</v>
      </c>
      <c r="Q148" s="36">
        <f>SUMIFS(СВЦЭМ!$C$33:$C$776,СВЦЭМ!$A$33:$A$776,$A148,СВЦЭМ!$B$33:$B$776,Q$119)+'СЕТ СН'!$I$9+СВЦЭМ!$D$10+'СЕТ СН'!$I$6-'СЕТ СН'!$I$19</f>
        <v>1300.1779235600002</v>
      </c>
      <c r="R148" s="36">
        <f>SUMIFS(СВЦЭМ!$C$33:$C$776,СВЦЭМ!$A$33:$A$776,$A148,СВЦЭМ!$B$33:$B$776,R$119)+'СЕТ СН'!$I$9+СВЦЭМ!$D$10+'СЕТ СН'!$I$6-'СЕТ СН'!$I$19</f>
        <v>1311.35103852</v>
      </c>
      <c r="S148" s="36">
        <f>SUMIFS(СВЦЭМ!$C$33:$C$776,СВЦЭМ!$A$33:$A$776,$A148,СВЦЭМ!$B$33:$B$776,S$119)+'СЕТ СН'!$I$9+СВЦЭМ!$D$10+'СЕТ СН'!$I$6-'СЕТ СН'!$I$19</f>
        <v>1302.2976576599999</v>
      </c>
      <c r="T148" s="36">
        <f>SUMIFS(СВЦЭМ!$C$33:$C$776,СВЦЭМ!$A$33:$A$776,$A148,СВЦЭМ!$B$33:$B$776,T$119)+'СЕТ СН'!$I$9+СВЦЭМ!$D$10+'СЕТ СН'!$I$6-'СЕТ СН'!$I$19</f>
        <v>1300.19077502</v>
      </c>
      <c r="U148" s="36">
        <f>SUMIFS(СВЦЭМ!$C$33:$C$776,СВЦЭМ!$A$33:$A$776,$A148,СВЦЭМ!$B$33:$B$776,U$119)+'СЕТ СН'!$I$9+СВЦЭМ!$D$10+'СЕТ СН'!$I$6-'СЕТ СН'!$I$19</f>
        <v>1302.4212181100002</v>
      </c>
      <c r="V148" s="36">
        <f>SUMIFS(СВЦЭМ!$C$33:$C$776,СВЦЭМ!$A$33:$A$776,$A148,СВЦЭМ!$B$33:$B$776,V$119)+'СЕТ СН'!$I$9+СВЦЭМ!$D$10+'СЕТ СН'!$I$6-'СЕТ СН'!$I$19</f>
        <v>1279.46720521</v>
      </c>
      <c r="W148" s="36">
        <f>SUMIFS(СВЦЭМ!$C$33:$C$776,СВЦЭМ!$A$33:$A$776,$A148,СВЦЭМ!$B$33:$B$776,W$119)+'СЕТ СН'!$I$9+СВЦЭМ!$D$10+'СЕТ СН'!$I$6-'СЕТ СН'!$I$19</f>
        <v>1268.37073983</v>
      </c>
      <c r="X148" s="36">
        <f>SUMIFS(СВЦЭМ!$C$33:$C$776,СВЦЭМ!$A$33:$A$776,$A148,СВЦЭМ!$B$33:$B$776,X$119)+'СЕТ СН'!$I$9+СВЦЭМ!$D$10+'СЕТ СН'!$I$6-'СЕТ СН'!$I$19</f>
        <v>1309.9807414000002</v>
      </c>
      <c r="Y148" s="36">
        <f>SUMIFS(СВЦЭМ!$C$33:$C$776,СВЦЭМ!$A$33:$A$776,$A148,СВЦЭМ!$B$33:$B$776,Y$119)+'СЕТ СН'!$I$9+СВЦЭМ!$D$10+'СЕТ СН'!$I$6-'СЕТ СН'!$I$19</f>
        <v>1350.9333509600001</v>
      </c>
    </row>
    <row r="149" spans="1:26" ht="15.75" x14ac:dyDescent="0.2">
      <c r="A149" s="35">
        <f t="shared" si="3"/>
        <v>44073</v>
      </c>
      <c r="B149" s="36">
        <f>SUMIFS(СВЦЭМ!$C$33:$C$776,СВЦЭМ!$A$33:$A$776,$A149,СВЦЭМ!$B$33:$B$776,B$119)+'СЕТ СН'!$I$9+СВЦЭМ!$D$10+'СЕТ СН'!$I$6-'СЕТ СН'!$I$19</f>
        <v>1384.48623806</v>
      </c>
      <c r="C149" s="36">
        <f>SUMIFS(СВЦЭМ!$C$33:$C$776,СВЦЭМ!$A$33:$A$776,$A149,СВЦЭМ!$B$33:$B$776,C$119)+'СЕТ СН'!$I$9+СВЦЭМ!$D$10+'СЕТ СН'!$I$6-'СЕТ СН'!$I$19</f>
        <v>1442.6803859900001</v>
      </c>
      <c r="D149" s="36">
        <f>SUMIFS(СВЦЭМ!$C$33:$C$776,СВЦЭМ!$A$33:$A$776,$A149,СВЦЭМ!$B$33:$B$776,D$119)+'СЕТ СН'!$I$9+СВЦЭМ!$D$10+'СЕТ СН'!$I$6-'СЕТ СН'!$I$19</f>
        <v>1484.73873544</v>
      </c>
      <c r="E149" s="36">
        <f>SUMIFS(СВЦЭМ!$C$33:$C$776,СВЦЭМ!$A$33:$A$776,$A149,СВЦЭМ!$B$33:$B$776,E$119)+'СЕТ СН'!$I$9+СВЦЭМ!$D$10+'СЕТ СН'!$I$6-'СЕТ СН'!$I$19</f>
        <v>1485.9781599500002</v>
      </c>
      <c r="F149" s="36">
        <f>SUMIFS(СВЦЭМ!$C$33:$C$776,СВЦЭМ!$A$33:$A$776,$A149,СВЦЭМ!$B$33:$B$776,F$119)+'СЕТ СН'!$I$9+СВЦЭМ!$D$10+'СЕТ СН'!$I$6-'СЕТ СН'!$I$19</f>
        <v>1488.0902450799999</v>
      </c>
      <c r="G149" s="36">
        <f>SUMIFS(СВЦЭМ!$C$33:$C$776,СВЦЭМ!$A$33:$A$776,$A149,СВЦЭМ!$B$33:$B$776,G$119)+'СЕТ СН'!$I$9+СВЦЭМ!$D$10+'СЕТ СН'!$I$6-'СЕТ СН'!$I$19</f>
        <v>1477.70393388</v>
      </c>
      <c r="H149" s="36">
        <f>SUMIFS(СВЦЭМ!$C$33:$C$776,СВЦЭМ!$A$33:$A$776,$A149,СВЦЭМ!$B$33:$B$776,H$119)+'СЕТ СН'!$I$9+СВЦЭМ!$D$10+'СЕТ СН'!$I$6-'СЕТ СН'!$I$19</f>
        <v>1468.08265254</v>
      </c>
      <c r="I149" s="36">
        <f>SUMIFS(СВЦЭМ!$C$33:$C$776,СВЦЭМ!$A$33:$A$776,$A149,СВЦЭМ!$B$33:$B$776,I$119)+'СЕТ СН'!$I$9+СВЦЭМ!$D$10+'СЕТ СН'!$I$6-'СЕТ СН'!$I$19</f>
        <v>1439.55249998</v>
      </c>
      <c r="J149" s="36">
        <f>SUMIFS(СВЦЭМ!$C$33:$C$776,СВЦЭМ!$A$33:$A$776,$A149,СВЦЭМ!$B$33:$B$776,J$119)+'СЕТ СН'!$I$9+СВЦЭМ!$D$10+'СЕТ СН'!$I$6-'СЕТ СН'!$I$19</f>
        <v>1369.2174966</v>
      </c>
      <c r="K149" s="36">
        <f>SUMIFS(СВЦЭМ!$C$33:$C$776,СВЦЭМ!$A$33:$A$776,$A149,СВЦЭМ!$B$33:$B$776,K$119)+'СЕТ СН'!$I$9+СВЦЭМ!$D$10+'СЕТ СН'!$I$6-'СЕТ СН'!$I$19</f>
        <v>1297.9223520999999</v>
      </c>
      <c r="L149" s="36">
        <f>SUMIFS(СВЦЭМ!$C$33:$C$776,СВЦЭМ!$A$33:$A$776,$A149,СВЦЭМ!$B$33:$B$776,L$119)+'СЕТ СН'!$I$9+СВЦЭМ!$D$10+'СЕТ СН'!$I$6-'СЕТ СН'!$I$19</f>
        <v>1264.0735313499999</v>
      </c>
      <c r="M149" s="36">
        <f>SUMIFS(СВЦЭМ!$C$33:$C$776,СВЦЭМ!$A$33:$A$776,$A149,СВЦЭМ!$B$33:$B$776,M$119)+'СЕТ СН'!$I$9+СВЦЭМ!$D$10+'СЕТ СН'!$I$6-'СЕТ СН'!$I$19</f>
        <v>1258.75057973</v>
      </c>
      <c r="N149" s="36">
        <f>SUMIFS(СВЦЭМ!$C$33:$C$776,СВЦЭМ!$A$33:$A$776,$A149,СВЦЭМ!$B$33:$B$776,N$119)+'СЕТ СН'!$I$9+СВЦЭМ!$D$10+'СЕТ СН'!$I$6-'СЕТ СН'!$I$19</f>
        <v>1277.6836869700001</v>
      </c>
      <c r="O149" s="36">
        <f>SUMIFS(СВЦЭМ!$C$33:$C$776,СВЦЭМ!$A$33:$A$776,$A149,СВЦЭМ!$B$33:$B$776,O$119)+'СЕТ СН'!$I$9+СВЦЭМ!$D$10+'СЕТ СН'!$I$6-'СЕТ СН'!$I$19</f>
        <v>1260.46399434</v>
      </c>
      <c r="P149" s="36">
        <f>SUMIFS(СВЦЭМ!$C$33:$C$776,СВЦЭМ!$A$33:$A$776,$A149,СВЦЭМ!$B$33:$B$776,P$119)+'СЕТ СН'!$I$9+СВЦЭМ!$D$10+'СЕТ СН'!$I$6-'СЕТ СН'!$I$19</f>
        <v>1263.82126294</v>
      </c>
      <c r="Q149" s="36">
        <f>SUMIFS(СВЦЭМ!$C$33:$C$776,СВЦЭМ!$A$33:$A$776,$A149,СВЦЭМ!$B$33:$B$776,Q$119)+'СЕТ СН'!$I$9+СВЦЭМ!$D$10+'СЕТ СН'!$I$6-'СЕТ СН'!$I$19</f>
        <v>1277.50392489</v>
      </c>
      <c r="R149" s="36">
        <f>SUMIFS(СВЦЭМ!$C$33:$C$776,СВЦЭМ!$A$33:$A$776,$A149,СВЦЭМ!$B$33:$B$776,R$119)+'СЕТ СН'!$I$9+СВЦЭМ!$D$10+'СЕТ СН'!$I$6-'СЕТ СН'!$I$19</f>
        <v>1283.29892819</v>
      </c>
      <c r="S149" s="36">
        <f>SUMIFS(СВЦЭМ!$C$33:$C$776,СВЦЭМ!$A$33:$A$776,$A149,СВЦЭМ!$B$33:$B$776,S$119)+'СЕТ СН'!$I$9+СВЦЭМ!$D$10+'СЕТ СН'!$I$6-'СЕТ СН'!$I$19</f>
        <v>1268.71519448</v>
      </c>
      <c r="T149" s="36">
        <f>SUMIFS(СВЦЭМ!$C$33:$C$776,СВЦЭМ!$A$33:$A$776,$A149,СВЦЭМ!$B$33:$B$776,T$119)+'СЕТ СН'!$I$9+СВЦЭМ!$D$10+'СЕТ СН'!$I$6-'СЕТ СН'!$I$19</f>
        <v>1259.2074298</v>
      </c>
      <c r="U149" s="36">
        <f>SUMIFS(СВЦЭМ!$C$33:$C$776,СВЦЭМ!$A$33:$A$776,$A149,СВЦЭМ!$B$33:$B$776,U$119)+'СЕТ СН'!$I$9+СВЦЭМ!$D$10+'СЕТ СН'!$I$6-'СЕТ СН'!$I$19</f>
        <v>1254.25763936</v>
      </c>
      <c r="V149" s="36">
        <f>SUMIFS(СВЦЭМ!$C$33:$C$776,СВЦЭМ!$A$33:$A$776,$A149,СВЦЭМ!$B$33:$B$776,V$119)+'СЕТ СН'!$I$9+СВЦЭМ!$D$10+'СЕТ СН'!$I$6-'СЕТ СН'!$I$19</f>
        <v>1225.5889608299999</v>
      </c>
      <c r="W149" s="36">
        <f>SUMIFS(СВЦЭМ!$C$33:$C$776,СВЦЭМ!$A$33:$A$776,$A149,СВЦЭМ!$B$33:$B$776,W$119)+'СЕТ СН'!$I$9+СВЦЭМ!$D$10+'СЕТ СН'!$I$6-'СЕТ СН'!$I$19</f>
        <v>1207.53085685</v>
      </c>
      <c r="X149" s="36">
        <f>SUMIFS(СВЦЭМ!$C$33:$C$776,СВЦЭМ!$A$33:$A$776,$A149,СВЦЭМ!$B$33:$B$776,X$119)+'СЕТ СН'!$I$9+СВЦЭМ!$D$10+'СЕТ СН'!$I$6-'СЕТ СН'!$I$19</f>
        <v>1250.7411711899999</v>
      </c>
      <c r="Y149" s="36">
        <f>SUMIFS(СВЦЭМ!$C$33:$C$776,СВЦЭМ!$A$33:$A$776,$A149,СВЦЭМ!$B$33:$B$776,Y$119)+'СЕТ СН'!$I$9+СВЦЭМ!$D$10+'СЕТ СН'!$I$6-'СЕТ СН'!$I$19</f>
        <v>1301.1741661599999</v>
      </c>
    </row>
    <row r="150" spans="1:26" ht="15.75" x14ac:dyDescent="0.2">
      <c r="A150" s="35">
        <f t="shared" si="3"/>
        <v>44074</v>
      </c>
      <c r="B150" s="36">
        <f>SUMIFS(СВЦЭМ!$C$33:$C$776,СВЦЭМ!$A$33:$A$776,$A150,СВЦЭМ!$B$33:$B$776,B$119)+'СЕТ СН'!$I$9+СВЦЭМ!$D$10+'СЕТ СН'!$I$6-'СЕТ СН'!$I$19</f>
        <v>1352.1668724599999</v>
      </c>
      <c r="C150" s="36">
        <f>SUMIFS(СВЦЭМ!$C$33:$C$776,СВЦЭМ!$A$33:$A$776,$A150,СВЦЭМ!$B$33:$B$776,C$119)+'СЕТ СН'!$I$9+СВЦЭМ!$D$10+'СЕТ СН'!$I$6-'СЕТ СН'!$I$19</f>
        <v>1403.0713909999999</v>
      </c>
      <c r="D150" s="36">
        <f>SUMIFS(СВЦЭМ!$C$33:$C$776,СВЦЭМ!$A$33:$A$776,$A150,СВЦЭМ!$B$33:$B$776,D$119)+'СЕТ СН'!$I$9+СВЦЭМ!$D$10+'СЕТ СН'!$I$6-'СЕТ СН'!$I$19</f>
        <v>1459.0237967200001</v>
      </c>
      <c r="E150" s="36">
        <f>SUMIFS(СВЦЭМ!$C$33:$C$776,СВЦЭМ!$A$33:$A$776,$A150,СВЦЭМ!$B$33:$B$776,E$119)+'СЕТ СН'!$I$9+СВЦЭМ!$D$10+'СЕТ СН'!$I$6-'СЕТ СН'!$I$19</f>
        <v>1471.3498454300002</v>
      </c>
      <c r="F150" s="36">
        <f>SUMIFS(СВЦЭМ!$C$33:$C$776,СВЦЭМ!$A$33:$A$776,$A150,СВЦЭМ!$B$33:$B$776,F$119)+'СЕТ СН'!$I$9+СВЦЭМ!$D$10+'СЕТ СН'!$I$6-'СЕТ СН'!$I$19</f>
        <v>1484.2205059400001</v>
      </c>
      <c r="G150" s="36">
        <f>SUMIFS(СВЦЭМ!$C$33:$C$776,СВЦЭМ!$A$33:$A$776,$A150,СВЦЭМ!$B$33:$B$776,G$119)+'СЕТ СН'!$I$9+СВЦЭМ!$D$10+'СЕТ СН'!$I$6-'СЕТ СН'!$I$19</f>
        <v>1471.66260702</v>
      </c>
      <c r="H150" s="36">
        <f>SUMIFS(СВЦЭМ!$C$33:$C$776,СВЦЭМ!$A$33:$A$776,$A150,СВЦЭМ!$B$33:$B$776,H$119)+'СЕТ СН'!$I$9+СВЦЭМ!$D$10+'СЕТ СН'!$I$6-'СЕТ СН'!$I$19</f>
        <v>1419.5345564200002</v>
      </c>
      <c r="I150" s="36">
        <f>SUMIFS(СВЦЭМ!$C$33:$C$776,СВЦЭМ!$A$33:$A$776,$A150,СВЦЭМ!$B$33:$B$776,I$119)+'СЕТ СН'!$I$9+СВЦЭМ!$D$10+'СЕТ СН'!$I$6-'СЕТ СН'!$I$19</f>
        <v>1359.3787364300001</v>
      </c>
      <c r="J150" s="36">
        <f>SUMIFS(СВЦЭМ!$C$33:$C$776,СВЦЭМ!$A$33:$A$776,$A150,СВЦЭМ!$B$33:$B$776,J$119)+'СЕТ СН'!$I$9+СВЦЭМ!$D$10+'СЕТ СН'!$I$6-'СЕТ СН'!$I$19</f>
        <v>1310.5501439899999</v>
      </c>
      <c r="K150" s="36">
        <f>SUMIFS(СВЦЭМ!$C$33:$C$776,СВЦЭМ!$A$33:$A$776,$A150,СВЦЭМ!$B$33:$B$776,K$119)+'СЕТ СН'!$I$9+СВЦЭМ!$D$10+'СЕТ СН'!$I$6-'СЕТ СН'!$I$19</f>
        <v>1261.71356642</v>
      </c>
      <c r="L150" s="36">
        <f>SUMIFS(СВЦЭМ!$C$33:$C$776,СВЦЭМ!$A$33:$A$776,$A150,СВЦЭМ!$B$33:$B$776,L$119)+'СЕТ СН'!$I$9+СВЦЭМ!$D$10+'СЕТ СН'!$I$6-'СЕТ СН'!$I$19</f>
        <v>1277.1129445199999</v>
      </c>
      <c r="M150" s="36">
        <f>SUMIFS(СВЦЭМ!$C$33:$C$776,СВЦЭМ!$A$33:$A$776,$A150,СВЦЭМ!$B$33:$B$776,M$119)+'СЕТ СН'!$I$9+СВЦЭМ!$D$10+'СЕТ СН'!$I$6-'СЕТ СН'!$I$19</f>
        <v>1276.1927631600001</v>
      </c>
      <c r="N150" s="36">
        <f>SUMIFS(СВЦЭМ!$C$33:$C$776,СВЦЭМ!$A$33:$A$776,$A150,СВЦЭМ!$B$33:$B$776,N$119)+'СЕТ СН'!$I$9+СВЦЭМ!$D$10+'СЕТ СН'!$I$6-'СЕТ СН'!$I$19</f>
        <v>1275.3315233600001</v>
      </c>
      <c r="O150" s="36">
        <f>SUMIFS(СВЦЭМ!$C$33:$C$776,СВЦЭМ!$A$33:$A$776,$A150,СВЦЭМ!$B$33:$B$776,O$119)+'СЕТ СН'!$I$9+СВЦЭМ!$D$10+'СЕТ СН'!$I$6-'СЕТ СН'!$I$19</f>
        <v>1268.5485869899999</v>
      </c>
      <c r="P150" s="36">
        <f>SUMIFS(СВЦЭМ!$C$33:$C$776,СВЦЭМ!$A$33:$A$776,$A150,СВЦЭМ!$B$33:$B$776,P$119)+'СЕТ СН'!$I$9+СВЦЭМ!$D$10+'СЕТ СН'!$I$6-'СЕТ СН'!$I$19</f>
        <v>1270.9791135300002</v>
      </c>
      <c r="Q150" s="36">
        <f>SUMIFS(СВЦЭМ!$C$33:$C$776,СВЦЭМ!$A$33:$A$776,$A150,СВЦЭМ!$B$33:$B$776,Q$119)+'СЕТ СН'!$I$9+СВЦЭМ!$D$10+'СЕТ СН'!$I$6-'СЕТ СН'!$I$19</f>
        <v>1270.7360203100002</v>
      </c>
      <c r="R150" s="36">
        <f>SUMIFS(СВЦЭМ!$C$33:$C$776,СВЦЭМ!$A$33:$A$776,$A150,СВЦЭМ!$B$33:$B$776,R$119)+'СЕТ СН'!$I$9+СВЦЭМ!$D$10+'СЕТ СН'!$I$6-'СЕТ СН'!$I$19</f>
        <v>1268.037867</v>
      </c>
      <c r="S150" s="36">
        <f>SUMIFS(СВЦЭМ!$C$33:$C$776,СВЦЭМ!$A$33:$A$776,$A150,СВЦЭМ!$B$33:$B$776,S$119)+'СЕТ СН'!$I$9+СВЦЭМ!$D$10+'СЕТ СН'!$I$6-'СЕТ СН'!$I$19</f>
        <v>1271.63631399</v>
      </c>
      <c r="T150" s="36">
        <f>SUMIFS(СВЦЭМ!$C$33:$C$776,СВЦЭМ!$A$33:$A$776,$A150,СВЦЭМ!$B$33:$B$776,T$119)+'СЕТ СН'!$I$9+СВЦЭМ!$D$10+'СЕТ СН'!$I$6-'СЕТ СН'!$I$19</f>
        <v>1270.3292294100002</v>
      </c>
      <c r="U150" s="36">
        <f>SUMIFS(СВЦЭМ!$C$33:$C$776,СВЦЭМ!$A$33:$A$776,$A150,СВЦЭМ!$B$33:$B$776,U$119)+'СЕТ СН'!$I$9+СВЦЭМ!$D$10+'СЕТ СН'!$I$6-'СЕТ СН'!$I$19</f>
        <v>1263.67935246</v>
      </c>
      <c r="V150" s="36">
        <f>SUMIFS(СВЦЭМ!$C$33:$C$776,СВЦЭМ!$A$33:$A$776,$A150,СВЦЭМ!$B$33:$B$776,V$119)+'СЕТ СН'!$I$9+СВЦЭМ!$D$10+'СЕТ СН'!$I$6-'СЕТ СН'!$I$19</f>
        <v>1265.5684515</v>
      </c>
      <c r="W150" s="36">
        <f>SUMIFS(СВЦЭМ!$C$33:$C$776,СВЦЭМ!$A$33:$A$776,$A150,СВЦЭМ!$B$33:$B$776,W$119)+'СЕТ СН'!$I$9+СВЦЭМ!$D$10+'СЕТ СН'!$I$6-'СЕТ СН'!$I$19</f>
        <v>1260.4165520400002</v>
      </c>
      <c r="X150" s="36">
        <f>SUMIFS(СВЦЭМ!$C$33:$C$776,СВЦЭМ!$A$33:$A$776,$A150,СВЦЭМ!$B$33:$B$776,X$119)+'СЕТ СН'!$I$9+СВЦЭМ!$D$10+'СЕТ СН'!$I$6-'СЕТ СН'!$I$19</f>
        <v>1268.6807250100001</v>
      </c>
      <c r="Y150" s="36">
        <f>SUMIFS(СВЦЭМ!$C$33:$C$776,СВЦЭМ!$A$33:$A$776,$A150,СВЦЭМ!$B$33:$B$776,Y$119)+'СЕТ СН'!$I$9+СВЦЭМ!$D$10+'СЕТ СН'!$I$6-'СЕТ СН'!$I$19</f>
        <v>1320.4147116500001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4" t="s">
        <v>74</v>
      </c>
      <c r="B153" s="134"/>
      <c r="C153" s="134"/>
      <c r="D153" s="134"/>
      <c r="E153" s="134"/>
      <c r="F153" s="134"/>
      <c r="G153" s="134"/>
      <c r="H153" s="134"/>
      <c r="I153" s="134"/>
      <c r="J153" s="134"/>
      <c r="K153" s="134"/>
      <c r="L153" s="134"/>
      <c r="M153" s="134"/>
      <c r="N153" s="135" t="s">
        <v>29</v>
      </c>
      <c r="O153" s="135"/>
      <c r="P153" s="135"/>
      <c r="Q153" s="135"/>
      <c r="R153" s="135"/>
      <c r="S153" s="135"/>
      <c r="T153" s="135"/>
      <c r="U153" s="135"/>
      <c r="V153" s="39"/>
      <c r="W153" s="39"/>
      <c r="X153" s="39"/>
      <c r="Y153" s="39"/>
      <c r="Z153" s="39"/>
    </row>
    <row r="154" spans="1:26" ht="15.75" x14ac:dyDescent="0.25">
      <c r="A154" s="134"/>
      <c r="B154" s="134"/>
      <c r="C154" s="134"/>
      <c r="D154" s="134"/>
      <c r="E154" s="134"/>
      <c r="F154" s="134"/>
      <c r="G154" s="134"/>
      <c r="H154" s="134"/>
      <c r="I154" s="134"/>
      <c r="J154" s="134"/>
      <c r="K154" s="134"/>
      <c r="L154" s="134"/>
      <c r="M154" s="134"/>
      <c r="N154" s="136" t="s">
        <v>0</v>
      </c>
      <c r="O154" s="136"/>
      <c r="P154" s="136" t="s">
        <v>1</v>
      </c>
      <c r="Q154" s="136"/>
      <c r="R154" s="136" t="s">
        <v>2</v>
      </c>
      <c r="S154" s="136"/>
      <c r="T154" s="136" t="s">
        <v>3</v>
      </c>
      <c r="U154" s="136"/>
      <c r="V154" s="32"/>
      <c r="W154" s="32"/>
      <c r="X154" s="32"/>
      <c r="Y154" s="32"/>
    </row>
    <row r="155" spans="1:26" ht="15.75" x14ac:dyDescent="0.2">
      <c r="A155" s="134"/>
      <c r="B155" s="134"/>
      <c r="C155" s="134"/>
      <c r="D155" s="134"/>
      <c r="E155" s="134"/>
      <c r="F155" s="134"/>
      <c r="G155" s="134"/>
      <c r="H155" s="134"/>
      <c r="I155" s="134"/>
      <c r="J155" s="134"/>
      <c r="K155" s="134"/>
      <c r="L155" s="134"/>
      <c r="M155" s="134"/>
      <c r="N155" s="137">
        <f>СВЦЭМ!$D$12+'СЕТ СН'!$F$10-'СЕТ СН'!$F$20</f>
        <v>605672.17562254262</v>
      </c>
      <c r="O155" s="138"/>
      <c r="P155" s="137">
        <f>СВЦЭМ!$D$12+'СЕТ СН'!$F$10-'СЕТ СН'!$G$20</f>
        <v>605672.17562254262</v>
      </c>
      <c r="Q155" s="138"/>
      <c r="R155" s="137">
        <f>СВЦЭМ!$D$12+'СЕТ СН'!$F$10-'СЕТ СН'!$H$20</f>
        <v>605672.17562254262</v>
      </c>
      <c r="S155" s="138"/>
      <c r="T155" s="137">
        <f>СВЦЭМ!$D$12+'СЕТ СН'!$F$10-'СЕТ СН'!$I$20</f>
        <v>605672.17562254262</v>
      </c>
      <c r="U155" s="138"/>
      <c r="V155" s="40"/>
      <c r="W155" s="40"/>
      <c r="X155" s="40"/>
      <c r="Y155" s="40"/>
    </row>
    <row r="156" spans="1:26" x14ac:dyDescent="0.25">
      <c r="A156" s="140"/>
      <c r="B156" s="140"/>
      <c r="C156" s="140"/>
      <c r="D156" s="140"/>
      <c r="E156" s="140"/>
      <c r="F156" s="141"/>
      <c r="G156" s="141"/>
      <c r="H156" s="141"/>
      <c r="I156" s="141"/>
      <c r="J156" s="141"/>
      <c r="K156" s="141"/>
      <c r="L156" s="141"/>
      <c r="M156" s="141"/>
    </row>
    <row r="157" spans="1:26" ht="15.75" x14ac:dyDescent="0.25">
      <c r="A157" s="143" t="s">
        <v>75</v>
      </c>
      <c r="B157" s="144"/>
      <c r="C157" s="144"/>
      <c r="D157" s="144"/>
      <c r="E157" s="144"/>
      <c r="F157" s="144"/>
      <c r="G157" s="144"/>
      <c r="H157" s="144"/>
      <c r="I157" s="144"/>
      <c r="J157" s="144"/>
      <c r="K157" s="144"/>
      <c r="L157" s="144"/>
      <c r="M157" s="145"/>
      <c r="N157" s="135" t="s">
        <v>29</v>
      </c>
      <c r="O157" s="135"/>
      <c r="P157" s="135"/>
      <c r="Q157" s="135"/>
      <c r="R157" s="135"/>
      <c r="S157" s="135"/>
      <c r="T157" s="135"/>
      <c r="U157" s="135"/>
    </row>
    <row r="158" spans="1:26" ht="15.75" x14ac:dyDescent="0.25">
      <c r="A158" s="146"/>
      <c r="B158" s="147"/>
      <c r="C158" s="147"/>
      <c r="D158" s="147"/>
      <c r="E158" s="147"/>
      <c r="F158" s="147"/>
      <c r="G158" s="147"/>
      <c r="H158" s="147"/>
      <c r="I158" s="147"/>
      <c r="J158" s="147"/>
      <c r="K158" s="147"/>
      <c r="L158" s="147"/>
      <c r="M158" s="148"/>
      <c r="N158" s="136" t="s">
        <v>0</v>
      </c>
      <c r="O158" s="136"/>
      <c r="P158" s="136" t="s">
        <v>1</v>
      </c>
      <c r="Q158" s="136"/>
      <c r="R158" s="136" t="s">
        <v>2</v>
      </c>
      <c r="S158" s="136"/>
      <c r="T158" s="136" t="s">
        <v>3</v>
      </c>
      <c r="U158" s="136"/>
    </row>
    <row r="159" spans="1:26" ht="15.75" x14ac:dyDescent="0.25">
      <c r="A159" s="149"/>
      <c r="B159" s="150"/>
      <c r="C159" s="150"/>
      <c r="D159" s="150"/>
      <c r="E159" s="150"/>
      <c r="F159" s="150"/>
      <c r="G159" s="150"/>
      <c r="H159" s="150"/>
      <c r="I159" s="150"/>
      <c r="J159" s="150"/>
      <c r="K159" s="150"/>
      <c r="L159" s="150"/>
      <c r="M159" s="151"/>
      <c r="N159" s="142">
        <f>'СЕТ СН'!$F$7</f>
        <v>937508.51</v>
      </c>
      <c r="O159" s="142"/>
      <c r="P159" s="142">
        <f>'СЕТ СН'!$G$7</f>
        <v>1413546.16</v>
      </c>
      <c r="Q159" s="142"/>
      <c r="R159" s="142">
        <f>'СЕТ СН'!$H$7</f>
        <v>1159187.8</v>
      </c>
      <c r="S159" s="142"/>
      <c r="T159" s="142">
        <f>'СЕТ СН'!$I$7</f>
        <v>874156.75</v>
      </c>
      <c r="U159" s="142"/>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2020 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2" t="s">
        <v>40</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2.25" customHeight="1" x14ac:dyDescent="0.2">
      <c r="A4" s="122" t="s">
        <v>10</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01.08.2020</v>
      </c>
      <c r="B12" s="36">
        <f>SUMIFS(СВЦЭМ!$D$33:$D$776,СВЦЭМ!$A$33:$A$776,$A12,СВЦЭМ!$B$33:$B$776,B$11)+'СЕТ СН'!$F$11+СВЦЭМ!$D$10+'СЕТ СН'!$F$5-'СЕТ СН'!$F$21</f>
        <v>2441.6124676199997</v>
      </c>
      <c r="C12" s="36">
        <f>SUMIFS(СВЦЭМ!$D$33:$D$776,СВЦЭМ!$A$33:$A$776,$A12,СВЦЭМ!$B$33:$B$776,C$11)+'СЕТ СН'!$F$11+СВЦЭМ!$D$10+'СЕТ СН'!$F$5-'СЕТ СН'!$F$21</f>
        <v>2479.5599187899998</v>
      </c>
      <c r="D12" s="36">
        <f>SUMIFS(СВЦЭМ!$D$33:$D$776,СВЦЭМ!$A$33:$A$776,$A12,СВЦЭМ!$B$33:$B$776,D$11)+'СЕТ СН'!$F$11+СВЦЭМ!$D$10+'СЕТ СН'!$F$5-'СЕТ СН'!$F$21</f>
        <v>2514.32721481</v>
      </c>
      <c r="E12" s="36">
        <f>SUMIFS(СВЦЭМ!$D$33:$D$776,СВЦЭМ!$A$33:$A$776,$A12,СВЦЭМ!$B$33:$B$776,E$11)+'СЕТ СН'!$F$11+СВЦЭМ!$D$10+'СЕТ СН'!$F$5-'СЕТ СН'!$F$21</f>
        <v>2515.44922094</v>
      </c>
      <c r="F12" s="36">
        <f>SUMIFS(СВЦЭМ!$D$33:$D$776,СВЦЭМ!$A$33:$A$776,$A12,СВЦЭМ!$B$33:$B$776,F$11)+'СЕТ СН'!$F$11+СВЦЭМ!$D$10+'СЕТ СН'!$F$5-'СЕТ СН'!$F$21</f>
        <v>2511.9054735700001</v>
      </c>
      <c r="G12" s="36">
        <f>SUMIFS(СВЦЭМ!$D$33:$D$776,СВЦЭМ!$A$33:$A$776,$A12,СВЦЭМ!$B$33:$B$776,G$11)+'СЕТ СН'!$F$11+СВЦЭМ!$D$10+'СЕТ СН'!$F$5-'СЕТ СН'!$F$21</f>
        <v>2536.81700026</v>
      </c>
      <c r="H12" s="36">
        <f>SUMIFS(СВЦЭМ!$D$33:$D$776,СВЦЭМ!$A$33:$A$776,$A12,СВЦЭМ!$B$33:$B$776,H$11)+'СЕТ СН'!$F$11+СВЦЭМ!$D$10+'СЕТ СН'!$F$5-'СЕТ СН'!$F$21</f>
        <v>2516.1249631999999</v>
      </c>
      <c r="I12" s="36">
        <f>SUMIFS(СВЦЭМ!$D$33:$D$776,СВЦЭМ!$A$33:$A$776,$A12,СВЦЭМ!$B$33:$B$776,I$11)+'СЕТ СН'!$F$11+СВЦЭМ!$D$10+'СЕТ СН'!$F$5-'СЕТ СН'!$F$21</f>
        <v>2533.4507836799999</v>
      </c>
      <c r="J12" s="36">
        <f>SUMIFS(СВЦЭМ!$D$33:$D$776,СВЦЭМ!$A$33:$A$776,$A12,СВЦЭМ!$B$33:$B$776,J$11)+'СЕТ СН'!$F$11+СВЦЭМ!$D$10+'СЕТ СН'!$F$5-'СЕТ СН'!$F$21</f>
        <v>2490.4544125699999</v>
      </c>
      <c r="K12" s="36">
        <f>SUMIFS(СВЦЭМ!$D$33:$D$776,СВЦЭМ!$A$33:$A$776,$A12,СВЦЭМ!$B$33:$B$776,K$11)+'СЕТ СН'!$F$11+СВЦЭМ!$D$10+'СЕТ СН'!$F$5-'СЕТ СН'!$F$21</f>
        <v>2450.0717693799998</v>
      </c>
      <c r="L12" s="36">
        <f>SUMIFS(СВЦЭМ!$D$33:$D$776,СВЦЭМ!$A$33:$A$776,$A12,СВЦЭМ!$B$33:$B$776,L$11)+'СЕТ СН'!$F$11+СВЦЭМ!$D$10+'СЕТ СН'!$F$5-'СЕТ СН'!$F$21</f>
        <v>2417.4601344799999</v>
      </c>
      <c r="M12" s="36">
        <f>SUMIFS(СВЦЭМ!$D$33:$D$776,СВЦЭМ!$A$33:$A$776,$A12,СВЦЭМ!$B$33:$B$776,M$11)+'СЕТ СН'!$F$11+СВЦЭМ!$D$10+'СЕТ СН'!$F$5-'СЕТ СН'!$F$21</f>
        <v>2357.2231025800002</v>
      </c>
      <c r="N12" s="36">
        <f>SUMIFS(СВЦЭМ!$D$33:$D$776,СВЦЭМ!$A$33:$A$776,$A12,СВЦЭМ!$B$33:$B$776,N$11)+'СЕТ СН'!$F$11+СВЦЭМ!$D$10+'СЕТ СН'!$F$5-'СЕТ СН'!$F$21</f>
        <v>2325.59948596</v>
      </c>
      <c r="O12" s="36">
        <f>SUMIFS(СВЦЭМ!$D$33:$D$776,СВЦЭМ!$A$33:$A$776,$A12,СВЦЭМ!$B$33:$B$776,O$11)+'СЕТ СН'!$F$11+СВЦЭМ!$D$10+'СЕТ СН'!$F$5-'СЕТ СН'!$F$21</f>
        <v>2278.6963546299999</v>
      </c>
      <c r="P12" s="36">
        <f>SUMIFS(СВЦЭМ!$D$33:$D$776,СВЦЭМ!$A$33:$A$776,$A12,СВЦЭМ!$B$33:$B$776,P$11)+'СЕТ СН'!$F$11+СВЦЭМ!$D$10+'СЕТ СН'!$F$5-'СЕТ СН'!$F$21</f>
        <v>2280.4596240599999</v>
      </c>
      <c r="Q12" s="36">
        <f>SUMIFS(СВЦЭМ!$D$33:$D$776,СВЦЭМ!$A$33:$A$776,$A12,СВЦЭМ!$B$33:$B$776,Q$11)+'СЕТ СН'!$F$11+СВЦЭМ!$D$10+'СЕТ СН'!$F$5-'СЕТ СН'!$F$21</f>
        <v>2281.7635268100003</v>
      </c>
      <c r="R12" s="36">
        <f>SUMIFS(СВЦЭМ!$D$33:$D$776,СВЦЭМ!$A$33:$A$776,$A12,СВЦЭМ!$B$33:$B$776,R$11)+'СЕТ СН'!$F$11+СВЦЭМ!$D$10+'СЕТ СН'!$F$5-'СЕТ СН'!$F$21</f>
        <v>2281.3259077799999</v>
      </c>
      <c r="S12" s="36">
        <f>SUMIFS(СВЦЭМ!$D$33:$D$776,СВЦЭМ!$A$33:$A$776,$A12,СВЦЭМ!$B$33:$B$776,S$11)+'СЕТ СН'!$F$11+СВЦЭМ!$D$10+'СЕТ СН'!$F$5-'СЕТ СН'!$F$21</f>
        <v>2281.86693775</v>
      </c>
      <c r="T12" s="36">
        <f>SUMIFS(СВЦЭМ!$D$33:$D$776,СВЦЭМ!$A$33:$A$776,$A12,СВЦЭМ!$B$33:$B$776,T$11)+'СЕТ СН'!$F$11+СВЦЭМ!$D$10+'СЕТ СН'!$F$5-'СЕТ СН'!$F$21</f>
        <v>2281.9290960899998</v>
      </c>
      <c r="U12" s="36">
        <f>SUMIFS(СВЦЭМ!$D$33:$D$776,СВЦЭМ!$A$33:$A$776,$A12,СВЦЭМ!$B$33:$B$776,U$11)+'СЕТ СН'!$F$11+СВЦЭМ!$D$10+'СЕТ СН'!$F$5-'СЕТ СН'!$F$21</f>
        <v>2283.3989803700001</v>
      </c>
      <c r="V12" s="36">
        <f>SUMIFS(СВЦЭМ!$D$33:$D$776,СВЦЭМ!$A$33:$A$776,$A12,СВЦЭМ!$B$33:$B$776,V$11)+'СЕТ СН'!$F$11+СВЦЭМ!$D$10+'СЕТ СН'!$F$5-'СЕТ СН'!$F$21</f>
        <v>2270.6864747600002</v>
      </c>
      <c r="W12" s="36">
        <f>SUMIFS(СВЦЭМ!$D$33:$D$776,СВЦЭМ!$A$33:$A$776,$A12,СВЦЭМ!$B$33:$B$776,W$11)+'СЕТ СН'!$F$11+СВЦЭМ!$D$10+'СЕТ СН'!$F$5-'СЕТ СН'!$F$21</f>
        <v>2255.3564958400002</v>
      </c>
      <c r="X12" s="36">
        <f>SUMIFS(СВЦЭМ!$D$33:$D$776,СВЦЭМ!$A$33:$A$776,$A12,СВЦЭМ!$B$33:$B$776,X$11)+'СЕТ СН'!$F$11+СВЦЭМ!$D$10+'СЕТ СН'!$F$5-'СЕТ СН'!$F$21</f>
        <v>2292.9812954199997</v>
      </c>
      <c r="Y12" s="36">
        <f>SUMIFS(СВЦЭМ!$D$33:$D$776,СВЦЭМ!$A$33:$A$776,$A12,СВЦЭМ!$B$33:$B$776,Y$11)+'СЕТ СН'!$F$11+СВЦЭМ!$D$10+'СЕТ СН'!$F$5-'СЕТ СН'!$F$21</f>
        <v>2398.97944138</v>
      </c>
      <c r="AA12" s="45"/>
    </row>
    <row r="13" spans="1:27" ht="15.75" x14ac:dyDescent="0.2">
      <c r="A13" s="35">
        <f>A12+1</f>
        <v>44045</v>
      </c>
      <c r="B13" s="36">
        <f>SUMIFS(СВЦЭМ!$D$33:$D$776,СВЦЭМ!$A$33:$A$776,$A13,СВЦЭМ!$B$33:$B$776,B$11)+'СЕТ СН'!$F$11+СВЦЭМ!$D$10+'СЕТ СН'!$F$5-'СЕТ СН'!$F$21</f>
        <v>2423.8230263099999</v>
      </c>
      <c r="C13" s="36">
        <f>SUMIFS(СВЦЭМ!$D$33:$D$776,СВЦЭМ!$A$33:$A$776,$A13,СВЦЭМ!$B$33:$B$776,C$11)+'СЕТ СН'!$F$11+СВЦЭМ!$D$10+'СЕТ СН'!$F$5-'СЕТ СН'!$F$21</f>
        <v>2465.4039754099999</v>
      </c>
      <c r="D13" s="36">
        <f>SUMIFS(СВЦЭМ!$D$33:$D$776,СВЦЭМ!$A$33:$A$776,$A13,СВЦЭМ!$B$33:$B$776,D$11)+'СЕТ СН'!$F$11+СВЦЭМ!$D$10+'СЕТ СН'!$F$5-'СЕТ СН'!$F$21</f>
        <v>2494.5080030099998</v>
      </c>
      <c r="E13" s="36">
        <f>SUMIFS(СВЦЭМ!$D$33:$D$776,СВЦЭМ!$A$33:$A$776,$A13,СВЦЭМ!$B$33:$B$776,E$11)+'СЕТ СН'!$F$11+СВЦЭМ!$D$10+'СЕТ СН'!$F$5-'СЕТ СН'!$F$21</f>
        <v>2499.6526121500001</v>
      </c>
      <c r="F13" s="36">
        <f>SUMIFS(СВЦЭМ!$D$33:$D$776,СВЦЭМ!$A$33:$A$776,$A13,СВЦЭМ!$B$33:$B$776,F$11)+'СЕТ СН'!$F$11+СВЦЭМ!$D$10+'СЕТ СН'!$F$5-'СЕТ СН'!$F$21</f>
        <v>2502.41382497</v>
      </c>
      <c r="G13" s="36">
        <f>SUMIFS(СВЦЭМ!$D$33:$D$776,СВЦЭМ!$A$33:$A$776,$A13,СВЦЭМ!$B$33:$B$776,G$11)+'СЕТ СН'!$F$11+СВЦЭМ!$D$10+'СЕТ СН'!$F$5-'СЕТ СН'!$F$21</f>
        <v>2499.6859235500001</v>
      </c>
      <c r="H13" s="36">
        <f>SUMIFS(СВЦЭМ!$D$33:$D$776,СВЦЭМ!$A$33:$A$776,$A13,СВЦЭМ!$B$33:$B$776,H$11)+'СЕТ СН'!$F$11+СВЦЭМ!$D$10+'СЕТ СН'!$F$5-'СЕТ СН'!$F$21</f>
        <v>2473.5594846200001</v>
      </c>
      <c r="I13" s="36">
        <f>SUMIFS(СВЦЭМ!$D$33:$D$776,СВЦЭМ!$A$33:$A$776,$A13,СВЦЭМ!$B$33:$B$776,I$11)+'СЕТ СН'!$F$11+СВЦЭМ!$D$10+'СЕТ СН'!$F$5-'СЕТ СН'!$F$21</f>
        <v>2509.36173405</v>
      </c>
      <c r="J13" s="36">
        <f>SUMIFS(СВЦЭМ!$D$33:$D$776,СВЦЭМ!$A$33:$A$776,$A13,СВЦЭМ!$B$33:$B$776,J$11)+'СЕТ СН'!$F$11+СВЦЭМ!$D$10+'СЕТ СН'!$F$5-'СЕТ СН'!$F$21</f>
        <v>2468.9498380999999</v>
      </c>
      <c r="K13" s="36">
        <f>SUMIFS(СВЦЭМ!$D$33:$D$776,СВЦЭМ!$A$33:$A$776,$A13,СВЦЭМ!$B$33:$B$776,K$11)+'СЕТ СН'!$F$11+СВЦЭМ!$D$10+'СЕТ СН'!$F$5-'СЕТ СН'!$F$21</f>
        <v>2404.70277192</v>
      </c>
      <c r="L13" s="36">
        <f>SUMIFS(СВЦЭМ!$D$33:$D$776,СВЦЭМ!$A$33:$A$776,$A13,СВЦЭМ!$B$33:$B$776,L$11)+'СЕТ СН'!$F$11+СВЦЭМ!$D$10+'СЕТ СН'!$F$5-'СЕТ СН'!$F$21</f>
        <v>2370.16358016</v>
      </c>
      <c r="M13" s="36">
        <f>SUMIFS(СВЦЭМ!$D$33:$D$776,СВЦЭМ!$A$33:$A$776,$A13,СВЦЭМ!$B$33:$B$776,M$11)+'СЕТ СН'!$F$11+СВЦЭМ!$D$10+'СЕТ СН'!$F$5-'СЕТ СН'!$F$21</f>
        <v>2302.31623154</v>
      </c>
      <c r="N13" s="36">
        <f>SUMIFS(СВЦЭМ!$D$33:$D$776,СВЦЭМ!$A$33:$A$776,$A13,СВЦЭМ!$B$33:$B$776,N$11)+'СЕТ СН'!$F$11+СВЦЭМ!$D$10+'СЕТ СН'!$F$5-'СЕТ СН'!$F$21</f>
        <v>2270.1321749999997</v>
      </c>
      <c r="O13" s="36">
        <f>SUMIFS(СВЦЭМ!$D$33:$D$776,СВЦЭМ!$A$33:$A$776,$A13,СВЦЭМ!$B$33:$B$776,O$11)+'СЕТ СН'!$F$11+СВЦЭМ!$D$10+'СЕТ СН'!$F$5-'СЕТ СН'!$F$21</f>
        <v>2255.7087469899998</v>
      </c>
      <c r="P13" s="36">
        <f>SUMIFS(СВЦЭМ!$D$33:$D$776,СВЦЭМ!$A$33:$A$776,$A13,СВЦЭМ!$B$33:$B$776,P$11)+'СЕТ СН'!$F$11+СВЦЭМ!$D$10+'СЕТ СН'!$F$5-'СЕТ СН'!$F$21</f>
        <v>2264.4153829400002</v>
      </c>
      <c r="Q13" s="36">
        <f>SUMIFS(СВЦЭМ!$D$33:$D$776,СВЦЭМ!$A$33:$A$776,$A13,СВЦЭМ!$B$33:$B$776,Q$11)+'СЕТ СН'!$F$11+СВЦЭМ!$D$10+'СЕТ СН'!$F$5-'СЕТ СН'!$F$21</f>
        <v>2275.2769865499999</v>
      </c>
      <c r="R13" s="36">
        <f>SUMIFS(СВЦЭМ!$D$33:$D$776,СВЦЭМ!$A$33:$A$776,$A13,СВЦЭМ!$B$33:$B$776,R$11)+'СЕТ СН'!$F$11+СВЦЭМ!$D$10+'СЕТ СН'!$F$5-'СЕТ СН'!$F$21</f>
        <v>2268.3878955</v>
      </c>
      <c r="S13" s="36">
        <f>SUMIFS(СВЦЭМ!$D$33:$D$776,СВЦЭМ!$A$33:$A$776,$A13,СВЦЭМ!$B$33:$B$776,S$11)+'СЕТ СН'!$F$11+СВЦЭМ!$D$10+'СЕТ СН'!$F$5-'СЕТ СН'!$F$21</f>
        <v>2272.3448201199999</v>
      </c>
      <c r="T13" s="36">
        <f>SUMIFS(СВЦЭМ!$D$33:$D$776,СВЦЭМ!$A$33:$A$776,$A13,СВЦЭМ!$B$33:$B$776,T$11)+'СЕТ СН'!$F$11+СВЦЭМ!$D$10+'СЕТ СН'!$F$5-'СЕТ СН'!$F$21</f>
        <v>2271.33540017</v>
      </c>
      <c r="U13" s="36">
        <f>SUMIFS(СВЦЭМ!$D$33:$D$776,СВЦЭМ!$A$33:$A$776,$A13,СВЦЭМ!$B$33:$B$776,U$11)+'СЕТ СН'!$F$11+СВЦЭМ!$D$10+'СЕТ СН'!$F$5-'СЕТ СН'!$F$21</f>
        <v>2258.2227051700002</v>
      </c>
      <c r="V13" s="36">
        <f>SUMIFS(СВЦЭМ!$D$33:$D$776,СВЦЭМ!$A$33:$A$776,$A13,СВЦЭМ!$B$33:$B$776,V$11)+'СЕТ СН'!$F$11+СВЦЭМ!$D$10+'СЕТ СН'!$F$5-'СЕТ СН'!$F$21</f>
        <v>2232.67830491</v>
      </c>
      <c r="W13" s="36">
        <f>SUMIFS(СВЦЭМ!$D$33:$D$776,СВЦЭМ!$A$33:$A$776,$A13,СВЦЭМ!$B$33:$B$776,W$11)+'СЕТ СН'!$F$11+СВЦЭМ!$D$10+'СЕТ СН'!$F$5-'СЕТ СН'!$F$21</f>
        <v>2232.5568117499997</v>
      </c>
      <c r="X13" s="36">
        <f>SUMIFS(СВЦЭМ!$D$33:$D$776,СВЦЭМ!$A$33:$A$776,$A13,СВЦЭМ!$B$33:$B$776,X$11)+'СЕТ СН'!$F$11+СВЦЭМ!$D$10+'СЕТ СН'!$F$5-'СЕТ СН'!$F$21</f>
        <v>2262.0862839699998</v>
      </c>
      <c r="Y13" s="36">
        <f>SUMIFS(СВЦЭМ!$D$33:$D$776,СВЦЭМ!$A$33:$A$776,$A13,СВЦЭМ!$B$33:$B$776,Y$11)+'СЕТ СН'!$F$11+СВЦЭМ!$D$10+'СЕТ СН'!$F$5-'СЕТ СН'!$F$21</f>
        <v>2348.76397314</v>
      </c>
    </row>
    <row r="14" spans="1:27" ht="15.75" x14ac:dyDescent="0.2">
      <c r="A14" s="35">
        <f t="shared" ref="A14:A42" si="0">A13+1</f>
        <v>44046</v>
      </c>
      <c r="B14" s="36">
        <f>SUMIFS(СВЦЭМ!$D$33:$D$776,СВЦЭМ!$A$33:$A$776,$A14,СВЦЭМ!$B$33:$B$776,B$11)+'СЕТ СН'!$F$11+СВЦЭМ!$D$10+'СЕТ СН'!$F$5-'СЕТ СН'!$F$21</f>
        <v>2437.4278956399999</v>
      </c>
      <c r="C14" s="36">
        <f>SUMIFS(СВЦЭМ!$D$33:$D$776,СВЦЭМ!$A$33:$A$776,$A14,СВЦЭМ!$B$33:$B$776,C$11)+'СЕТ СН'!$F$11+СВЦЭМ!$D$10+'СЕТ СН'!$F$5-'СЕТ СН'!$F$21</f>
        <v>2433.08041908</v>
      </c>
      <c r="D14" s="36">
        <f>SUMIFS(СВЦЭМ!$D$33:$D$776,СВЦЭМ!$A$33:$A$776,$A14,СВЦЭМ!$B$33:$B$776,D$11)+'СЕТ СН'!$F$11+СВЦЭМ!$D$10+'СЕТ СН'!$F$5-'СЕТ СН'!$F$21</f>
        <v>2447.3748956899999</v>
      </c>
      <c r="E14" s="36">
        <f>SUMIFS(СВЦЭМ!$D$33:$D$776,СВЦЭМ!$A$33:$A$776,$A14,СВЦЭМ!$B$33:$B$776,E$11)+'СЕТ СН'!$F$11+СВЦЭМ!$D$10+'СЕТ СН'!$F$5-'СЕТ СН'!$F$21</f>
        <v>2490.7869616600001</v>
      </c>
      <c r="F14" s="36">
        <f>SUMIFS(СВЦЭМ!$D$33:$D$776,СВЦЭМ!$A$33:$A$776,$A14,СВЦЭМ!$B$33:$B$776,F$11)+'СЕТ СН'!$F$11+СВЦЭМ!$D$10+'СЕТ СН'!$F$5-'СЕТ СН'!$F$21</f>
        <v>2492.6797619899999</v>
      </c>
      <c r="G14" s="36">
        <f>SUMIFS(СВЦЭМ!$D$33:$D$776,СВЦЭМ!$A$33:$A$776,$A14,СВЦЭМ!$B$33:$B$776,G$11)+'СЕТ СН'!$F$11+СВЦЭМ!$D$10+'СЕТ СН'!$F$5-'СЕТ СН'!$F$21</f>
        <v>2514.72491657</v>
      </c>
      <c r="H14" s="36">
        <f>SUMIFS(СВЦЭМ!$D$33:$D$776,СВЦЭМ!$A$33:$A$776,$A14,СВЦЭМ!$B$33:$B$776,H$11)+'СЕТ СН'!$F$11+СВЦЭМ!$D$10+'СЕТ СН'!$F$5-'СЕТ СН'!$F$21</f>
        <v>2501.0401195899999</v>
      </c>
      <c r="I14" s="36">
        <f>SUMIFS(СВЦЭМ!$D$33:$D$776,СВЦЭМ!$A$33:$A$776,$A14,СВЦЭМ!$B$33:$B$776,I$11)+'СЕТ СН'!$F$11+СВЦЭМ!$D$10+'СЕТ СН'!$F$5-'СЕТ СН'!$F$21</f>
        <v>2513.6429366100001</v>
      </c>
      <c r="J14" s="36">
        <f>SUMIFS(СВЦЭМ!$D$33:$D$776,СВЦЭМ!$A$33:$A$776,$A14,СВЦЭМ!$B$33:$B$776,J$11)+'СЕТ СН'!$F$11+СВЦЭМ!$D$10+'СЕТ СН'!$F$5-'СЕТ СН'!$F$21</f>
        <v>2459.3470076600001</v>
      </c>
      <c r="K14" s="36">
        <f>SUMIFS(СВЦЭМ!$D$33:$D$776,СВЦЭМ!$A$33:$A$776,$A14,СВЦЭМ!$B$33:$B$776,K$11)+'СЕТ СН'!$F$11+СВЦЭМ!$D$10+'СЕТ СН'!$F$5-'СЕТ СН'!$F$21</f>
        <v>2409.3878707399999</v>
      </c>
      <c r="L14" s="36">
        <f>SUMIFS(СВЦЭМ!$D$33:$D$776,СВЦЭМ!$A$33:$A$776,$A14,СВЦЭМ!$B$33:$B$776,L$11)+'СЕТ СН'!$F$11+СВЦЭМ!$D$10+'СЕТ СН'!$F$5-'СЕТ СН'!$F$21</f>
        <v>2364.8894768</v>
      </c>
      <c r="M14" s="36">
        <f>SUMIFS(СВЦЭМ!$D$33:$D$776,СВЦЭМ!$A$33:$A$776,$A14,СВЦЭМ!$B$33:$B$776,M$11)+'СЕТ СН'!$F$11+СВЦЭМ!$D$10+'СЕТ СН'!$F$5-'СЕТ СН'!$F$21</f>
        <v>2296.4284198800001</v>
      </c>
      <c r="N14" s="36">
        <f>SUMIFS(СВЦЭМ!$D$33:$D$776,СВЦЭМ!$A$33:$A$776,$A14,СВЦЭМ!$B$33:$B$776,N$11)+'СЕТ СН'!$F$11+СВЦЭМ!$D$10+'СЕТ СН'!$F$5-'СЕТ СН'!$F$21</f>
        <v>2256.3571295399997</v>
      </c>
      <c r="O14" s="36">
        <f>SUMIFS(СВЦЭМ!$D$33:$D$776,СВЦЭМ!$A$33:$A$776,$A14,СВЦЭМ!$B$33:$B$776,O$11)+'СЕТ СН'!$F$11+СВЦЭМ!$D$10+'СЕТ СН'!$F$5-'СЕТ СН'!$F$21</f>
        <v>2239.8919953099999</v>
      </c>
      <c r="P14" s="36">
        <f>SUMIFS(СВЦЭМ!$D$33:$D$776,СВЦЭМ!$A$33:$A$776,$A14,СВЦЭМ!$B$33:$B$776,P$11)+'СЕТ СН'!$F$11+СВЦЭМ!$D$10+'СЕТ СН'!$F$5-'СЕТ СН'!$F$21</f>
        <v>2243.99433692</v>
      </c>
      <c r="Q14" s="36">
        <f>SUMIFS(СВЦЭМ!$D$33:$D$776,СВЦЭМ!$A$33:$A$776,$A14,СВЦЭМ!$B$33:$B$776,Q$11)+'СЕТ СН'!$F$11+СВЦЭМ!$D$10+'СЕТ СН'!$F$5-'СЕТ СН'!$F$21</f>
        <v>2247.9314499000002</v>
      </c>
      <c r="R14" s="36">
        <f>SUMIFS(СВЦЭМ!$D$33:$D$776,СВЦЭМ!$A$33:$A$776,$A14,СВЦЭМ!$B$33:$B$776,R$11)+'СЕТ СН'!$F$11+СВЦЭМ!$D$10+'СЕТ СН'!$F$5-'СЕТ СН'!$F$21</f>
        <v>2255.44334635</v>
      </c>
      <c r="S14" s="36">
        <f>SUMIFS(СВЦЭМ!$D$33:$D$776,СВЦЭМ!$A$33:$A$776,$A14,СВЦЭМ!$B$33:$B$776,S$11)+'СЕТ СН'!$F$11+СВЦЭМ!$D$10+'СЕТ СН'!$F$5-'СЕТ СН'!$F$21</f>
        <v>2259.4761136899997</v>
      </c>
      <c r="T14" s="36">
        <f>SUMIFS(СВЦЭМ!$D$33:$D$776,СВЦЭМ!$A$33:$A$776,$A14,СВЦЭМ!$B$33:$B$776,T$11)+'СЕТ СН'!$F$11+СВЦЭМ!$D$10+'СЕТ СН'!$F$5-'СЕТ СН'!$F$21</f>
        <v>2267.9211372099999</v>
      </c>
      <c r="U14" s="36">
        <f>SUMIFS(СВЦЭМ!$D$33:$D$776,СВЦЭМ!$A$33:$A$776,$A14,СВЦЭМ!$B$33:$B$776,U$11)+'СЕТ СН'!$F$11+СВЦЭМ!$D$10+'СЕТ СН'!$F$5-'СЕТ СН'!$F$21</f>
        <v>2266.1296043000002</v>
      </c>
      <c r="V14" s="36">
        <f>SUMIFS(СВЦЭМ!$D$33:$D$776,СВЦЭМ!$A$33:$A$776,$A14,СВЦЭМ!$B$33:$B$776,V$11)+'СЕТ СН'!$F$11+СВЦЭМ!$D$10+'СЕТ СН'!$F$5-'СЕТ СН'!$F$21</f>
        <v>2258.5931665399999</v>
      </c>
      <c r="W14" s="36">
        <f>SUMIFS(СВЦЭМ!$D$33:$D$776,СВЦЭМ!$A$33:$A$776,$A14,СВЦЭМ!$B$33:$B$776,W$11)+'СЕТ СН'!$F$11+СВЦЭМ!$D$10+'СЕТ СН'!$F$5-'СЕТ СН'!$F$21</f>
        <v>2247.6602427500002</v>
      </c>
      <c r="X14" s="36">
        <f>SUMIFS(СВЦЭМ!$D$33:$D$776,СВЦЭМ!$A$33:$A$776,$A14,СВЦЭМ!$B$33:$B$776,X$11)+'СЕТ СН'!$F$11+СВЦЭМ!$D$10+'СЕТ СН'!$F$5-'СЕТ СН'!$F$21</f>
        <v>2270.30251404</v>
      </c>
      <c r="Y14" s="36">
        <f>SUMIFS(СВЦЭМ!$D$33:$D$776,СВЦЭМ!$A$33:$A$776,$A14,СВЦЭМ!$B$33:$B$776,Y$11)+'СЕТ СН'!$F$11+СВЦЭМ!$D$10+'СЕТ СН'!$F$5-'СЕТ СН'!$F$21</f>
        <v>2354.9502897900002</v>
      </c>
    </row>
    <row r="15" spans="1:27" ht="15.75" x14ac:dyDescent="0.2">
      <c r="A15" s="35">
        <f t="shared" si="0"/>
        <v>44047</v>
      </c>
      <c r="B15" s="36">
        <f>SUMIFS(СВЦЭМ!$D$33:$D$776,СВЦЭМ!$A$33:$A$776,$A15,СВЦЭМ!$B$33:$B$776,B$11)+'СЕТ СН'!$F$11+СВЦЭМ!$D$10+'СЕТ СН'!$F$5-'СЕТ СН'!$F$21</f>
        <v>2418.1742069299999</v>
      </c>
      <c r="C15" s="36">
        <f>SUMIFS(СВЦЭМ!$D$33:$D$776,СВЦЭМ!$A$33:$A$776,$A15,СВЦЭМ!$B$33:$B$776,C$11)+'СЕТ СН'!$F$11+СВЦЭМ!$D$10+'СЕТ СН'!$F$5-'СЕТ СН'!$F$21</f>
        <v>2467.8107037300001</v>
      </c>
      <c r="D15" s="36">
        <f>SUMIFS(СВЦЭМ!$D$33:$D$776,СВЦЭМ!$A$33:$A$776,$A15,СВЦЭМ!$B$33:$B$776,D$11)+'СЕТ СН'!$F$11+СВЦЭМ!$D$10+'СЕТ СН'!$F$5-'СЕТ СН'!$F$21</f>
        <v>2486.41602014</v>
      </c>
      <c r="E15" s="36">
        <f>SUMIFS(СВЦЭМ!$D$33:$D$776,СВЦЭМ!$A$33:$A$776,$A15,СВЦЭМ!$B$33:$B$776,E$11)+'СЕТ СН'!$F$11+СВЦЭМ!$D$10+'СЕТ СН'!$F$5-'СЕТ СН'!$F$21</f>
        <v>2516.49319995</v>
      </c>
      <c r="F15" s="36">
        <f>SUMIFS(СВЦЭМ!$D$33:$D$776,СВЦЭМ!$A$33:$A$776,$A15,СВЦЭМ!$B$33:$B$776,F$11)+'СЕТ СН'!$F$11+СВЦЭМ!$D$10+'СЕТ СН'!$F$5-'СЕТ СН'!$F$21</f>
        <v>2522.9507547100002</v>
      </c>
      <c r="G15" s="36">
        <f>SUMIFS(СВЦЭМ!$D$33:$D$776,СВЦЭМ!$A$33:$A$776,$A15,СВЦЭМ!$B$33:$B$776,G$11)+'СЕТ СН'!$F$11+СВЦЭМ!$D$10+'СЕТ СН'!$F$5-'СЕТ СН'!$F$21</f>
        <v>2516.4116453299998</v>
      </c>
      <c r="H15" s="36">
        <f>SUMIFS(СВЦЭМ!$D$33:$D$776,СВЦЭМ!$A$33:$A$776,$A15,СВЦЭМ!$B$33:$B$776,H$11)+'СЕТ СН'!$F$11+СВЦЭМ!$D$10+'СЕТ СН'!$F$5-'СЕТ СН'!$F$21</f>
        <v>2473.93831705</v>
      </c>
      <c r="I15" s="36">
        <f>SUMIFS(СВЦЭМ!$D$33:$D$776,СВЦЭМ!$A$33:$A$776,$A15,СВЦЭМ!$B$33:$B$776,I$11)+'СЕТ СН'!$F$11+СВЦЭМ!$D$10+'СЕТ СН'!$F$5-'СЕТ СН'!$F$21</f>
        <v>2467.5178684299999</v>
      </c>
      <c r="J15" s="36">
        <f>SUMIFS(СВЦЭМ!$D$33:$D$776,СВЦЭМ!$A$33:$A$776,$A15,СВЦЭМ!$B$33:$B$776,J$11)+'СЕТ СН'!$F$11+СВЦЭМ!$D$10+'СЕТ СН'!$F$5-'СЕТ СН'!$F$21</f>
        <v>2422.85252902</v>
      </c>
      <c r="K15" s="36">
        <f>SUMIFS(СВЦЭМ!$D$33:$D$776,СВЦЭМ!$A$33:$A$776,$A15,СВЦЭМ!$B$33:$B$776,K$11)+'СЕТ СН'!$F$11+СВЦЭМ!$D$10+'СЕТ СН'!$F$5-'СЕТ СН'!$F$21</f>
        <v>2394.3774797999999</v>
      </c>
      <c r="L15" s="36">
        <f>SUMIFS(СВЦЭМ!$D$33:$D$776,СВЦЭМ!$A$33:$A$776,$A15,СВЦЭМ!$B$33:$B$776,L$11)+'СЕТ СН'!$F$11+СВЦЭМ!$D$10+'СЕТ СН'!$F$5-'СЕТ СН'!$F$21</f>
        <v>2389.08157532</v>
      </c>
      <c r="M15" s="36">
        <f>SUMIFS(СВЦЭМ!$D$33:$D$776,СВЦЭМ!$A$33:$A$776,$A15,СВЦЭМ!$B$33:$B$776,M$11)+'СЕТ СН'!$F$11+СВЦЭМ!$D$10+'СЕТ СН'!$F$5-'СЕТ СН'!$F$21</f>
        <v>2314.8730547800001</v>
      </c>
      <c r="N15" s="36">
        <f>SUMIFS(СВЦЭМ!$D$33:$D$776,СВЦЭМ!$A$33:$A$776,$A15,СВЦЭМ!$B$33:$B$776,N$11)+'СЕТ СН'!$F$11+СВЦЭМ!$D$10+'СЕТ СН'!$F$5-'СЕТ СН'!$F$21</f>
        <v>2261.7086098999998</v>
      </c>
      <c r="O15" s="36">
        <f>SUMIFS(СВЦЭМ!$D$33:$D$776,СВЦЭМ!$A$33:$A$776,$A15,СВЦЭМ!$B$33:$B$776,O$11)+'СЕТ СН'!$F$11+СВЦЭМ!$D$10+'СЕТ СН'!$F$5-'СЕТ СН'!$F$21</f>
        <v>2239.0984572299999</v>
      </c>
      <c r="P15" s="36">
        <f>SUMIFS(СВЦЭМ!$D$33:$D$776,СВЦЭМ!$A$33:$A$776,$A15,СВЦЭМ!$B$33:$B$776,P$11)+'СЕТ СН'!$F$11+СВЦЭМ!$D$10+'СЕТ СН'!$F$5-'СЕТ СН'!$F$21</f>
        <v>2235.1012284099997</v>
      </c>
      <c r="Q15" s="36">
        <f>SUMIFS(СВЦЭМ!$D$33:$D$776,СВЦЭМ!$A$33:$A$776,$A15,СВЦЭМ!$B$33:$B$776,Q$11)+'СЕТ СН'!$F$11+СВЦЭМ!$D$10+'СЕТ СН'!$F$5-'СЕТ СН'!$F$21</f>
        <v>2234.5380937099999</v>
      </c>
      <c r="R15" s="36">
        <f>SUMIFS(СВЦЭМ!$D$33:$D$776,СВЦЭМ!$A$33:$A$776,$A15,СВЦЭМ!$B$33:$B$776,R$11)+'СЕТ СН'!$F$11+СВЦЭМ!$D$10+'СЕТ СН'!$F$5-'СЕТ СН'!$F$21</f>
        <v>2232.0692541799999</v>
      </c>
      <c r="S15" s="36">
        <f>SUMIFS(СВЦЭМ!$D$33:$D$776,СВЦЭМ!$A$33:$A$776,$A15,СВЦЭМ!$B$33:$B$776,S$11)+'СЕТ СН'!$F$11+СВЦЭМ!$D$10+'СЕТ СН'!$F$5-'СЕТ СН'!$F$21</f>
        <v>2253.10279158</v>
      </c>
      <c r="T15" s="36">
        <f>SUMIFS(СВЦЭМ!$D$33:$D$776,СВЦЭМ!$A$33:$A$776,$A15,СВЦЭМ!$B$33:$B$776,T$11)+'СЕТ СН'!$F$11+СВЦЭМ!$D$10+'СЕТ СН'!$F$5-'СЕТ СН'!$F$21</f>
        <v>2247.5750673000002</v>
      </c>
      <c r="U15" s="36">
        <f>SUMIFS(СВЦЭМ!$D$33:$D$776,СВЦЭМ!$A$33:$A$776,$A15,СВЦЭМ!$B$33:$B$776,U$11)+'СЕТ СН'!$F$11+СВЦЭМ!$D$10+'СЕТ СН'!$F$5-'СЕТ СН'!$F$21</f>
        <v>2247.6248763100002</v>
      </c>
      <c r="V15" s="36">
        <f>SUMIFS(СВЦЭМ!$D$33:$D$776,СВЦЭМ!$A$33:$A$776,$A15,СВЦЭМ!$B$33:$B$776,V$11)+'СЕТ СН'!$F$11+СВЦЭМ!$D$10+'СЕТ СН'!$F$5-'СЕТ СН'!$F$21</f>
        <v>2246.9717087499998</v>
      </c>
      <c r="W15" s="36">
        <f>SUMIFS(СВЦЭМ!$D$33:$D$776,СВЦЭМ!$A$33:$A$776,$A15,СВЦЭМ!$B$33:$B$776,W$11)+'СЕТ СН'!$F$11+СВЦЭМ!$D$10+'СЕТ СН'!$F$5-'СЕТ СН'!$F$21</f>
        <v>2248.63070075</v>
      </c>
      <c r="X15" s="36">
        <f>SUMIFS(СВЦЭМ!$D$33:$D$776,СВЦЭМ!$A$33:$A$776,$A15,СВЦЭМ!$B$33:$B$776,X$11)+'СЕТ СН'!$F$11+СВЦЭМ!$D$10+'СЕТ СН'!$F$5-'СЕТ СН'!$F$21</f>
        <v>2272.6711498599998</v>
      </c>
      <c r="Y15" s="36">
        <f>SUMIFS(СВЦЭМ!$D$33:$D$776,СВЦЭМ!$A$33:$A$776,$A15,СВЦЭМ!$B$33:$B$776,Y$11)+'СЕТ СН'!$F$11+СВЦЭМ!$D$10+'СЕТ СН'!$F$5-'СЕТ СН'!$F$21</f>
        <v>2354.4538690199997</v>
      </c>
    </row>
    <row r="16" spans="1:27" ht="15.75" x14ac:dyDescent="0.2">
      <c r="A16" s="35">
        <f t="shared" si="0"/>
        <v>44048</v>
      </c>
      <c r="B16" s="36">
        <f>SUMIFS(СВЦЭМ!$D$33:$D$776,СВЦЭМ!$A$33:$A$776,$A16,СВЦЭМ!$B$33:$B$776,B$11)+'СЕТ СН'!$F$11+СВЦЭМ!$D$10+'СЕТ СН'!$F$5-'СЕТ СН'!$F$21</f>
        <v>2420.0334331499998</v>
      </c>
      <c r="C16" s="36">
        <f>SUMIFS(СВЦЭМ!$D$33:$D$776,СВЦЭМ!$A$33:$A$776,$A16,СВЦЭМ!$B$33:$B$776,C$11)+'СЕТ СН'!$F$11+СВЦЭМ!$D$10+'СЕТ СН'!$F$5-'СЕТ СН'!$F$21</f>
        <v>2491.70232197</v>
      </c>
      <c r="D16" s="36">
        <f>SUMIFS(СВЦЭМ!$D$33:$D$776,СВЦЭМ!$A$33:$A$776,$A16,СВЦЭМ!$B$33:$B$776,D$11)+'СЕТ СН'!$F$11+СВЦЭМ!$D$10+'СЕТ СН'!$F$5-'СЕТ СН'!$F$21</f>
        <v>2506.1839594799999</v>
      </c>
      <c r="E16" s="36">
        <f>SUMIFS(СВЦЭМ!$D$33:$D$776,СВЦЭМ!$A$33:$A$776,$A16,СВЦЭМ!$B$33:$B$776,E$11)+'СЕТ СН'!$F$11+СВЦЭМ!$D$10+'СЕТ СН'!$F$5-'СЕТ СН'!$F$21</f>
        <v>2516.6229371300001</v>
      </c>
      <c r="F16" s="36">
        <f>SUMIFS(СВЦЭМ!$D$33:$D$776,СВЦЭМ!$A$33:$A$776,$A16,СВЦЭМ!$B$33:$B$776,F$11)+'СЕТ СН'!$F$11+СВЦЭМ!$D$10+'СЕТ СН'!$F$5-'СЕТ СН'!$F$21</f>
        <v>2514.72594944</v>
      </c>
      <c r="G16" s="36">
        <f>SUMIFS(СВЦЭМ!$D$33:$D$776,СВЦЭМ!$A$33:$A$776,$A16,СВЦЭМ!$B$33:$B$776,G$11)+'СЕТ СН'!$F$11+СВЦЭМ!$D$10+'СЕТ СН'!$F$5-'СЕТ СН'!$F$21</f>
        <v>2527.8995733299998</v>
      </c>
      <c r="H16" s="36">
        <f>SUMIFS(СВЦЭМ!$D$33:$D$776,СВЦЭМ!$A$33:$A$776,$A16,СВЦЭМ!$B$33:$B$776,H$11)+'СЕТ СН'!$F$11+СВЦЭМ!$D$10+'СЕТ СН'!$F$5-'СЕТ СН'!$F$21</f>
        <v>2505.72234527</v>
      </c>
      <c r="I16" s="36">
        <f>SUMIFS(СВЦЭМ!$D$33:$D$776,СВЦЭМ!$A$33:$A$776,$A16,СВЦЭМ!$B$33:$B$776,I$11)+'СЕТ СН'!$F$11+СВЦЭМ!$D$10+'СЕТ СН'!$F$5-'СЕТ СН'!$F$21</f>
        <v>2471.97534619</v>
      </c>
      <c r="J16" s="36">
        <f>SUMIFS(СВЦЭМ!$D$33:$D$776,СВЦЭМ!$A$33:$A$776,$A16,СВЦЭМ!$B$33:$B$776,J$11)+'СЕТ СН'!$F$11+СВЦЭМ!$D$10+'СЕТ СН'!$F$5-'СЕТ СН'!$F$21</f>
        <v>2422.1155960300002</v>
      </c>
      <c r="K16" s="36">
        <f>SUMIFS(СВЦЭМ!$D$33:$D$776,СВЦЭМ!$A$33:$A$776,$A16,СВЦЭМ!$B$33:$B$776,K$11)+'СЕТ СН'!$F$11+СВЦЭМ!$D$10+'СЕТ СН'!$F$5-'СЕТ СН'!$F$21</f>
        <v>2430.9565338900002</v>
      </c>
      <c r="L16" s="36">
        <f>SUMIFS(СВЦЭМ!$D$33:$D$776,СВЦЭМ!$A$33:$A$776,$A16,СВЦЭМ!$B$33:$B$776,L$11)+'СЕТ СН'!$F$11+СВЦЭМ!$D$10+'СЕТ СН'!$F$5-'СЕТ СН'!$F$21</f>
        <v>2381.6519309</v>
      </c>
      <c r="M16" s="36">
        <f>SUMIFS(СВЦЭМ!$D$33:$D$776,СВЦЭМ!$A$33:$A$776,$A16,СВЦЭМ!$B$33:$B$776,M$11)+'СЕТ СН'!$F$11+СВЦЭМ!$D$10+'СЕТ СН'!$F$5-'СЕТ СН'!$F$21</f>
        <v>2313.7024049399997</v>
      </c>
      <c r="N16" s="36">
        <f>SUMIFS(СВЦЭМ!$D$33:$D$776,СВЦЭМ!$A$33:$A$776,$A16,СВЦЭМ!$B$33:$B$776,N$11)+'СЕТ СН'!$F$11+СВЦЭМ!$D$10+'СЕТ СН'!$F$5-'СЕТ СН'!$F$21</f>
        <v>2264.6670441300002</v>
      </c>
      <c r="O16" s="36">
        <f>SUMIFS(СВЦЭМ!$D$33:$D$776,СВЦЭМ!$A$33:$A$776,$A16,СВЦЭМ!$B$33:$B$776,O$11)+'СЕТ СН'!$F$11+СВЦЭМ!$D$10+'СЕТ СН'!$F$5-'СЕТ СН'!$F$21</f>
        <v>2234.4651158900001</v>
      </c>
      <c r="P16" s="36">
        <f>SUMIFS(СВЦЭМ!$D$33:$D$776,СВЦЭМ!$A$33:$A$776,$A16,СВЦЭМ!$B$33:$B$776,P$11)+'СЕТ СН'!$F$11+СВЦЭМ!$D$10+'СЕТ СН'!$F$5-'СЕТ СН'!$F$21</f>
        <v>2241.79004975</v>
      </c>
      <c r="Q16" s="36">
        <f>SUMIFS(СВЦЭМ!$D$33:$D$776,СВЦЭМ!$A$33:$A$776,$A16,СВЦЭМ!$B$33:$B$776,Q$11)+'СЕТ СН'!$F$11+СВЦЭМ!$D$10+'СЕТ СН'!$F$5-'СЕТ СН'!$F$21</f>
        <v>2242.28228614</v>
      </c>
      <c r="R16" s="36">
        <f>SUMIFS(СВЦЭМ!$D$33:$D$776,СВЦЭМ!$A$33:$A$776,$A16,СВЦЭМ!$B$33:$B$776,R$11)+'СЕТ СН'!$F$11+СВЦЭМ!$D$10+'СЕТ СН'!$F$5-'СЕТ СН'!$F$21</f>
        <v>2237.0280241800001</v>
      </c>
      <c r="S16" s="36">
        <f>SUMIFS(СВЦЭМ!$D$33:$D$776,СВЦЭМ!$A$33:$A$776,$A16,СВЦЭМ!$B$33:$B$776,S$11)+'СЕТ СН'!$F$11+СВЦЭМ!$D$10+'СЕТ СН'!$F$5-'СЕТ СН'!$F$21</f>
        <v>2238.2327883899998</v>
      </c>
      <c r="T16" s="36">
        <f>SUMIFS(СВЦЭМ!$D$33:$D$776,СВЦЭМ!$A$33:$A$776,$A16,СВЦЭМ!$B$33:$B$776,T$11)+'СЕТ СН'!$F$11+СВЦЭМ!$D$10+'СЕТ СН'!$F$5-'СЕТ СН'!$F$21</f>
        <v>2256.1562279999998</v>
      </c>
      <c r="U16" s="36">
        <f>SUMIFS(СВЦЭМ!$D$33:$D$776,СВЦЭМ!$A$33:$A$776,$A16,СВЦЭМ!$B$33:$B$776,U$11)+'СЕТ СН'!$F$11+СВЦЭМ!$D$10+'СЕТ СН'!$F$5-'СЕТ СН'!$F$21</f>
        <v>2262.6158398699999</v>
      </c>
      <c r="V16" s="36">
        <f>SUMIFS(СВЦЭМ!$D$33:$D$776,СВЦЭМ!$A$33:$A$776,$A16,СВЦЭМ!$B$33:$B$776,V$11)+'СЕТ СН'!$F$11+СВЦЭМ!$D$10+'СЕТ СН'!$F$5-'СЕТ СН'!$F$21</f>
        <v>2244.5483783300001</v>
      </c>
      <c r="W16" s="36">
        <f>SUMIFS(СВЦЭМ!$D$33:$D$776,СВЦЭМ!$A$33:$A$776,$A16,СВЦЭМ!$B$33:$B$776,W$11)+'СЕТ СН'!$F$11+СВЦЭМ!$D$10+'СЕТ СН'!$F$5-'СЕТ СН'!$F$21</f>
        <v>2243.0212688800002</v>
      </c>
      <c r="X16" s="36">
        <f>SUMIFS(СВЦЭМ!$D$33:$D$776,СВЦЭМ!$A$33:$A$776,$A16,СВЦЭМ!$B$33:$B$776,X$11)+'СЕТ СН'!$F$11+СВЦЭМ!$D$10+'СЕТ СН'!$F$5-'СЕТ СН'!$F$21</f>
        <v>2262.4129008</v>
      </c>
      <c r="Y16" s="36">
        <f>SUMIFS(СВЦЭМ!$D$33:$D$776,СВЦЭМ!$A$33:$A$776,$A16,СВЦЭМ!$B$33:$B$776,Y$11)+'СЕТ СН'!$F$11+СВЦЭМ!$D$10+'СЕТ СН'!$F$5-'СЕТ СН'!$F$21</f>
        <v>2368.1709942899997</v>
      </c>
    </row>
    <row r="17" spans="1:25" ht="15.75" x14ac:dyDescent="0.2">
      <c r="A17" s="35">
        <f t="shared" si="0"/>
        <v>44049</v>
      </c>
      <c r="B17" s="36">
        <f>SUMIFS(СВЦЭМ!$D$33:$D$776,СВЦЭМ!$A$33:$A$776,$A17,СВЦЭМ!$B$33:$B$776,B$11)+'СЕТ СН'!$F$11+СВЦЭМ!$D$10+'СЕТ СН'!$F$5-'СЕТ СН'!$F$21</f>
        <v>2471.0016611000001</v>
      </c>
      <c r="C17" s="36">
        <f>SUMIFS(СВЦЭМ!$D$33:$D$776,СВЦЭМ!$A$33:$A$776,$A17,СВЦЭМ!$B$33:$B$776,C$11)+'СЕТ СН'!$F$11+СВЦЭМ!$D$10+'СЕТ СН'!$F$5-'СЕТ СН'!$F$21</f>
        <v>2522.23855637</v>
      </c>
      <c r="D17" s="36">
        <f>SUMIFS(СВЦЭМ!$D$33:$D$776,СВЦЭМ!$A$33:$A$776,$A17,СВЦЭМ!$B$33:$B$776,D$11)+'СЕТ СН'!$F$11+СВЦЭМ!$D$10+'СЕТ СН'!$F$5-'СЕТ СН'!$F$21</f>
        <v>2543.6460808299998</v>
      </c>
      <c r="E17" s="36">
        <f>SUMIFS(СВЦЭМ!$D$33:$D$776,СВЦЭМ!$A$33:$A$776,$A17,СВЦЭМ!$B$33:$B$776,E$11)+'СЕТ СН'!$F$11+СВЦЭМ!$D$10+'СЕТ СН'!$F$5-'СЕТ СН'!$F$21</f>
        <v>2538.5475569499999</v>
      </c>
      <c r="F17" s="36">
        <f>SUMIFS(СВЦЭМ!$D$33:$D$776,СВЦЭМ!$A$33:$A$776,$A17,СВЦЭМ!$B$33:$B$776,F$11)+'СЕТ СН'!$F$11+СВЦЭМ!$D$10+'СЕТ СН'!$F$5-'СЕТ СН'!$F$21</f>
        <v>2529.3613033299998</v>
      </c>
      <c r="G17" s="36">
        <f>SUMIFS(СВЦЭМ!$D$33:$D$776,СВЦЭМ!$A$33:$A$776,$A17,СВЦЭМ!$B$33:$B$776,G$11)+'СЕТ СН'!$F$11+СВЦЭМ!$D$10+'СЕТ СН'!$F$5-'СЕТ СН'!$F$21</f>
        <v>2537.8037455899998</v>
      </c>
      <c r="H17" s="36">
        <f>SUMIFS(СВЦЭМ!$D$33:$D$776,СВЦЭМ!$A$33:$A$776,$A17,СВЦЭМ!$B$33:$B$776,H$11)+'СЕТ СН'!$F$11+СВЦЭМ!$D$10+'СЕТ СН'!$F$5-'СЕТ СН'!$F$21</f>
        <v>2535.5220738200001</v>
      </c>
      <c r="I17" s="36">
        <f>SUMIFS(СВЦЭМ!$D$33:$D$776,СВЦЭМ!$A$33:$A$776,$A17,СВЦЭМ!$B$33:$B$776,I$11)+'СЕТ СН'!$F$11+СВЦЭМ!$D$10+'СЕТ СН'!$F$5-'СЕТ СН'!$F$21</f>
        <v>2485.28739309</v>
      </c>
      <c r="J17" s="36">
        <f>SUMIFS(СВЦЭМ!$D$33:$D$776,СВЦЭМ!$A$33:$A$776,$A17,СВЦЭМ!$B$33:$B$776,J$11)+'СЕТ СН'!$F$11+СВЦЭМ!$D$10+'СЕТ СН'!$F$5-'СЕТ СН'!$F$21</f>
        <v>2426.8754412500002</v>
      </c>
      <c r="K17" s="36">
        <f>SUMIFS(СВЦЭМ!$D$33:$D$776,СВЦЭМ!$A$33:$A$776,$A17,СВЦЭМ!$B$33:$B$776,K$11)+'СЕТ СН'!$F$11+СВЦЭМ!$D$10+'СЕТ СН'!$F$5-'СЕТ СН'!$F$21</f>
        <v>2393.1111413600001</v>
      </c>
      <c r="L17" s="36">
        <f>SUMIFS(СВЦЭМ!$D$33:$D$776,СВЦЭМ!$A$33:$A$776,$A17,СВЦЭМ!$B$33:$B$776,L$11)+'СЕТ СН'!$F$11+СВЦЭМ!$D$10+'СЕТ СН'!$F$5-'СЕТ СН'!$F$21</f>
        <v>2379.2423736599999</v>
      </c>
      <c r="M17" s="36">
        <f>SUMIFS(СВЦЭМ!$D$33:$D$776,СВЦЭМ!$A$33:$A$776,$A17,СВЦЭМ!$B$33:$B$776,M$11)+'СЕТ СН'!$F$11+СВЦЭМ!$D$10+'СЕТ СН'!$F$5-'СЕТ СН'!$F$21</f>
        <v>2306.0946906199997</v>
      </c>
      <c r="N17" s="36">
        <f>SUMIFS(СВЦЭМ!$D$33:$D$776,СВЦЭМ!$A$33:$A$776,$A17,СВЦЭМ!$B$33:$B$776,N$11)+'СЕТ СН'!$F$11+СВЦЭМ!$D$10+'СЕТ СН'!$F$5-'СЕТ СН'!$F$21</f>
        <v>2246.0547788899999</v>
      </c>
      <c r="O17" s="36">
        <f>SUMIFS(СВЦЭМ!$D$33:$D$776,СВЦЭМ!$A$33:$A$776,$A17,СВЦЭМ!$B$33:$B$776,O$11)+'СЕТ СН'!$F$11+СВЦЭМ!$D$10+'СЕТ СН'!$F$5-'СЕТ СН'!$F$21</f>
        <v>2219.6192315999997</v>
      </c>
      <c r="P17" s="36">
        <f>SUMIFS(СВЦЭМ!$D$33:$D$776,СВЦЭМ!$A$33:$A$776,$A17,СВЦЭМ!$B$33:$B$776,P$11)+'СЕТ СН'!$F$11+СВЦЭМ!$D$10+'СЕТ СН'!$F$5-'СЕТ СН'!$F$21</f>
        <v>2224.19304311</v>
      </c>
      <c r="Q17" s="36">
        <f>SUMIFS(СВЦЭМ!$D$33:$D$776,СВЦЭМ!$A$33:$A$776,$A17,СВЦЭМ!$B$33:$B$776,Q$11)+'СЕТ СН'!$F$11+СВЦЭМ!$D$10+'СЕТ СН'!$F$5-'СЕТ СН'!$F$21</f>
        <v>2226.04044849</v>
      </c>
      <c r="R17" s="36">
        <f>SUMIFS(СВЦЭМ!$D$33:$D$776,СВЦЭМ!$A$33:$A$776,$A17,СВЦЭМ!$B$33:$B$776,R$11)+'СЕТ СН'!$F$11+СВЦЭМ!$D$10+'СЕТ СН'!$F$5-'СЕТ СН'!$F$21</f>
        <v>2228.93756618</v>
      </c>
      <c r="S17" s="36">
        <f>SUMIFS(СВЦЭМ!$D$33:$D$776,СВЦЭМ!$A$33:$A$776,$A17,СВЦЭМ!$B$33:$B$776,S$11)+'СЕТ СН'!$F$11+СВЦЭМ!$D$10+'СЕТ СН'!$F$5-'СЕТ СН'!$F$21</f>
        <v>2230.8173563999999</v>
      </c>
      <c r="T17" s="36">
        <f>SUMIFS(СВЦЭМ!$D$33:$D$776,СВЦЭМ!$A$33:$A$776,$A17,СВЦЭМ!$B$33:$B$776,T$11)+'СЕТ СН'!$F$11+СВЦЭМ!$D$10+'СЕТ СН'!$F$5-'СЕТ СН'!$F$21</f>
        <v>2225.2310443300003</v>
      </c>
      <c r="U17" s="36">
        <f>SUMIFS(СВЦЭМ!$D$33:$D$776,СВЦЭМ!$A$33:$A$776,$A17,СВЦЭМ!$B$33:$B$776,U$11)+'СЕТ СН'!$F$11+СВЦЭМ!$D$10+'СЕТ СН'!$F$5-'СЕТ СН'!$F$21</f>
        <v>2221.7432406299999</v>
      </c>
      <c r="V17" s="36">
        <f>SUMIFS(СВЦЭМ!$D$33:$D$776,СВЦЭМ!$A$33:$A$776,$A17,СВЦЭМ!$B$33:$B$776,V$11)+'СЕТ СН'!$F$11+СВЦЭМ!$D$10+'СЕТ СН'!$F$5-'СЕТ СН'!$F$21</f>
        <v>2229.2538746999999</v>
      </c>
      <c r="W17" s="36">
        <f>SUMIFS(СВЦЭМ!$D$33:$D$776,СВЦЭМ!$A$33:$A$776,$A17,СВЦЭМ!$B$33:$B$776,W$11)+'СЕТ СН'!$F$11+СВЦЭМ!$D$10+'СЕТ СН'!$F$5-'СЕТ СН'!$F$21</f>
        <v>2222.2136141700003</v>
      </c>
      <c r="X17" s="36">
        <f>SUMIFS(СВЦЭМ!$D$33:$D$776,СВЦЭМ!$A$33:$A$776,$A17,СВЦЭМ!$B$33:$B$776,X$11)+'СЕТ СН'!$F$11+СВЦЭМ!$D$10+'СЕТ СН'!$F$5-'СЕТ СН'!$F$21</f>
        <v>2264.2259814700001</v>
      </c>
      <c r="Y17" s="36">
        <f>SUMIFS(СВЦЭМ!$D$33:$D$776,СВЦЭМ!$A$33:$A$776,$A17,СВЦЭМ!$B$33:$B$776,Y$11)+'СЕТ СН'!$F$11+СВЦЭМ!$D$10+'СЕТ СН'!$F$5-'СЕТ СН'!$F$21</f>
        <v>2364.4792981000001</v>
      </c>
    </row>
    <row r="18" spans="1:25" ht="15.75" x14ac:dyDescent="0.2">
      <c r="A18" s="35">
        <f t="shared" si="0"/>
        <v>44050</v>
      </c>
      <c r="B18" s="36">
        <f>SUMIFS(СВЦЭМ!$D$33:$D$776,СВЦЭМ!$A$33:$A$776,$A18,СВЦЭМ!$B$33:$B$776,B$11)+'СЕТ СН'!$F$11+СВЦЭМ!$D$10+'СЕТ СН'!$F$5-'СЕТ СН'!$F$21</f>
        <v>2411.9381923299998</v>
      </c>
      <c r="C18" s="36">
        <f>SUMIFS(СВЦЭМ!$D$33:$D$776,СВЦЭМ!$A$33:$A$776,$A18,СВЦЭМ!$B$33:$B$776,C$11)+'СЕТ СН'!$F$11+СВЦЭМ!$D$10+'СЕТ СН'!$F$5-'СЕТ СН'!$F$21</f>
        <v>2458.8928464999999</v>
      </c>
      <c r="D18" s="36">
        <f>SUMIFS(СВЦЭМ!$D$33:$D$776,СВЦЭМ!$A$33:$A$776,$A18,СВЦЭМ!$B$33:$B$776,D$11)+'СЕТ СН'!$F$11+СВЦЭМ!$D$10+'СЕТ СН'!$F$5-'СЕТ СН'!$F$21</f>
        <v>2471.91710375</v>
      </c>
      <c r="E18" s="36">
        <f>SUMIFS(СВЦЭМ!$D$33:$D$776,СВЦЭМ!$A$33:$A$776,$A18,СВЦЭМ!$B$33:$B$776,E$11)+'СЕТ СН'!$F$11+СВЦЭМ!$D$10+'СЕТ СН'!$F$5-'СЕТ СН'!$F$21</f>
        <v>2498.8168621699997</v>
      </c>
      <c r="F18" s="36">
        <f>SUMIFS(СВЦЭМ!$D$33:$D$776,СВЦЭМ!$A$33:$A$776,$A18,СВЦЭМ!$B$33:$B$776,F$11)+'СЕТ СН'!$F$11+СВЦЭМ!$D$10+'СЕТ СН'!$F$5-'СЕТ СН'!$F$21</f>
        <v>2505.2609404499999</v>
      </c>
      <c r="G18" s="36">
        <f>SUMIFS(СВЦЭМ!$D$33:$D$776,СВЦЭМ!$A$33:$A$776,$A18,СВЦЭМ!$B$33:$B$776,G$11)+'СЕТ СН'!$F$11+СВЦЭМ!$D$10+'СЕТ СН'!$F$5-'СЕТ СН'!$F$21</f>
        <v>2496.5259331500001</v>
      </c>
      <c r="H18" s="36">
        <f>SUMIFS(СВЦЭМ!$D$33:$D$776,СВЦЭМ!$A$33:$A$776,$A18,СВЦЭМ!$B$33:$B$776,H$11)+'СЕТ СН'!$F$11+СВЦЭМ!$D$10+'СЕТ СН'!$F$5-'СЕТ СН'!$F$21</f>
        <v>2464.0923875899998</v>
      </c>
      <c r="I18" s="36">
        <f>SUMIFS(СВЦЭМ!$D$33:$D$776,СВЦЭМ!$A$33:$A$776,$A18,СВЦЭМ!$B$33:$B$776,I$11)+'СЕТ СН'!$F$11+СВЦЭМ!$D$10+'СЕТ СН'!$F$5-'СЕТ СН'!$F$21</f>
        <v>2437.81932865</v>
      </c>
      <c r="J18" s="36">
        <f>SUMIFS(СВЦЭМ!$D$33:$D$776,СВЦЭМ!$A$33:$A$776,$A18,СВЦЭМ!$B$33:$B$776,J$11)+'СЕТ СН'!$F$11+СВЦЭМ!$D$10+'СЕТ СН'!$F$5-'СЕТ СН'!$F$21</f>
        <v>2405.9897920499998</v>
      </c>
      <c r="K18" s="36">
        <f>SUMIFS(СВЦЭМ!$D$33:$D$776,СВЦЭМ!$A$33:$A$776,$A18,СВЦЭМ!$B$33:$B$776,K$11)+'СЕТ СН'!$F$11+СВЦЭМ!$D$10+'СЕТ СН'!$F$5-'СЕТ СН'!$F$21</f>
        <v>2409.9680560400002</v>
      </c>
      <c r="L18" s="36">
        <f>SUMIFS(СВЦЭМ!$D$33:$D$776,СВЦЭМ!$A$33:$A$776,$A18,СВЦЭМ!$B$33:$B$776,L$11)+'СЕТ СН'!$F$11+СВЦЭМ!$D$10+'СЕТ СН'!$F$5-'СЕТ СН'!$F$21</f>
        <v>2384.3417393099999</v>
      </c>
      <c r="M18" s="36">
        <f>SUMIFS(СВЦЭМ!$D$33:$D$776,СВЦЭМ!$A$33:$A$776,$A18,СВЦЭМ!$B$33:$B$776,M$11)+'СЕТ СН'!$F$11+СВЦЭМ!$D$10+'СЕТ СН'!$F$5-'СЕТ СН'!$F$21</f>
        <v>2349.5846331000002</v>
      </c>
      <c r="N18" s="36">
        <f>SUMIFS(СВЦЭМ!$D$33:$D$776,СВЦЭМ!$A$33:$A$776,$A18,СВЦЭМ!$B$33:$B$776,N$11)+'СЕТ СН'!$F$11+СВЦЭМ!$D$10+'СЕТ СН'!$F$5-'СЕТ СН'!$F$21</f>
        <v>2297.0821968299997</v>
      </c>
      <c r="O18" s="36">
        <f>SUMIFS(СВЦЭМ!$D$33:$D$776,СВЦЭМ!$A$33:$A$776,$A18,СВЦЭМ!$B$33:$B$776,O$11)+'СЕТ СН'!$F$11+СВЦЭМ!$D$10+'СЕТ СН'!$F$5-'СЕТ СН'!$F$21</f>
        <v>2265.91016614</v>
      </c>
      <c r="P18" s="36">
        <f>SUMIFS(СВЦЭМ!$D$33:$D$776,СВЦЭМ!$A$33:$A$776,$A18,СВЦЭМ!$B$33:$B$776,P$11)+'СЕТ СН'!$F$11+СВЦЭМ!$D$10+'СЕТ СН'!$F$5-'СЕТ СН'!$F$21</f>
        <v>2270.02483953</v>
      </c>
      <c r="Q18" s="36">
        <f>SUMIFS(СВЦЭМ!$D$33:$D$776,СВЦЭМ!$A$33:$A$776,$A18,СВЦЭМ!$B$33:$B$776,Q$11)+'СЕТ СН'!$F$11+СВЦЭМ!$D$10+'СЕТ СН'!$F$5-'СЕТ СН'!$F$21</f>
        <v>2272.3549173199999</v>
      </c>
      <c r="R18" s="36">
        <f>SUMIFS(СВЦЭМ!$D$33:$D$776,СВЦЭМ!$A$33:$A$776,$A18,СВЦЭМ!$B$33:$B$776,R$11)+'СЕТ СН'!$F$11+СВЦЭМ!$D$10+'СЕТ СН'!$F$5-'СЕТ СН'!$F$21</f>
        <v>2281.7568044</v>
      </c>
      <c r="S18" s="36">
        <f>SUMIFS(СВЦЭМ!$D$33:$D$776,СВЦЭМ!$A$33:$A$776,$A18,СВЦЭМ!$B$33:$B$776,S$11)+'СЕТ СН'!$F$11+СВЦЭМ!$D$10+'СЕТ СН'!$F$5-'СЕТ СН'!$F$21</f>
        <v>2283.5657219</v>
      </c>
      <c r="T18" s="36">
        <f>SUMIFS(СВЦЭМ!$D$33:$D$776,СВЦЭМ!$A$33:$A$776,$A18,СВЦЭМ!$B$33:$B$776,T$11)+'СЕТ СН'!$F$11+СВЦЭМ!$D$10+'СЕТ СН'!$F$5-'СЕТ СН'!$F$21</f>
        <v>2271.4983203500001</v>
      </c>
      <c r="U18" s="36">
        <f>SUMIFS(СВЦЭМ!$D$33:$D$776,СВЦЭМ!$A$33:$A$776,$A18,СВЦЭМ!$B$33:$B$776,U$11)+'СЕТ СН'!$F$11+СВЦЭМ!$D$10+'СЕТ СН'!$F$5-'СЕТ СН'!$F$21</f>
        <v>2282.3786332700001</v>
      </c>
      <c r="V18" s="36">
        <f>SUMIFS(СВЦЭМ!$D$33:$D$776,СВЦЭМ!$A$33:$A$776,$A18,СВЦЭМ!$B$33:$B$776,V$11)+'СЕТ СН'!$F$11+СВЦЭМ!$D$10+'СЕТ СН'!$F$5-'СЕТ СН'!$F$21</f>
        <v>2299.29930444</v>
      </c>
      <c r="W18" s="36">
        <f>SUMIFS(СВЦЭМ!$D$33:$D$776,СВЦЭМ!$A$33:$A$776,$A18,СВЦЭМ!$B$33:$B$776,W$11)+'СЕТ СН'!$F$11+СВЦЭМ!$D$10+'СЕТ СН'!$F$5-'СЕТ СН'!$F$21</f>
        <v>2287.0415529800002</v>
      </c>
      <c r="X18" s="36">
        <f>SUMIFS(СВЦЭМ!$D$33:$D$776,СВЦЭМ!$A$33:$A$776,$A18,СВЦЭМ!$B$33:$B$776,X$11)+'СЕТ СН'!$F$11+СВЦЭМ!$D$10+'СЕТ СН'!$F$5-'СЕТ СН'!$F$21</f>
        <v>2318.2143710800001</v>
      </c>
      <c r="Y18" s="36">
        <f>SUMIFS(СВЦЭМ!$D$33:$D$776,СВЦЭМ!$A$33:$A$776,$A18,СВЦЭМ!$B$33:$B$776,Y$11)+'СЕТ СН'!$F$11+СВЦЭМ!$D$10+'СЕТ СН'!$F$5-'СЕТ СН'!$F$21</f>
        <v>2403.0034600700001</v>
      </c>
    </row>
    <row r="19" spans="1:25" ht="15.75" x14ac:dyDescent="0.2">
      <c r="A19" s="35">
        <f t="shared" si="0"/>
        <v>44051</v>
      </c>
      <c r="B19" s="36">
        <f>SUMIFS(СВЦЭМ!$D$33:$D$776,СВЦЭМ!$A$33:$A$776,$A19,СВЦЭМ!$B$33:$B$776,B$11)+'СЕТ СН'!$F$11+СВЦЭМ!$D$10+'СЕТ СН'!$F$5-'СЕТ СН'!$F$21</f>
        <v>2477.2804793699997</v>
      </c>
      <c r="C19" s="36">
        <f>SUMIFS(СВЦЭМ!$D$33:$D$776,СВЦЭМ!$A$33:$A$776,$A19,СВЦЭМ!$B$33:$B$776,C$11)+'СЕТ СН'!$F$11+СВЦЭМ!$D$10+'СЕТ СН'!$F$5-'СЕТ СН'!$F$21</f>
        <v>2500.1706748400002</v>
      </c>
      <c r="D19" s="36">
        <f>SUMIFS(СВЦЭМ!$D$33:$D$776,СВЦЭМ!$A$33:$A$776,$A19,СВЦЭМ!$B$33:$B$776,D$11)+'СЕТ СН'!$F$11+СВЦЭМ!$D$10+'СЕТ СН'!$F$5-'СЕТ СН'!$F$21</f>
        <v>2502.6309619799999</v>
      </c>
      <c r="E19" s="36">
        <f>SUMIFS(СВЦЭМ!$D$33:$D$776,СВЦЭМ!$A$33:$A$776,$A19,СВЦЭМ!$B$33:$B$776,E$11)+'СЕТ СН'!$F$11+СВЦЭМ!$D$10+'СЕТ СН'!$F$5-'СЕТ СН'!$F$21</f>
        <v>2522.4276618599997</v>
      </c>
      <c r="F19" s="36">
        <f>SUMIFS(СВЦЭМ!$D$33:$D$776,СВЦЭМ!$A$33:$A$776,$A19,СВЦЭМ!$B$33:$B$776,F$11)+'СЕТ СН'!$F$11+СВЦЭМ!$D$10+'СЕТ СН'!$F$5-'СЕТ СН'!$F$21</f>
        <v>2520.5583442500001</v>
      </c>
      <c r="G19" s="36">
        <f>SUMIFS(СВЦЭМ!$D$33:$D$776,СВЦЭМ!$A$33:$A$776,$A19,СВЦЭМ!$B$33:$B$776,G$11)+'СЕТ СН'!$F$11+СВЦЭМ!$D$10+'СЕТ СН'!$F$5-'СЕТ СН'!$F$21</f>
        <v>2520.7223510200001</v>
      </c>
      <c r="H19" s="36">
        <f>SUMIFS(СВЦЭМ!$D$33:$D$776,СВЦЭМ!$A$33:$A$776,$A19,СВЦЭМ!$B$33:$B$776,H$11)+'СЕТ СН'!$F$11+СВЦЭМ!$D$10+'СЕТ СН'!$F$5-'СЕТ СН'!$F$21</f>
        <v>2508.7996847099998</v>
      </c>
      <c r="I19" s="36">
        <f>SUMIFS(СВЦЭМ!$D$33:$D$776,СВЦЭМ!$A$33:$A$776,$A19,СВЦЭМ!$B$33:$B$776,I$11)+'СЕТ СН'!$F$11+СВЦЭМ!$D$10+'СЕТ СН'!$F$5-'СЕТ СН'!$F$21</f>
        <v>2473.5090934199998</v>
      </c>
      <c r="J19" s="36">
        <f>SUMIFS(СВЦЭМ!$D$33:$D$776,СВЦЭМ!$A$33:$A$776,$A19,СВЦЭМ!$B$33:$B$776,J$11)+'СЕТ СН'!$F$11+СВЦЭМ!$D$10+'СЕТ СН'!$F$5-'СЕТ СН'!$F$21</f>
        <v>2456.0656538799999</v>
      </c>
      <c r="K19" s="36">
        <f>SUMIFS(СВЦЭМ!$D$33:$D$776,СВЦЭМ!$A$33:$A$776,$A19,СВЦЭМ!$B$33:$B$776,K$11)+'СЕТ СН'!$F$11+СВЦЭМ!$D$10+'СЕТ СН'!$F$5-'СЕТ СН'!$F$21</f>
        <v>2436.95479075</v>
      </c>
      <c r="L19" s="36">
        <f>SUMIFS(СВЦЭМ!$D$33:$D$776,СВЦЭМ!$A$33:$A$776,$A19,СВЦЭМ!$B$33:$B$776,L$11)+'СЕТ СН'!$F$11+СВЦЭМ!$D$10+'СЕТ СН'!$F$5-'СЕТ СН'!$F$21</f>
        <v>2393.6820686999999</v>
      </c>
      <c r="M19" s="36">
        <f>SUMIFS(СВЦЭМ!$D$33:$D$776,СВЦЭМ!$A$33:$A$776,$A19,СВЦЭМ!$B$33:$B$776,M$11)+'СЕТ СН'!$F$11+СВЦЭМ!$D$10+'СЕТ СН'!$F$5-'СЕТ СН'!$F$21</f>
        <v>2300.9210898900001</v>
      </c>
      <c r="N19" s="36">
        <f>SUMIFS(СВЦЭМ!$D$33:$D$776,СВЦЭМ!$A$33:$A$776,$A19,СВЦЭМ!$B$33:$B$776,N$11)+'СЕТ СН'!$F$11+СВЦЭМ!$D$10+'СЕТ СН'!$F$5-'СЕТ СН'!$F$21</f>
        <v>2256.82976942</v>
      </c>
      <c r="O19" s="36">
        <f>SUMIFS(СВЦЭМ!$D$33:$D$776,СВЦЭМ!$A$33:$A$776,$A19,СВЦЭМ!$B$33:$B$776,O$11)+'СЕТ СН'!$F$11+СВЦЭМ!$D$10+'СЕТ СН'!$F$5-'СЕТ СН'!$F$21</f>
        <v>2239.6920046499999</v>
      </c>
      <c r="P19" s="36">
        <f>SUMIFS(СВЦЭМ!$D$33:$D$776,СВЦЭМ!$A$33:$A$776,$A19,СВЦЭМ!$B$33:$B$776,P$11)+'СЕТ СН'!$F$11+СВЦЭМ!$D$10+'СЕТ СН'!$F$5-'СЕТ СН'!$F$21</f>
        <v>2238.68337535</v>
      </c>
      <c r="Q19" s="36">
        <f>SUMIFS(СВЦЭМ!$D$33:$D$776,СВЦЭМ!$A$33:$A$776,$A19,СВЦЭМ!$B$33:$B$776,Q$11)+'СЕТ СН'!$F$11+СВЦЭМ!$D$10+'СЕТ СН'!$F$5-'СЕТ СН'!$F$21</f>
        <v>2249.8374718699997</v>
      </c>
      <c r="R19" s="36">
        <f>SUMIFS(СВЦЭМ!$D$33:$D$776,СВЦЭМ!$A$33:$A$776,$A19,СВЦЭМ!$B$33:$B$776,R$11)+'СЕТ СН'!$F$11+СВЦЭМ!$D$10+'СЕТ СН'!$F$5-'СЕТ СН'!$F$21</f>
        <v>2232.75784853</v>
      </c>
      <c r="S19" s="36">
        <f>SUMIFS(СВЦЭМ!$D$33:$D$776,СВЦЭМ!$A$33:$A$776,$A19,СВЦЭМ!$B$33:$B$776,S$11)+'СЕТ СН'!$F$11+СВЦЭМ!$D$10+'СЕТ СН'!$F$5-'СЕТ СН'!$F$21</f>
        <v>2240.9667864799999</v>
      </c>
      <c r="T19" s="36">
        <f>SUMIFS(СВЦЭМ!$D$33:$D$776,СВЦЭМ!$A$33:$A$776,$A19,СВЦЭМ!$B$33:$B$776,T$11)+'СЕТ СН'!$F$11+СВЦЭМ!$D$10+'СЕТ СН'!$F$5-'СЕТ СН'!$F$21</f>
        <v>2257.6273066399999</v>
      </c>
      <c r="U19" s="36">
        <f>SUMIFS(СВЦЭМ!$D$33:$D$776,СВЦЭМ!$A$33:$A$776,$A19,СВЦЭМ!$B$33:$B$776,U$11)+'СЕТ СН'!$F$11+СВЦЭМ!$D$10+'СЕТ СН'!$F$5-'СЕТ СН'!$F$21</f>
        <v>2264.2939136200002</v>
      </c>
      <c r="V19" s="36">
        <f>SUMIFS(СВЦЭМ!$D$33:$D$776,СВЦЭМ!$A$33:$A$776,$A19,СВЦЭМ!$B$33:$B$776,V$11)+'СЕТ СН'!$F$11+СВЦЭМ!$D$10+'СЕТ СН'!$F$5-'СЕТ СН'!$F$21</f>
        <v>2252.42078889</v>
      </c>
      <c r="W19" s="36">
        <f>SUMIFS(СВЦЭМ!$D$33:$D$776,СВЦЭМ!$A$33:$A$776,$A19,СВЦЭМ!$B$33:$B$776,W$11)+'СЕТ СН'!$F$11+СВЦЭМ!$D$10+'СЕТ СН'!$F$5-'СЕТ СН'!$F$21</f>
        <v>2240.6852457</v>
      </c>
      <c r="X19" s="36">
        <f>SUMIFS(СВЦЭМ!$D$33:$D$776,СВЦЭМ!$A$33:$A$776,$A19,СВЦЭМ!$B$33:$B$776,X$11)+'СЕТ СН'!$F$11+СВЦЭМ!$D$10+'СЕТ СН'!$F$5-'СЕТ СН'!$F$21</f>
        <v>2265.1176947499998</v>
      </c>
      <c r="Y19" s="36">
        <f>SUMIFS(СВЦЭМ!$D$33:$D$776,СВЦЭМ!$A$33:$A$776,$A19,СВЦЭМ!$B$33:$B$776,Y$11)+'СЕТ СН'!$F$11+СВЦЭМ!$D$10+'СЕТ СН'!$F$5-'СЕТ СН'!$F$21</f>
        <v>2361.8983352300002</v>
      </c>
    </row>
    <row r="20" spans="1:25" ht="15.75" x14ac:dyDescent="0.2">
      <c r="A20" s="35">
        <f t="shared" si="0"/>
        <v>44052</v>
      </c>
      <c r="B20" s="36">
        <f>SUMIFS(СВЦЭМ!$D$33:$D$776,СВЦЭМ!$A$33:$A$776,$A20,СВЦЭМ!$B$33:$B$776,B$11)+'СЕТ СН'!$F$11+СВЦЭМ!$D$10+'СЕТ СН'!$F$5-'СЕТ СН'!$F$21</f>
        <v>2448.7847800700001</v>
      </c>
      <c r="C20" s="36">
        <f>SUMIFS(СВЦЭМ!$D$33:$D$776,СВЦЭМ!$A$33:$A$776,$A20,СВЦЭМ!$B$33:$B$776,C$11)+'СЕТ СН'!$F$11+СВЦЭМ!$D$10+'СЕТ СН'!$F$5-'СЕТ СН'!$F$21</f>
        <v>2531.9348051500001</v>
      </c>
      <c r="D20" s="36">
        <f>SUMIFS(СВЦЭМ!$D$33:$D$776,СВЦЭМ!$A$33:$A$776,$A20,СВЦЭМ!$B$33:$B$776,D$11)+'СЕТ СН'!$F$11+СВЦЭМ!$D$10+'СЕТ СН'!$F$5-'СЕТ СН'!$F$21</f>
        <v>2525.3393072200001</v>
      </c>
      <c r="E20" s="36">
        <f>SUMIFS(СВЦЭМ!$D$33:$D$776,СВЦЭМ!$A$33:$A$776,$A20,СВЦЭМ!$B$33:$B$776,E$11)+'СЕТ СН'!$F$11+СВЦЭМ!$D$10+'СЕТ СН'!$F$5-'СЕТ СН'!$F$21</f>
        <v>2520.2255153699998</v>
      </c>
      <c r="F20" s="36">
        <f>SUMIFS(СВЦЭМ!$D$33:$D$776,СВЦЭМ!$A$33:$A$776,$A20,СВЦЭМ!$B$33:$B$776,F$11)+'СЕТ СН'!$F$11+СВЦЭМ!$D$10+'СЕТ СН'!$F$5-'СЕТ СН'!$F$21</f>
        <v>2514.4526213600002</v>
      </c>
      <c r="G20" s="36">
        <f>SUMIFS(СВЦЭМ!$D$33:$D$776,СВЦЭМ!$A$33:$A$776,$A20,СВЦЭМ!$B$33:$B$776,G$11)+'СЕТ СН'!$F$11+СВЦЭМ!$D$10+'СЕТ СН'!$F$5-'СЕТ СН'!$F$21</f>
        <v>2521.0890006700001</v>
      </c>
      <c r="H20" s="36">
        <f>SUMIFS(СВЦЭМ!$D$33:$D$776,СВЦЭМ!$A$33:$A$776,$A20,СВЦЭМ!$B$33:$B$776,H$11)+'СЕТ СН'!$F$11+СВЦЭМ!$D$10+'СЕТ СН'!$F$5-'СЕТ СН'!$F$21</f>
        <v>2532.5908868500001</v>
      </c>
      <c r="I20" s="36">
        <f>SUMIFS(СВЦЭМ!$D$33:$D$776,СВЦЭМ!$A$33:$A$776,$A20,СВЦЭМ!$B$33:$B$776,I$11)+'СЕТ СН'!$F$11+СВЦЭМ!$D$10+'СЕТ СН'!$F$5-'СЕТ СН'!$F$21</f>
        <v>2529.0152158700002</v>
      </c>
      <c r="J20" s="36">
        <f>SUMIFS(СВЦЭМ!$D$33:$D$776,СВЦЭМ!$A$33:$A$776,$A20,СВЦЭМ!$B$33:$B$776,J$11)+'СЕТ СН'!$F$11+СВЦЭМ!$D$10+'СЕТ СН'!$F$5-'СЕТ СН'!$F$21</f>
        <v>2479.1016150099999</v>
      </c>
      <c r="K20" s="36">
        <f>SUMIFS(СВЦЭМ!$D$33:$D$776,СВЦЭМ!$A$33:$A$776,$A20,СВЦЭМ!$B$33:$B$776,K$11)+'СЕТ СН'!$F$11+СВЦЭМ!$D$10+'СЕТ СН'!$F$5-'СЕТ СН'!$F$21</f>
        <v>2436.7984553699998</v>
      </c>
      <c r="L20" s="36">
        <f>SUMIFS(СВЦЭМ!$D$33:$D$776,СВЦЭМ!$A$33:$A$776,$A20,СВЦЭМ!$B$33:$B$776,L$11)+'СЕТ СН'!$F$11+СВЦЭМ!$D$10+'СЕТ СН'!$F$5-'СЕТ СН'!$F$21</f>
        <v>2391.04784015</v>
      </c>
      <c r="M20" s="36">
        <f>SUMIFS(СВЦЭМ!$D$33:$D$776,СВЦЭМ!$A$33:$A$776,$A20,СВЦЭМ!$B$33:$B$776,M$11)+'СЕТ СН'!$F$11+СВЦЭМ!$D$10+'СЕТ СН'!$F$5-'СЕТ СН'!$F$21</f>
        <v>2305.2825808399998</v>
      </c>
      <c r="N20" s="36">
        <f>SUMIFS(СВЦЭМ!$D$33:$D$776,СВЦЭМ!$A$33:$A$776,$A20,СВЦЭМ!$B$33:$B$776,N$11)+'СЕТ СН'!$F$11+СВЦЭМ!$D$10+'СЕТ СН'!$F$5-'СЕТ СН'!$F$21</f>
        <v>2253.1460849599998</v>
      </c>
      <c r="O20" s="36">
        <f>SUMIFS(СВЦЭМ!$D$33:$D$776,СВЦЭМ!$A$33:$A$776,$A20,СВЦЭМ!$B$33:$B$776,O$11)+'СЕТ СН'!$F$11+СВЦЭМ!$D$10+'СЕТ СН'!$F$5-'СЕТ СН'!$F$21</f>
        <v>2220.9427460500001</v>
      </c>
      <c r="P20" s="36">
        <f>SUMIFS(СВЦЭМ!$D$33:$D$776,СВЦЭМ!$A$33:$A$776,$A20,СВЦЭМ!$B$33:$B$776,P$11)+'СЕТ СН'!$F$11+СВЦЭМ!$D$10+'СЕТ СН'!$F$5-'СЕТ СН'!$F$21</f>
        <v>2223.5364535600002</v>
      </c>
      <c r="Q20" s="36">
        <f>SUMIFS(СВЦЭМ!$D$33:$D$776,СВЦЭМ!$A$33:$A$776,$A20,СВЦЭМ!$B$33:$B$776,Q$11)+'СЕТ СН'!$F$11+СВЦЭМ!$D$10+'СЕТ СН'!$F$5-'СЕТ СН'!$F$21</f>
        <v>2241.4685049600002</v>
      </c>
      <c r="R20" s="36">
        <f>SUMIFS(СВЦЭМ!$D$33:$D$776,СВЦЭМ!$A$33:$A$776,$A20,СВЦЭМ!$B$33:$B$776,R$11)+'СЕТ СН'!$F$11+СВЦЭМ!$D$10+'СЕТ СН'!$F$5-'СЕТ СН'!$F$21</f>
        <v>2228.1673565299998</v>
      </c>
      <c r="S20" s="36">
        <f>SUMIFS(СВЦЭМ!$D$33:$D$776,СВЦЭМ!$A$33:$A$776,$A20,СВЦЭМ!$B$33:$B$776,S$11)+'СЕТ СН'!$F$11+СВЦЭМ!$D$10+'СЕТ СН'!$F$5-'СЕТ СН'!$F$21</f>
        <v>2230.5091485200001</v>
      </c>
      <c r="T20" s="36">
        <f>SUMIFS(СВЦЭМ!$D$33:$D$776,СВЦЭМ!$A$33:$A$776,$A20,СВЦЭМ!$B$33:$B$776,T$11)+'СЕТ СН'!$F$11+СВЦЭМ!$D$10+'СЕТ СН'!$F$5-'СЕТ СН'!$F$21</f>
        <v>2241.2111243499999</v>
      </c>
      <c r="U20" s="36">
        <f>SUMIFS(СВЦЭМ!$D$33:$D$776,СВЦЭМ!$A$33:$A$776,$A20,СВЦЭМ!$B$33:$B$776,U$11)+'СЕТ СН'!$F$11+СВЦЭМ!$D$10+'СЕТ СН'!$F$5-'СЕТ СН'!$F$21</f>
        <v>2246.0036961699998</v>
      </c>
      <c r="V20" s="36">
        <f>SUMIFS(СВЦЭМ!$D$33:$D$776,СВЦЭМ!$A$33:$A$776,$A20,СВЦЭМ!$B$33:$B$776,V$11)+'СЕТ СН'!$F$11+СВЦЭМ!$D$10+'СЕТ СН'!$F$5-'СЕТ СН'!$F$21</f>
        <v>2246.3535699899999</v>
      </c>
      <c r="W20" s="36">
        <f>SUMIFS(СВЦЭМ!$D$33:$D$776,СВЦЭМ!$A$33:$A$776,$A20,СВЦЭМ!$B$33:$B$776,W$11)+'СЕТ СН'!$F$11+СВЦЭМ!$D$10+'СЕТ СН'!$F$5-'СЕТ СН'!$F$21</f>
        <v>2232.2805413599999</v>
      </c>
      <c r="X20" s="36">
        <f>SUMIFS(СВЦЭМ!$D$33:$D$776,СВЦЭМ!$A$33:$A$776,$A20,СВЦЭМ!$B$33:$B$776,X$11)+'СЕТ СН'!$F$11+СВЦЭМ!$D$10+'СЕТ СН'!$F$5-'СЕТ СН'!$F$21</f>
        <v>2263.1497176900002</v>
      </c>
      <c r="Y20" s="36">
        <f>SUMIFS(СВЦЭМ!$D$33:$D$776,СВЦЭМ!$A$33:$A$776,$A20,СВЦЭМ!$B$33:$B$776,Y$11)+'СЕТ СН'!$F$11+СВЦЭМ!$D$10+'СЕТ СН'!$F$5-'СЕТ СН'!$F$21</f>
        <v>2366.5969757100002</v>
      </c>
    </row>
    <row r="21" spans="1:25" ht="15.75" x14ac:dyDescent="0.2">
      <c r="A21" s="35">
        <f t="shared" si="0"/>
        <v>44053</v>
      </c>
      <c r="B21" s="36">
        <f>SUMIFS(СВЦЭМ!$D$33:$D$776,СВЦЭМ!$A$33:$A$776,$A21,СВЦЭМ!$B$33:$B$776,B$11)+'СЕТ СН'!$F$11+СВЦЭМ!$D$10+'СЕТ СН'!$F$5-'СЕТ СН'!$F$21</f>
        <v>2453.3799532600001</v>
      </c>
      <c r="C21" s="36">
        <f>SUMIFS(СВЦЭМ!$D$33:$D$776,СВЦЭМ!$A$33:$A$776,$A21,СВЦЭМ!$B$33:$B$776,C$11)+'СЕТ СН'!$F$11+СВЦЭМ!$D$10+'СЕТ СН'!$F$5-'СЕТ СН'!$F$21</f>
        <v>2506.0394632500002</v>
      </c>
      <c r="D21" s="36">
        <f>SUMIFS(СВЦЭМ!$D$33:$D$776,СВЦЭМ!$A$33:$A$776,$A21,СВЦЭМ!$B$33:$B$776,D$11)+'СЕТ СН'!$F$11+СВЦЭМ!$D$10+'СЕТ СН'!$F$5-'СЕТ СН'!$F$21</f>
        <v>2488.5544081200001</v>
      </c>
      <c r="E21" s="36">
        <f>SUMIFS(СВЦЭМ!$D$33:$D$776,СВЦЭМ!$A$33:$A$776,$A21,СВЦЭМ!$B$33:$B$776,E$11)+'СЕТ СН'!$F$11+СВЦЭМ!$D$10+'СЕТ СН'!$F$5-'СЕТ СН'!$F$21</f>
        <v>2476.3787467399998</v>
      </c>
      <c r="F21" s="36">
        <f>SUMIFS(СВЦЭМ!$D$33:$D$776,СВЦЭМ!$A$33:$A$776,$A21,СВЦЭМ!$B$33:$B$776,F$11)+'СЕТ СН'!$F$11+СВЦЭМ!$D$10+'СЕТ СН'!$F$5-'СЕТ СН'!$F$21</f>
        <v>2469.4083142099998</v>
      </c>
      <c r="G21" s="36">
        <f>SUMIFS(СВЦЭМ!$D$33:$D$776,СВЦЭМ!$A$33:$A$776,$A21,СВЦЭМ!$B$33:$B$776,G$11)+'СЕТ СН'!$F$11+СВЦЭМ!$D$10+'СЕТ СН'!$F$5-'СЕТ СН'!$F$21</f>
        <v>2477.8203423499999</v>
      </c>
      <c r="H21" s="36">
        <f>SUMIFS(СВЦЭМ!$D$33:$D$776,СВЦЭМ!$A$33:$A$776,$A21,СВЦЭМ!$B$33:$B$776,H$11)+'СЕТ СН'!$F$11+СВЦЭМ!$D$10+'СЕТ СН'!$F$5-'СЕТ СН'!$F$21</f>
        <v>2505.9664034100001</v>
      </c>
      <c r="I21" s="36">
        <f>SUMIFS(СВЦЭМ!$D$33:$D$776,СВЦЭМ!$A$33:$A$776,$A21,СВЦЭМ!$B$33:$B$776,I$11)+'СЕТ СН'!$F$11+СВЦЭМ!$D$10+'СЕТ СН'!$F$5-'СЕТ СН'!$F$21</f>
        <v>2500.0250060899998</v>
      </c>
      <c r="J21" s="36">
        <f>SUMIFS(СВЦЭМ!$D$33:$D$776,СВЦЭМ!$A$33:$A$776,$A21,СВЦЭМ!$B$33:$B$776,J$11)+'СЕТ СН'!$F$11+СВЦЭМ!$D$10+'СЕТ СН'!$F$5-'СЕТ СН'!$F$21</f>
        <v>2447.0237406599999</v>
      </c>
      <c r="K21" s="36">
        <f>SUMIFS(СВЦЭМ!$D$33:$D$776,СВЦЭМ!$A$33:$A$776,$A21,СВЦЭМ!$B$33:$B$776,K$11)+'СЕТ СН'!$F$11+СВЦЭМ!$D$10+'СЕТ СН'!$F$5-'СЕТ СН'!$F$21</f>
        <v>2401.4973990500002</v>
      </c>
      <c r="L21" s="36">
        <f>SUMIFS(СВЦЭМ!$D$33:$D$776,СВЦЭМ!$A$33:$A$776,$A21,СВЦЭМ!$B$33:$B$776,L$11)+'СЕТ СН'!$F$11+СВЦЭМ!$D$10+'СЕТ СН'!$F$5-'СЕТ СН'!$F$21</f>
        <v>2392.4908905000002</v>
      </c>
      <c r="M21" s="36">
        <f>SUMIFS(СВЦЭМ!$D$33:$D$776,СВЦЭМ!$A$33:$A$776,$A21,СВЦЭМ!$B$33:$B$776,M$11)+'СЕТ СН'!$F$11+СВЦЭМ!$D$10+'СЕТ СН'!$F$5-'СЕТ СН'!$F$21</f>
        <v>2340.06633272</v>
      </c>
      <c r="N21" s="36">
        <f>SUMIFS(СВЦЭМ!$D$33:$D$776,СВЦЭМ!$A$33:$A$776,$A21,СВЦЭМ!$B$33:$B$776,N$11)+'СЕТ СН'!$F$11+СВЦЭМ!$D$10+'СЕТ СН'!$F$5-'СЕТ СН'!$F$21</f>
        <v>2277.89412158</v>
      </c>
      <c r="O21" s="36">
        <f>SUMIFS(СВЦЭМ!$D$33:$D$776,СВЦЭМ!$A$33:$A$776,$A21,СВЦЭМ!$B$33:$B$776,O$11)+'СЕТ СН'!$F$11+СВЦЭМ!$D$10+'СЕТ СН'!$F$5-'СЕТ СН'!$F$21</f>
        <v>2242.4336810300001</v>
      </c>
      <c r="P21" s="36">
        <f>SUMIFS(СВЦЭМ!$D$33:$D$776,СВЦЭМ!$A$33:$A$776,$A21,СВЦЭМ!$B$33:$B$776,P$11)+'СЕТ СН'!$F$11+СВЦЭМ!$D$10+'СЕТ СН'!$F$5-'СЕТ СН'!$F$21</f>
        <v>2215.8601727</v>
      </c>
      <c r="Q21" s="36">
        <f>SUMIFS(СВЦЭМ!$D$33:$D$776,СВЦЭМ!$A$33:$A$776,$A21,СВЦЭМ!$B$33:$B$776,Q$11)+'СЕТ СН'!$F$11+СВЦЭМ!$D$10+'СЕТ СН'!$F$5-'СЕТ СН'!$F$21</f>
        <v>2222.0896985899999</v>
      </c>
      <c r="R21" s="36">
        <f>SUMIFS(СВЦЭМ!$D$33:$D$776,СВЦЭМ!$A$33:$A$776,$A21,СВЦЭМ!$B$33:$B$776,R$11)+'СЕТ СН'!$F$11+СВЦЭМ!$D$10+'СЕТ СН'!$F$5-'СЕТ СН'!$F$21</f>
        <v>2226.6842274099999</v>
      </c>
      <c r="S21" s="36">
        <f>SUMIFS(СВЦЭМ!$D$33:$D$776,СВЦЭМ!$A$33:$A$776,$A21,СВЦЭМ!$B$33:$B$776,S$11)+'СЕТ СН'!$F$11+СВЦЭМ!$D$10+'СЕТ СН'!$F$5-'СЕТ СН'!$F$21</f>
        <v>2226.6008259199998</v>
      </c>
      <c r="T21" s="36">
        <f>SUMIFS(СВЦЭМ!$D$33:$D$776,СВЦЭМ!$A$33:$A$776,$A21,СВЦЭМ!$B$33:$B$776,T$11)+'СЕТ СН'!$F$11+СВЦЭМ!$D$10+'СЕТ СН'!$F$5-'СЕТ СН'!$F$21</f>
        <v>2236.3224643799999</v>
      </c>
      <c r="U21" s="36">
        <f>SUMIFS(СВЦЭМ!$D$33:$D$776,СВЦЭМ!$A$33:$A$776,$A21,СВЦЭМ!$B$33:$B$776,U$11)+'СЕТ СН'!$F$11+СВЦЭМ!$D$10+'СЕТ СН'!$F$5-'СЕТ СН'!$F$21</f>
        <v>2237.2753813600002</v>
      </c>
      <c r="V21" s="36">
        <f>SUMIFS(СВЦЭМ!$D$33:$D$776,СВЦЭМ!$A$33:$A$776,$A21,СВЦЭМ!$B$33:$B$776,V$11)+'СЕТ СН'!$F$11+СВЦЭМ!$D$10+'СЕТ СН'!$F$5-'СЕТ СН'!$F$21</f>
        <v>2227.8268955200001</v>
      </c>
      <c r="W21" s="36">
        <f>SUMIFS(СВЦЭМ!$D$33:$D$776,СВЦЭМ!$A$33:$A$776,$A21,СВЦЭМ!$B$33:$B$776,W$11)+'СЕТ СН'!$F$11+СВЦЭМ!$D$10+'СЕТ СН'!$F$5-'СЕТ СН'!$F$21</f>
        <v>2212.44481954</v>
      </c>
      <c r="X21" s="36">
        <f>SUMIFS(СВЦЭМ!$D$33:$D$776,СВЦЭМ!$A$33:$A$776,$A21,СВЦЭМ!$B$33:$B$776,X$11)+'СЕТ СН'!$F$11+СВЦЭМ!$D$10+'СЕТ СН'!$F$5-'СЕТ СН'!$F$21</f>
        <v>2244.8891845899998</v>
      </c>
      <c r="Y21" s="36">
        <f>SUMIFS(СВЦЭМ!$D$33:$D$776,СВЦЭМ!$A$33:$A$776,$A21,СВЦЭМ!$B$33:$B$776,Y$11)+'СЕТ СН'!$F$11+СВЦЭМ!$D$10+'СЕТ СН'!$F$5-'СЕТ СН'!$F$21</f>
        <v>2323.6067499599999</v>
      </c>
    </row>
    <row r="22" spans="1:25" ht="15.75" x14ac:dyDescent="0.2">
      <c r="A22" s="35">
        <f t="shared" si="0"/>
        <v>44054</v>
      </c>
      <c r="B22" s="36">
        <f>SUMIFS(СВЦЭМ!$D$33:$D$776,СВЦЭМ!$A$33:$A$776,$A22,СВЦЭМ!$B$33:$B$776,B$11)+'СЕТ СН'!$F$11+СВЦЭМ!$D$10+'СЕТ СН'!$F$5-'СЕТ СН'!$F$21</f>
        <v>2413.69863799</v>
      </c>
      <c r="C22" s="36">
        <f>SUMIFS(СВЦЭМ!$D$33:$D$776,СВЦЭМ!$A$33:$A$776,$A22,СВЦЭМ!$B$33:$B$776,C$11)+'СЕТ СН'!$F$11+СВЦЭМ!$D$10+'СЕТ СН'!$F$5-'СЕТ СН'!$F$21</f>
        <v>2456.42001415</v>
      </c>
      <c r="D22" s="36">
        <f>SUMIFS(СВЦЭМ!$D$33:$D$776,СВЦЭМ!$A$33:$A$776,$A22,СВЦЭМ!$B$33:$B$776,D$11)+'СЕТ СН'!$F$11+СВЦЭМ!$D$10+'СЕТ СН'!$F$5-'СЕТ СН'!$F$21</f>
        <v>2450.9425300499997</v>
      </c>
      <c r="E22" s="36">
        <f>SUMIFS(СВЦЭМ!$D$33:$D$776,СВЦЭМ!$A$33:$A$776,$A22,СВЦЭМ!$B$33:$B$776,E$11)+'СЕТ СН'!$F$11+СВЦЭМ!$D$10+'СЕТ СН'!$F$5-'СЕТ СН'!$F$21</f>
        <v>2437.1389516999998</v>
      </c>
      <c r="F22" s="36">
        <f>SUMIFS(СВЦЭМ!$D$33:$D$776,СВЦЭМ!$A$33:$A$776,$A22,СВЦЭМ!$B$33:$B$776,F$11)+'СЕТ СН'!$F$11+СВЦЭМ!$D$10+'СЕТ СН'!$F$5-'СЕТ СН'!$F$21</f>
        <v>2423.3207978</v>
      </c>
      <c r="G22" s="36">
        <f>SUMIFS(СВЦЭМ!$D$33:$D$776,СВЦЭМ!$A$33:$A$776,$A22,СВЦЭМ!$B$33:$B$776,G$11)+'СЕТ СН'!$F$11+СВЦЭМ!$D$10+'СЕТ СН'!$F$5-'СЕТ СН'!$F$21</f>
        <v>2435.7872069</v>
      </c>
      <c r="H22" s="36">
        <f>SUMIFS(СВЦЭМ!$D$33:$D$776,СВЦЭМ!$A$33:$A$776,$A22,СВЦЭМ!$B$33:$B$776,H$11)+'СЕТ СН'!$F$11+СВЦЭМ!$D$10+'СЕТ СН'!$F$5-'СЕТ СН'!$F$21</f>
        <v>2404.9667668100001</v>
      </c>
      <c r="I22" s="36">
        <f>SUMIFS(СВЦЭМ!$D$33:$D$776,СВЦЭМ!$A$33:$A$776,$A22,СВЦЭМ!$B$33:$B$776,I$11)+'СЕТ СН'!$F$11+СВЦЭМ!$D$10+'СЕТ СН'!$F$5-'СЕТ СН'!$F$21</f>
        <v>2389.9289926299998</v>
      </c>
      <c r="J22" s="36">
        <f>SUMIFS(СВЦЭМ!$D$33:$D$776,СВЦЭМ!$A$33:$A$776,$A22,СВЦЭМ!$B$33:$B$776,J$11)+'СЕТ СН'!$F$11+СВЦЭМ!$D$10+'СЕТ СН'!$F$5-'СЕТ СН'!$F$21</f>
        <v>2363.7072277400002</v>
      </c>
      <c r="K22" s="36">
        <f>SUMIFS(СВЦЭМ!$D$33:$D$776,СВЦЭМ!$A$33:$A$776,$A22,СВЦЭМ!$B$33:$B$776,K$11)+'СЕТ СН'!$F$11+СВЦЭМ!$D$10+'СЕТ СН'!$F$5-'СЕТ СН'!$F$21</f>
        <v>2340.2588717999997</v>
      </c>
      <c r="L22" s="36">
        <f>SUMIFS(СВЦЭМ!$D$33:$D$776,СВЦЭМ!$A$33:$A$776,$A22,СВЦЭМ!$B$33:$B$776,L$11)+'СЕТ СН'!$F$11+СВЦЭМ!$D$10+'СЕТ СН'!$F$5-'СЕТ СН'!$F$21</f>
        <v>2330.26271103</v>
      </c>
      <c r="M22" s="36">
        <f>SUMIFS(СВЦЭМ!$D$33:$D$776,СВЦЭМ!$A$33:$A$776,$A22,СВЦЭМ!$B$33:$B$776,M$11)+'СЕТ СН'!$F$11+СВЦЭМ!$D$10+'СЕТ СН'!$F$5-'СЕТ СН'!$F$21</f>
        <v>2287.4657678200001</v>
      </c>
      <c r="N22" s="36">
        <f>SUMIFS(СВЦЭМ!$D$33:$D$776,СВЦЭМ!$A$33:$A$776,$A22,СВЦЭМ!$B$33:$B$776,N$11)+'СЕТ СН'!$F$11+СВЦЭМ!$D$10+'СЕТ СН'!$F$5-'СЕТ СН'!$F$21</f>
        <v>2272.1691568799997</v>
      </c>
      <c r="O22" s="36">
        <f>SUMIFS(СВЦЭМ!$D$33:$D$776,СВЦЭМ!$A$33:$A$776,$A22,СВЦЭМ!$B$33:$B$776,O$11)+'СЕТ СН'!$F$11+СВЦЭМ!$D$10+'СЕТ СН'!$F$5-'СЕТ СН'!$F$21</f>
        <v>2276.7819270199998</v>
      </c>
      <c r="P22" s="36">
        <f>SUMIFS(СВЦЭМ!$D$33:$D$776,СВЦЭМ!$A$33:$A$776,$A22,СВЦЭМ!$B$33:$B$776,P$11)+'СЕТ СН'!$F$11+СВЦЭМ!$D$10+'СЕТ СН'!$F$5-'СЕТ СН'!$F$21</f>
        <v>2276.4550735900002</v>
      </c>
      <c r="Q22" s="36">
        <f>SUMIFS(СВЦЭМ!$D$33:$D$776,СВЦЭМ!$A$33:$A$776,$A22,СВЦЭМ!$B$33:$B$776,Q$11)+'СЕТ СН'!$F$11+СВЦЭМ!$D$10+'СЕТ СН'!$F$5-'СЕТ СН'!$F$21</f>
        <v>2275.7127630200002</v>
      </c>
      <c r="R22" s="36">
        <f>SUMIFS(СВЦЭМ!$D$33:$D$776,СВЦЭМ!$A$33:$A$776,$A22,СВЦЭМ!$B$33:$B$776,R$11)+'СЕТ СН'!$F$11+СВЦЭМ!$D$10+'СЕТ СН'!$F$5-'СЕТ СН'!$F$21</f>
        <v>2270.1969664099997</v>
      </c>
      <c r="S22" s="36">
        <f>SUMIFS(СВЦЭМ!$D$33:$D$776,СВЦЭМ!$A$33:$A$776,$A22,СВЦЭМ!$B$33:$B$776,S$11)+'СЕТ СН'!$F$11+СВЦЭМ!$D$10+'СЕТ СН'!$F$5-'СЕТ СН'!$F$21</f>
        <v>2275.7164314500001</v>
      </c>
      <c r="T22" s="36">
        <f>SUMIFS(СВЦЭМ!$D$33:$D$776,СВЦЭМ!$A$33:$A$776,$A22,СВЦЭМ!$B$33:$B$776,T$11)+'СЕТ СН'!$F$11+СВЦЭМ!$D$10+'СЕТ СН'!$F$5-'СЕТ СН'!$F$21</f>
        <v>2274.6570624599999</v>
      </c>
      <c r="U22" s="36">
        <f>SUMIFS(СВЦЭМ!$D$33:$D$776,СВЦЭМ!$A$33:$A$776,$A22,СВЦЭМ!$B$33:$B$776,U$11)+'СЕТ СН'!$F$11+СВЦЭМ!$D$10+'СЕТ СН'!$F$5-'СЕТ СН'!$F$21</f>
        <v>2267.4837729700002</v>
      </c>
      <c r="V22" s="36">
        <f>SUMIFS(СВЦЭМ!$D$33:$D$776,СВЦЭМ!$A$33:$A$776,$A22,СВЦЭМ!$B$33:$B$776,V$11)+'СЕТ СН'!$F$11+СВЦЭМ!$D$10+'СЕТ СН'!$F$5-'СЕТ СН'!$F$21</f>
        <v>2262.3663442299999</v>
      </c>
      <c r="W22" s="36">
        <f>SUMIFS(СВЦЭМ!$D$33:$D$776,СВЦЭМ!$A$33:$A$776,$A22,СВЦЭМ!$B$33:$B$776,W$11)+'СЕТ СН'!$F$11+СВЦЭМ!$D$10+'СЕТ СН'!$F$5-'СЕТ СН'!$F$21</f>
        <v>2269.2715124400002</v>
      </c>
      <c r="X22" s="36">
        <f>SUMIFS(СВЦЭМ!$D$33:$D$776,СВЦЭМ!$A$33:$A$776,$A22,СВЦЭМ!$B$33:$B$776,X$11)+'СЕТ СН'!$F$11+СВЦЭМ!$D$10+'СЕТ СН'!$F$5-'СЕТ СН'!$F$21</f>
        <v>2270.2405767599998</v>
      </c>
      <c r="Y22" s="36">
        <f>SUMIFS(СВЦЭМ!$D$33:$D$776,СВЦЭМ!$A$33:$A$776,$A22,СВЦЭМ!$B$33:$B$776,Y$11)+'СЕТ СН'!$F$11+СВЦЭМ!$D$10+'СЕТ СН'!$F$5-'СЕТ СН'!$F$21</f>
        <v>2313.6035993</v>
      </c>
    </row>
    <row r="23" spans="1:25" ht="15.75" x14ac:dyDescent="0.2">
      <c r="A23" s="35">
        <f t="shared" si="0"/>
        <v>44055</v>
      </c>
      <c r="B23" s="36">
        <f>SUMIFS(СВЦЭМ!$D$33:$D$776,СВЦЭМ!$A$33:$A$776,$A23,СВЦЭМ!$B$33:$B$776,B$11)+'СЕТ СН'!$F$11+СВЦЭМ!$D$10+'СЕТ СН'!$F$5-'СЕТ СН'!$F$21</f>
        <v>2412.74088235</v>
      </c>
      <c r="C23" s="36">
        <f>SUMIFS(СВЦЭМ!$D$33:$D$776,СВЦЭМ!$A$33:$A$776,$A23,СВЦЭМ!$B$33:$B$776,C$11)+'СЕТ СН'!$F$11+СВЦЭМ!$D$10+'СЕТ СН'!$F$5-'СЕТ СН'!$F$21</f>
        <v>2449.7641146799997</v>
      </c>
      <c r="D23" s="36">
        <f>SUMIFS(СВЦЭМ!$D$33:$D$776,СВЦЭМ!$A$33:$A$776,$A23,СВЦЭМ!$B$33:$B$776,D$11)+'СЕТ СН'!$F$11+СВЦЭМ!$D$10+'СЕТ СН'!$F$5-'СЕТ СН'!$F$21</f>
        <v>2448.6415514999999</v>
      </c>
      <c r="E23" s="36">
        <f>SUMIFS(СВЦЭМ!$D$33:$D$776,СВЦЭМ!$A$33:$A$776,$A23,СВЦЭМ!$B$33:$B$776,E$11)+'СЕТ СН'!$F$11+СВЦЭМ!$D$10+'СЕТ СН'!$F$5-'СЕТ СН'!$F$21</f>
        <v>2453.6674395099999</v>
      </c>
      <c r="F23" s="36">
        <f>SUMIFS(СВЦЭМ!$D$33:$D$776,СВЦЭМ!$A$33:$A$776,$A23,СВЦЭМ!$B$33:$B$776,F$11)+'СЕТ СН'!$F$11+СВЦЭМ!$D$10+'СЕТ СН'!$F$5-'СЕТ СН'!$F$21</f>
        <v>2454.8084057199999</v>
      </c>
      <c r="G23" s="36">
        <f>SUMIFS(СВЦЭМ!$D$33:$D$776,СВЦЭМ!$A$33:$A$776,$A23,СВЦЭМ!$B$33:$B$776,G$11)+'СЕТ СН'!$F$11+СВЦЭМ!$D$10+'СЕТ СН'!$F$5-'СЕТ СН'!$F$21</f>
        <v>2451.4982552699998</v>
      </c>
      <c r="H23" s="36">
        <f>SUMIFS(СВЦЭМ!$D$33:$D$776,СВЦЭМ!$A$33:$A$776,$A23,СВЦЭМ!$B$33:$B$776,H$11)+'СЕТ СН'!$F$11+СВЦЭМ!$D$10+'СЕТ СН'!$F$5-'СЕТ СН'!$F$21</f>
        <v>2439.3452429499998</v>
      </c>
      <c r="I23" s="36">
        <f>SUMIFS(СВЦЭМ!$D$33:$D$776,СВЦЭМ!$A$33:$A$776,$A23,СВЦЭМ!$B$33:$B$776,I$11)+'СЕТ СН'!$F$11+СВЦЭМ!$D$10+'СЕТ СН'!$F$5-'СЕТ СН'!$F$21</f>
        <v>2424.8091062399999</v>
      </c>
      <c r="J23" s="36">
        <f>SUMIFS(СВЦЭМ!$D$33:$D$776,СВЦЭМ!$A$33:$A$776,$A23,СВЦЭМ!$B$33:$B$776,J$11)+'СЕТ СН'!$F$11+СВЦЭМ!$D$10+'СЕТ СН'!$F$5-'СЕТ СН'!$F$21</f>
        <v>2371.4391726399999</v>
      </c>
      <c r="K23" s="36">
        <f>SUMIFS(СВЦЭМ!$D$33:$D$776,СВЦЭМ!$A$33:$A$776,$A23,СВЦЭМ!$B$33:$B$776,K$11)+'СЕТ СН'!$F$11+СВЦЭМ!$D$10+'СЕТ СН'!$F$5-'СЕТ СН'!$F$21</f>
        <v>2348.0915473599998</v>
      </c>
      <c r="L23" s="36">
        <f>SUMIFS(СВЦЭМ!$D$33:$D$776,СВЦЭМ!$A$33:$A$776,$A23,СВЦЭМ!$B$33:$B$776,L$11)+'СЕТ СН'!$F$11+СВЦЭМ!$D$10+'СЕТ СН'!$F$5-'СЕТ СН'!$F$21</f>
        <v>2327.4418079500001</v>
      </c>
      <c r="M23" s="36">
        <f>SUMIFS(СВЦЭМ!$D$33:$D$776,СВЦЭМ!$A$33:$A$776,$A23,СВЦЭМ!$B$33:$B$776,M$11)+'СЕТ СН'!$F$11+СВЦЭМ!$D$10+'СЕТ СН'!$F$5-'СЕТ СН'!$F$21</f>
        <v>2240.5373562300001</v>
      </c>
      <c r="N23" s="36">
        <f>SUMIFS(СВЦЭМ!$D$33:$D$776,СВЦЭМ!$A$33:$A$776,$A23,СВЦЭМ!$B$33:$B$776,N$11)+'СЕТ СН'!$F$11+СВЦЭМ!$D$10+'СЕТ СН'!$F$5-'СЕТ СН'!$F$21</f>
        <v>2209.3428975799998</v>
      </c>
      <c r="O23" s="36">
        <f>SUMIFS(СВЦЭМ!$D$33:$D$776,СВЦЭМ!$A$33:$A$776,$A23,СВЦЭМ!$B$33:$B$776,O$11)+'СЕТ СН'!$F$11+СВЦЭМ!$D$10+'СЕТ СН'!$F$5-'СЕТ СН'!$F$21</f>
        <v>2197.5605679999999</v>
      </c>
      <c r="P23" s="36">
        <f>SUMIFS(СВЦЭМ!$D$33:$D$776,СВЦЭМ!$A$33:$A$776,$A23,СВЦЭМ!$B$33:$B$776,P$11)+'СЕТ СН'!$F$11+СВЦЭМ!$D$10+'СЕТ СН'!$F$5-'СЕТ СН'!$F$21</f>
        <v>2245.4025580400003</v>
      </c>
      <c r="Q23" s="36">
        <f>SUMIFS(СВЦЭМ!$D$33:$D$776,СВЦЭМ!$A$33:$A$776,$A23,СВЦЭМ!$B$33:$B$776,Q$11)+'СЕТ СН'!$F$11+СВЦЭМ!$D$10+'СЕТ СН'!$F$5-'СЕТ СН'!$F$21</f>
        <v>2249.3904883</v>
      </c>
      <c r="R23" s="36">
        <f>SUMIFS(СВЦЭМ!$D$33:$D$776,СВЦЭМ!$A$33:$A$776,$A23,СВЦЭМ!$B$33:$B$776,R$11)+'СЕТ СН'!$F$11+СВЦЭМ!$D$10+'СЕТ СН'!$F$5-'СЕТ СН'!$F$21</f>
        <v>2251.99127408</v>
      </c>
      <c r="S23" s="36">
        <f>SUMIFS(СВЦЭМ!$D$33:$D$776,СВЦЭМ!$A$33:$A$776,$A23,СВЦЭМ!$B$33:$B$776,S$11)+'СЕТ СН'!$F$11+СВЦЭМ!$D$10+'СЕТ СН'!$F$5-'СЕТ СН'!$F$21</f>
        <v>2252.7346455299999</v>
      </c>
      <c r="T23" s="36">
        <f>SUMIFS(СВЦЭМ!$D$33:$D$776,СВЦЭМ!$A$33:$A$776,$A23,СВЦЭМ!$B$33:$B$776,T$11)+'СЕТ СН'!$F$11+СВЦЭМ!$D$10+'СЕТ СН'!$F$5-'СЕТ СН'!$F$21</f>
        <v>2251.49755564</v>
      </c>
      <c r="U23" s="36">
        <f>SUMIFS(СВЦЭМ!$D$33:$D$776,СВЦЭМ!$A$33:$A$776,$A23,СВЦЭМ!$B$33:$B$776,U$11)+'СЕТ СН'!$F$11+СВЦЭМ!$D$10+'СЕТ СН'!$F$5-'СЕТ СН'!$F$21</f>
        <v>2230.4986862699998</v>
      </c>
      <c r="V23" s="36">
        <f>SUMIFS(СВЦЭМ!$D$33:$D$776,СВЦЭМ!$A$33:$A$776,$A23,СВЦЭМ!$B$33:$B$776,V$11)+'СЕТ СН'!$F$11+СВЦЭМ!$D$10+'СЕТ СН'!$F$5-'СЕТ СН'!$F$21</f>
        <v>2232.18057576</v>
      </c>
      <c r="W23" s="36">
        <f>SUMIFS(СВЦЭМ!$D$33:$D$776,СВЦЭМ!$A$33:$A$776,$A23,СВЦЭМ!$B$33:$B$776,W$11)+'СЕТ СН'!$F$11+СВЦЭМ!$D$10+'СЕТ СН'!$F$5-'СЕТ СН'!$F$21</f>
        <v>2234.2492442399998</v>
      </c>
      <c r="X23" s="36">
        <f>SUMIFS(СВЦЭМ!$D$33:$D$776,СВЦЭМ!$A$33:$A$776,$A23,СВЦЭМ!$B$33:$B$776,X$11)+'СЕТ СН'!$F$11+СВЦЭМ!$D$10+'СЕТ СН'!$F$5-'СЕТ СН'!$F$21</f>
        <v>2251.3171501699999</v>
      </c>
      <c r="Y23" s="36">
        <f>SUMIFS(СВЦЭМ!$D$33:$D$776,СВЦЭМ!$A$33:$A$776,$A23,СВЦЭМ!$B$33:$B$776,Y$11)+'СЕТ СН'!$F$11+СВЦЭМ!$D$10+'СЕТ СН'!$F$5-'СЕТ СН'!$F$21</f>
        <v>2337.4599272199998</v>
      </c>
    </row>
    <row r="24" spans="1:25" ht="15.75" x14ac:dyDescent="0.2">
      <c r="A24" s="35">
        <f t="shared" si="0"/>
        <v>44056</v>
      </c>
      <c r="B24" s="36">
        <f>SUMIFS(СВЦЭМ!$D$33:$D$776,СВЦЭМ!$A$33:$A$776,$A24,СВЦЭМ!$B$33:$B$776,B$11)+'СЕТ СН'!$F$11+СВЦЭМ!$D$10+'СЕТ СН'!$F$5-'СЕТ СН'!$F$21</f>
        <v>2418.38191818</v>
      </c>
      <c r="C24" s="36">
        <f>SUMIFS(СВЦЭМ!$D$33:$D$776,СВЦЭМ!$A$33:$A$776,$A24,СВЦЭМ!$B$33:$B$776,C$11)+'СЕТ СН'!$F$11+СВЦЭМ!$D$10+'СЕТ СН'!$F$5-'СЕТ СН'!$F$21</f>
        <v>2457.6043887800001</v>
      </c>
      <c r="D24" s="36">
        <f>SUMIFS(СВЦЭМ!$D$33:$D$776,СВЦЭМ!$A$33:$A$776,$A24,СВЦЭМ!$B$33:$B$776,D$11)+'СЕТ СН'!$F$11+СВЦЭМ!$D$10+'СЕТ СН'!$F$5-'СЕТ СН'!$F$21</f>
        <v>2484.7907533399998</v>
      </c>
      <c r="E24" s="36">
        <f>SUMIFS(СВЦЭМ!$D$33:$D$776,СВЦЭМ!$A$33:$A$776,$A24,СВЦЭМ!$B$33:$B$776,E$11)+'СЕТ СН'!$F$11+СВЦЭМ!$D$10+'СЕТ СН'!$F$5-'СЕТ СН'!$F$21</f>
        <v>2499.3140815699999</v>
      </c>
      <c r="F24" s="36">
        <f>SUMIFS(СВЦЭМ!$D$33:$D$776,СВЦЭМ!$A$33:$A$776,$A24,СВЦЭМ!$B$33:$B$776,F$11)+'СЕТ СН'!$F$11+СВЦЭМ!$D$10+'СЕТ СН'!$F$5-'СЕТ СН'!$F$21</f>
        <v>2495.1065311799998</v>
      </c>
      <c r="G24" s="36">
        <f>SUMIFS(СВЦЭМ!$D$33:$D$776,СВЦЭМ!$A$33:$A$776,$A24,СВЦЭМ!$B$33:$B$776,G$11)+'СЕТ СН'!$F$11+СВЦЭМ!$D$10+'СЕТ СН'!$F$5-'СЕТ СН'!$F$21</f>
        <v>2473.3375324500003</v>
      </c>
      <c r="H24" s="36">
        <f>SUMIFS(СВЦЭМ!$D$33:$D$776,СВЦЭМ!$A$33:$A$776,$A24,СВЦЭМ!$B$33:$B$776,H$11)+'СЕТ СН'!$F$11+СВЦЭМ!$D$10+'СЕТ СН'!$F$5-'СЕТ СН'!$F$21</f>
        <v>2431.49161908</v>
      </c>
      <c r="I24" s="36">
        <f>SUMIFS(СВЦЭМ!$D$33:$D$776,СВЦЭМ!$A$33:$A$776,$A24,СВЦЭМ!$B$33:$B$776,I$11)+'СЕТ СН'!$F$11+СВЦЭМ!$D$10+'СЕТ СН'!$F$5-'СЕТ СН'!$F$21</f>
        <v>2369.1642696999997</v>
      </c>
      <c r="J24" s="36">
        <f>SUMIFS(СВЦЭМ!$D$33:$D$776,СВЦЭМ!$A$33:$A$776,$A24,СВЦЭМ!$B$33:$B$776,J$11)+'СЕТ СН'!$F$11+СВЦЭМ!$D$10+'СЕТ СН'!$F$5-'СЕТ СН'!$F$21</f>
        <v>2316.47540708</v>
      </c>
      <c r="K24" s="36">
        <f>SUMIFS(СВЦЭМ!$D$33:$D$776,СВЦЭМ!$A$33:$A$776,$A24,СВЦЭМ!$B$33:$B$776,K$11)+'СЕТ СН'!$F$11+СВЦЭМ!$D$10+'СЕТ СН'!$F$5-'СЕТ СН'!$F$21</f>
        <v>2292.3338187700001</v>
      </c>
      <c r="L24" s="36">
        <f>SUMIFS(СВЦЭМ!$D$33:$D$776,СВЦЭМ!$A$33:$A$776,$A24,СВЦЭМ!$B$33:$B$776,L$11)+'СЕТ СН'!$F$11+СВЦЭМ!$D$10+'СЕТ СН'!$F$5-'СЕТ СН'!$F$21</f>
        <v>2289.4787446099999</v>
      </c>
      <c r="M24" s="36">
        <f>SUMIFS(СВЦЭМ!$D$33:$D$776,СВЦЭМ!$A$33:$A$776,$A24,СВЦЭМ!$B$33:$B$776,M$11)+'СЕТ СН'!$F$11+СВЦЭМ!$D$10+'СЕТ СН'!$F$5-'СЕТ СН'!$F$21</f>
        <v>2245.1448813699999</v>
      </c>
      <c r="N24" s="36">
        <f>SUMIFS(СВЦЭМ!$D$33:$D$776,СВЦЭМ!$A$33:$A$776,$A24,СВЦЭМ!$B$33:$B$776,N$11)+'СЕТ СН'!$F$11+СВЦЭМ!$D$10+'СЕТ СН'!$F$5-'СЕТ СН'!$F$21</f>
        <v>2262.7844279800001</v>
      </c>
      <c r="O24" s="36">
        <f>SUMIFS(СВЦЭМ!$D$33:$D$776,СВЦЭМ!$A$33:$A$776,$A24,СВЦЭМ!$B$33:$B$776,O$11)+'СЕТ СН'!$F$11+СВЦЭМ!$D$10+'СЕТ СН'!$F$5-'СЕТ СН'!$F$21</f>
        <v>2262.0651202999998</v>
      </c>
      <c r="P24" s="36">
        <f>SUMIFS(СВЦЭМ!$D$33:$D$776,СВЦЭМ!$A$33:$A$776,$A24,СВЦЭМ!$B$33:$B$776,P$11)+'СЕТ СН'!$F$11+СВЦЭМ!$D$10+'СЕТ СН'!$F$5-'СЕТ СН'!$F$21</f>
        <v>2265.0881770699998</v>
      </c>
      <c r="Q24" s="36">
        <f>SUMIFS(СВЦЭМ!$D$33:$D$776,СВЦЭМ!$A$33:$A$776,$A24,СВЦЭМ!$B$33:$B$776,Q$11)+'СЕТ СН'!$F$11+СВЦЭМ!$D$10+'СЕТ СН'!$F$5-'СЕТ СН'!$F$21</f>
        <v>2275.01415868</v>
      </c>
      <c r="R24" s="36">
        <f>SUMIFS(СВЦЭМ!$D$33:$D$776,СВЦЭМ!$A$33:$A$776,$A24,СВЦЭМ!$B$33:$B$776,R$11)+'СЕТ СН'!$F$11+СВЦЭМ!$D$10+'СЕТ СН'!$F$5-'СЕТ СН'!$F$21</f>
        <v>2268.6126866999998</v>
      </c>
      <c r="S24" s="36">
        <f>SUMIFS(СВЦЭМ!$D$33:$D$776,СВЦЭМ!$A$33:$A$776,$A24,СВЦЭМ!$B$33:$B$776,S$11)+'СЕТ СН'!$F$11+СВЦЭМ!$D$10+'СЕТ СН'!$F$5-'СЕТ СН'!$F$21</f>
        <v>2274.71605421</v>
      </c>
      <c r="T24" s="36">
        <f>SUMIFS(СВЦЭМ!$D$33:$D$776,СВЦЭМ!$A$33:$A$776,$A24,СВЦЭМ!$B$33:$B$776,T$11)+'СЕТ СН'!$F$11+СВЦЭМ!$D$10+'СЕТ СН'!$F$5-'СЕТ СН'!$F$21</f>
        <v>2214.3235795700002</v>
      </c>
      <c r="U24" s="36">
        <f>SUMIFS(СВЦЭМ!$D$33:$D$776,СВЦЭМ!$A$33:$A$776,$A24,СВЦЭМ!$B$33:$B$776,U$11)+'СЕТ СН'!$F$11+СВЦЭМ!$D$10+'СЕТ СН'!$F$5-'СЕТ СН'!$F$21</f>
        <v>2151.9577817499999</v>
      </c>
      <c r="V24" s="36">
        <f>SUMIFS(СВЦЭМ!$D$33:$D$776,СВЦЭМ!$A$33:$A$776,$A24,СВЦЭМ!$B$33:$B$776,V$11)+'СЕТ СН'!$F$11+СВЦЭМ!$D$10+'СЕТ СН'!$F$5-'СЕТ СН'!$F$21</f>
        <v>2155.4857400999999</v>
      </c>
      <c r="W24" s="36">
        <f>SUMIFS(СВЦЭМ!$D$33:$D$776,СВЦЭМ!$A$33:$A$776,$A24,СВЦЭМ!$B$33:$B$776,W$11)+'СЕТ СН'!$F$11+СВЦЭМ!$D$10+'СЕТ СН'!$F$5-'СЕТ СН'!$F$21</f>
        <v>2170.4517475000002</v>
      </c>
      <c r="X24" s="36">
        <f>SUMIFS(СВЦЭМ!$D$33:$D$776,СВЦЭМ!$A$33:$A$776,$A24,СВЦЭМ!$B$33:$B$776,X$11)+'СЕТ СН'!$F$11+СВЦЭМ!$D$10+'СЕТ СН'!$F$5-'СЕТ СН'!$F$21</f>
        <v>2175.6586279499998</v>
      </c>
      <c r="Y24" s="36">
        <f>SUMIFS(СВЦЭМ!$D$33:$D$776,СВЦЭМ!$A$33:$A$776,$A24,СВЦЭМ!$B$33:$B$776,Y$11)+'СЕТ СН'!$F$11+СВЦЭМ!$D$10+'СЕТ СН'!$F$5-'СЕТ СН'!$F$21</f>
        <v>2236.85542055</v>
      </c>
    </row>
    <row r="25" spans="1:25" ht="15.75" x14ac:dyDescent="0.2">
      <c r="A25" s="35">
        <f t="shared" si="0"/>
        <v>44057</v>
      </c>
      <c r="B25" s="36">
        <f>SUMIFS(СВЦЭМ!$D$33:$D$776,СВЦЭМ!$A$33:$A$776,$A25,СВЦЭМ!$B$33:$B$776,B$11)+'СЕТ СН'!$F$11+СВЦЭМ!$D$10+'СЕТ СН'!$F$5-'СЕТ СН'!$F$21</f>
        <v>2388.4170869300001</v>
      </c>
      <c r="C25" s="36">
        <f>SUMIFS(СВЦЭМ!$D$33:$D$776,СВЦЭМ!$A$33:$A$776,$A25,СВЦЭМ!$B$33:$B$776,C$11)+'СЕТ СН'!$F$11+СВЦЭМ!$D$10+'СЕТ СН'!$F$5-'СЕТ СН'!$F$21</f>
        <v>2408.8635818000002</v>
      </c>
      <c r="D25" s="36">
        <f>SUMIFS(СВЦЭМ!$D$33:$D$776,СВЦЭМ!$A$33:$A$776,$A25,СВЦЭМ!$B$33:$B$776,D$11)+'СЕТ СН'!$F$11+СВЦЭМ!$D$10+'СЕТ СН'!$F$5-'СЕТ СН'!$F$21</f>
        <v>2435.9306495400001</v>
      </c>
      <c r="E25" s="36">
        <f>SUMIFS(СВЦЭМ!$D$33:$D$776,СВЦЭМ!$A$33:$A$776,$A25,СВЦЭМ!$B$33:$B$776,E$11)+'СЕТ СН'!$F$11+СВЦЭМ!$D$10+'СЕТ СН'!$F$5-'СЕТ СН'!$F$21</f>
        <v>2437.0123139400002</v>
      </c>
      <c r="F25" s="36">
        <f>SUMIFS(СВЦЭМ!$D$33:$D$776,СВЦЭМ!$A$33:$A$776,$A25,СВЦЭМ!$B$33:$B$776,F$11)+'СЕТ СН'!$F$11+СВЦЭМ!$D$10+'СЕТ СН'!$F$5-'СЕТ СН'!$F$21</f>
        <v>2431.04356899</v>
      </c>
      <c r="G25" s="36">
        <f>SUMIFS(СВЦЭМ!$D$33:$D$776,СВЦЭМ!$A$33:$A$776,$A25,СВЦЭМ!$B$33:$B$776,G$11)+'СЕТ СН'!$F$11+СВЦЭМ!$D$10+'СЕТ СН'!$F$5-'СЕТ СН'!$F$21</f>
        <v>2419.1560438900001</v>
      </c>
      <c r="H25" s="36">
        <f>SUMIFS(СВЦЭМ!$D$33:$D$776,СВЦЭМ!$A$33:$A$776,$A25,СВЦЭМ!$B$33:$B$776,H$11)+'СЕТ СН'!$F$11+СВЦЭМ!$D$10+'СЕТ СН'!$F$5-'СЕТ СН'!$F$21</f>
        <v>2399.5565838000002</v>
      </c>
      <c r="I25" s="36">
        <f>SUMIFS(СВЦЭМ!$D$33:$D$776,СВЦЭМ!$A$33:$A$776,$A25,СВЦЭМ!$B$33:$B$776,I$11)+'СЕТ СН'!$F$11+СВЦЭМ!$D$10+'СЕТ СН'!$F$5-'СЕТ СН'!$F$21</f>
        <v>2400.4457457799999</v>
      </c>
      <c r="J25" s="36">
        <f>SUMIFS(СВЦЭМ!$D$33:$D$776,СВЦЭМ!$A$33:$A$776,$A25,СВЦЭМ!$B$33:$B$776,J$11)+'СЕТ СН'!$F$11+СВЦЭМ!$D$10+'СЕТ СН'!$F$5-'СЕТ СН'!$F$21</f>
        <v>2349.0685422299998</v>
      </c>
      <c r="K25" s="36">
        <f>SUMIFS(СВЦЭМ!$D$33:$D$776,СВЦЭМ!$A$33:$A$776,$A25,СВЦЭМ!$B$33:$B$776,K$11)+'СЕТ СН'!$F$11+СВЦЭМ!$D$10+'СЕТ СН'!$F$5-'СЕТ СН'!$F$21</f>
        <v>2327.3559088299999</v>
      </c>
      <c r="L25" s="36">
        <f>SUMIFS(СВЦЭМ!$D$33:$D$776,СВЦЭМ!$A$33:$A$776,$A25,СВЦЭМ!$B$33:$B$776,L$11)+'СЕТ СН'!$F$11+СВЦЭМ!$D$10+'СЕТ СН'!$F$5-'СЕТ СН'!$F$21</f>
        <v>2311.67928549</v>
      </c>
      <c r="M25" s="36">
        <f>SUMIFS(СВЦЭМ!$D$33:$D$776,СВЦЭМ!$A$33:$A$776,$A25,СВЦЭМ!$B$33:$B$776,M$11)+'СЕТ СН'!$F$11+СВЦЭМ!$D$10+'СЕТ СН'!$F$5-'СЕТ СН'!$F$21</f>
        <v>2274.0041878500001</v>
      </c>
      <c r="N25" s="36">
        <f>SUMIFS(СВЦЭМ!$D$33:$D$776,СВЦЭМ!$A$33:$A$776,$A25,СВЦЭМ!$B$33:$B$776,N$11)+'СЕТ СН'!$F$11+СВЦЭМ!$D$10+'СЕТ СН'!$F$5-'СЕТ СН'!$F$21</f>
        <v>2200.8444288599999</v>
      </c>
      <c r="O25" s="36">
        <f>SUMIFS(СВЦЭМ!$D$33:$D$776,СВЦЭМ!$A$33:$A$776,$A25,СВЦЭМ!$B$33:$B$776,O$11)+'СЕТ СН'!$F$11+СВЦЭМ!$D$10+'СЕТ СН'!$F$5-'СЕТ СН'!$F$21</f>
        <v>2180.7150837300001</v>
      </c>
      <c r="P25" s="36">
        <f>SUMIFS(СВЦЭМ!$D$33:$D$776,СВЦЭМ!$A$33:$A$776,$A25,СВЦЭМ!$B$33:$B$776,P$11)+'СЕТ СН'!$F$11+СВЦЭМ!$D$10+'СЕТ СН'!$F$5-'СЕТ СН'!$F$21</f>
        <v>2189.7883853600001</v>
      </c>
      <c r="Q25" s="36">
        <f>SUMIFS(СВЦЭМ!$D$33:$D$776,СВЦЭМ!$A$33:$A$776,$A25,СВЦЭМ!$B$33:$B$776,Q$11)+'СЕТ СН'!$F$11+СВЦЭМ!$D$10+'СЕТ СН'!$F$5-'СЕТ СН'!$F$21</f>
        <v>2202.3212224899999</v>
      </c>
      <c r="R25" s="36">
        <f>SUMIFS(СВЦЭМ!$D$33:$D$776,СВЦЭМ!$A$33:$A$776,$A25,СВЦЭМ!$B$33:$B$776,R$11)+'СЕТ СН'!$F$11+СВЦЭМ!$D$10+'СЕТ СН'!$F$5-'СЕТ СН'!$F$21</f>
        <v>2198.03608798</v>
      </c>
      <c r="S25" s="36">
        <f>SUMIFS(СВЦЭМ!$D$33:$D$776,СВЦЭМ!$A$33:$A$776,$A25,СВЦЭМ!$B$33:$B$776,S$11)+'СЕТ СН'!$F$11+СВЦЭМ!$D$10+'СЕТ СН'!$F$5-'СЕТ СН'!$F$21</f>
        <v>2209.2400686800001</v>
      </c>
      <c r="T25" s="36">
        <f>SUMIFS(СВЦЭМ!$D$33:$D$776,СВЦЭМ!$A$33:$A$776,$A25,СВЦЭМ!$B$33:$B$776,T$11)+'СЕТ СН'!$F$11+СВЦЭМ!$D$10+'СЕТ СН'!$F$5-'СЕТ СН'!$F$21</f>
        <v>2207.1918420699999</v>
      </c>
      <c r="U25" s="36">
        <f>SUMIFS(СВЦЭМ!$D$33:$D$776,СВЦЭМ!$A$33:$A$776,$A25,СВЦЭМ!$B$33:$B$776,U$11)+'СЕТ СН'!$F$11+СВЦЭМ!$D$10+'СЕТ СН'!$F$5-'СЕТ СН'!$F$21</f>
        <v>2218.35955939</v>
      </c>
      <c r="V25" s="36">
        <f>SUMIFS(СВЦЭМ!$D$33:$D$776,СВЦЭМ!$A$33:$A$776,$A25,СВЦЭМ!$B$33:$B$776,V$11)+'СЕТ СН'!$F$11+СВЦЭМ!$D$10+'СЕТ СН'!$F$5-'СЕТ СН'!$F$21</f>
        <v>2206.9729048600002</v>
      </c>
      <c r="W25" s="36">
        <f>SUMIFS(СВЦЭМ!$D$33:$D$776,СВЦЭМ!$A$33:$A$776,$A25,СВЦЭМ!$B$33:$B$776,W$11)+'СЕТ СН'!$F$11+СВЦЭМ!$D$10+'СЕТ СН'!$F$5-'СЕТ СН'!$F$21</f>
        <v>2209.8240755400002</v>
      </c>
      <c r="X25" s="36">
        <f>SUMIFS(СВЦЭМ!$D$33:$D$776,СВЦЭМ!$A$33:$A$776,$A25,СВЦЭМ!$B$33:$B$776,X$11)+'СЕТ СН'!$F$11+СВЦЭМ!$D$10+'СЕТ СН'!$F$5-'СЕТ СН'!$F$21</f>
        <v>2230.3028781399998</v>
      </c>
      <c r="Y25" s="36">
        <f>SUMIFS(СВЦЭМ!$D$33:$D$776,СВЦЭМ!$A$33:$A$776,$A25,СВЦЭМ!$B$33:$B$776,Y$11)+'СЕТ СН'!$F$11+СВЦЭМ!$D$10+'СЕТ СН'!$F$5-'СЕТ СН'!$F$21</f>
        <v>2303.3728479000001</v>
      </c>
    </row>
    <row r="26" spans="1:25" ht="15.75" x14ac:dyDescent="0.2">
      <c r="A26" s="35">
        <f t="shared" si="0"/>
        <v>44058</v>
      </c>
      <c r="B26" s="36">
        <f>SUMIFS(СВЦЭМ!$D$33:$D$776,СВЦЭМ!$A$33:$A$776,$A26,СВЦЭМ!$B$33:$B$776,B$11)+'СЕТ СН'!$F$11+СВЦЭМ!$D$10+'СЕТ СН'!$F$5-'СЕТ СН'!$F$21</f>
        <v>2330.3697646400001</v>
      </c>
      <c r="C26" s="36">
        <f>SUMIFS(СВЦЭМ!$D$33:$D$776,СВЦЭМ!$A$33:$A$776,$A26,СВЦЭМ!$B$33:$B$776,C$11)+'СЕТ СН'!$F$11+СВЦЭМ!$D$10+'СЕТ СН'!$F$5-'СЕТ СН'!$F$21</f>
        <v>2369.51595967</v>
      </c>
      <c r="D26" s="36">
        <f>SUMIFS(СВЦЭМ!$D$33:$D$776,СВЦЭМ!$A$33:$A$776,$A26,СВЦЭМ!$B$33:$B$776,D$11)+'СЕТ СН'!$F$11+СВЦЭМ!$D$10+'СЕТ СН'!$F$5-'СЕТ СН'!$F$21</f>
        <v>2360.30759893</v>
      </c>
      <c r="E26" s="36">
        <f>SUMIFS(СВЦЭМ!$D$33:$D$776,СВЦЭМ!$A$33:$A$776,$A26,СВЦЭМ!$B$33:$B$776,E$11)+'СЕТ СН'!$F$11+СВЦЭМ!$D$10+'СЕТ СН'!$F$5-'СЕТ СН'!$F$21</f>
        <v>2357.0005850899997</v>
      </c>
      <c r="F26" s="36">
        <f>SUMIFS(СВЦЭМ!$D$33:$D$776,СВЦЭМ!$A$33:$A$776,$A26,СВЦЭМ!$B$33:$B$776,F$11)+'СЕТ СН'!$F$11+СВЦЭМ!$D$10+'СЕТ СН'!$F$5-'СЕТ СН'!$F$21</f>
        <v>2359.83376791</v>
      </c>
      <c r="G26" s="36">
        <f>SUMIFS(СВЦЭМ!$D$33:$D$776,СВЦЭМ!$A$33:$A$776,$A26,СВЦЭМ!$B$33:$B$776,G$11)+'СЕТ СН'!$F$11+СВЦЭМ!$D$10+'СЕТ СН'!$F$5-'СЕТ СН'!$F$21</f>
        <v>2360.7957354199998</v>
      </c>
      <c r="H26" s="36">
        <f>SUMIFS(СВЦЭМ!$D$33:$D$776,СВЦЭМ!$A$33:$A$776,$A26,СВЦЭМ!$B$33:$B$776,H$11)+'СЕТ СН'!$F$11+СВЦЭМ!$D$10+'СЕТ СН'!$F$5-'СЕТ СН'!$F$21</f>
        <v>2350.40133758</v>
      </c>
      <c r="I26" s="36">
        <f>SUMIFS(СВЦЭМ!$D$33:$D$776,СВЦЭМ!$A$33:$A$776,$A26,СВЦЭМ!$B$33:$B$776,I$11)+'СЕТ СН'!$F$11+СВЦЭМ!$D$10+'СЕТ СН'!$F$5-'СЕТ СН'!$F$21</f>
        <v>2344.5204232900001</v>
      </c>
      <c r="J26" s="36">
        <f>SUMIFS(СВЦЭМ!$D$33:$D$776,СВЦЭМ!$A$33:$A$776,$A26,СВЦЭМ!$B$33:$B$776,J$11)+'СЕТ СН'!$F$11+СВЦЭМ!$D$10+'СЕТ СН'!$F$5-'СЕТ СН'!$F$21</f>
        <v>2305.1774132700002</v>
      </c>
      <c r="K26" s="36">
        <f>SUMIFS(СВЦЭМ!$D$33:$D$776,СВЦЭМ!$A$33:$A$776,$A26,СВЦЭМ!$B$33:$B$776,K$11)+'СЕТ СН'!$F$11+СВЦЭМ!$D$10+'СЕТ СН'!$F$5-'СЕТ СН'!$F$21</f>
        <v>2268.3937531699999</v>
      </c>
      <c r="L26" s="36">
        <f>SUMIFS(СВЦЭМ!$D$33:$D$776,СВЦЭМ!$A$33:$A$776,$A26,СВЦЭМ!$B$33:$B$776,L$11)+'СЕТ СН'!$F$11+СВЦЭМ!$D$10+'СЕТ СН'!$F$5-'СЕТ СН'!$F$21</f>
        <v>2264.76405707</v>
      </c>
      <c r="M26" s="36">
        <f>SUMIFS(СВЦЭМ!$D$33:$D$776,СВЦЭМ!$A$33:$A$776,$A26,СВЦЭМ!$B$33:$B$776,M$11)+'СЕТ СН'!$F$11+СВЦЭМ!$D$10+'СЕТ СН'!$F$5-'СЕТ СН'!$F$21</f>
        <v>2275.5893370499998</v>
      </c>
      <c r="N26" s="36">
        <f>SUMIFS(СВЦЭМ!$D$33:$D$776,СВЦЭМ!$A$33:$A$776,$A26,СВЦЭМ!$B$33:$B$776,N$11)+'СЕТ СН'!$F$11+СВЦЭМ!$D$10+'СЕТ СН'!$F$5-'СЕТ СН'!$F$21</f>
        <v>2270.61453428</v>
      </c>
      <c r="O26" s="36">
        <f>SUMIFS(СВЦЭМ!$D$33:$D$776,СВЦЭМ!$A$33:$A$776,$A26,СВЦЭМ!$B$33:$B$776,O$11)+'СЕТ СН'!$F$11+СВЦЭМ!$D$10+'СЕТ СН'!$F$5-'СЕТ СН'!$F$21</f>
        <v>2247.87966624</v>
      </c>
      <c r="P26" s="36">
        <f>SUMIFS(СВЦЭМ!$D$33:$D$776,СВЦЭМ!$A$33:$A$776,$A26,СВЦЭМ!$B$33:$B$776,P$11)+'СЕТ СН'!$F$11+СВЦЭМ!$D$10+'СЕТ СН'!$F$5-'СЕТ СН'!$F$21</f>
        <v>2249.7032131300002</v>
      </c>
      <c r="Q26" s="36">
        <f>SUMIFS(СВЦЭМ!$D$33:$D$776,СВЦЭМ!$A$33:$A$776,$A26,СВЦЭМ!$B$33:$B$776,Q$11)+'СЕТ СН'!$F$11+СВЦЭМ!$D$10+'СЕТ СН'!$F$5-'СЕТ СН'!$F$21</f>
        <v>2254.5902541400001</v>
      </c>
      <c r="R26" s="36">
        <f>SUMIFS(СВЦЭМ!$D$33:$D$776,СВЦЭМ!$A$33:$A$776,$A26,СВЦЭМ!$B$33:$B$776,R$11)+'СЕТ СН'!$F$11+СВЦЭМ!$D$10+'СЕТ СН'!$F$5-'СЕТ СН'!$F$21</f>
        <v>2258.4309838600002</v>
      </c>
      <c r="S26" s="36">
        <f>SUMIFS(СВЦЭМ!$D$33:$D$776,СВЦЭМ!$A$33:$A$776,$A26,СВЦЭМ!$B$33:$B$776,S$11)+'СЕТ СН'!$F$11+СВЦЭМ!$D$10+'СЕТ СН'!$F$5-'СЕТ СН'!$F$21</f>
        <v>2260.3282082400001</v>
      </c>
      <c r="T26" s="36">
        <f>SUMIFS(СВЦЭМ!$D$33:$D$776,СВЦЭМ!$A$33:$A$776,$A26,СВЦЭМ!$B$33:$B$776,T$11)+'СЕТ СН'!$F$11+СВЦЭМ!$D$10+'СЕТ СН'!$F$5-'СЕТ СН'!$F$21</f>
        <v>2257.5212111599999</v>
      </c>
      <c r="U26" s="36">
        <f>SUMIFS(СВЦЭМ!$D$33:$D$776,СВЦЭМ!$A$33:$A$776,$A26,СВЦЭМ!$B$33:$B$776,U$11)+'СЕТ СН'!$F$11+СВЦЭМ!$D$10+'СЕТ СН'!$F$5-'СЕТ СН'!$F$21</f>
        <v>2262.3124712899998</v>
      </c>
      <c r="V26" s="36">
        <f>SUMIFS(СВЦЭМ!$D$33:$D$776,СВЦЭМ!$A$33:$A$776,$A26,СВЦЭМ!$B$33:$B$776,V$11)+'СЕТ СН'!$F$11+СВЦЭМ!$D$10+'СЕТ СН'!$F$5-'СЕТ СН'!$F$21</f>
        <v>2252.42401174</v>
      </c>
      <c r="W26" s="36">
        <f>SUMIFS(СВЦЭМ!$D$33:$D$776,СВЦЭМ!$A$33:$A$776,$A26,СВЦЭМ!$B$33:$B$776,W$11)+'СЕТ СН'!$F$11+СВЦЭМ!$D$10+'СЕТ СН'!$F$5-'СЕТ СН'!$F$21</f>
        <v>2246.48234499</v>
      </c>
      <c r="X26" s="36">
        <f>SUMIFS(СВЦЭМ!$D$33:$D$776,СВЦЭМ!$A$33:$A$776,$A26,СВЦЭМ!$B$33:$B$776,X$11)+'СЕТ СН'!$F$11+СВЦЭМ!$D$10+'СЕТ СН'!$F$5-'СЕТ СН'!$F$21</f>
        <v>2263.4705270099998</v>
      </c>
      <c r="Y26" s="36">
        <f>SUMIFS(СВЦЭМ!$D$33:$D$776,СВЦЭМ!$A$33:$A$776,$A26,СВЦЭМ!$B$33:$B$776,Y$11)+'СЕТ СН'!$F$11+СВЦЭМ!$D$10+'СЕТ СН'!$F$5-'СЕТ СН'!$F$21</f>
        <v>2278.2445698500001</v>
      </c>
    </row>
    <row r="27" spans="1:25" ht="15.75" x14ac:dyDescent="0.2">
      <c r="A27" s="35">
        <f t="shared" si="0"/>
        <v>44059</v>
      </c>
      <c r="B27" s="36">
        <f>SUMIFS(СВЦЭМ!$D$33:$D$776,СВЦЭМ!$A$33:$A$776,$A27,СВЦЭМ!$B$33:$B$776,B$11)+'СЕТ СН'!$F$11+СВЦЭМ!$D$10+'СЕТ СН'!$F$5-'СЕТ СН'!$F$21</f>
        <v>2351.8323542600001</v>
      </c>
      <c r="C27" s="36">
        <f>SUMIFS(СВЦЭМ!$D$33:$D$776,СВЦЭМ!$A$33:$A$776,$A27,СВЦЭМ!$B$33:$B$776,C$11)+'СЕТ СН'!$F$11+СВЦЭМ!$D$10+'СЕТ СН'!$F$5-'СЕТ СН'!$F$21</f>
        <v>2369.16393462</v>
      </c>
      <c r="D27" s="36">
        <f>SUMIFS(СВЦЭМ!$D$33:$D$776,СВЦЭМ!$A$33:$A$776,$A27,СВЦЭМ!$B$33:$B$776,D$11)+'СЕТ СН'!$F$11+СВЦЭМ!$D$10+'СЕТ СН'!$F$5-'СЕТ СН'!$F$21</f>
        <v>2381.8318006999998</v>
      </c>
      <c r="E27" s="36">
        <f>SUMIFS(СВЦЭМ!$D$33:$D$776,СВЦЭМ!$A$33:$A$776,$A27,СВЦЭМ!$B$33:$B$776,E$11)+'СЕТ СН'!$F$11+СВЦЭМ!$D$10+'СЕТ СН'!$F$5-'СЕТ СН'!$F$21</f>
        <v>2389.5432908799999</v>
      </c>
      <c r="F27" s="36">
        <f>SUMIFS(СВЦЭМ!$D$33:$D$776,СВЦЭМ!$A$33:$A$776,$A27,СВЦЭМ!$B$33:$B$776,F$11)+'СЕТ СН'!$F$11+СВЦЭМ!$D$10+'СЕТ СН'!$F$5-'СЕТ СН'!$F$21</f>
        <v>2386.6033283500001</v>
      </c>
      <c r="G27" s="36">
        <f>SUMIFS(СВЦЭМ!$D$33:$D$776,СВЦЭМ!$A$33:$A$776,$A27,СВЦЭМ!$B$33:$B$776,G$11)+'СЕТ СН'!$F$11+СВЦЭМ!$D$10+'СЕТ СН'!$F$5-'СЕТ СН'!$F$21</f>
        <v>2382.37021555</v>
      </c>
      <c r="H27" s="36">
        <f>SUMIFS(СВЦЭМ!$D$33:$D$776,СВЦЭМ!$A$33:$A$776,$A27,СВЦЭМ!$B$33:$B$776,H$11)+'СЕТ СН'!$F$11+СВЦЭМ!$D$10+'СЕТ СН'!$F$5-'СЕТ СН'!$F$21</f>
        <v>2367.0274056799999</v>
      </c>
      <c r="I27" s="36">
        <f>SUMIFS(СВЦЭМ!$D$33:$D$776,СВЦЭМ!$A$33:$A$776,$A27,СВЦЭМ!$B$33:$B$776,I$11)+'СЕТ СН'!$F$11+СВЦЭМ!$D$10+'СЕТ СН'!$F$5-'СЕТ СН'!$F$21</f>
        <v>2321.5804937299999</v>
      </c>
      <c r="J27" s="36">
        <f>SUMIFS(СВЦЭМ!$D$33:$D$776,СВЦЭМ!$A$33:$A$776,$A27,СВЦЭМ!$B$33:$B$776,J$11)+'СЕТ СН'!$F$11+СВЦЭМ!$D$10+'СЕТ СН'!$F$5-'СЕТ СН'!$F$21</f>
        <v>2295.98202554</v>
      </c>
      <c r="K27" s="36">
        <f>SUMIFS(СВЦЭМ!$D$33:$D$776,СВЦЭМ!$A$33:$A$776,$A27,СВЦЭМ!$B$33:$B$776,K$11)+'СЕТ СН'!$F$11+СВЦЭМ!$D$10+'СЕТ СН'!$F$5-'СЕТ СН'!$F$21</f>
        <v>2267.96961921</v>
      </c>
      <c r="L27" s="36">
        <f>SUMIFS(СВЦЭМ!$D$33:$D$776,СВЦЭМ!$A$33:$A$776,$A27,СВЦЭМ!$B$33:$B$776,L$11)+'СЕТ СН'!$F$11+СВЦЭМ!$D$10+'СЕТ СН'!$F$5-'СЕТ СН'!$F$21</f>
        <v>2259.4973274399999</v>
      </c>
      <c r="M27" s="36">
        <f>SUMIFS(СВЦЭМ!$D$33:$D$776,СВЦЭМ!$A$33:$A$776,$A27,СВЦЭМ!$B$33:$B$776,M$11)+'СЕТ СН'!$F$11+СВЦЭМ!$D$10+'СЕТ СН'!$F$5-'СЕТ СН'!$F$21</f>
        <v>2236.0867859599998</v>
      </c>
      <c r="N27" s="36">
        <f>SUMIFS(СВЦЭМ!$D$33:$D$776,СВЦЭМ!$A$33:$A$776,$A27,СВЦЭМ!$B$33:$B$776,N$11)+'СЕТ СН'!$F$11+СВЦЭМ!$D$10+'СЕТ СН'!$F$5-'СЕТ СН'!$F$21</f>
        <v>2226.82547299</v>
      </c>
      <c r="O27" s="36">
        <f>SUMIFS(СВЦЭМ!$D$33:$D$776,СВЦЭМ!$A$33:$A$776,$A27,СВЦЭМ!$B$33:$B$776,O$11)+'СЕТ СН'!$F$11+СВЦЭМ!$D$10+'СЕТ СН'!$F$5-'СЕТ СН'!$F$21</f>
        <v>2210.9745716299999</v>
      </c>
      <c r="P27" s="36">
        <f>SUMIFS(СВЦЭМ!$D$33:$D$776,СВЦЭМ!$A$33:$A$776,$A27,СВЦЭМ!$B$33:$B$776,P$11)+'СЕТ СН'!$F$11+СВЦЭМ!$D$10+'СЕТ СН'!$F$5-'СЕТ СН'!$F$21</f>
        <v>2207.17425529</v>
      </c>
      <c r="Q27" s="36">
        <f>SUMIFS(СВЦЭМ!$D$33:$D$776,СВЦЭМ!$A$33:$A$776,$A27,СВЦЭМ!$B$33:$B$776,Q$11)+'СЕТ СН'!$F$11+СВЦЭМ!$D$10+'СЕТ СН'!$F$5-'СЕТ СН'!$F$21</f>
        <v>2224.19964695</v>
      </c>
      <c r="R27" s="36">
        <f>SUMIFS(СВЦЭМ!$D$33:$D$776,СВЦЭМ!$A$33:$A$776,$A27,СВЦЭМ!$B$33:$B$776,R$11)+'СЕТ СН'!$F$11+СВЦЭМ!$D$10+'СЕТ СН'!$F$5-'СЕТ СН'!$F$21</f>
        <v>2238.5349356799998</v>
      </c>
      <c r="S27" s="36">
        <f>SUMIFS(СВЦЭМ!$D$33:$D$776,СВЦЭМ!$A$33:$A$776,$A27,СВЦЭМ!$B$33:$B$776,S$11)+'СЕТ СН'!$F$11+СВЦЭМ!$D$10+'СЕТ СН'!$F$5-'СЕТ СН'!$F$21</f>
        <v>2246.11027964</v>
      </c>
      <c r="T27" s="36">
        <f>SUMIFS(СВЦЭМ!$D$33:$D$776,СВЦЭМ!$A$33:$A$776,$A27,СВЦЭМ!$B$33:$B$776,T$11)+'СЕТ СН'!$F$11+СВЦЭМ!$D$10+'СЕТ СН'!$F$5-'СЕТ СН'!$F$21</f>
        <v>2250.7304818799998</v>
      </c>
      <c r="U27" s="36">
        <f>SUMIFS(СВЦЭМ!$D$33:$D$776,СВЦЭМ!$A$33:$A$776,$A27,СВЦЭМ!$B$33:$B$776,U$11)+'СЕТ СН'!$F$11+СВЦЭМ!$D$10+'СЕТ СН'!$F$5-'СЕТ СН'!$F$21</f>
        <v>2261.4040044200001</v>
      </c>
      <c r="V27" s="36">
        <f>SUMIFS(СВЦЭМ!$D$33:$D$776,СВЦЭМ!$A$33:$A$776,$A27,СВЦЭМ!$B$33:$B$776,V$11)+'СЕТ СН'!$F$11+СВЦЭМ!$D$10+'СЕТ СН'!$F$5-'СЕТ СН'!$F$21</f>
        <v>2246.9665363499998</v>
      </c>
      <c r="W27" s="36">
        <f>SUMIFS(СВЦЭМ!$D$33:$D$776,СВЦЭМ!$A$33:$A$776,$A27,СВЦЭМ!$B$33:$B$776,W$11)+'СЕТ СН'!$F$11+СВЦЭМ!$D$10+'СЕТ СН'!$F$5-'СЕТ СН'!$F$21</f>
        <v>2243.91754575</v>
      </c>
      <c r="X27" s="36">
        <f>SUMIFS(СВЦЭМ!$D$33:$D$776,СВЦЭМ!$A$33:$A$776,$A27,СВЦЭМ!$B$33:$B$776,X$11)+'СЕТ СН'!$F$11+СВЦЭМ!$D$10+'СЕТ СН'!$F$5-'СЕТ СН'!$F$21</f>
        <v>2260.51451898</v>
      </c>
      <c r="Y27" s="36">
        <f>SUMIFS(СВЦЭМ!$D$33:$D$776,СВЦЭМ!$A$33:$A$776,$A27,СВЦЭМ!$B$33:$B$776,Y$11)+'СЕТ СН'!$F$11+СВЦЭМ!$D$10+'СЕТ СН'!$F$5-'СЕТ СН'!$F$21</f>
        <v>2265.7915954999999</v>
      </c>
    </row>
    <row r="28" spans="1:25" ht="15.75" x14ac:dyDescent="0.2">
      <c r="A28" s="35">
        <f t="shared" si="0"/>
        <v>44060</v>
      </c>
      <c r="B28" s="36">
        <f>SUMIFS(СВЦЭМ!$D$33:$D$776,СВЦЭМ!$A$33:$A$776,$A28,СВЦЭМ!$B$33:$B$776,B$11)+'СЕТ СН'!$F$11+СВЦЭМ!$D$10+'СЕТ СН'!$F$5-'СЕТ СН'!$F$21</f>
        <v>2366.3213617900001</v>
      </c>
      <c r="C28" s="36">
        <f>SUMIFS(СВЦЭМ!$D$33:$D$776,СВЦЭМ!$A$33:$A$776,$A28,СВЦЭМ!$B$33:$B$776,C$11)+'СЕТ СН'!$F$11+СВЦЭМ!$D$10+'СЕТ СН'!$F$5-'СЕТ СН'!$F$21</f>
        <v>2392.9540705600002</v>
      </c>
      <c r="D28" s="36">
        <f>SUMIFS(СВЦЭМ!$D$33:$D$776,СВЦЭМ!$A$33:$A$776,$A28,СВЦЭМ!$B$33:$B$776,D$11)+'СЕТ СН'!$F$11+СВЦЭМ!$D$10+'СЕТ СН'!$F$5-'СЕТ СН'!$F$21</f>
        <v>2406.40002779</v>
      </c>
      <c r="E28" s="36">
        <f>SUMIFS(СВЦЭМ!$D$33:$D$776,СВЦЭМ!$A$33:$A$776,$A28,СВЦЭМ!$B$33:$B$776,E$11)+'СЕТ СН'!$F$11+СВЦЭМ!$D$10+'СЕТ СН'!$F$5-'СЕТ СН'!$F$21</f>
        <v>2415.8264158399998</v>
      </c>
      <c r="F28" s="36">
        <f>SUMIFS(СВЦЭМ!$D$33:$D$776,СВЦЭМ!$A$33:$A$776,$A28,СВЦЭМ!$B$33:$B$776,F$11)+'СЕТ СН'!$F$11+СВЦЭМ!$D$10+'СЕТ СН'!$F$5-'СЕТ СН'!$F$21</f>
        <v>2411.79718628</v>
      </c>
      <c r="G28" s="36">
        <f>SUMIFS(СВЦЭМ!$D$33:$D$776,СВЦЭМ!$A$33:$A$776,$A28,СВЦЭМ!$B$33:$B$776,G$11)+'СЕТ СН'!$F$11+СВЦЭМ!$D$10+'СЕТ СН'!$F$5-'СЕТ СН'!$F$21</f>
        <v>2413.64539982</v>
      </c>
      <c r="H28" s="36">
        <f>SUMIFS(СВЦЭМ!$D$33:$D$776,СВЦЭМ!$A$33:$A$776,$A28,СВЦЭМ!$B$33:$B$776,H$11)+'СЕТ СН'!$F$11+СВЦЭМ!$D$10+'СЕТ СН'!$F$5-'СЕТ СН'!$F$21</f>
        <v>2428.9541909700001</v>
      </c>
      <c r="I28" s="36">
        <f>SUMIFS(СВЦЭМ!$D$33:$D$776,СВЦЭМ!$A$33:$A$776,$A28,СВЦЭМ!$B$33:$B$776,I$11)+'СЕТ СН'!$F$11+СВЦЭМ!$D$10+'СЕТ СН'!$F$5-'СЕТ СН'!$F$21</f>
        <v>2472.0984335499998</v>
      </c>
      <c r="J28" s="36">
        <f>SUMIFS(СВЦЭМ!$D$33:$D$776,СВЦЭМ!$A$33:$A$776,$A28,СВЦЭМ!$B$33:$B$776,J$11)+'СЕТ СН'!$F$11+СВЦЭМ!$D$10+'СЕТ СН'!$F$5-'СЕТ СН'!$F$21</f>
        <v>2428.06525315</v>
      </c>
      <c r="K28" s="36">
        <f>SUMIFS(СВЦЭМ!$D$33:$D$776,СВЦЭМ!$A$33:$A$776,$A28,СВЦЭМ!$B$33:$B$776,K$11)+'СЕТ СН'!$F$11+СВЦЭМ!$D$10+'СЕТ СН'!$F$5-'СЕТ СН'!$F$21</f>
        <v>2397.2926644700001</v>
      </c>
      <c r="L28" s="36">
        <f>SUMIFS(СВЦЭМ!$D$33:$D$776,СВЦЭМ!$A$33:$A$776,$A28,СВЦЭМ!$B$33:$B$776,L$11)+'СЕТ СН'!$F$11+СВЦЭМ!$D$10+'СЕТ СН'!$F$5-'СЕТ СН'!$F$21</f>
        <v>2383.9318492299999</v>
      </c>
      <c r="M28" s="36">
        <f>SUMIFS(СВЦЭМ!$D$33:$D$776,СВЦЭМ!$A$33:$A$776,$A28,СВЦЭМ!$B$33:$B$776,M$11)+'СЕТ СН'!$F$11+СВЦЭМ!$D$10+'СЕТ СН'!$F$5-'СЕТ СН'!$F$21</f>
        <v>2325.3459538100001</v>
      </c>
      <c r="N28" s="36">
        <f>SUMIFS(СВЦЭМ!$D$33:$D$776,СВЦЭМ!$A$33:$A$776,$A28,СВЦЭМ!$B$33:$B$776,N$11)+'СЕТ СН'!$F$11+СВЦЭМ!$D$10+'СЕТ СН'!$F$5-'СЕТ СН'!$F$21</f>
        <v>2256.7300061000001</v>
      </c>
      <c r="O28" s="36">
        <f>SUMIFS(СВЦЭМ!$D$33:$D$776,СВЦЭМ!$A$33:$A$776,$A28,СВЦЭМ!$B$33:$B$776,O$11)+'СЕТ СН'!$F$11+СВЦЭМ!$D$10+'СЕТ СН'!$F$5-'СЕТ СН'!$F$21</f>
        <v>2222.9183240900002</v>
      </c>
      <c r="P28" s="36">
        <f>SUMIFS(СВЦЭМ!$D$33:$D$776,СВЦЭМ!$A$33:$A$776,$A28,СВЦЭМ!$B$33:$B$776,P$11)+'СЕТ СН'!$F$11+СВЦЭМ!$D$10+'СЕТ СН'!$F$5-'СЕТ СН'!$F$21</f>
        <v>2223.0138347299999</v>
      </c>
      <c r="Q28" s="36">
        <f>SUMIFS(СВЦЭМ!$D$33:$D$776,СВЦЭМ!$A$33:$A$776,$A28,СВЦЭМ!$B$33:$B$776,Q$11)+'СЕТ СН'!$F$11+СВЦЭМ!$D$10+'СЕТ СН'!$F$5-'СЕТ СН'!$F$21</f>
        <v>2229.35875867</v>
      </c>
      <c r="R28" s="36">
        <f>SUMIFS(СВЦЭМ!$D$33:$D$776,СВЦЭМ!$A$33:$A$776,$A28,СВЦЭМ!$B$33:$B$776,R$11)+'СЕТ СН'!$F$11+СВЦЭМ!$D$10+'СЕТ СН'!$F$5-'СЕТ СН'!$F$21</f>
        <v>2226.3416323800002</v>
      </c>
      <c r="S28" s="36">
        <f>SUMIFS(СВЦЭМ!$D$33:$D$776,СВЦЭМ!$A$33:$A$776,$A28,СВЦЭМ!$B$33:$B$776,S$11)+'СЕТ СН'!$F$11+СВЦЭМ!$D$10+'СЕТ СН'!$F$5-'СЕТ СН'!$F$21</f>
        <v>2229.6128272699998</v>
      </c>
      <c r="T28" s="36">
        <f>SUMIFS(СВЦЭМ!$D$33:$D$776,СВЦЭМ!$A$33:$A$776,$A28,СВЦЭМ!$B$33:$B$776,T$11)+'СЕТ СН'!$F$11+СВЦЭМ!$D$10+'СЕТ СН'!$F$5-'СЕТ СН'!$F$21</f>
        <v>2226.87220561</v>
      </c>
      <c r="U28" s="36">
        <f>SUMIFS(СВЦЭМ!$D$33:$D$776,СВЦЭМ!$A$33:$A$776,$A28,СВЦЭМ!$B$33:$B$776,U$11)+'СЕТ СН'!$F$11+СВЦЭМ!$D$10+'СЕТ СН'!$F$5-'СЕТ СН'!$F$21</f>
        <v>2230.3753475399999</v>
      </c>
      <c r="V28" s="36">
        <f>SUMIFS(СВЦЭМ!$D$33:$D$776,СВЦЭМ!$A$33:$A$776,$A28,СВЦЭМ!$B$33:$B$776,V$11)+'СЕТ СН'!$F$11+СВЦЭМ!$D$10+'СЕТ СН'!$F$5-'СЕТ СН'!$F$21</f>
        <v>2229.1301043200001</v>
      </c>
      <c r="W28" s="36">
        <f>SUMIFS(СВЦЭМ!$D$33:$D$776,СВЦЭМ!$A$33:$A$776,$A28,СВЦЭМ!$B$33:$B$776,W$11)+'СЕТ СН'!$F$11+СВЦЭМ!$D$10+'СЕТ СН'!$F$5-'СЕТ СН'!$F$21</f>
        <v>2226.9528498</v>
      </c>
      <c r="X28" s="36">
        <f>SUMIFS(СВЦЭМ!$D$33:$D$776,СВЦЭМ!$A$33:$A$776,$A28,СВЦЭМ!$B$33:$B$776,X$11)+'СЕТ СН'!$F$11+СВЦЭМ!$D$10+'СЕТ СН'!$F$5-'СЕТ СН'!$F$21</f>
        <v>2229.0133444799999</v>
      </c>
      <c r="Y28" s="36">
        <f>SUMIFS(СВЦЭМ!$D$33:$D$776,СВЦЭМ!$A$33:$A$776,$A28,СВЦЭМ!$B$33:$B$776,Y$11)+'СЕТ СН'!$F$11+СВЦЭМ!$D$10+'СЕТ СН'!$F$5-'СЕТ СН'!$F$21</f>
        <v>2290.7393773399999</v>
      </c>
    </row>
    <row r="29" spans="1:25" ht="15.75" x14ac:dyDescent="0.2">
      <c r="A29" s="35">
        <f t="shared" si="0"/>
        <v>44061</v>
      </c>
      <c r="B29" s="36">
        <f>SUMIFS(СВЦЭМ!$D$33:$D$776,СВЦЭМ!$A$33:$A$776,$A29,СВЦЭМ!$B$33:$B$776,B$11)+'СЕТ СН'!$F$11+СВЦЭМ!$D$10+'СЕТ СН'!$F$5-'СЕТ СН'!$F$21</f>
        <v>2368.2802460799999</v>
      </c>
      <c r="C29" s="36">
        <f>SUMIFS(СВЦЭМ!$D$33:$D$776,СВЦЭМ!$A$33:$A$776,$A29,СВЦЭМ!$B$33:$B$776,C$11)+'СЕТ СН'!$F$11+СВЦЭМ!$D$10+'СЕТ СН'!$F$5-'СЕТ СН'!$F$21</f>
        <v>2404.6414800499997</v>
      </c>
      <c r="D29" s="36">
        <f>SUMIFS(СВЦЭМ!$D$33:$D$776,СВЦЭМ!$A$33:$A$776,$A29,СВЦЭМ!$B$33:$B$776,D$11)+'СЕТ СН'!$F$11+СВЦЭМ!$D$10+'СЕТ СН'!$F$5-'СЕТ СН'!$F$21</f>
        <v>2423.1411246600001</v>
      </c>
      <c r="E29" s="36">
        <f>SUMIFS(СВЦЭМ!$D$33:$D$776,СВЦЭМ!$A$33:$A$776,$A29,СВЦЭМ!$B$33:$B$776,E$11)+'СЕТ СН'!$F$11+СВЦЭМ!$D$10+'СЕТ СН'!$F$5-'СЕТ СН'!$F$21</f>
        <v>2423.3175697799998</v>
      </c>
      <c r="F29" s="36">
        <f>SUMIFS(СВЦЭМ!$D$33:$D$776,СВЦЭМ!$A$33:$A$776,$A29,СВЦЭМ!$B$33:$B$776,F$11)+'СЕТ СН'!$F$11+СВЦЭМ!$D$10+'СЕТ СН'!$F$5-'СЕТ СН'!$F$21</f>
        <v>2434.10001956</v>
      </c>
      <c r="G29" s="36">
        <f>SUMIFS(СВЦЭМ!$D$33:$D$776,СВЦЭМ!$A$33:$A$776,$A29,СВЦЭМ!$B$33:$B$776,G$11)+'СЕТ СН'!$F$11+СВЦЭМ!$D$10+'СЕТ СН'!$F$5-'СЕТ СН'!$F$21</f>
        <v>2427.94638476</v>
      </c>
      <c r="H29" s="36">
        <f>SUMIFS(СВЦЭМ!$D$33:$D$776,СВЦЭМ!$A$33:$A$776,$A29,СВЦЭМ!$B$33:$B$776,H$11)+'СЕТ СН'!$F$11+СВЦЭМ!$D$10+'СЕТ СН'!$F$5-'СЕТ СН'!$F$21</f>
        <v>2431.0626051099998</v>
      </c>
      <c r="I29" s="36">
        <f>SUMIFS(СВЦЭМ!$D$33:$D$776,СВЦЭМ!$A$33:$A$776,$A29,СВЦЭМ!$B$33:$B$776,I$11)+'СЕТ СН'!$F$11+СВЦЭМ!$D$10+'СЕТ СН'!$F$5-'СЕТ СН'!$F$21</f>
        <v>2433.6159133299998</v>
      </c>
      <c r="J29" s="36">
        <f>SUMIFS(СВЦЭМ!$D$33:$D$776,СВЦЭМ!$A$33:$A$776,$A29,СВЦЭМ!$B$33:$B$776,J$11)+'СЕТ СН'!$F$11+СВЦЭМ!$D$10+'СЕТ СН'!$F$5-'СЕТ СН'!$F$21</f>
        <v>2380.7055336899998</v>
      </c>
      <c r="K29" s="36">
        <f>SUMIFS(СВЦЭМ!$D$33:$D$776,СВЦЭМ!$A$33:$A$776,$A29,СВЦЭМ!$B$33:$B$776,K$11)+'СЕТ СН'!$F$11+СВЦЭМ!$D$10+'СЕТ СН'!$F$5-'СЕТ СН'!$F$21</f>
        <v>2364.4544916099999</v>
      </c>
      <c r="L29" s="36">
        <f>SUMIFS(СВЦЭМ!$D$33:$D$776,СВЦЭМ!$A$33:$A$776,$A29,СВЦЭМ!$B$33:$B$776,L$11)+'СЕТ СН'!$F$11+СВЦЭМ!$D$10+'СЕТ СН'!$F$5-'СЕТ СН'!$F$21</f>
        <v>2362.1322876099998</v>
      </c>
      <c r="M29" s="36">
        <f>SUMIFS(СВЦЭМ!$D$33:$D$776,СВЦЭМ!$A$33:$A$776,$A29,СВЦЭМ!$B$33:$B$776,M$11)+'СЕТ СН'!$F$11+СВЦЭМ!$D$10+'СЕТ СН'!$F$5-'СЕТ СН'!$F$21</f>
        <v>2318.6556147900001</v>
      </c>
      <c r="N29" s="36">
        <f>SUMIFS(СВЦЭМ!$D$33:$D$776,СВЦЭМ!$A$33:$A$776,$A29,СВЦЭМ!$B$33:$B$776,N$11)+'СЕТ СН'!$F$11+СВЦЭМ!$D$10+'СЕТ СН'!$F$5-'СЕТ СН'!$F$21</f>
        <v>2244.3594056900001</v>
      </c>
      <c r="O29" s="36">
        <f>SUMIFS(СВЦЭМ!$D$33:$D$776,СВЦЭМ!$A$33:$A$776,$A29,СВЦЭМ!$B$33:$B$776,O$11)+'СЕТ СН'!$F$11+СВЦЭМ!$D$10+'СЕТ СН'!$F$5-'СЕТ СН'!$F$21</f>
        <v>2223.4295353699999</v>
      </c>
      <c r="P29" s="36">
        <f>SUMIFS(СВЦЭМ!$D$33:$D$776,СВЦЭМ!$A$33:$A$776,$A29,СВЦЭМ!$B$33:$B$776,P$11)+'СЕТ СН'!$F$11+СВЦЭМ!$D$10+'СЕТ СН'!$F$5-'СЕТ СН'!$F$21</f>
        <v>2222.8744913099999</v>
      </c>
      <c r="Q29" s="36">
        <f>SUMIFS(СВЦЭМ!$D$33:$D$776,СВЦЭМ!$A$33:$A$776,$A29,СВЦЭМ!$B$33:$B$776,Q$11)+'СЕТ СН'!$F$11+СВЦЭМ!$D$10+'СЕТ СН'!$F$5-'СЕТ СН'!$F$21</f>
        <v>2223.5073949399998</v>
      </c>
      <c r="R29" s="36">
        <f>SUMIFS(СВЦЭМ!$D$33:$D$776,СВЦЭМ!$A$33:$A$776,$A29,СВЦЭМ!$B$33:$B$776,R$11)+'СЕТ СН'!$F$11+СВЦЭМ!$D$10+'СЕТ СН'!$F$5-'СЕТ СН'!$F$21</f>
        <v>2212.4794674</v>
      </c>
      <c r="S29" s="36">
        <f>SUMIFS(СВЦЭМ!$D$33:$D$776,СВЦЭМ!$A$33:$A$776,$A29,СВЦЭМ!$B$33:$B$776,S$11)+'СЕТ СН'!$F$11+СВЦЭМ!$D$10+'СЕТ СН'!$F$5-'СЕТ СН'!$F$21</f>
        <v>2216.07242864</v>
      </c>
      <c r="T29" s="36">
        <f>SUMIFS(СВЦЭМ!$D$33:$D$776,СВЦЭМ!$A$33:$A$776,$A29,СВЦЭМ!$B$33:$B$776,T$11)+'СЕТ СН'!$F$11+СВЦЭМ!$D$10+'СЕТ СН'!$F$5-'СЕТ СН'!$F$21</f>
        <v>2216.23975651</v>
      </c>
      <c r="U29" s="36">
        <f>SUMIFS(СВЦЭМ!$D$33:$D$776,СВЦЭМ!$A$33:$A$776,$A29,СВЦЭМ!$B$33:$B$776,U$11)+'СЕТ СН'!$F$11+СВЦЭМ!$D$10+'СЕТ СН'!$F$5-'СЕТ СН'!$F$21</f>
        <v>2214.8596651399998</v>
      </c>
      <c r="V29" s="36">
        <f>SUMIFS(СВЦЭМ!$D$33:$D$776,СВЦЭМ!$A$33:$A$776,$A29,СВЦЭМ!$B$33:$B$776,V$11)+'СЕТ СН'!$F$11+СВЦЭМ!$D$10+'СЕТ СН'!$F$5-'СЕТ СН'!$F$21</f>
        <v>2211.2327005799998</v>
      </c>
      <c r="W29" s="36">
        <f>SUMIFS(СВЦЭМ!$D$33:$D$776,СВЦЭМ!$A$33:$A$776,$A29,СВЦЭМ!$B$33:$B$776,W$11)+'СЕТ СН'!$F$11+СВЦЭМ!$D$10+'СЕТ СН'!$F$5-'СЕТ СН'!$F$21</f>
        <v>2228.0189022200002</v>
      </c>
      <c r="X29" s="36">
        <f>SUMIFS(СВЦЭМ!$D$33:$D$776,СВЦЭМ!$A$33:$A$776,$A29,СВЦЭМ!$B$33:$B$776,X$11)+'СЕТ СН'!$F$11+СВЦЭМ!$D$10+'СЕТ СН'!$F$5-'СЕТ СН'!$F$21</f>
        <v>2228.7074059799997</v>
      </c>
      <c r="Y29" s="36">
        <f>SUMIFS(СВЦЭМ!$D$33:$D$776,СВЦЭМ!$A$33:$A$776,$A29,СВЦЭМ!$B$33:$B$776,Y$11)+'СЕТ СН'!$F$11+СВЦЭМ!$D$10+'СЕТ СН'!$F$5-'СЕТ СН'!$F$21</f>
        <v>2299.7323775999998</v>
      </c>
    </row>
    <row r="30" spans="1:25" ht="15.75" x14ac:dyDescent="0.2">
      <c r="A30" s="35">
        <f t="shared" si="0"/>
        <v>44062</v>
      </c>
      <c r="B30" s="36">
        <f>SUMIFS(СВЦЭМ!$D$33:$D$776,СВЦЭМ!$A$33:$A$776,$A30,СВЦЭМ!$B$33:$B$776,B$11)+'СЕТ СН'!$F$11+СВЦЭМ!$D$10+'СЕТ СН'!$F$5-'СЕТ СН'!$F$21</f>
        <v>2306.65699718</v>
      </c>
      <c r="C30" s="36">
        <f>SUMIFS(СВЦЭМ!$D$33:$D$776,СВЦЭМ!$A$33:$A$776,$A30,СВЦЭМ!$B$33:$B$776,C$11)+'СЕТ СН'!$F$11+СВЦЭМ!$D$10+'СЕТ СН'!$F$5-'СЕТ СН'!$F$21</f>
        <v>2346.72126187</v>
      </c>
      <c r="D30" s="36">
        <f>SUMIFS(СВЦЭМ!$D$33:$D$776,СВЦЭМ!$A$33:$A$776,$A30,СВЦЭМ!$B$33:$B$776,D$11)+'СЕТ СН'!$F$11+СВЦЭМ!$D$10+'СЕТ СН'!$F$5-'СЕТ СН'!$F$21</f>
        <v>2354.1668738399999</v>
      </c>
      <c r="E30" s="36">
        <f>SUMIFS(СВЦЭМ!$D$33:$D$776,СВЦЭМ!$A$33:$A$776,$A30,СВЦЭМ!$B$33:$B$776,E$11)+'СЕТ СН'!$F$11+СВЦЭМ!$D$10+'СЕТ СН'!$F$5-'СЕТ СН'!$F$21</f>
        <v>2370.1808645599999</v>
      </c>
      <c r="F30" s="36">
        <f>SUMIFS(СВЦЭМ!$D$33:$D$776,СВЦЭМ!$A$33:$A$776,$A30,СВЦЭМ!$B$33:$B$776,F$11)+'СЕТ СН'!$F$11+СВЦЭМ!$D$10+'СЕТ СН'!$F$5-'СЕТ СН'!$F$21</f>
        <v>2378.9892508900002</v>
      </c>
      <c r="G30" s="36">
        <f>SUMIFS(СВЦЭМ!$D$33:$D$776,СВЦЭМ!$A$33:$A$776,$A30,СВЦЭМ!$B$33:$B$776,G$11)+'СЕТ СН'!$F$11+СВЦЭМ!$D$10+'СЕТ СН'!$F$5-'СЕТ СН'!$F$21</f>
        <v>2361.9358726400001</v>
      </c>
      <c r="H30" s="36">
        <f>SUMIFS(СВЦЭМ!$D$33:$D$776,СВЦЭМ!$A$33:$A$776,$A30,СВЦЭМ!$B$33:$B$776,H$11)+'СЕТ СН'!$F$11+СВЦЭМ!$D$10+'СЕТ СН'!$F$5-'СЕТ СН'!$F$21</f>
        <v>2360.3866511300002</v>
      </c>
      <c r="I30" s="36">
        <f>SUMIFS(СВЦЭМ!$D$33:$D$776,СВЦЭМ!$A$33:$A$776,$A30,СВЦЭМ!$B$33:$B$776,I$11)+'СЕТ СН'!$F$11+СВЦЭМ!$D$10+'СЕТ СН'!$F$5-'СЕТ СН'!$F$21</f>
        <v>2385.7398074299999</v>
      </c>
      <c r="J30" s="36">
        <f>SUMIFS(СВЦЭМ!$D$33:$D$776,СВЦЭМ!$A$33:$A$776,$A30,СВЦЭМ!$B$33:$B$776,J$11)+'СЕТ СН'!$F$11+СВЦЭМ!$D$10+'СЕТ СН'!$F$5-'СЕТ СН'!$F$21</f>
        <v>2362.33219057</v>
      </c>
      <c r="K30" s="36">
        <f>SUMIFS(СВЦЭМ!$D$33:$D$776,СВЦЭМ!$A$33:$A$776,$A30,СВЦЭМ!$B$33:$B$776,K$11)+'СЕТ СН'!$F$11+СВЦЭМ!$D$10+'СЕТ СН'!$F$5-'СЕТ СН'!$F$21</f>
        <v>2330.7678565900001</v>
      </c>
      <c r="L30" s="36">
        <f>SUMIFS(СВЦЭМ!$D$33:$D$776,СВЦЭМ!$A$33:$A$776,$A30,СВЦЭМ!$B$33:$B$776,L$11)+'СЕТ СН'!$F$11+СВЦЭМ!$D$10+'СЕТ СН'!$F$5-'СЕТ СН'!$F$21</f>
        <v>2289.7021662400002</v>
      </c>
      <c r="M30" s="36">
        <f>SUMIFS(СВЦЭМ!$D$33:$D$776,СВЦЭМ!$A$33:$A$776,$A30,СВЦЭМ!$B$33:$B$776,M$11)+'СЕТ СН'!$F$11+СВЦЭМ!$D$10+'СЕТ СН'!$F$5-'СЕТ СН'!$F$21</f>
        <v>2250.6823299600001</v>
      </c>
      <c r="N30" s="36">
        <f>SUMIFS(СВЦЭМ!$D$33:$D$776,СВЦЭМ!$A$33:$A$776,$A30,СВЦЭМ!$B$33:$B$776,N$11)+'СЕТ СН'!$F$11+СВЦЭМ!$D$10+'СЕТ СН'!$F$5-'СЕТ СН'!$F$21</f>
        <v>2213.9069877500001</v>
      </c>
      <c r="O30" s="36">
        <f>SUMIFS(СВЦЭМ!$D$33:$D$776,СВЦЭМ!$A$33:$A$776,$A30,СВЦЭМ!$B$33:$B$776,O$11)+'СЕТ СН'!$F$11+СВЦЭМ!$D$10+'СЕТ СН'!$F$5-'СЕТ СН'!$F$21</f>
        <v>2202.2997826599999</v>
      </c>
      <c r="P30" s="36">
        <f>SUMIFS(СВЦЭМ!$D$33:$D$776,СВЦЭМ!$A$33:$A$776,$A30,СВЦЭМ!$B$33:$B$776,P$11)+'СЕТ СН'!$F$11+СВЦЭМ!$D$10+'СЕТ СН'!$F$5-'СЕТ СН'!$F$21</f>
        <v>2201.2269653899998</v>
      </c>
      <c r="Q30" s="36">
        <f>SUMIFS(СВЦЭМ!$D$33:$D$776,СВЦЭМ!$A$33:$A$776,$A30,СВЦЭМ!$B$33:$B$776,Q$11)+'СЕТ СН'!$F$11+СВЦЭМ!$D$10+'СЕТ СН'!$F$5-'СЕТ СН'!$F$21</f>
        <v>2202.0577500899999</v>
      </c>
      <c r="R30" s="36">
        <f>SUMIFS(СВЦЭМ!$D$33:$D$776,СВЦЭМ!$A$33:$A$776,$A30,СВЦЭМ!$B$33:$B$776,R$11)+'СЕТ СН'!$F$11+СВЦЭМ!$D$10+'СЕТ СН'!$F$5-'СЕТ СН'!$F$21</f>
        <v>2197.94290103</v>
      </c>
      <c r="S30" s="36">
        <f>SUMIFS(СВЦЭМ!$D$33:$D$776,СВЦЭМ!$A$33:$A$776,$A30,СВЦЭМ!$B$33:$B$776,S$11)+'СЕТ СН'!$F$11+СВЦЭМ!$D$10+'СЕТ СН'!$F$5-'СЕТ СН'!$F$21</f>
        <v>2199.0988313899998</v>
      </c>
      <c r="T30" s="36">
        <f>SUMIFS(СВЦЭМ!$D$33:$D$776,СВЦЭМ!$A$33:$A$776,$A30,СВЦЭМ!$B$33:$B$776,T$11)+'СЕТ СН'!$F$11+СВЦЭМ!$D$10+'СЕТ СН'!$F$5-'СЕТ СН'!$F$21</f>
        <v>2195.3613846200001</v>
      </c>
      <c r="U30" s="36">
        <f>SUMIFS(СВЦЭМ!$D$33:$D$776,СВЦЭМ!$A$33:$A$776,$A30,СВЦЭМ!$B$33:$B$776,U$11)+'СЕТ СН'!$F$11+СВЦЭМ!$D$10+'СЕТ СН'!$F$5-'СЕТ СН'!$F$21</f>
        <v>2190.2773071299998</v>
      </c>
      <c r="V30" s="36">
        <f>SUMIFS(СВЦЭМ!$D$33:$D$776,СВЦЭМ!$A$33:$A$776,$A30,СВЦЭМ!$B$33:$B$776,V$11)+'СЕТ СН'!$F$11+СВЦЭМ!$D$10+'СЕТ СН'!$F$5-'СЕТ СН'!$F$21</f>
        <v>2183.17580275</v>
      </c>
      <c r="W30" s="36">
        <f>SUMIFS(СВЦЭМ!$D$33:$D$776,СВЦЭМ!$A$33:$A$776,$A30,СВЦЭМ!$B$33:$B$776,W$11)+'СЕТ СН'!$F$11+СВЦЭМ!$D$10+'СЕТ СН'!$F$5-'СЕТ СН'!$F$21</f>
        <v>2187.14280272</v>
      </c>
      <c r="X30" s="36">
        <f>SUMIFS(СВЦЭМ!$D$33:$D$776,СВЦЭМ!$A$33:$A$776,$A30,СВЦЭМ!$B$33:$B$776,X$11)+'СЕТ СН'!$F$11+СВЦЭМ!$D$10+'СЕТ СН'!$F$5-'СЕТ СН'!$F$21</f>
        <v>2198.2610999899998</v>
      </c>
      <c r="Y30" s="36">
        <f>SUMIFS(СВЦЭМ!$D$33:$D$776,СВЦЭМ!$A$33:$A$776,$A30,СВЦЭМ!$B$33:$B$776,Y$11)+'СЕТ СН'!$F$11+СВЦЭМ!$D$10+'СЕТ СН'!$F$5-'СЕТ СН'!$F$21</f>
        <v>2305.99154899</v>
      </c>
    </row>
    <row r="31" spans="1:25" ht="15.75" x14ac:dyDescent="0.2">
      <c r="A31" s="35">
        <f t="shared" si="0"/>
        <v>44063</v>
      </c>
      <c r="B31" s="36">
        <f>SUMIFS(СВЦЭМ!$D$33:$D$776,СВЦЭМ!$A$33:$A$776,$A31,СВЦЭМ!$B$33:$B$776,B$11)+'СЕТ СН'!$F$11+СВЦЭМ!$D$10+'СЕТ СН'!$F$5-'СЕТ СН'!$F$21</f>
        <v>2367.1805948199999</v>
      </c>
      <c r="C31" s="36">
        <f>SUMIFS(СВЦЭМ!$D$33:$D$776,СВЦЭМ!$A$33:$A$776,$A31,СВЦЭМ!$B$33:$B$776,C$11)+'СЕТ СН'!$F$11+СВЦЭМ!$D$10+'СЕТ СН'!$F$5-'СЕТ СН'!$F$21</f>
        <v>2405.5227069499997</v>
      </c>
      <c r="D31" s="36">
        <f>SUMIFS(СВЦЭМ!$D$33:$D$776,СВЦЭМ!$A$33:$A$776,$A31,СВЦЭМ!$B$33:$B$776,D$11)+'СЕТ СН'!$F$11+СВЦЭМ!$D$10+'СЕТ СН'!$F$5-'СЕТ СН'!$F$21</f>
        <v>2432.4643259499999</v>
      </c>
      <c r="E31" s="36">
        <f>SUMIFS(СВЦЭМ!$D$33:$D$776,СВЦЭМ!$A$33:$A$776,$A31,СВЦЭМ!$B$33:$B$776,E$11)+'СЕТ СН'!$F$11+СВЦЭМ!$D$10+'СЕТ СН'!$F$5-'СЕТ СН'!$F$21</f>
        <v>2446.9951492299997</v>
      </c>
      <c r="F31" s="36">
        <f>SUMIFS(СВЦЭМ!$D$33:$D$776,СВЦЭМ!$A$33:$A$776,$A31,СВЦЭМ!$B$33:$B$776,F$11)+'СЕТ СН'!$F$11+СВЦЭМ!$D$10+'СЕТ СН'!$F$5-'СЕТ СН'!$F$21</f>
        <v>2445.8518662400002</v>
      </c>
      <c r="G31" s="36">
        <f>SUMIFS(СВЦЭМ!$D$33:$D$776,СВЦЭМ!$A$33:$A$776,$A31,СВЦЭМ!$B$33:$B$776,G$11)+'СЕТ СН'!$F$11+СВЦЭМ!$D$10+'СЕТ СН'!$F$5-'СЕТ СН'!$F$21</f>
        <v>2427.6974542500002</v>
      </c>
      <c r="H31" s="36">
        <f>SUMIFS(СВЦЭМ!$D$33:$D$776,СВЦЭМ!$A$33:$A$776,$A31,СВЦЭМ!$B$33:$B$776,H$11)+'СЕТ СН'!$F$11+СВЦЭМ!$D$10+'СЕТ СН'!$F$5-'СЕТ СН'!$F$21</f>
        <v>2399.5497108</v>
      </c>
      <c r="I31" s="36">
        <f>SUMIFS(СВЦЭМ!$D$33:$D$776,СВЦЭМ!$A$33:$A$776,$A31,СВЦЭМ!$B$33:$B$776,I$11)+'СЕТ СН'!$F$11+СВЦЭМ!$D$10+'СЕТ СН'!$F$5-'СЕТ СН'!$F$21</f>
        <v>2434.7022250800001</v>
      </c>
      <c r="J31" s="36">
        <f>SUMIFS(СВЦЭМ!$D$33:$D$776,СВЦЭМ!$A$33:$A$776,$A31,СВЦЭМ!$B$33:$B$776,J$11)+'СЕТ СН'!$F$11+СВЦЭМ!$D$10+'СЕТ СН'!$F$5-'СЕТ СН'!$F$21</f>
        <v>2406.0916559799998</v>
      </c>
      <c r="K31" s="36">
        <f>SUMIFS(СВЦЭМ!$D$33:$D$776,СВЦЭМ!$A$33:$A$776,$A31,СВЦЭМ!$B$33:$B$776,K$11)+'СЕТ СН'!$F$11+СВЦЭМ!$D$10+'СЕТ СН'!$F$5-'СЕТ СН'!$F$21</f>
        <v>2371.56322826</v>
      </c>
      <c r="L31" s="36">
        <f>SUMIFS(СВЦЭМ!$D$33:$D$776,СВЦЭМ!$A$33:$A$776,$A31,СВЦЭМ!$B$33:$B$776,L$11)+'СЕТ СН'!$F$11+СВЦЭМ!$D$10+'СЕТ СН'!$F$5-'СЕТ СН'!$F$21</f>
        <v>2331.8603855399997</v>
      </c>
      <c r="M31" s="36">
        <f>SUMIFS(СВЦЭМ!$D$33:$D$776,СВЦЭМ!$A$33:$A$776,$A31,СВЦЭМ!$B$33:$B$776,M$11)+'СЕТ СН'!$F$11+СВЦЭМ!$D$10+'СЕТ СН'!$F$5-'СЕТ СН'!$F$21</f>
        <v>2280.5296151000002</v>
      </c>
      <c r="N31" s="36">
        <f>SUMIFS(СВЦЭМ!$D$33:$D$776,СВЦЭМ!$A$33:$A$776,$A31,СВЦЭМ!$B$33:$B$776,N$11)+'СЕТ СН'!$F$11+СВЦЭМ!$D$10+'СЕТ СН'!$F$5-'СЕТ СН'!$F$21</f>
        <v>2223.6082210099999</v>
      </c>
      <c r="O31" s="36">
        <f>SUMIFS(СВЦЭМ!$D$33:$D$776,СВЦЭМ!$A$33:$A$776,$A31,СВЦЭМ!$B$33:$B$776,O$11)+'СЕТ СН'!$F$11+СВЦЭМ!$D$10+'СЕТ СН'!$F$5-'СЕТ СН'!$F$21</f>
        <v>2202.2725344999999</v>
      </c>
      <c r="P31" s="36">
        <f>SUMIFS(СВЦЭМ!$D$33:$D$776,СВЦЭМ!$A$33:$A$776,$A31,СВЦЭМ!$B$33:$B$776,P$11)+'СЕТ СН'!$F$11+СВЦЭМ!$D$10+'СЕТ СН'!$F$5-'СЕТ СН'!$F$21</f>
        <v>2201.24964374</v>
      </c>
      <c r="Q31" s="36">
        <f>SUMIFS(СВЦЭМ!$D$33:$D$776,СВЦЭМ!$A$33:$A$776,$A31,СВЦЭМ!$B$33:$B$776,Q$11)+'СЕТ СН'!$F$11+СВЦЭМ!$D$10+'СЕТ СН'!$F$5-'СЕТ СН'!$F$21</f>
        <v>2203.3856663799997</v>
      </c>
      <c r="R31" s="36">
        <f>SUMIFS(СВЦЭМ!$D$33:$D$776,СВЦЭМ!$A$33:$A$776,$A31,СВЦЭМ!$B$33:$B$776,R$11)+'СЕТ СН'!$F$11+СВЦЭМ!$D$10+'СЕТ СН'!$F$5-'СЕТ СН'!$F$21</f>
        <v>2204.5105321599999</v>
      </c>
      <c r="S31" s="36">
        <f>SUMIFS(СВЦЭМ!$D$33:$D$776,СВЦЭМ!$A$33:$A$776,$A31,СВЦЭМ!$B$33:$B$776,S$11)+'СЕТ СН'!$F$11+СВЦЭМ!$D$10+'СЕТ СН'!$F$5-'СЕТ СН'!$F$21</f>
        <v>2211.4687042</v>
      </c>
      <c r="T31" s="36">
        <f>SUMIFS(СВЦЭМ!$D$33:$D$776,СВЦЭМ!$A$33:$A$776,$A31,СВЦЭМ!$B$33:$B$776,T$11)+'СЕТ СН'!$F$11+СВЦЭМ!$D$10+'СЕТ СН'!$F$5-'СЕТ СН'!$F$21</f>
        <v>2212.59448307</v>
      </c>
      <c r="U31" s="36">
        <f>SUMIFS(СВЦЭМ!$D$33:$D$776,СВЦЭМ!$A$33:$A$776,$A31,СВЦЭМ!$B$33:$B$776,U$11)+'СЕТ СН'!$F$11+СВЦЭМ!$D$10+'СЕТ СН'!$F$5-'СЕТ СН'!$F$21</f>
        <v>2211.7699918200001</v>
      </c>
      <c r="V31" s="36">
        <f>SUMIFS(СВЦЭМ!$D$33:$D$776,СВЦЭМ!$A$33:$A$776,$A31,СВЦЭМ!$B$33:$B$776,V$11)+'СЕТ СН'!$F$11+СВЦЭМ!$D$10+'СЕТ СН'!$F$5-'СЕТ СН'!$F$21</f>
        <v>2214.1385519300002</v>
      </c>
      <c r="W31" s="36">
        <f>SUMIFS(СВЦЭМ!$D$33:$D$776,СВЦЭМ!$A$33:$A$776,$A31,СВЦЭМ!$B$33:$B$776,W$11)+'СЕТ СН'!$F$11+СВЦЭМ!$D$10+'СЕТ СН'!$F$5-'СЕТ СН'!$F$21</f>
        <v>2210.6154764299999</v>
      </c>
      <c r="X31" s="36">
        <f>SUMIFS(СВЦЭМ!$D$33:$D$776,СВЦЭМ!$A$33:$A$776,$A31,СВЦЭМ!$B$33:$B$776,X$11)+'СЕТ СН'!$F$11+СВЦЭМ!$D$10+'СЕТ СН'!$F$5-'СЕТ СН'!$F$21</f>
        <v>2216.0140162600001</v>
      </c>
      <c r="Y31" s="36">
        <f>SUMIFS(СВЦЭМ!$D$33:$D$776,СВЦЭМ!$A$33:$A$776,$A31,СВЦЭМ!$B$33:$B$776,Y$11)+'СЕТ СН'!$F$11+СВЦЭМ!$D$10+'СЕТ СН'!$F$5-'СЕТ СН'!$F$21</f>
        <v>2327.2839895899997</v>
      </c>
    </row>
    <row r="32" spans="1:25" ht="15.75" x14ac:dyDescent="0.2">
      <c r="A32" s="35">
        <f t="shared" si="0"/>
        <v>44064</v>
      </c>
      <c r="B32" s="36">
        <f>SUMIFS(СВЦЭМ!$D$33:$D$776,СВЦЭМ!$A$33:$A$776,$A32,СВЦЭМ!$B$33:$B$776,B$11)+'СЕТ СН'!$F$11+СВЦЭМ!$D$10+'СЕТ СН'!$F$5-'СЕТ СН'!$F$21</f>
        <v>2382.8519123300002</v>
      </c>
      <c r="C32" s="36">
        <f>SUMIFS(СВЦЭМ!$D$33:$D$776,СВЦЭМ!$A$33:$A$776,$A32,СВЦЭМ!$B$33:$B$776,C$11)+'СЕТ СН'!$F$11+СВЦЭМ!$D$10+'СЕТ СН'!$F$5-'СЕТ СН'!$F$21</f>
        <v>2400.2613203199999</v>
      </c>
      <c r="D32" s="36">
        <f>SUMIFS(СВЦЭМ!$D$33:$D$776,СВЦЭМ!$A$33:$A$776,$A32,СВЦЭМ!$B$33:$B$776,D$11)+'СЕТ СН'!$F$11+СВЦЭМ!$D$10+'СЕТ СН'!$F$5-'СЕТ СН'!$F$21</f>
        <v>2437.5827823</v>
      </c>
      <c r="E32" s="36">
        <f>SUMIFS(СВЦЭМ!$D$33:$D$776,СВЦЭМ!$A$33:$A$776,$A32,СВЦЭМ!$B$33:$B$776,E$11)+'СЕТ СН'!$F$11+СВЦЭМ!$D$10+'СЕТ СН'!$F$5-'СЕТ СН'!$F$21</f>
        <v>2432.4129111500001</v>
      </c>
      <c r="F32" s="36">
        <f>SUMIFS(СВЦЭМ!$D$33:$D$776,СВЦЭМ!$A$33:$A$776,$A32,СВЦЭМ!$B$33:$B$776,F$11)+'СЕТ СН'!$F$11+СВЦЭМ!$D$10+'СЕТ СН'!$F$5-'СЕТ СН'!$F$21</f>
        <v>2428.9673546700001</v>
      </c>
      <c r="G32" s="36">
        <f>SUMIFS(СВЦЭМ!$D$33:$D$776,СВЦЭМ!$A$33:$A$776,$A32,СВЦЭМ!$B$33:$B$776,G$11)+'СЕТ СН'!$F$11+СВЦЭМ!$D$10+'СЕТ СН'!$F$5-'СЕТ СН'!$F$21</f>
        <v>2441.5539258399999</v>
      </c>
      <c r="H32" s="36">
        <f>SUMIFS(СВЦЭМ!$D$33:$D$776,СВЦЭМ!$A$33:$A$776,$A32,СВЦЭМ!$B$33:$B$776,H$11)+'СЕТ СН'!$F$11+СВЦЭМ!$D$10+'СЕТ СН'!$F$5-'СЕТ СН'!$F$21</f>
        <v>2437.9178988200001</v>
      </c>
      <c r="I32" s="36">
        <f>SUMIFS(СВЦЭМ!$D$33:$D$776,СВЦЭМ!$A$33:$A$776,$A32,СВЦЭМ!$B$33:$B$776,I$11)+'СЕТ СН'!$F$11+СВЦЭМ!$D$10+'СЕТ СН'!$F$5-'СЕТ СН'!$F$21</f>
        <v>2464.06362356</v>
      </c>
      <c r="J32" s="36">
        <f>SUMIFS(СВЦЭМ!$D$33:$D$776,СВЦЭМ!$A$33:$A$776,$A32,СВЦЭМ!$B$33:$B$776,J$11)+'СЕТ СН'!$F$11+СВЦЭМ!$D$10+'СЕТ СН'!$F$5-'СЕТ СН'!$F$21</f>
        <v>2436.61716007</v>
      </c>
      <c r="K32" s="36">
        <f>SUMIFS(СВЦЭМ!$D$33:$D$776,СВЦЭМ!$A$33:$A$776,$A32,СВЦЭМ!$B$33:$B$776,K$11)+'СЕТ СН'!$F$11+СВЦЭМ!$D$10+'СЕТ СН'!$F$5-'СЕТ СН'!$F$21</f>
        <v>2389.6740720600001</v>
      </c>
      <c r="L32" s="36">
        <f>SUMIFS(СВЦЭМ!$D$33:$D$776,СВЦЭМ!$A$33:$A$776,$A32,СВЦЭМ!$B$33:$B$776,L$11)+'СЕТ СН'!$F$11+СВЦЭМ!$D$10+'СЕТ СН'!$F$5-'СЕТ СН'!$F$21</f>
        <v>2351.7739429200001</v>
      </c>
      <c r="M32" s="36">
        <f>SUMIFS(СВЦЭМ!$D$33:$D$776,СВЦЭМ!$A$33:$A$776,$A32,СВЦЭМ!$B$33:$B$776,M$11)+'СЕТ СН'!$F$11+СВЦЭМ!$D$10+'СЕТ СН'!$F$5-'СЕТ СН'!$F$21</f>
        <v>2307.0787880899998</v>
      </c>
      <c r="N32" s="36">
        <f>SUMIFS(СВЦЭМ!$D$33:$D$776,СВЦЭМ!$A$33:$A$776,$A32,СВЦЭМ!$B$33:$B$776,N$11)+'СЕТ СН'!$F$11+СВЦЭМ!$D$10+'СЕТ СН'!$F$5-'СЕТ СН'!$F$21</f>
        <v>2249.10390074</v>
      </c>
      <c r="O32" s="36">
        <f>SUMIFS(СВЦЭМ!$D$33:$D$776,СВЦЭМ!$A$33:$A$776,$A32,СВЦЭМ!$B$33:$B$776,O$11)+'СЕТ СН'!$F$11+СВЦЭМ!$D$10+'СЕТ СН'!$F$5-'СЕТ СН'!$F$21</f>
        <v>2232.4604812699999</v>
      </c>
      <c r="P32" s="36">
        <f>SUMIFS(СВЦЭМ!$D$33:$D$776,СВЦЭМ!$A$33:$A$776,$A32,СВЦЭМ!$B$33:$B$776,P$11)+'СЕТ СН'!$F$11+СВЦЭМ!$D$10+'СЕТ СН'!$F$5-'СЕТ СН'!$F$21</f>
        <v>2229.2129844800002</v>
      </c>
      <c r="Q32" s="36">
        <f>SUMIFS(СВЦЭМ!$D$33:$D$776,СВЦЭМ!$A$33:$A$776,$A32,СВЦЭМ!$B$33:$B$776,Q$11)+'СЕТ СН'!$F$11+СВЦЭМ!$D$10+'СЕТ СН'!$F$5-'СЕТ СН'!$F$21</f>
        <v>2228.5404290500001</v>
      </c>
      <c r="R32" s="36">
        <f>SUMIFS(СВЦЭМ!$D$33:$D$776,СВЦЭМ!$A$33:$A$776,$A32,СВЦЭМ!$B$33:$B$776,R$11)+'СЕТ СН'!$F$11+СВЦЭМ!$D$10+'СЕТ СН'!$F$5-'СЕТ СН'!$F$21</f>
        <v>2221.2607466300001</v>
      </c>
      <c r="S32" s="36">
        <f>SUMIFS(СВЦЭМ!$D$33:$D$776,СВЦЭМ!$A$33:$A$776,$A32,СВЦЭМ!$B$33:$B$776,S$11)+'СЕТ СН'!$F$11+СВЦЭМ!$D$10+'СЕТ СН'!$F$5-'СЕТ СН'!$F$21</f>
        <v>2222.41791719</v>
      </c>
      <c r="T32" s="36">
        <f>SUMIFS(СВЦЭМ!$D$33:$D$776,СВЦЭМ!$A$33:$A$776,$A32,СВЦЭМ!$B$33:$B$776,T$11)+'СЕТ СН'!$F$11+СВЦЭМ!$D$10+'СЕТ СН'!$F$5-'СЕТ СН'!$F$21</f>
        <v>2223.3554892000002</v>
      </c>
      <c r="U32" s="36">
        <f>SUMIFS(СВЦЭМ!$D$33:$D$776,СВЦЭМ!$A$33:$A$776,$A32,СВЦЭМ!$B$33:$B$776,U$11)+'СЕТ СН'!$F$11+СВЦЭМ!$D$10+'СЕТ СН'!$F$5-'СЕТ СН'!$F$21</f>
        <v>2231.09649838</v>
      </c>
      <c r="V32" s="36">
        <f>SUMIFS(СВЦЭМ!$D$33:$D$776,СВЦЭМ!$A$33:$A$776,$A32,СВЦЭМ!$B$33:$B$776,V$11)+'СЕТ СН'!$F$11+СВЦЭМ!$D$10+'СЕТ СН'!$F$5-'СЕТ СН'!$F$21</f>
        <v>2234.9218824600002</v>
      </c>
      <c r="W32" s="36">
        <f>SUMIFS(СВЦЭМ!$D$33:$D$776,СВЦЭМ!$A$33:$A$776,$A32,СВЦЭМ!$B$33:$B$776,W$11)+'СЕТ СН'!$F$11+СВЦЭМ!$D$10+'СЕТ СН'!$F$5-'СЕТ СН'!$F$21</f>
        <v>2232.5315867600002</v>
      </c>
      <c r="X32" s="36">
        <f>SUMIFS(СВЦЭМ!$D$33:$D$776,СВЦЭМ!$A$33:$A$776,$A32,СВЦЭМ!$B$33:$B$776,X$11)+'СЕТ СН'!$F$11+СВЦЭМ!$D$10+'СЕТ СН'!$F$5-'СЕТ СН'!$F$21</f>
        <v>2240.3324402799999</v>
      </c>
      <c r="Y32" s="36">
        <f>SUMIFS(СВЦЭМ!$D$33:$D$776,СВЦЭМ!$A$33:$A$776,$A32,СВЦЭМ!$B$33:$B$776,Y$11)+'СЕТ СН'!$F$11+СВЦЭМ!$D$10+'СЕТ СН'!$F$5-'СЕТ СН'!$F$21</f>
        <v>2334.84336338</v>
      </c>
    </row>
    <row r="33" spans="1:27" ht="15.75" x14ac:dyDescent="0.2">
      <c r="A33" s="35">
        <f t="shared" si="0"/>
        <v>44065</v>
      </c>
      <c r="B33" s="36">
        <f>SUMIFS(СВЦЭМ!$D$33:$D$776,СВЦЭМ!$A$33:$A$776,$A33,СВЦЭМ!$B$33:$B$776,B$11)+'СЕТ СН'!$F$11+СВЦЭМ!$D$10+'СЕТ СН'!$F$5-'СЕТ СН'!$F$21</f>
        <v>2370.2455521699999</v>
      </c>
      <c r="C33" s="36">
        <f>SUMIFS(СВЦЭМ!$D$33:$D$776,СВЦЭМ!$A$33:$A$776,$A33,СВЦЭМ!$B$33:$B$776,C$11)+'СЕТ СН'!$F$11+СВЦЭМ!$D$10+'СЕТ СН'!$F$5-'СЕТ СН'!$F$21</f>
        <v>2419.3940499999999</v>
      </c>
      <c r="D33" s="36">
        <f>SUMIFS(СВЦЭМ!$D$33:$D$776,СВЦЭМ!$A$33:$A$776,$A33,СВЦЭМ!$B$33:$B$776,D$11)+'СЕТ СН'!$F$11+СВЦЭМ!$D$10+'СЕТ СН'!$F$5-'СЕТ СН'!$F$21</f>
        <v>2435.0969827700001</v>
      </c>
      <c r="E33" s="36">
        <f>SUMIFS(СВЦЭМ!$D$33:$D$776,СВЦЭМ!$A$33:$A$776,$A33,СВЦЭМ!$B$33:$B$776,E$11)+'СЕТ СН'!$F$11+СВЦЭМ!$D$10+'СЕТ СН'!$F$5-'СЕТ СН'!$F$21</f>
        <v>2449.7880416500002</v>
      </c>
      <c r="F33" s="36">
        <f>SUMIFS(СВЦЭМ!$D$33:$D$776,СВЦЭМ!$A$33:$A$776,$A33,СВЦЭМ!$B$33:$B$776,F$11)+'СЕТ СН'!$F$11+СВЦЭМ!$D$10+'СЕТ СН'!$F$5-'СЕТ СН'!$F$21</f>
        <v>2452.39512345</v>
      </c>
      <c r="G33" s="36">
        <f>SUMIFS(СВЦЭМ!$D$33:$D$776,СВЦЭМ!$A$33:$A$776,$A33,СВЦЭМ!$B$33:$B$776,G$11)+'СЕТ СН'!$F$11+СВЦЭМ!$D$10+'СЕТ СН'!$F$5-'СЕТ СН'!$F$21</f>
        <v>2445.0306659899998</v>
      </c>
      <c r="H33" s="36">
        <f>SUMIFS(СВЦЭМ!$D$33:$D$776,СВЦЭМ!$A$33:$A$776,$A33,СВЦЭМ!$B$33:$B$776,H$11)+'СЕТ СН'!$F$11+СВЦЭМ!$D$10+'СЕТ СН'!$F$5-'СЕТ СН'!$F$21</f>
        <v>2419.0555008599999</v>
      </c>
      <c r="I33" s="36">
        <f>SUMIFS(СВЦЭМ!$D$33:$D$776,СВЦЭМ!$A$33:$A$776,$A33,СВЦЭМ!$B$33:$B$776,I$11)+'СЕТ СН'!$F$11+СВЦЭМ!$D$10+'СЕТ СН'!$F$5-'СЕТ СН'!$F$21</f>
        <v>2427.3631633800001</v>
      </c>
      <c r="J33" s="36">
        <f>SUMIFS(СВЦЭМ!$D$33:$D$776,СВЦЭМ!$A$33:$A$776,$A33,СВЦЭМ!$B$33:$B$776,J$11)+'СЕТ СН'!$F$11+СВЦЭМ!$D$10+'СЕТ СН'!$F$5-'СЕТ СН'!$F$21</f>
        <v>2395.0502494900002</v>
      </c>
      <c r="K33" s="36">
        <f>SUMIFS(СВЦЭМ!$D$33:$D$776,СВЦЭМ!$A$33:$A$776,$A33,СВЦЭМ!$B$33:$B$776,K$11)+'СЕТ СН'!$F$11+СВЦЭМ!$D$10+'СЕТ СН'!$F$5-'СЕТ СН'!$F$21</f>
        <v>2360.1374854599999</v>
      </c>
      <c r="L33" s="36">
        <f>SUMIFS(СВЦЭМ!$D$33:$D$776,СВЦЭМ!$A$33:$A$776,$A33,СВЦЭМ!$B$33:$B$776,L$11)+'СЕТ СН'!$F$11+СВЦЭМ!$D$10+'СЕТ СН'!$F$5-'СЕТ СН'!$F$21</f>
        <v>2326.4454079799998</v>
      </c>
      <c r="M33" s="36">
        <f>SUMIFS(СВЦЭМ!$D$33:$D$776,СВЦЭМ!$A$33:$A$776,$A33,СВЦЭМ!$B$33:$B$776,M$11)+'СЕТ СН'!$F$11+СВЦЭМ!$D$10+'СЕТ СН'!$F$5-'СЕТ СН'!$F$21</f>
        <v>2284.8535365100001</v>
      </c>
      <c r="N33" s="36">
        <f>SUMIFS(СВЦЭМ!$D$33:$D$776,СВЦЭМ!$A$33:$A$776,$A33,СВЦЭМ!$B$33:$B$776,N$11)+'СЕТ СН'!$F$11+СВЦЭМ!$D$10+'СЕТ СН'!$F$5-'СЕТ СН'!$F$21</f>
        <v>2247.4601510900002</v>
      </c>
      <c r="O33" s="36">
        <f>SUMIFS(СВЦЭМ!$D$33:$D$776,СВЦЭМ!$A$33:$A$776,$A33,СВЦЭМ!$B$33:$B$776,O$11)+'СЕТ СН'!$F$11+СВЦЭМ!$D$10+'СЕТ СН'!$F$5-'СЕТ СН'!$F$21</f>
        <v>2219.0484494399998</v>
      </c>
      <c r="P33" s="36">
        <f>SUMIFS(СВЦЭМ!$D$33:$D$776,СВЦЭМ!$A$33:$A$776,$A33,СВЦЭМ!$B$33:$B$776,P$11)+'СЕТ СН'!$F$11+СВЦЭМ!$D$10+'СЕТ СН'!$F$5-'СЕТ СН'!$F$21</f>
        <v>2222.4214575799997</v>
      </c>
      <c r="Q33" s="36">
        <f>SUMIFS(СВЦЭМ!$D$33:$D$776,СВЦЭМ!$A$33:$A$776,$A33,СВЦЭМ!$B$33:$B$776,Q$11)+'СЕТ СН'!$F$11+СВЦЭМ!$D$10+'СЕТ СН'!$F$5-'СЕТ СН'!$F$21</f>
        <v>2225.9810148699999</v>
      </c>
      <c r="R33" s="36">
        <f>SUMIFS(СВЦЭМ!$D$33:$D$776,СВЦЭМ!$A$33:$A$776,$A33,СВЦЭМ!$B$33:$B$776,R$11)+'СЕТ СН'!$F$11+СВЦЭМ!$D$10+'СЕТ СН'!$F$5-'СЕТ СН'!$F$21</f>
        <v>2227.8913864799997</v>
      </c>
      <c r="S33" s="36">
        <f>SUMIFS(СВЦЭМ!$D$33:$D$776,СВЦЭМ!$A$33:$A$776,$A33,СВЦЭМ!$B$33:$B$776,S$11)+'СЕТ СН'!$F$11+СВЦЭМ!$D$10+'СЕТ СН'!$F$5-'СЕТ СН'!$F$21</f>
        <v>2228.0922427199998</v>
      </c>
      <c r="T33" s="36">
        <f>SUMIFS(СВЦЭМ!$D$33:$D$776,СВЦЭМ!$A$33:$A$776,$A33,СВЦЭМ!$B$33:$B$776,T$11)+'СЕТ СН'!$F$11+СВЦЭМ!$D$10+'СЕТ СН'!$F$5-'СЕТ СН'!$F$21</f>
        <v>2217.4033854300001</v>
      </c>
      <c r="U33" s="36">
        <f>SUMIFS(СВЦЭМ!$D$33:$D$776,СВЦЭМ!$A$33:$A$776,$A33,СВЦЭМ!$B$33:$B$776,U$11)+'СЕТ СН'!$F$11+СВЦЭМ!$D$10+'СЕТ СН'!$F$5-'СЕТ СН'!$F$21</f>
        <v>2212.1114282799999</v>
      </c>
      <c r="V33" s="36">
        <f>SUMIFS(СВЦЭМ!$D$33:$D$776,СВЦЭМ!$A$33:$A$776,$A33,СВЦЭМ!$B$33:$B$776,V$11)+'СЕТ СН'!$F$11+СВЦЭМ!$D$10+'СЕТ СН'!$F$5-'СЕТ СН'!$F$21</f>
        <v>2206.4618222099998</v>
      </c>
      <c r="W33" s="36">
        <f>SUMIFS(СВЦЭМ!$D$33:$D$776,СВЦЭМ!$A$33:$A$776,$A33,СВЦЭМ!$B$33:$B$776,W$11)+'СЕТ СН'!$F$11+СВЦЭМ!$D$10+'СЕТ СН'!$F$5-'СЕТ СН'!$F$21</f>
        <v>2209.9438554899998</v>
      </c>
      <c r="X33" s="36">
        <f>SUMIFS(СВЦЭМ!$D$33:$D$776,СВЦЭМ!$A$33:$A$776,$A33,СВЦЭМ!$B$33:$B$776,X$11)+'СЕТ СН'!$F$11+СВЦЭМ!$D$10+'СЕТ СН'!$F$5-'СЕТ СН'!$F$21</f>
        <v>2225.3938202999998</v>
      </c>
      <c r="Y33" s="36">
        <f>SUMIFS(СВЦЭМ!$D$33:$D$776,СВЦЭМ!$A$33:$A$776,$A33,СВЦЭМ!$B$33:$B$776,Y$11)+'СЕТ СН'!$F$11+СВЦЭМ!$D$10+'СЕТ СН'!$F$5-'СЕТ СН'!$F$21</f>
        <v>2328.01419799</v>
      </c>
    </row>
    <row r="34" spans="1:27" ht="15.75" x14ac:dyDescent="0.2">
      <c r="A34" s="35">
        <f t="shared" si="0"/>
        <v>44066</v>
      </c>
      <c r="B34" s="36">
        <f>SUMIFS(СВЦЭМ!$D$33:$D$776,СВЦЭМ!$A$33:$A$776,$A34,СВЦЭМ!$B$33:$B$776,B$11)+'СЕТ СН'!$F$11+СВЦЭМ!$D$10+'СЕТ СН'!$F$5-'СЕТ СН'!$F$21</f>
        <v>2381.1756034300001</v>
      </c>
      <c r="C34" s="36">
        <f>SUMIFS(СВЦЭМ!$D$33:$D$776,СВЦЭМ!$A$33:$A$776,$A34,СВЦЭМ!$B$33:$B$776,C$11)+'СЕТ СН'!$F$11+СВЦЭМ!$D$10+'СЕТ СН'!$F$5-'СЕТ СН'!$F$21</f>
        <v>2404.8941192799998</v>
      </c>
      <c r="D34" s="36">
        <f>SUMIFS(СВЦЭМ!$D$33:$D$776,СВЦЭМ!$A$33:$A$776,$A34,СВЦЭМ!$B$33:$B$776,D$11)+'СЕТ СН'!$F$11+СВЦЭМ!$D$10+'СЕТ СН'!$F$5-'СЕТ СН'!$F$21</f>
        <v>2430.2381964000001</v>
      </c>
      <c r="E34" s="36">
        <f>SUMIFS(СВЦЭМ!$D$33:$D$776,СВЦЭМ!$A$33:$A$776,$A34,СВЦЭМ!$B$33:$B$776,E$11)+'СЕТ СН'!$F$11+СВЦЭМ!$D$10+'СЕТ СН'!$F$5-'СЕТ СН'!$F$21</f>
        <v>2445.8081677299997</v>
      </c>
      <c r="F34" s="36">
        <f>SUMIFS(СВЦЭМ!$D$33:$D$776,СВЦЭМ!$A$33:$A$776,$A34,СВЦЭМ!$B$33:$B$776,F$11)+'СЕТ СН'!$F$11+СВЦЭМ!$D$10+'СЕТ СН'!$F$5-'СЕТ СН'!$F$21</f>
        <v>2450.1455407499998</v>
      </c>
      <c r="G34" s="36">
        <f>SUMIFS(СВЦЭМ!$D$33:$D$776,СВЦЭМ!$A$33:$A$776,$A34,СВЦЭМ!$B$33:$B$776,G$11)+'СЕТ СН'!$F$11+СВЦЭМ!$D$10+'СЕТ СН'!$F$5-'СЕТ СН'!$F$21</f>
        <v>2450.65543273</v>
      </c>
      <c r="H34" s="36">
        <f>SUMIFS(СВЦЭМ!$D$33:$D$776,СВЦЭМ!$A$33:$A$776,$A34,СВЦЭМ!$B$33:$B$776,H$11)+'СЕТ СН'!$F$11+СВЦЭМ!$D$10+'СЕТ СН'!$F$5-'СЕТ СН'!$F$21</f>
        <v>2437.9491399899998</v>
      </c>
      <c r="I34" s="36">
        <f>SUMIFS(СВЦЭМ!$D$33:$D$776,СВЦЭМ!$A$33:$A$776,$A34,СВЦЭМ!$B$33:$B$776,I$11)+'СЕТ СН'!$F$11+СВЦЭМ!$D$10+'СЕТ СН'!$F$5-'СЕТ СН'!$F$21</f>
        <v>2413.6110227700001</v>
      </c>
      <c r="J34" s="36">
        <f>SUMIFS(СВЦЭМ!$D$33:$D$776,СВЦЭМ!$A$33:$A$776,$A34,СВЦЭМ!$B$33:$B$776,J$11)+'СЕТ СН'!$F$11+СВЦЭМ!$D$10+'СЕТ СН'!$F$5-'СЕТ СН'!$F$21</f>
        <v>2402.5278154799998</v>
      </c>
      <c r="K34" s="36">
        <f>SUMIFS(СВЦЭМ!$D$33:$D$776,СВЦЭМ!$A$33:$A$776,$A34,СВЦЭМ!$B$33:$B$776,K$11)+'СЕТ СН'!$F$11+СВЦЭМ!$D$10+'СЕТ СН'!$F$5-'СЕТ СН'!$F$21</f>
        <v>2380.3017851599998</v>
      </c>
      <c r="L34" s="36">
        <f>SUMIFS(СВЦЭМ!$D$33:$D$776,СВЦЭМ!$A$33:$A$776,$A34,СВЦЭМ!$B$33:$B$776,L$11)+'СЕТ СН'!$F$11+СВЦЭМ!$D$10+'СЕТ СН'!$F$5-'СЕТ СН'!$F$21</f>
        <v>2339.7012802199997</v>
      </c>
      <c r="M34" s="36">
        <f>SUMIFS(СВЦЭМ!$D$33:$D$776,СВЦЭМ!$A$33:$A$776,$A34,СВЦЭМ!$B$33:$B$776,M$11)+'СЕТ СН'!$F$11+СВЦЭМ!$D$10+'СЕТ СН'!$F$5-'СЕТ СН'!$F$21</f>
        <v>2276.8923005699999</v>
      </c>
      <c r="N34" s="36">
        <f>SUMIFS(СВЦЭМ!$D$33:$D$776,СВЦЭМ!$A$33:$A$776,$A34,СВЦЭМ!$B$33:$B$776,N$11)+'СЕТ СН'!$F$11+СВЦЭМ!$D$10+'СЕТ СН'!$F$5-'СЕТ СН'!$F$21</f>
        <v>2220.30643358</v>
      </c>
      <c r="O34" s="36">
        <f>SUMIFS(СВЦЭМ!$D$33:$D$776,СВЦЭМ!$A$33:$A$776,$A34,СВЦЭМ!$B$33:$B$776,O$11)+'СЕТ СН'!$F$11+СВЦЭМ!$D$10+'СЕТ СН'!$F$5-'СЕТ СН'!$F$21</f>
        <v>2202.3323509699999</v>
      </c>
      <c r="P34" s="36">
        <f>SUMIFS(СВЦЭМ!$D$33:$D$776,СВЦЭМ!$A$33:$A$776,$A34,СВЦЭМ!$B$33:$B$776,P$11)+'СЕТ СН'!$F$11+СВЦЭМ!$D$10+'СЕТ СН'!$F$5-'СЕТ СН'!$F$21</f>
        <v>2209.0817779999998</v>
      </c>
      <c r="Q34" s="36">
        <f>SUMIFS(СВЦЭМ!$D$33:$D$776,СВЦЭМ!$A$33:$A$776,$A34,СВЦЭМ!$B$33:$B$776,Q$11)+'СЕТ СН'!$F$11+СВЦЭМ!$D$10+'СЕТ СН'!$F$5-'СЕТ СН'!$F$21</f>
        <v>2207.2357866399998</v>
      </c>
      <c r="R34" s="36">
        <f>SUMIFS(СВЦЭМ!$D$33:$D$776,СВЦЭМ!$A$33:$A$776,$A34,СВЦЭМ!$B$33:$B$776,R$11)+'СЕТ СН'!$F$11+СВЦЭМ!$D$10+'СЕТ СН'!$F$5-'СЕТ СН'!$F$21</f>
        <v>2205.00906321</v>
      </c>
      <c r="S34" s="36">
        <f>SUMIFS(СВЦЭМ!$D$33:$D$776,СВЦЭМ!$A$33:$A$776,$A34,СВЦЭМ!$B$33:$B$776,S$11)+'СЕТ СН'!$F$11+СВЦЭМ!$D$10+'СЕТ СН'!$F$5-'СЕТ СН'!$F$21</f>
        <v>2208.8546131600001</v>
      </c>
      <c r="T34" s="36">
        <f>SUMIFS(СВЦЭМ!$D$33:$D$776,СВЦЭМ!$A$33:$A$776,$A34,СВЦЭМ!$B$33:$B$776,T$11)+'СЕТ СН'!$F$11+СВЦЭМ!$D$10+'СЕТ СН'!$F$5-'СЕТ СН'!$F$21</f>
        <v>2209.9349604700001</v>
      </c>
      <c r="U34" s="36">
        <f>SUMIFS(СВЦЭМ!$D$33:$D$776,СВЦЭМ!$A$33:$A$776,$A34,СВЦЭМ!$B$33:$B$776,U$11)+'СЕТ СН'!$F$11+СВЦЭМ!$D$10+'СЕТ СН'!$F$5-'СЕТ СН'!$F$21</f>
        <v>2197.26509141</v>
      </c>
      <c r="V34" s="36">
        <f>SUMIFS(СВЦЭМ!$D$33:$D$776,СВЦЭМ!$A$33:$A$776,$A34,СВЦЭМ!$B$33:$B$776,V$11)+'СЕТ СН'!$F$11+СВЦЭМ!$D$10+'СЕТ СН'!$F$5-'СЕТ СН'!$F$21</f>
        <v>2189.3591242499997</v>
      </c>
      <c r="W34" s="36">
        <f>SUMIFS(СВЦЭМ!$D$33:$D$776,СВЦЭМ!$A$33:$A$776,$A34,СВЦЭМ!$B$33:$B$776,W$11)+'СЕТ СН'!$F$11+СВЦЭМ!$D$10+'СЕТ СН'!$F$5-'СЕТ СН'!$F$21</f>
        <v>2192.2159134399999</v>
      </c>
      <c r="X34" s="36">
        <f>SUMIFS(СВЦЭМ!$D$33:$D$776,СВЦЭМ!$A$33:$A$776,$A34,СВЦЭМ!$B$33:$B$776,X$11)+'СЕТ СН'!$F$11+СВЦЭМ!$D$10+'СЕТ СН'!$F$5-'СЕТ СН'!$F$21</f>
        <v>2221.9848107299999</v>
      </c>
      <c r="Y34" s="36">
        <f>SUMIFS(СВЦЭМ!$D$33:$D$776,СВЦЭМ!$A$33:$A$776,$A34,СВЦЭМ!$B$33:$B$776,Y$11)+'СЕТ СН'!$F$11+СВЦЭМ!$D$10+'СЕТ СН'!$F$5-'СЕТ СН'!$F$21</f>
        <v>2315.0331975099998</v>
      </c>
    </row>
    <row r="35" spans="1:27" ht="15.75" x14ac:dyDescent="0.2">
      <c r="A35" s="35">
        <f t="shared" si="0"/>
        <v>44067</v>
      </c>
      <c r="B35" s="36">
        <f>SUMIFS(СВЦЭМ!$D$33:$D$776,СВЦЭМ!$A$33:$A$776,$A35,СВЦЭМ!$B$33:$B$776,B$11)+'СЕТ СН'!$F$11+СВЦЭМ!$D$10+'СЕТ СН'!$F$5-'СЕТ СН'!$F$21</f>
        <v>2344.5193943899999</v>
      </c>
      <c r="C35" s="36">
        <f>SUMIFS(СВЦЭМ!$D$33:$D$776,СВЦЭМ!$A$33:$A$776,$A35,СВЦЭМ!$B$33:$B$776,C$11)+'СЕТ СН'!$F$11+СВЦЭМ!$D$10+'СЕТ СН'!$F$5-'СЕТ СН'!$F$21</f>
        <v>2383.4548165699998</v>
      </c>
      <c r="D35" s="36">
        <f>SUMIFS(СВЦЭМ!$D$33:$D$776,СВЦЭМ!$A$33:$A$776,$A35,СВЦЭМ!$B$33:$B$776,D$11)+'СЕТ СН'!$F$11+СВЦЭМ!$D$10+'СЕТ СН'!$F$5-'СЕТ СН'!$F$21</f>
        <v>2399.1629338000002</v>
      </c>
      <c r="E35" s="36">
        <f>SUMIFS(СВЦЭМ!$D$33:$D$776,СВЦЭМ!$A$33:$A$776,$A35,СВЦЭМ!$B$33:$B$776,E$11)+'СЕТ СН'!$F$11+СВЦЭМ!$D$10+'СЕТ СН'!$F$5-'СЕТ СН'!$F$21</f>
        <v>2405.7026953899999</v>
      </c>
      <c r="F35" s="36">
        <f>SUMIFS(СВЦЭМ!$D$33:$D$776,СВЦЭМ!$A$33:$A$776,$A35,СВЦЭМ!$B$33:$B$776,F$11)+'СЕТ СН'!$F$11+СВЦЭМ!$D$10+'СЕТ СН'!$F$5-'СЕТ СН'!$F$21</f>
        <v>2408.6577122600002</v>
      </c>
      <c r="G35" s="36">
        <f>SUMIFS(СВЦЭМ!$D$33:$D$776,СВЦЭМ!$A$33:$A$776,$A35,СВЦЭМ!$B$33:$B$776,G$11)+'СЕТ СН'!$F$11+СВЦЭМ!$D$10+'СЕТ СН'!$F$5-'СЕТ СН'!$F$21</f>
        <v>2398.9966160599997</v>
      </c>
      <c r="H35" s="36">
        <f>SUMIFS(СВЦЭМ!$D$33:$D$776,СВЦЭМ!$A$33:$A$776,$A35,СВЦЭМ!$B$33:$B$776,H$11)+'СЕТ СН'!$F$11+СВЦЭМ!$D$10+'СЕТ СН'!$F$5-'СЕТ СН'!$F$21</f>
        <v>2392.1927597100002</v>
      </c>
      <c r="I35" s="36">
        <f>SUMIFS(СВЦЭМ!$D$33:$D$776,СВЦЭМ!$A$33:$A$776,$A35,СВЦЭМ!$B$33:$B$776,I$11)+'СЕТ СН'!$F$11+СВЦЭМ!$D$10+'СЕТ СН'!$F$5-'СЕТ СН'!$F$21</f>
        <v>2464.15847493</v>
      </c>
      <c r="J35" s="36">
        <f>SUMIFS(СВЦЭМ!$D$33:$D$776,СВЦЭМ!$A$33:$A$776,$A35,СВЦЭМ!$B$33:$B$776,J$11)+'СЕТ СН'!$F$11+СВЦЭМ!$D$10+'СЕТ СН'!$F$5-'СЕТ СН'!$F$21</f>
        <v>2415.7941028199998</v>
      </c>
      <c r="K35" s="36">
        <f>SUMIFS(СВЦЭМ!$D$33:$D$776,СВЦЭМ!$A$33:$A$776,$A35,СВЦЭМ!$B$33:$B$776,K$11)+'СЕТ СН'!$F$11+СВЦЭМ!$D$10+'СЕТ СН'!$F$5-'СЕТ СН'!$F$21</f>
        <v>2390.5147962000001</v>
      </c>
      <c r="L35" s="36">
        <f>SUMIFS(СВЦЭМ!$D$33:$D$776,СВЦЭМ!$A$33:$A$776,$A35,СВЦЭМ!$B$33:$B$776,L$11)+'СЕТ СН'!$F$11+СВЦЭМ!$D$10+'СЕТ СН'!$F$5-'СЕТ СН'!$F$21</f>
        <v>2365.4947073499998</v>
      </c>
      <c r="M35" s="36">
        <f>SUMIFS(СВЦЭМ!$D$33:$D$776,СВЦЭМ!$A$33:$A$776,$A35,СВЦЭМ!$B$33:$B$776,M$11)+'СЕТ СН'!$F$11+СВЦЭМ!$D$10+'СЕТ СН'!$F$5-'СЕТ СН'!$F$21</f>
        <v>2313.8550951500001</v>
      </c>
      <c r="N35" s="36">
        <f>SUMIFS(СВЦЭМ!$D$33:$D$776,СВЦЭМ!$A$33:$A$776,$A35,СВЦЭМ!$B$33:$B$776,N$11)+'СЕТ СН'!$F$11+СВЦЭМ!$D$10+'СЕТ СН'!$F$5-'СЕТ СН'!$F$21</f>
        <v>2272.3370451599999</v>
      </c>
      <c r="O35" s="36">
        <f>SUMIFS(СВЦЭМ!$D$33:$D$776,СВЦЭМ!$A$33:$A$776,$A35,СВЦЭМ!$B$33:$B$776,O$11)+'СЕТ СН'!$F$11+СВЦЭМ!$D$10+'СЕТ СН'!$F$5-'СЕТ СН'!$F$21</f>
        <v>2243.8854043399997</v>
      </c>
      <c r="P35" s="36">
        <f>SUMIFS(СВЦЭМ!$D$33:$D$776,СВЦЭМ!$A$33:$A$776,$A35,СВЦЭМ!$B$33:$B$776,P$11)+'СЕТ СН'!$F$11+СВЦЭМ!$D$10+'СЕТ СН'!$F$5-'СЕТ СН'!$F$21</f>
        <v>2249.4414293600003</v>
      </c>
      <c r="Q35" s="36">
        <f>SUMIFS(СВЦЭМ!$D$33:$D$776,СВЦЭМ!$A$33:$A$776,$A35,СВЦЭМ!$B$33:$B$776,Q$11)+'СЕТ СН'!$F$11+СВЦЭМ!$D$10+'СЕТ СН'!$F$5-'СЕТ СН'!$F$21</f>
        <v>2243.7566237999999</v>
      </c>
      <c r="R35" s="36">
        <f>SUMIFS(СВЦЭМ!$D$33:$D$776,СВЦЭМ!$A$33:$A$776,$A35,СВЦЭМ!$B$33:$B$776,R$11)+'СЕТ СН'!$F$11+СВЦЭМ!$D$10+'СЕТ СН'!$F$5-'СЕТ СН'!$F$21</f>
        <v>2243.8537427000001</v>
      </c>
      <c r="S35" s="36">
        <f>SUMIFS(СВЦЭМ!$D$33:$D$776,СВЦЭМ!$A$33:$A$776,$A35,СВЦЭМ!$B$33:$B$776,S$11)+'СЕТ СН'!$F$11+СВЦЭМ!$D$10+'СЕТ СН'!$F$5-'СЕТ СН'!$F$21</f>
        <v>2246.1202948</v>
      </c>
      <c r="T35" s="36">
        <f>SUMIFS(СВЦЭМ!$D$33:$D$776,СВЦЭМ!$A$33:$A$776,$A35,СВЦЭМ!$B$33:$B$776,T$11)+'СЕТ СН'!$F$11+СВЦЭМ!$D$10+'СЕТ СН'!$F$5-'СЕТ СН'!$F$21</f>
        <v>2248.91376347</v>
      </c>
      <c r="U35" s="36">
        <f>SUMIFS(СВЦЭМ!$D$33:$D$776,СВЦЭМ!$A$33:$A$776,$A35,СВЦЭМ!$B$33:$B$776,U$11)+'СЕТ СН'!$F$11+СВЦЭМ!$D$10+'СЕТ СН'!$F$5-'СЕТ СН'!$F$21</f>
        <v>2249.2537129500001</v>
      </c>
      <c r="V35" s="36">
        <f>SUMIFS(СВЦЭМ!$D$33:$D$776,СВЦЭМ!$A$33:$A$776,$A35,СВЦЭМ!$B$33:$B$776,V$11)+'СЕТ СН'!$F$11+СВЦЭМ!$D$10+'СЕТ СН'!$F$5-'СЕТ СН'!$F$21</f>
        <v>2241.8874097299999</v>
      </c>
      <c r="W35" s="36">
        <f>SUMIFS(СВЦЭМ!$D$33:$D$776,СВЦЭМ!$A$33:$A$776,$A35,СВЦЭМ!$B$33:$B$776,W$11)+'СЕТ СН'!$F$11+СВЦЭМ!$D$10+'СЕТ СН'!$F$5-'СЕТ СН'!$F$21</f>
        <v>2234.1478053999999</v>
      </c>
      <c r="X35" s="36">
        <f>SUMIFS(СВЦЭМ!$D$33:$D$776,СВЦЭМ!$A$33:$A$776,$A35,СВЦЭМ!$B$33:$B$776,X$11)+'СЕТ СН'!$F$11+СВЦЭМ!$D$10+'СЕТ СН'!$F$5-'СЕТ СН'!$F$21</f>
        <v>2263.1085190200001</v>
      </c>
      <c r="Y35" s="36">
        <f>SUMIFS(СВЦЭМ!$D$33:$D$776,СВЦЭМ!$A$33:$A$776,$A35,СВЦЭМ!$B$33:$B$776,Y$11)+'СЕТ СН'!$F$11+СВЦЭМ!$D$10+'СЕТ СН'!$F$5-'СЕТ СН'!$F$21</f>
        <v>2369.25053746</v>
      </c>
    </row>
    <row r="36" spans="1:27" ht="15.75" x14ac:dyDescent="0.2">
      <c r="A36" s="35">
        <f t="shared" si="0"/>
        <v>44068</v>
      </c>
      <c r="B36" s="36">
        <f>SUMIFS(СВЦЭМ!$D$33:$D$776,СВЦЭМ!$A$33:$A$776,$A36,СВЦЭМ!$B$33:$B$776,B$11)+'СЕТ СН'!$F$11+СВЦЭМ!$D$10+'СЕТ СН'!$F$5-'СЕТ СН'!$F$21</f>
        <v>2352.4923569299999</v>
      </c>
      <c r="C36" s="36">
        <f>SUMIFS(СВЦЭМ!$D$33:$D$776,СВЦЭМ!$A$33:$A$776,$A36,СВЦЭМ!$B$33:$B$776,C$11)+'СЕТ СН'!$F$11+СВЦЭМ!$D$10+'СЕТ СН'!$F$5-'СЕТ СН'!$F$21</f>
        <v>2386.4708633</v>
      </c>
      <c r="D36" s="36">
        <f>SUMIFS(СВЦЭМ!$D$33:$D$776,СВЦЭМ!$A$33:$A$776,$A36,СВЦЭМ!$B$33:$B$776,D$11)+'СЕТ СН'!$F$11+СВЦЭМ!$D$10+'СЕТ СН'!$F$5-'СЕТ СН'!$F$21</f>
        <v>2406.8230941399997</v>
      </c>
      <c r="E36" s="36">
        <f>SUMIFS(СВЦЭМ!$D$33:$D$776,СВЦЭМ!$A$33:$A$776,$A36,СВЦЭМ!$B$33:$B$776,E$11)+'СЕТ СН'!$F$11+СВЦЭМ!$D$10+'СЕТ СН'!$F$5-'СЕТ СН'!$F$21</f>
        <v>2411.1163210599998</v>
      </c>
      <c r="F36" s="36">
        <f>SUMIFS(СВЦЭМ!$D$33:$D$776,СВЦЭМ!$A$33:$A$776,$A36,СВЦЭМ!$B$33:$B$776,F$11)+'СЕТ СН'!$F$11+СВЦЭМ!$D$10+'СЕТ СН'!$F$5-'СЕТ СН'!$F$21</f>
        <v>2414.9296934700001</v>
      </c>
      <c r="G36" s="36">
        <f>SUMIFS(СВЦЭМ!$D$33:$D$776,СВЦЭМ!$A$33:$A$776,$A36,СВЦЭМ!$B$33:$B$776,G$11)+'СЕТ СН'!$F$11+СВЦЭМ!$D$10+'СЕТ СН'!$F$5-'СЕТ СН'!$F$21</f>
        <v>2406.4522968000001</v>
      </c>
      <c r="H36" s="36">
        <f>SUMIFS(СВЦЭМ!$D$33:$D$776,СВЦЭМ!$A$33:$A$776,$A36,СВЦЭМ!$B$33:$B$776,H$11)+'СЕТ СН'!$F$11+СВЦЭМ!$D$10+'СЕТ СН'!$F$5-'СЕТ СН'!$F$21</f>
        <v>2420.0469545199999</v>
      </c>
      <c r="I36" s="36">
        <f>SUMIFS(СВЦЭМ!$D$33:$D$776,СВЦЭМ!$A$33:$A$776,$A36,СВЦЭМ!$B$33:$B$776,I$11)+'СЕТ СН'!$F$11+СВЦЭМ!$D$10+'СЕТ СН'!$F$5-'СЕТ СН'!$F$21</f>
        <v>2450.09685416</v>
      </c>
      <c r="J36" s="36">
        <f>SUMIFS(СВЦЭМ!$D$33:$D$776,СВЦЭМ!$A$33:$A$776,$A36,СВЦЭМ!$B$33:$B$776,J$11)+'СЕТ СН'!$F$11+СВЦЭМ!$D$10+'СЕТ СН'!$F$5-'СЕТ СН'!$F$21</f>
        <v>2435.6773828300002</v>
      </c>
      <c r="K36" s="36">
        <f>SUMIFS(СВЦЭМ!$D$33:$D$776,СВЦЭМ!$A$33:$A$776,$A36,СВЦЭМ!$B$33:$B$776,K$11)+'СЕТ СН'!$F$11+СВЦЭМ!$D$10+'СЕТ СН'!$F$5-'СЕТ СН'!$F$21</f>
        <v>2400.3188653299999</v>
      </c>
      <c r="L36" s="36">
        <f>SUMIFS(СВЦЭМ!$D$33:$D$776,СВЦЭМ!$A$33:$A$776,$A36,СВЦЭМ!$B$33:$B$776,L$11)+'СЕТ СН'!$F$11+СВЦЭМ!$D$10+'СЕТ СН'!$F$5-'СЕТ СН'!$F$21</f>
        <v>2380.4405917899999</v>
      </c>
      <c r="M36" s="36">
        <f>SUMIFS(СВЦЭМ!$D$33:$D$776,СВЦЭМ!$A$33:$A$776,$A36,СВЦЭМ!$B$33:$B$776,M$11)+'СЕТ СН'!$F$11+СВЦЭМ!$D$10+'СЕТ СН'!$F$5-'СЕТ СН'!$F$21</f>
        <v>2313.4446764899999</v>
      </c>
      <c r="N36" s="36">
        <f>SUMIFS(СВЦЭМ!$D$33:$D$776,СВЦЭМ!$A$33:$A$776,$A36,СВЦЭМ!$B$33:$B$776,N$11)+'СЕТ СН'!$F$11+СВЦЭМ!$D$10+'СЕТ СН'!$F$5-'СЕТ СН'!$F$21</f>
        <v>2265.3273534700002</v>
      </c>
      <c r="O36" s="36">
        <f>SUMIFS(СВЦЭМ!$D$33:$D$776,СВЦЭМ!$A$33:$A$776,$A36,СВЦЭМ!$B$33:$B$776,O$11)+'СЕТ СН'!$F$11+СВЦЭМ!$D$10+'СЕТ СН'!$F$5-'СЕТ СН'!$F$21</f>
        <v>2239.9734117099997</v>
      </c>
      <c r="P36" s="36">
        <f>SUMIFS(СВЦЭМ!$D$33:$D$776,СВЦЭМ!$A$33:$A$776,$A36,СВЦЭМ!$B$33:$B$776,P$11)+'СЕТ СН'!$F$11+СВЦЭМ!$D$10+'СЕТ СН'!$F$5-'СЕТ СН'!$F$21</f>
        <v>2248.1459186800002</v>
      </c>
      <c r="Q36" s="36">
        <f>SUMIFS(СВЦЭМ!$D$33:$D$776,СВЦЭМ!$A$33:$A$776,$A36,СВЦЭМ!$B$33:$B$776,Q$11)+'СЕТ СН'!$F$11+СВЦЭМ!$D$10+'СЕТ СН'!$F$5-'СЕТ СН'!$F$21</f>
        <v>2245.1263566799998</v>
      </c>
      <c r="R36" s="36">
        <f>SUMIFS(СВЦЭМ!$D$33:$D$776,СВЦЭМ!$A$33:$A$776,$A36,СВЦЭМ!$B$33:$B$776,R$11)+'СЕТ СН'!$F$11+СВЦЭМ!$D$10+'СЕТ СН'!$F$5-'СЕТ СН'!$F$21</f>
        <v>2241.90316717</v>
      </c>
      <c r="S36" s="36">
        <f>SUMIFS(СВЦЭМ!$D$33:$D$776,СВЦЭМ!$A$33:$A$776,$A36,СВЦЭМ!$B$33:$B$776,S$11)+'СЕТ СН'!$F$11+СВЦЭМ!$D$10+'СЕТ СН'!$F$5-'СЕТ СН'!$F$21</f>
        <v>2245.1742064099999</v>
      </c>
      <c r="T36" s="36">
        <f>SUMIFS(СВЦЭМ!$D$33:$D$776,СВЦЭМ!$A$33:$A$776,$A36,СВЦЭМ!$B$33:$B$776,T$11)+'СЕТ СН'!$F$11+СВЦЭМ!$D$10+'СЕТ СН'!$F$5-'СЕТ СН'!$F$21</f>
        <v>2245.6197568600001</v>
      </c>
      <c r="U36" s="36">
        <f>SUMIFS(СВЦЭМ!$D$33:$D$776,СВЦЭМ!$A$33:$A$776,$A36,СВЦЭМ!$B$33:$B$776,U$11)+'СЕТ СН'!$F$11+СВЦЭМ!$D$10+'СЕТ СН'!$F$5-'СЕТ СН'!$F$21</f>
        <v>2240.6422788300001</v>
      </c>
      <c r="V36" s="36">
        <f>SUMIFS(СВЦЭМ!$D$33:$D$776,СВЦЭМ!$A$33:$A$776,$A36,СВЦЭМ!$B$33:$B$776,V$11)+'СЕТ СН'!$F$11+СВЦЭМ!$D$10+'СЕТ СН'!$F$5-'СЕТ СН'!$F$21</f>
        <v>2220.6473569700001</v>
      </c>
      <c r="W36" s="36">
        <f>SUMIFS(СВЦЭМ!$D$33:$D$776,СВЦЭМ!$A$33:$A$776,$A36,СВЦЭМ!$B$33:$B$776,W$11)+'СЕТ СН'!$F$11+СВЦЭМ!$D$10+'СЕТ СН'!$F$5-'СЕТ СН'!$F$21</f>
        <v>2201.6885766800001</v>
      </c>
      <c r="X36" s="36">
        <f>SUMIFS(СВЦЭМ!$D$33:$D$776,СВЦЭМ!$A$33:$A$776,$A36,СВЦЭМ!$B$33:$B$776,X$11)+'СЕТ СН'!$F$11+СВЦЭМ!$D$10+'СЕТ СН'!$F$5-'СЕТ СН'!$F$21</f>
        <v>2224.4425828399999</v>
      </c>
      <c r="Y36" s="36">
        <f>SUMIFS(СВЦЭМ!$D$33:$D$776,СВЦЭМ!$A$33:$A$776,$A36,СВЦЭМ!$B$33:$B$776,Y$11)+'СЕТ СН'!$F$11+СВЦЭМ!$D$10+'СЕТ СН'!$F$5-'СЕТ СН'!$F$21</f>
        <v>2322.8921490399998</v>
      </c>
    </row>
    <row r="37" spans="1:27" ht="15.75" x14ac:dyDescent="0.2">
      <c r="A37" s="35">
        <f t="shared" si="0"/>
        <v>44069</v>
      </c>
      <c r="B37" s="36">
        <f>SUMIFS(СВЦЭМ!$D$33:$D$776,СВЦЭМ!$A$33:$A$776,$A37,СВЦЭМ!$B$33:$B$776,B$11)+'СЕТ СН'!$F$11+СВЦЭМ!$D$10+'СЕТ СН'!$F$5-'СЕТ СН'!$F$21</f>
        <v>2362.0509874700001</v>
      </c>
      <c r="C37" s="36">
        <f>SUMIFS(СВЦЭМ!$D$33:$D$776,СВЦЭМ!$A$33:$A$776,$A37,СВЦЭМ!$B$33:$B$776,C$11)+'СЕТ СН'!$F$11+СВЦЭМ!$D$10+'СЕТ СН'!$F$5-'СЕТ СН'!$F$21</f>
        <v>2397.4933282100001</v>
      </c>
      <c r="D37" s="36">
        <f>SUMIFS(СВЦЭМ!$D$33:$D$776,СВЦЭМ!$A$33:$A$776,$A37,СВЦЭМ!$B$33:$B$776,D$11)+'СЕТ СН'!$F$11+СВЦЭМ!$D$10+'СЕТ СН'!$F$5-'СЕТ СН'!$F$21</f>
        <v>2415.9908653699999</v>
      </c>
      <c r="E37" s="36">
        <f>SUMIFS(СВЦЭМ!$D$33:$D$776,СВЦЭМ!$A$33:$A$776,$A37,СВЦЭМ!$B$33:$B$776,E$11)+'СЕТ СН'!$F$11+СВЦЭМ!$D$10+'СЕТ СН'!$F$5-'СЕТ СН'!$F$21</f>
        <v>2422.2829840599998</v>
      </c>
      <c r="F37" s="36">
        <f>SUMIFS(СВЦЭМ!$D$33:$D$776,СВЦЭМ!$A$33:$A$776,$A37,СВЦЭМ!$B$33:$B$776,F$11)+'СЕТ СН'!$F$11+СВЦЭМ!$D$10+'СЕТ СН'!$F$5-'СЕТ СН'!$F$21</f>
        <v>2420.36096309</v>
      </c>
      <c r="G37" s="36">
        <f>SUMIFS(СВЦЭМ!$D$33:$D$776,СВЦЭМ!$A$33:$A$776,$A37,СВЦЭМ!$B$33:$B$776,G$11)+'СЕТ СН'!$F$11+СВЦЭМ!$D$10+'СЕТ СН'!$F$5-'СЕТ СН'!$F$21</f>
        <v>2419.19780446</v>
      </c>
      <c r="H37" s="36">
        <f>SUMIFS(СВЦЭМ!$D$33:$D$776,СВЦЭМ!$A$33:$A$776,$A37,СВЦЭМ!$B$33:$B$776,H$11)+'СЕТ СН'!$F$11+СВЦЭМ!$D$10+'СЕТ СН'!$F$5-'СЕТ СН'!$F$21</f>
        <v>2424.1433966</v>
      </c>
      <c r="I37" s="36">
        <f>SUMIFS(СВЦЭМ!$D$33:$D$776,СВЦЭМ!$A$33:$A$776,$A37,СВЦЭМ!$B$33:$B$776,I$11)+'СЕТ СН'!$F$11+СВЦЭМ!$D$10+'СЕТ СН'!$F$5-'СЕТ СН'!$F$21</f>
        <v>2448.4627300100001</v>
      </c>
      <c r="J37" s="36">
        <f>SUMIFS(СВЦЭМ!$D$33:$D$776,СВЦЭМ!$A$33:$A$776,$A37,СВЦЭМ!$B$33:$B$776,J$11)+'СЕТ СН'!$F$11+СВЦЭМ!$D$10+'СЕТ СН'!$F$5-'СЕТ СН'!$F$21</f>
        <v>2426.61781948</v>
      </c>
      <c r="K37" s="36">
        <f>SUMIFS(СВЦЭМ!$D$33:$D$776,СВЦЭМ!$A$33:$A$776,$A37,СВЦЭМ!$B$33:$B$776,K$11)+'СЕТ СН'!$F$11+СВЦЭМ!$D$10+'СЕТ СН'!$F$5-'СЕТ СН'!$F$21</f>
        <v>2345.8817952600002</v>
      </c>
      <c r="L37" s="36">
        <f>SUMIFS(СВЦЭМ!$D$33:$D$776,СВЦЭМ!$A$33:$A$776,$A37,СВЦЭМ!$B$33:$B$776,L$11)+'СЕТ СН'!$F$11+СВЦЭМ!$D$10+'СЕТ СН'!$F$5-'СЕТ СН'!$F$21</f>
        <v>2326.7987181200001</v>
      </c>
      <c r="M37" s="36">
        <f>SUMIFS(СВЦЭМ!$D$33:$D$776,СВЦЭМ!$A$33:$A$776,$A37,СВЦЭМ!$B$33:$B$776,M$11)+'СЕТ СН'!$F$11+СВЦЭМ!$D$10+'СЕТ СН'!$F$5-'СЕТ СН'!$F$21</f>
        <v>2265.751996</v>
      </c>
      <c r="N37" s="36">
        <f>SUMIFS(СВЦЭМ!$D$33:$D$776,СВЦЭМ!$A$33:$A$776,$A37,СВЦЭМ!$B$33:$B$776,N$11)+'СЕТ СН'!$F$11+СВЦЭМ!$D$10+'СЕТ СН'!$F$5-'СЕТ СН'!$F$21</f>
        <v>2219.20745304</v>
      </c>
      <c r="O37" s="36">
        <f>SUMIFS(СВЦЭМ!$D$33:$D$776,СВЦЭМ!$A$33:$A$776,$A37,СВЦЭМ!$B$33:$B$776,O$11)+'СЕТ СН'!$F$11+СВЦЭМ!$D$10+'СЕТ СН'!$F$5-'СЕТ СН'!$F$21</f>
        <v>2195.9402239000001</v>
      </c>
      <c r="P37" s="36">
        <f>SUMIFS(СВЦЭМ!$D$33:$D$776,СВЦЭМ!$A$33:$A$776,$A37,СВЦЭМ!$B$33:$B$776,P$11)+'СЕТ СН'!$F$11+СВЦЭМ!$D$10+'СЕТ СН'!$F$5-'СЕТ СН'!$F$21</f>
        <v>2195.8778894799998</v>
      </c>
      <c r="Q37" s="36">
        <f>SUMIFS(СВЦЭМ!$D$33:$D$776,СВЦЭМ!$A$33:$A$776,$A37,СВЦЭМ!$B$33:$B$776,Q$11)+'СЕТ СН'!$F$11+СВЦЭМ!$D$10+'СЕТ СН'!$F$5-'СЕТ СН'!$F$21</f>
        <v>2192.3947751999999</v>
      </c>
      <c r="R37" s="36">
        <f>SUMIFS(СВЦЭМ!$D$33:$D$776,СВЦЭМ!$A$33:$A$776,$A37,СВЦЭМ!$B$33:$B$776,R$11)+'СЕТ СН'!$F$11+СВЦЭМ!$D$10+'СЕТ СН'!$F$5-'СЕТ СН'!$F$21</f>
        <v>2197.63128405</v>
      </c>
      <c r="S37" s="36">
        <f>SUMIFS(СВЦЭМ!$D$33:$D$776,СВЦЭМ!$A$33:$A$776,$A37,СВЦЭМ!$B$33:$B$776,S$11)+'СЕТ СН'!$F$11+СВЦЭМ!$D$10+'СЕТ СН'!$F$5-'СЕТ СН'!$F$21</f>
        <v>2200.7168227699999</v>
      </c>
      <c r="T37" s="36">
        <f>SUMIFS(СВЦЭМ!$D$33:$D$776,СВЦЭМ!$A$33:$A$776,$A37,СВЦЭМ!$B$33:$B$776,T$11)+'СЕТ СН'!$F$11+СВЦЭМ!$D$10+'СЕТ СН'!$F$5-'СЕТ СН'!$F$21</f>
        <v>2192.9948446999997</v>
      </c>
      <c r="U37" s="36">
        <f>SUMIFS(СВЦЭМ!$D$33:$D$776,СВЦЭМ!$A$33:$A$776,$A37,СВЦЭМ!$B$33:$B$776,U$11)+'СЕТ СН'!$F$11+СВЦЭМ!$D$10+'СЕТ СН'!$F$5-'СЕТ СН'!$F$21</f>
        <v>2196.2522171099999</v>
      </c>
      <c r="V37" s="36">
        <f>SUMIFS(СВЦЭМ!$D$33:$D$776,СВЦЭМ!$A$33:$A$776,$A37,СВЦЭМ!$B$33:$B$776,V$11)+'СЕТ СН'!$F$11+СВЦЭМ!$D$10+'СЕТ СН'!$F$5-'СЕТ СН'!$F$21</f>
        <v>2203.1998045299997</v>
      </c>
      <c r="W37" s="36">
        <f>SUMIFS(СВЦЭМ!$D$33:$D$776,СВЦЭМ!$A$33:$A$776,$A37,СВЦЭМ!$B$33:$B$776,W$11)+'СЕТ СН'!$F$11+СВЦЭМ!$D$10+'СЕТ СН'!$F$5-'СЕТ СН'!$F$21</f>
        <v>2209.8192101899999</v>
      </c>
      <c r="X37" s="36">
        <f>SUMIFS(СВЦЭМ!$D$33:$D$776,СВЦЭМ!$A$33:$A$776,$A37,СВЦЭМ!$B$33:$B$776,X$11)+'СЕТ СН'!$F$11+СВЦЭМ!$D$10+'СЕТ СН'!$F$5-'СЕТ СН'!$F$21</f>
        <v>2230.9285988000001</v>
      </c>
      <c r="Y37" s="36">
        <f>SUMIFS(СВЦЭМ!$D$33:$D$776,СВЦЭМ!$A$33:$A$776,$A37,СВЦЭМ!$B$33:$B$776,Y$11)+'СЕТ СН'!$F$11+СВЦЭМ!$D$10+'СЕТ СН'!$F$5-'СЕТ СН'!$F$21</f>
        <v>2323.9557168399997</v>
      </c>
    </row>
    <row r="38" spans="1:27" ht="15.75" x14ac:dyDescent="0.2">
      <c r="A38" s="35">
        <f t="shared" si="0"/>
        <v>44070</v>
      </c>
      <c r="B38" s="36">
        <f>SUMIFS(СВЦЭМ!$D$33:$D$776,СВЦЭМ!$A$33:$A$776,$A38,СВЦЭМ!$B$33:$B$776,B$11)+'СЕТ СН'!$F$11+СВЦЭМ!$D$10+'СЕТ СН'!$F$5-'СЕТ СН'!$F$21</f>
        <v>2258.6434762099998</v>
      </c>
      <c r="C38" s="36">
        <f>SUMIFS(СВЦЭМ!$D$33:$D$776,СВЦЭМ!$A$33:$A$776,$A38,СВЦЭМ!$B$33:$B$776,C$11)+'СЕТ СН'!$F$11+СВЦЭМ!$D$10+'СЕТ СН'!$F$5-'СЕТ СН'!$F$21</f>
        <v>2359.8286550100001</v>
      </c>
      <c r="D38" s="36">
        <f>SUMIFS(СВЦЭМ!$D$33:$D$776,СВЦЭМ!$A$33:$A$776,$A38,СВЦЭМ!$B$33:$B$776,D$11)+'СЕТ СН'!$F$11+СВЦЭМ!$D$10+'СЕТ СН'!$F$5-'СЕТ СН'!$F$21</f>
        <v>2453.2952870199997</v>
      </c>
      <c r="E38" s="36">
        <f>SUMIFS(СВЦЭМ!$D$33:$D$776,СВЦЭМ!$A$33:$A$776,$A38,СВЦЭМ!$B$33:$B$776,E$11)+'СЕТ СН'!$F$11+СВЦЭМ!$D$10+'СЕТ СН'!$F$5-'СЕТ СН'!$F$21</f>
        <v>2471.9895031400001</v>
      </c>
      <c r="F38" s="36">
        <f>SUMIFS(СВЦЭМ!$D$33:$D$776,СВЦЭМ!$A$33:$A$776,$A38,СВЦЭМ!$B$33:$B$776,F$11)+'СЕТ СН'!$F$11+СВЦЭМ!$D$10+'СЕТ СН'!$F$5-'СЕТ СН'!$F$21</f>
        <v>2479.04126718</v>
      </c>
      <c r="G38" s="36">
        <f>SUMIFS(СВЦЭМ!$D$33:$D$776,СВЦЭМ!$A$33:$A$776,$A38,СВЦЭМ!$B$33:$B$776,G$11)+'СЕТ СН'!$F$11+СВЦЭМ!$D$10+'СЕТ СН'!$F$5-'СЕТ СН'!$F$21</f>
        <v>2471.8365477500001</v>
      </c>
      <c r="H38" s="36">
        <f>SUMIFS(СВЦЭМ!$D$33:$D$776,СВЦЭМ!$A$33:$A$776,$A38,СВЦЭМ!$B$33:$B$776,H$11)+'СЕТ СН'!$F$11+СВЦЭМ!$D$10+'СЕТ СН'!$F$5-'СЕТ СН'!$F$21</f>
        <v>2430.5418661399999</v>
      </c>
      <c r="I38" s="36">
        <f>SUMIFS(СВЦЭМ!$D$33:$D$776,СВЦЭМ!$A$33:$A$776,$A38,СВЦЭМ!$B$33:$B$776,I$11)+'СЕТ СН'!$F$11+СВЦЭМ!$D$10+'СЕТ СН'!$F$5-'СЕТ СН'!$F$21</f>
        <v>2351.32100322</v>
      </c>
      <c r="J38" s="36">
        <f>SUMIFS(СВЦЭМ!$D$33:$D$776,СВЦЭМ!$A$33:$A$776,$A38,СВЦЭМ!$B$33:$B$776,J$11)+'СЕТ СН'!$F$11+СВЦЭМ!$D$10+'СЕТ СН'!$F$5-'СЕТ СН'!$F$21</f>
        <v>2304.17160668</v>
      </c>
      <c r="K38" s="36">
        <f>SUMIFS(СВЦЭМ!$D$33:$D$776,СВЦЭМ!$A$33:$A$776,$A38,СВЦЭМ!$B$33:$B$776,K$11)+'СЕТ СН'!$F$11+СВЦЭМ!$D$10+'СЕТ СН'!$F$5-'СЕТ СН'!$F$21</f>
        <v>2274.02418167</v>
      </c>
      <c r="L38" s="36">
        <f>SUMIFS(СВЦЭМ!$D$33:$D$776,СВЦЭМ!$A$33:$A$776,$A38,СВЦЭМ!$B$33:$B$776,L$11)+'СЕТ СН'!$F$11+СВЦЭМ!$D$10+'СЕТ СН'!$F$5-'СЕТ СН'!$F$21</f>
        <v>2272.06973208</v>
      </c>
      <c r="M38" s="36">
        <f>SUMIFS(СВЦЭМ!$D$33:$D$776,СВЦЭМ!$A$33:$A$776,$A38,СВЦЭМ!$B$33:$B$776,M$11)+'СЕТ СН'!$F$11+СВЦЭМ!$D$10+'СЕТ СН'!$F$5-'СЕТ СН'!$F$21</f>
        <v>2275.5753964199998</v>
      </c>
      <c r="N38" s="36">
        <f>SUMIFS(СВЦЭМ!$D$33:$D$776,СВЦЭМ!$A$33:$A$776,$A38,СВЦЭМ!$B$33:$B$776,N$11)+'СЕТ СН'!$F$11+СВЦЭМ!$D$10+'СЕТ СН'!$F$5-'СЕТ СН'!$F$21</f>
        <v>2267.5370895900001</v>
      </c>
      <c r="O38" s="36">
        <f>SUMIFS(СВЦЭМ!$D$33:$D$776,СВЦЭМ!$A$33:$A$776,$A38,СВЦЭМ!$B$33:$B$776,O$11)+'СЕТ СН'!$F$11+СВЦЭМ!$D$10+'СЕТ СН'!$F$5-'СЕТ СН'!$F$21</f>
        <v>2266.0344058199998</v>
      </c>
      <c r="P38" s="36">
        <f>SUMIFS(СВЦЭМ!$D$33:$D$776,СВЦЭМ!$A$33:$A$776,$A38,СВЦЭМ!$B$33:$B$776,P$11)+'СЕТ СН'!$F$11+СВЦЭМ!$D$10+'СЕТ СН'!$F$5-'СЕТ СН'!$F$21</f>
        <v>2273.55783888</v>
      </c>
      <c r="Q38" s="36">
        <f>SUMIFS(СВЦЭМ!$D$33:$D$776,СВЦЭМ!$A$33:$A$776,$A38,СВЦЭМ!$B$33:$B$776,Q$11)+'СЕТ СН'!$F$11+СВЦЭМ!$D$10+'СЕТ СН'!$F$5-'СЕТ СН'!$F$21</f>
        <v>2274.1483830299999</v>
      </c>
      <c r="R38" s="36">
        <f>SUMIFS(СВЦЭМ!$D$33:$D$776,СВЦЭМ!$A$33:$A$776,$A38,СВЦЭМ!$B$33:$B$776,R$11)+'СЕТ СН'!$F$11+СВЦЭМ!$D$10+'СЕТ СН'!$F$5-'СЕТ СН'!$F$21</f>
        <v>2266.1219600200002</v>
      </c>
      <c r="S38" s="36">
        <f>SUMIFS(СВЦЭМ!$D$33:$D$776,СВЦЭМ!$A$33:$A$776,$A38,СВЦЭМ!$B$33:$B$776,S$11)+'СЕТ СН'!$F$11+СВЦЭМ!$D$10+'СЕТ СН'!$F$5-'СЕТ СН'!$F$21</f>
        <v>2267.2429831499999</v>
      </c>
      <c r="T38" s="36">
        <f>SUMIFS(СВЦЭМ!$D$33:$D$776,СВЦЭМ!$A$33:$A$776,$A38,СВЦЭМ!$B$33:$B$776,T$11)+'СЕТ СН'!$F$11+СВЦЭМ!$D$10+'СЕТ СН'!$F$5-'СЕТ СН'!$F$21</f>
        <v>2262.04892144</v>
      </c>
      <c r="U38" s="36">
        <f>SUMIFS(СВЦЭМ!$D$33:$D$776,СВЦЭМ!$A$33:$A$776,$A38,СВЦЭМ!$B$33:$B$776,U$11)+'СЕТ СН'!$F$11+СВЦЭМ!$D$10+'СЕТ СН'!$F$5-'СЕТ СН'!$F$21</f>
        <v>2267.47480288</v>
      </c>
      <c r="V38" s="36">
        <f>SUMIFS(СВЦЭМ!$D$33:$D$776,СВЦЭМ!$A$33:$A$776,$A38,СВЦЭМ!$B$33:$B$776,V$11)+'СЕТ СН'!$F$11+СВЦЭМ!$D$10+'СЕТ СН'!$F$5-'СЕТ СН'!$F$21</f>
        <v>2280.5018292099999</v>
      </c>
      <c r="W38" s="36">
        <f>SUMIFS(СВЦЭМ!$D$33:$D$776,СВЦЭМ!$A$33:$A$776,$A38,СВЦЭМ!$B$33:$B$776,W$11)+'СЕТ СН'!$F$11+СВЦЭМ!$D$10+'СЕТ СН'!$F$5-'СЕТ СН'!$F$21</f>
        <v>2280.1320576500002</v>
      </c>
      <c r="X38" s="36">
        <f>SUMIFS(СВЦЭМ!$D$33:$D$776,СВЦЭМ!$A$33:$A$776,$A38,СВЦЭМ!$B$33:$B$776,X$11)+'СЕТ СН'!$F$11+СВЦЭМ!$D$10+'СЕТ СН'!$F$5-'СЕТ СН'!$F$21</f>
        <v>2253.82099694</v>
      </c>
      <c r="Y38" s="36">
        <f>SUMIFS(СВЦЭМ!$D$33:$D$776,СВЦЭМ!$A$33:$A$776,$A38,СВЦЭМ!$B$33:$B$776,Y$11)+'СЕТ СН'!$F$11+СВЦЭМ!$D$10+'СЕТ СН'!$F$5-'СЕТ СН'!$F$21</f>
        <v>2284.7157684700001</v>
      </c>
    </row>
    <row r="39" spans="1:27" ht="15.75" x14ac:dyDescent="0.2">
      <c r="A39" s="35">
        <f t="shared" si="0"/>
        <v>44071</v>
      </c>
      <c r="B39" s="36">
        <f>SUMIFS(СВЦЭМ!$D$33:$D$776,СВЦЭМ!$A$33:$A$776,$A39,СВЦЭМ!$B$33:$B$776,B$11)+'СЕТ СН'!$F$11+СВЦЭМ!$D$10+'СЕТ СН'!$F$5-'СЕТ СН'!$F$21</f>
        <v>2408.0560663000001</v>
      </c>
      <c r="C39" s="36">
        <f>SUMIFS(СВЦЭМ!$D$33:$D$776,СВЦЭМ!$A$33:$A$776,$A39,СВЦЭМ!$B$33:$B$776,C$11)+'СЕТ СН'!$F$11+СВЦЭМ!$D$10+'СЕТ СН'!$F$5-'СЕТ СН'!$F$21</f>
        <v>2426.5720281599997</v>
      </c>
      <c r="D39" s="36">
        <f>SUMIFS(СВЦЭМ!$D$33:$D$776,СВЦЭМ!$A$33:$A$776,$A39,СВЦЭМ!$B$33:$B$776,D$11)+'СЕТ СН'!$F$11+СВЦЭМ!$D$10+'СЕТ СН'!$F$5-'СЕТ СН'!$F$21</f>
        <v>2457.20478198</v>
      </c>
      <c r="E39" s="36">
        <f>SUMIFS(СВЦЭМ!$D$33:$D$776,СВЦЭМ!$A$33:$A$776,$A39,СВЦЭМ!$B$33:$B$776,E$11)+'СЕТ СН'!$F$11+СВЦЭМ!$D$10+'СЕТ СН'!$F$5-'СЕТ СН'!$F$21</f>
        <v>2470.1559680400001</v>
      </c>
      <c r="F39" s="36">
        <f>SUMIFS(СВЦЭМ!$D$33:$D$776,СВЦЭМ!$A$33:$A$776,$A39,СВЦЭМ!$B$33:$B$776,F$11)+'СЕТ СН'!$F$11+СВЦЭМ!$D$10+'СЕТ СН'!$F$5-'СЕТ СН'!$F$21</f>
        <v>2480.3917630199999</v>
      </c>
      <c r="G39" s="36">
        <f>SUMIFS(СВЦЭМ!$D$33:$D$776,СВЦЭМ!$A$33:$A$776,$A39,СВЦЭМ!$B$33:$B$776,G$11)+'СЕТ СН'!$F$11+СВЦЭМ!$D$10+'СЕТ СН'!$F$5-'СЕТ СН'!$F$21</f>
        <v>2460.1134097599997</v>
      </c>
      <c r="H39" s="36">
        <f>SUMIFS(СВЦЭМ!$D$33:$D$776,СВЦЭМ!$A$33:$A$776,$A39,СВЦЭМ!$B$33:$B$776,H$11)+'СЕТ СН'!$F$11+СВЦЭМ!$D$10+'СЕТ СН'!$F$5-'СЕТ СН'!$F$21</f>
        <v>2424.95877832</v>
      </c>
      <c r="I39" s="36">
        <f>SUMIFS(СВЦЭМ!$D$33:$D$776,СВЦЭМ!$A$33:$A$776,$A39,СВЦЭМ!$B$33:$B$776,I$11)+'СЕТ СН'!$F$11+СВЦЭМ!$D$10+'СЕТ СН'!$F$5-'СЕТ СН'!$F$21</f>
        <v>2368.9187592200001</v>
      </c>
      <c r="J39" s="36">
        <f>SUMIFS(СВЦЭМ!$D$33:$D$776,СВЦЭМ!$A$33:$A$776,$A39,СВЦЭМ!$B$33:$B$776,J$11)+'СЕТ СН'!$F$11+СВЦЭМ!$D$10+'СЕТ СН'!$F$5-'СЕТ СН'!$F$21</f>
        <v>2307.6642412800002</v>
      </c>
      <c r="K39" s="36">
        <f>SUMIFS(СВЦЭМ!$D$33:$D$776,СВЦЭМ!$A$33:$A$776,$A39,СВЦЭМ!$B$33:$B$776,K$11)+'СЕТ СН'!$F$11+СВЦЭМ!$D$10+'СЕТ СН'!$F$5-'СЕТ СН'!$F$21</f>
        <v>2279.8519011600001</v>
      </c>
      <c r="L39" s="36">
        <f>SUMIFS(СВЦЭМ!$D$33:$D$776,СВЦЭМ!$A$33:$A$776,$A39,СВЦЭМ!$B$33:$B$776,L$11)+'СЕТ СН'!$F$11+СВЦЭМ!$D$10+'СЕТ СН'!$F$5-'СЕТ СН'!$F$21</f>
        <v>2272.5615228299998</v>
      </c>
      <c r="M39" s="36">
        <f>SUMIFS(СВЦЭМ!$D$33:$D$776,СВЦЭМ!$A$33:$A$776,$A39,СВЦЭМ!$B$33:$B$776,M$11)+'СЕТ СН'!$F$11+СВЦЭМ!$D$10+'СЕТ СН'!$F$5-'СЕТ СН'!$F$21</f>
        <v>2275.8815214400001</v>
      </c>
      <c r="N39" s="36">
        <f>SUMIFS(СВЦЭМ!$D$33:$D$776,СВЦЭМ!$A$33:$A$776,$A39,СВЦЭМ!$B$33:$B$776,N$11)+'СЕТ СН'!$F$11+СВЦЭМ!$D$10+'СЕТ СН'!$F$5-'СЕТ СН'!$F$21</f>
        <v>2276.45268248</v>
      </c>
      <c r="O39" s="36">
        <f>SUMIFS(СВЦЭМ!$D$33:$D$776,СВЦЭМ!$A$33:$A$776,$A39,СВЦЭМ!$B$33:$B$776,O$11)+'СЕТ СН'!$F$11+СВЦЭМ!$D$10+'СЕТ СН'!$F$5-'СЕТ СН'!$F$21</f>
        <v>2270.9403619999998</v>
      </c>
      <c r="P39" s="36">
        <f>SUMIFS(СВЦЭМ!$D$33:$D$776,СВЦЭМ!$A$33:$A$776,$A39,СВЦЭМ!$B$33:$B$776,P$11)+'СЕТ СН'!$F$11+СВЦЭМ!$D$10+'СЕТ СН'!$F$5-'СЕТ СН'!$F$21</f>
        <v>2272.6686859599999</v>
      </c>
      <c r="Q39" s="36">
        <f>SUMIFS(СВЦЭМ!$D$33:$D$776,СВЦЭМ!$A$33:$A$776,$A39,СВЦЭМ!$B$33:$B$776,Q$11)+'СЕТ СН'!$F$11+СВЦЭМ!$D$10+'СЕТ СН'!$F$5-'СЕТ СН'!$F$21</f>
        <v>2285.31839326</v>
      </c>
      <c r="R39" s="36">
        <f>SUMIFS(СВЦЭМ!$D$33:$D$776,СВЦЭМ!$A$33:$A$776,$A39,СВЦЭМ!$B$33:$B$776,R$11)+'СЕТ СН'!$F$11+СВЦЭМ!$D$10+'СЕТ СН'!$F$5-'СЕТ СН'!$F$21</f>
        <v>2281.7528858800001</v>
      </c>
      <c r="S39" s="36">
        <f>SUMIFS(СВЦЭМ!$D$33:$D$776,СВЦЭМ!$A$33:$A$776,$A39,СВЦЭМ!$B$33:$B$776,S$11)+'СЕТ СН'!$F$11+СВЦЭМ!$D$10+'СЕТ СН'!$F$5-'СЕТ СН'!$F$21</f>
        <v>2284.11516906</v>
      </c>
      <c r="T39" s="36">
        <f>SUMIFS(СВЦЭМ!$D$33:$D$776,СВЦЭМ!$A$33:$A$776,$A39,СВЦЭМ!$B$33:$B$776,T$11)+'СЕТ СН'!$F$11+СВЦЭМ!$D$10+'СЕТ СН'!$F$5-'СЕТ СН'!$F$21</f>
        <v>2280.0639825500002</v>
      </c>
      <c r="U39" s="36">
        <f>SUMIFS(СВЦЭМ!$D$33:$D$776,СВЦЭМ!$A$33:$A$776,$A39,СВЦЭМ!$B$33:$B$776,U$11)+'СЕТ СН'!$F$11+СВЦЭМ!$D$10+'СЕТ СН'!$F$5-'СЕТ СН'!$F$21</f>
        <v>2273.45720781</v>
      </c>
      <c r="V39" s="36">
        <f>SUMIFS(СВЦЭМ!$D$33:$D$776,СВЦЭМ!$A$33:$A$776,$A39,СВЦЭМ!$B$33:$B$776,V$11)+'СЕТ СН'!$F$11+СВЦЭМ!$D$10+'СЕТ СН'!$F$5-'СЕТ СН'!$F$21</f>
        <v>2249.48793454</v>
      </c>
      <c r="W39" s="36">
        <f>SUMIFS(СВЦЭМ!$D$33:$D$776,СВЦЭМ!$A$33:$A$776,$A39,СВЦЭМ!$B$33:$B$776,W$11)+'СЕТ СН'!$F$11+СВЦЭМ!$D$10+'СЕТ СН'!$F$5-'СЕТ СН'!$F$21</f>
        <v>2247.8973474899999</v>
      </c>
      <c r="X39" s="36">
        <f>SUMIFS(СВЦЭМ!$D$33:$D$776,СВЦЭМ!$A$33:$A$776,$A39,СВЦЭМ!$B$33:$B$776,X$11)+'СЕТ СН'!$F$11+СВЦЭМ!$D$10+'СЕТ СН'!$F$5-'СЕТ СН'!$F$21</f>
        <v>2297.52283941</v>
      </c>
      <c r="Y39" s="36">
        <f>SUMIFS(СВЦЭМ!$D$33:$D$776,СВЦЭМ!$A$33:$A$776,$A39,СВЦЭМ!$B$33:$B$776,Y$11)+'СЕТ СН'!$F$11+СВЦЭМ!$D$10+'СЕТ СН'!$F$5-'СЕТ СН'!$F$21</f>
        <v>2345.9890955199999</v>
      </c>
    </row>
    <row r="40" spans="1:27" ht="15.75" x14ac:dyDescent="0.2">
      <c r="A40" s="35">
        <f t="shared" si="0"/>
        <v>44072</v>
      </c>
      <c r="B40" s="36">
        <f>SUMIFS(СВЦЭМ!$D$33:$D$776,СВЦЭМ!$A$33:$A$776,$A40,СВЦЭМ!$B$33:$B$776,B$11)+'СЕТ СН'!$F$11+СВЦЭМ!$D$10+'СЕТ СН'!$F$5-'СЕТ СН'!$F$21</f>
        <v>2407.5279785299999</v>
      </c>
      <c r="C40" s="36">
        <f>SUMIFS(СВЦЭМ!$D$33:$D$776,СВЦЭМ!$A$33:$A$776,$A40,СВЦЭМ!$B$33:$B$776,C$11)+'СЕТ СН'!$F$11+СВЦЭМ!$D$10+'СЕТ СН'!$F$5-'СЕТ СН'!$F$21</f>
        <v>2453.8783390500002</v>
      </c>
      <c r="D40" s="36">
        <f>SUMIFS(СВЦЭМ!$D$33:$D$776,СВЦЭМ!$A$33:$A$776,$A40,СВЦЭМ!$B$33:$B$776,D$11)+'СЕТ СН'!$F$11+СВЦЭМ!$D$10+'СЕТ СН'!$F$5-'СЕТ СН'!$F$21</f>
        <v>2491.02760085</v>
      </c>
      <c r="E40" s="36">
        <f>SUMIFS(СВЦЭМ!$D$33:$D$776,СВЦЭМ!$A$33:$A$776,$A40,СВЦЭМ!$B$33:$B$776,E$11)+'СЕТ СН'!$F$11+СВЦЭМ!$D$10+'СЕТ СН'!$F$5-'СЕТ СН'!$F$21</f>
        <v>2506.4891793400002</v>
      </c>
      <c r="F40" s="36">
        <f>SUMIFS(СВЦЭМ!$D$33:$D$776,СВЦЭМ!$A$33:$A$776,$A40,СВЦЭМ!$B$33:$B$776,F$11)+'СЕТ СН'!$F$11+СВЦЭМ!$D$10+'СЕТ СН'!$F$5-'СЕТ СН'!$F$21</f>
        <v>2515.8108600599999</v>
      </c>
      <c r="G40" s="36">
        <f>SUMIFS(СВЦЭМ!$D$33:$D$776,СВЦЭМ!$A$33:$A$776,$A40,СВЦЭМ!$B$33:$B$776,G$11)+'СЕТ СН'!$F$11+СВЦЭМ!$D$10+'СЕТ СН'!$F$5-'СЕТ СН'!$F$21</f>
        <v>2500.61440339</v>
      </c>
      <c r="H40" s="36">
        <f>SUMIFS(СВЦЭМ!$D$33:$D$776,СВЦЭМ!$A$33:$A$776,$A40,СВЦЭМ!$B$33:$B$776,H$11)+'СЕТ СН'!$F$11+СВЦЭМ!$D$10+'СЕТ СН'!$F$5-'СЕТ СН'!$F$21</f>
        <v>2474.3891238300002</v>
      </c>
      <c r="I40" s="36">
        <f>SUMIFS(СВЦЭМ!$D$33:$D$776,СВЦЭМ!$A$33:$A$776,$A40,СВЦЭМ!$B$33:$B$776,I$11)+'СЕТ СН'!$F$11+СВЦЭМ!$D$10+'СЕТ СН'!$F$5-'СЕТ СН'!$F$21</f>
        <v>2428.87022213</v>
      </c>
      <c r="J40" s="36">
        <f>SUMIFS(СВЦЭМ!$D$33:$D$776,СВЦЭМ!$A$33:$A$776,$A40,СВЦЭМ!$B$33:$B$776,J$11)+'СЕТ СН'!$F$11+СВЦЭМ!$D$10+'СЕТ СН'!$F$5-'СЕТ СН'!$F$21</f>
        <v>2356.61633807</v>
      </c>
      <c r="K40" s="36">
        <f>SUMIFS(СВЦЭМ!$D$33:$D$776,СВЦЭМ!$A$33:$A$776,$A40,СВЦЭМ!$B$33:$B$776,K$11)+'СЕТ СН'!$F$11+СВЦЭМ!$D$10+'СЕТ СН'!$F$5-'СЕТ СН'!$F$21</f>
        <v>2297.19477474</v>
      </c>
      <c r="L40" s="36">
        <f>SUMIFS(СВЦЭМ!$D$33:$D$776,СВЦЭМ!$A$33:$A$776,$A40,СВЦЭМ!$B$33:$B$776,L$11)+'СЕТ СН'!$F$11+СВЦЭМ!$D$10+'СЕТ СН'!$F$5-'СЕТ СН'!$F$21</f>
        <v>2277.3835458399999</v>
      </c>
      <c r="M40" s="36">
        <f>SUMIFS(СВЦЭМ!$D$33:$D$776,СВЦЭМ!$A$33:$A$776,$A40,СВЦЭМ!$B$33:$B$776,M$11)+'СЕТ СН'!$F$11+СВЦЭМ!$D$10+'СЕТ СН'!$F$5-'СЕТ СН'!$F$21</f>
        <v>2278.6906082</v>
      </c>
      <c r="N40" s="36">
        <f>SUMIFS(СВЦЭМ!$D$33:$D$776,СВЦЭМ!$A$33:$A$776,$A40,СВЦЭМ!$B$33:$B$776,N$11)+'СЕТ СН'!$F$11+СВЦЭМ!$D$10+'СЕТ СН'!$F$5-'СЕТ СН'!$F$21</f>
        <v>2288.4758387699999</v>
      </c>
      <c r="O40" s="36">
        <f>SUMIFS(СВЦЭМ!$D$33:$D$776,СВЦЭМ!$A$33:$A$776,$A40,СВЦЭМ!$B$33:$B$776,O$11)+'СЕТ СН'!$F$11+СВЦЭМ!$D$10+'СЕТ СН'!$F$5-'СЕТ СН'!$F$21</f>
        <v>2285.7572202900001</v>
      </c>
      <c r="P40" s="36">
        <f>SUMIFS(СВЦЭМ!$D$33:$D$776,СВЦЭМ!$A$33:$A$776,$A40,СВЦЭМ!$B$33:$B$776,P$11)+'СЕТ СН'!$F$11+СВЦЭМ!$D$10+'СЕТ СН'!$F$5-'СЕТ СН'!$F$21</f>
        <v>2291.5265933599999</v>
      </c>
      <c r="Q40" s="36">
        <f>SUMIFS(СВЦЭМ!$D$33:$D$776,СВЦЭМ!$A$33:$A$776,$A40,СВЦЭМ!$B$33:$B$776,Q$11)+'СЕТ СН'!$F$11+СВЦЭМ!$D$10+'СЕТ СН'!$F$5-'СЕТ СН'!$F$21</f>
        <v>2306.2312629099997</v>
      </c>
      <c r="R40" s="36">
        <f>SUMIFS(СВЦЭМ!$D$33:$D$776,СВЦЭМ!$A$33:$A$776,$A40,СВЦЭМ!$B$33:$B$776,R$11)+'СЕТ СН'!$F$11+СВЦЭМ!$D$10+'СЕТ СН'!$F$5-'СЕТ СН'!$F$21</f>
        <v>2315.4683447400002</v>
      </c>
      <c r="S40" s="36">
        <f>SUMIFS(СВЦЭМ!$D$33:$D$776,СВЦЭМ!$A$33:$A$776,$A40,СВЦЭМ!$B$33:$B$776,S$11)+'СЕТ СН'!$F$11+СВЦЭМ!$D$10+'СЕТ СН'!$F$5-'СЕТ СН'!$F$21</f>
        <v>2306.45198837</v>
      </c>
      <c r="T40" s="36">
        <f>SUMIFS(СВЦЭМ!$D$33:$D$776,СВЦЭМ!$A$33:$A$776,$A40,СВЦЭМ!$B$33:$B$776,T$11)+'СЕТ СН'!$F$11+СВЦЭМ!$D$10+'СЕТ СН'!$F$5-'СЕТ СН'!$F$21</f>
        <v>2304.85434661</v>
      </c>
      <c r="U40" s="36">
        <f>SUMIFS(СВЦЭМ!$D$33:$D$776,СВЦЭМ!$A$33:$A$776,$A40,СВЦЭМ!$B$33:$B$776,U$11)+'СЕТ СН'!$F$11+СВЦЭМ!$D$10+'СЕТ СН'!$F$5-'СЕТ СН'!$F$21</f>
        <v>2304.8333873299998</v>
      </c>
      <c r="V40" s="36">
        <f>SUMIFS(СВЦЭМ!$D$33:$D$776,СВЦЭМ!$A$33:$A$776,$A40,СВЦЭМ!$B$33:$B$776,V$11)+'СЕТ СН'!$F$11+СВЦЭМ!$D$10+'СЕТ СН'!$F$5-'СЕТ СН'!$F$21</f>
        <v>2285.1835859299999</v>
      </c>
      <c r="W40" s="36">
        <f>SUMIFS(СВЦЭМ!$D$33:$D$776,СВЦЭМ!$A$33:$A$776,$A40,СВЦЭМ!$B$33:$B$776,W$11)+'СЕТ СН'!$F$11+СВЦЭМ!$D$10+'СЕТ СН'!$F$5-'СЕТ СН'!$F$21</f>
        <v>2274.4285594100002</v>
      </c>
      <c r="X40" s="36">
        <f>SUMIFS(СВЦЭМ!$D$33:$D$776,СВЦЭМ!$A$33:$A$776,$A40,СВЦЭМ!$B$33:$B$776,X$11)+'СЕТ СН'!$F$11+СВЦЭМ!$D$10+'СЕТ СН'!$F$5-'СЕТ СН'!$F$21</f>
        <v>2316.35967403</v>
      </c>
      <c r="Y40" s="36">
        <f>SUMIFS(СВЦЭМ!$D$33:$D$776,СВЦЭМ!$A$33:$A$776,$A40,СВЦЭМ!$B$33:$B$776,Y$11)+'СЕТ СН'!$F$11+СВЦЭМ!$D$10+'СЕТ СН'!$F$5-'СЕТ СН'!$F$21</f>
        <v>2356.2166978</v>
      </c>
    </row>
    <row r="41" spans="1:27" ht="15.75" x14ac:dyDescent="0.2">
      <c r="A41" s="35">
        <f t="shared" si="0"/>
        <v>44073</v>
      </c>
      <c r="B41" s="36">
        <f>SUMIFS(СВЦЭМ!$D$33:$D$776,СВЦЭМ!$A$33:$A$776,$A41,СВЦЭМ!$B$33:$B$776,B$11)+'СЕТ СН'!$F$11+СВЦЭМ!$D$10+'СЕТ СН'!$F$5-'СЕТ СН'!$F$21</f>
        <v>2387.7919742099998</v>
      </c>
      <c r="C41" s="36">
        <f>SUMIFS(СВЦЭМ!$D$33:$D$776,СВЦЭМ!$A$33:$A$776,$A41,СВЦЭМ!$B$33:$B$776,C$11)+'СЕТ СН'!$F$11+СВЦЭМ!$D$10+'СЕТ СН'!$F$5-'СЕТ СН'!$F$21</f>
        <v>2445.2932348899999</v>
      </c>
      <c r="D41" s="36">
        <f>SUMIFS(СВЦЭМ!$D$33:$D$776,СВЦЭМ!$A$33:$A$776,$A41,СВЦЭМ!$B$33:$B$776,D$11)+'СЕТ СН'!$F$11+СВЦЭМ!$D$10+'СЕТ СН'!$F$5-'СЕТ СН'!$F$21</f>
        <v>2488.6330136400002</v>
      </c>
      <c r="E41" s="36">
        <f>SUMIFS(СВЦЭМ!$D$33:$D$776,СВЦЭМ!$A$33:$A$776,$A41,СВЦЭМ!$B$33:$B$776,E$11)+'СЕТ СН'!$F$11+СВЦЭМ!$D$10+'СЕТ СН'!$F$5-'СЕТ СН'!$F$21</f>
        <v>2489.4458898399998</v>
      </c>
      <c r="F41" s="36">
        <f>SUMIFS(СВЦЭМ!$D$33:$D$776,СВЦЭМ!$A$33:$A$776,$A41,СВЦЭМ!$B$33:$B$776,F$11)+'СЕТ СН'!$F$11+СВЦЭМ!$D$10+'СЕТ СН'!$F$5-'СЕТ СН'!$F$21</f>
        <v>2489.7975846499999</v>
      </c>
      <c r="G41" s="36">
        <f>SUMIFS(СВЦЭМ!$D$33:$D$776,СВЦЭМ!$A$33:$A$776,$A41,СВЦЭМ!$B$33:$B$776,G$11)+'СЕТ СН'!$F$11+СВЦЭМ!$D$10+'СЕТ СН'!$F$5-'СЕТ СН'!$F$21</f>
        <v>2479.8434889</v>
      </c>
      <c r="H41" s="36">
        <f>SUMIFS(СВЦЭМ!$D$33:$D$776,СВЦЭМ!$A$33:$A$776,$A41,СВЦЭМ!$B$33:$B$776,H$11)+'СЕТ СН'!$F$11+СВЦЭМ!$D$10+'СЕТ СН'!$F$5-'СЕТ СН'!$F$21</f>
        <v>2471.8746471700001</v>
      </c>
      <c r="I41" s="36">
        <f>SUMIFS(СВЦЭМ!$D$33:$D$776,СВЦЭМ!$A$33:$A$776,$A41,СВЦЭМ!$B$33:$B$776,I$11)+'СЕТ СН'!$F$11+СВЦЭМ!$D$10+'СЕТ СН'!$F$5-'СЕТ СН'!$F$21</f>
        <v>2440.4651302000002</v>
      </c>
      <c r="J41" s="36">
        <f>SUMIFS(СВЦЭМ!$D$33:$D$776,СВЦЭМ!$A$33:$A$776,$A41,СВЦЭМ!$B$33:$B$776,J$11)+'СЕТ СН'!$F$11+СВЦЭМ!$D$10+'СЕТ СН'!$F$5-'СЕТ СН'!$F$21</f>
        <v>2366.3237427200002</v>
      </c>
      <c r="K41" s="36">
        <f>SUMIFS(СВЦЭМ!$D$33:$D$776,СВЦЭМ!$A$33:$A$776,$A41,СВЦЭМ!$B$33:$B$776,K$11)+'СЕТ СН'!$F$11+СВЦЭМ!$D$10+'СЕТ СН'!$F$5-'СЕТ СН'!$F$21</f>
        <v>2300.8509878999998</v>
      </c>
      <c r="L41" s="36">
        <f>SUMIFS(СВЦЭМ!$D$33:$D$776,СВЦЭМ!$A$33:$A$776,$A41,СВЦЭМ!$B$33:$B$776,L$11)+'СЕТ СН'!$F$11+СВЦЭМ!$D$10+'СЕТ СН'!$F$5-'СЕТ СН'!$F$21</f>
        <v>2269.7338122800002</v>
      </c>
      <c r="M41" s="36">
        <f>SUMIFS(СВЦЭМ!$D$33:$D$776,СВЦЭМ!$A$33:$A$776,$A41,СВЦЭМ!$B$33:$B$776,M$11)+'СЕТ СН'!$F$11+СВЦЭМ!$D$10+'СЕТ СН'!$F$5-'СЕТ СН'!$F$21</f>
        <v>2264.1701152800001</v>
      </c>
      <c r="N41" s="36">
        <f>SUMIFS(СВЦЭМ!$D$33:$D$776,СВЦЭМ!$A$33:$A$776,$A41,СВЦЭМ!$B$33:$B$776,N$11)+'СЕТ СН'!$F$11+СВЦЭМ!$D$10+'СЕТ СН'!$F$5-'СЕТ СН'!$F$21</f>
        <v>2274.0254347499999</v>
      </c>
      <c r="O41" s="36">
        <f>SUMIFS(СВЦЭМ!$D$33:$D$776,СВЦЭМ!$A$33:$A$776,$A41,СВЦЭМ!$B$33:$B$776,O$11)+'СЕТ СН'!$F$11+СВЦЭМ!$D$10+'СЕТ СН'!$F$5-'СЕТ СН'!$F$21</f>
        <v>2266.6199614899997</v>
      </c>
      <c r="P41" s="36">
        <f>SUMIFS(СВЦЭМ!$D$33:$D$776,СВЦЭМ!$A$33:$A$776,$A41,СВЦЭМ!$B$33:$B$776,P$11)+'СЕТ СН'!$F$11+СВЦЭМ!$D$10+'СЕТ СН'!$F$5-'СЕТ СН'!$F$21</f>
        <v>2269.9964587200002</v>
      </c>
      <c r="Q41" s="36">
        <f>SUMIFS(СВЦЭМ!$D$33:$D$776,СВЦЭМ!$A$33:$A$776,$A41,СВЦЭМ!$B$33:$B$776,Q$11)+'СЕТ СН'!$F$11+СВЦЭМ!$D$10+'СЕТ СН'!$F$5-'СЕТ СН'!$F$21</f>
        <v>2283.3499843199997</v>
      </c>
      <c r="R41" s="36">
        <f>SUMIFS(СВЦЭМ!$D$33:$D$776,СВЦЭМ!$A$33:$A$776,$A41,СВЦЭМ!$B$33:$B$776,R$11)+'СЕТ СН'!$F$11+СВЦЭМ!$D$10+'СЕТ СН'!$F$5-'СЕТ СН'!$F$21</f>
        <v>2288.1785589900001</v>
      </c>
      <c r="S41" s="36">
        <f>SUMIFS(СВЦЭМ!$D$33:$D$776,СВЦЭМ!$A$33:$A$776,$A41,СВЦЭМ!$B$33:$B$776,S$11)+'СЕТ СН'!$F$11+СВЦЭМ!$D$10+'СЕТ СН'!$F$5-'СЕТ СН'!$F$21</f>
        <v>2273.65429885</v>
      </c>
      <c r="T41" s="36">
        <f>SUMIFS(СВЦЭМ!$D$33:$D$776,СВЦЭМ!$A$33:$A$776,$A41,СВЦЭМ!$B$33:$B$776,T$11)+'СЕТ СН'!$F$11+СВЦЭМ!$D$10+'СЕТ СН'!$F$5-'СЕТ СН'!$F$21</f>
        <v>2263.68647999</v>
      </c>
      <c r="U41" s="36">
        <f>SUMIFS(СВЦЭМ!$D$33:$D$776,СВЦЭМ!$A$33:$A$776,$A41,СВЦЭМ!$B$33:$B$776,U$11)+'СЕТ СН'!$F$11+СВЦЭМ!$D$10+'СЕТ СН'!$F$5-'СЕТ СН'!$F$21</f>
        <v>2258.0008466199997</v>
      </c>
      <c r="V41" s="36">
        <f>SUMIFS(СВЦЭМ!$D$33:$D$776,СВЦЭМ!$A$33:$A$776,$A41,СВЦЭМ!$B$33:$B$776,V$11)+'СЕТ СН'!$F$11+СВЦЭМ!$D$10+'СЕТ СН'!$F$5-'СЕТ СН'!$F$21</f>
        <v>2231.4279435600001</v>
      </c>
      <c r="W41" s="36">
        <f>SUMIFS(СВЦЭМ!$D$33:$D$776,СВЦЭМ!$A$33:$A$776,$A41,СВЦЭМ!$B$33:$B$776,W$11)+'СЕТ СН'!$F$11+СВЦЭМ!$D$10+'СЕТ СН'!$F$5-'СЕТ СН'!$F$21</f>
        <v>2213.95528719</v>
      </c>
      <c r="X41" s="36">
        <f>SUMIFS(СВЦЭМ!$D$33:$D$776,СВЦЭМ!$A$33:$A$776,$A41,СВЦЭМ!$B$33:$B$776,X$11)+'СЕТ СН'!$F$11+СВЦЭМ!$D$10+'СЕТ СН'!$F$5-'СЕТ СН'!$F$21</f>
        <v>2255.7834254600002</v>
      </c>
      <c r="Y41" s="36">
        <f>SUMIFS(СВЦЭМ!$D$33:$D$776,СВЦЭМ!$A$33:$A$776,$A41,СВЦЭМ!$B$33:$B$776,Y$11)+'СЕТ СН'!$F$11+СВЦЭМ!$D$10+'СЕТ СН'!$F$5-'СЕТ СН'!$F$21</f>
        <v>2308.1584745700002</v>
      </c>
    </row>
    <row r="42" spans="1:27" ht="15.75" x14ac:dyDescent="0.2">
      <c r="A42" s="35">
        <f t="shared" si="0"/>
        <v>44074</v>
      </c>
      <c r="B42" s="36">
        <f>SUMIFS(СВЦЭМ!$D$33:$D$776,СВЦЭМ!$A$33:$A$776,$A42,СВЦЭМ!$B$33:$B$776,B$11)+'СЕТ СН'!$F$11+СВЦЭМ!$D$10+'СЕТ СН'!$F$5-'СЕТ СН'!$F$21</f>
        <v>2355.7796427799999</v>
      </c>
      <c r="C42" s="36">
        <f>SUMIFS(СВЦЭМ!$D$33:$D$776,СВЦЭМ!$A$33:$A$776,$A42,СВЦЭМ!$B$33:$B$776,C$11)+'СЕТ СН'!$F$11+СВЦЭМ!$D$10+'СЕТ СН'!$F$5-'СЕТ СН'!$F$21</f>
        <v>2409.1485086399998</v>
      </c>
      <c r="D42" s="36">
        <f>SUMIFS(СВЦЭМ!$D$33:$D$776,СВЦЭМ!$A$33:$A$776,$A42,СВЦЭМ!$B$33:$B$776,D$11)+'СЕТ СН'!$F$11+СВЦЭМ!$D$10+'СЕТ СН'!$F$5-'СЕТ СН'!$F$21</f>
        <v>2464.9521774599998</v>
      </c>
      <c r="E42" s="36">
        <f>SUMIFS(СВЦЭМ!$D$33:$D$776,СВЦЭМ!$A$33:$A$776,$A42,СВЦЭМ!$B$33:$B$776,E$11)+'СЕТ СН'!$F$11+СВЦЭМ!$D$10+'СЕТ СН'!$F$5-'СЕТ СН'!$F$21</f>
        <v>2477.1591774099998</v>
      </c>
      <c r="F42" s="36">
        <f>SUMIFS(СВЦЭМ!$D$33:$D$776,СВЦЭМ!$A$33:$A$776,$A42,СВЦЭМ!$B$33:$B$776,F$11)+'СЕТ СН'!$F$11+СВЦЭМ!$D$10+'СЕТ СН'!$F$5-'СЕТ СН'!$F$21</f>
        <v>2488.66961111</v>
      </c>
      <c r="G42" s="36">
        <f>SUMIFS(СВЦЭМ!$D$33:$D$776,СВЦЭМ!$A$33:$A$776,$A42,СВЦЭМ!$B$33:$B$776,G$11)+'СЕТ СН'!$F$11+СВЦЭМ!$D$10+'СЕТ СН'!$F$5-'СЕТ СН'!$F$21</f>
        <v>2475.0207854700002</v>
      </c>
      <c r="H42" s="36">
        <f>SUMIFS(СВЦЭМ!$D$33:$D$776,СВЦЭМ!$A$33:$A$776,$A42,СВЦЭМ!$B$33:$B$776,H$11)+'СЕТ СН'!$F$11+СВЦЭМ!$D$10+'СЕТ СН'!$F$5-'СЕТ СН'!$F$21</f>
        <v>2424.1007183699999</v>
      </c>
      <c r="I42" s="36">
        <f>SUMIFS(СВЦЭМ!$D$33:$D$776,СВЦЭМ!$A$33:$A$776,$A42,СВЦЭМ!$B$33:$B$776,I$11)+'СЕТ СН'!$F$11+СВЦЭМ!$D$10+'СЕТ СН'!$F$5-'СЕТ СН'!$F$21</f>
        <v>2362.58783111</v>
      </c>
      <c r="J42" s="36">
        <f>SUMIFS(СВЦЭМ!$D$33:$D$776,СВЦЭМ!$A$33:$A$776,$A42,СВЦЭМ!$B$33:$B$776,J$11)+'СЕТ СН'!$F$11+СВЦЭМ!$D$10+'СЕТ СН'!$F$5-'СЕТ СН'!$F$21</f>
        <v>2307.5963497499997</v>
      </c>
      <c r="K42" s="36">
        <f>SUMIFS(СВЦЭМ!$D$33:$D$776,СВЦЭМ!$A$33:$A$776,$A42,СВЦЭМ!$B$33:$B$776,K$11)+'СЕТ СН'!$F$11+СВЦЭМ!$D$10+'СЕТ СН'!$F$5-'СЕТ СН'!$F$21</f>
        <v>2265.5044323399998</v>
      </c>
      <c r="L42" s="36">
        <f>SUMIFS(СВЦЭМ!$D$33:$D$776,СВЦЭМ!$A$33:$A$776,$A42,СВЦЭМ!$B$33:$B$776,L$11)+'СЕТ СН'!$F$11+СВЦЭМ!$D$10+'СЕТ СН'!$F$5-'СЕТ СН'!$F$21</f>
        <v>2280.8049083199999</v>
      </c>
      <c r="M42" s="36">
        <f>SUMIFS(СВЦЭМ!$D$33:$D$776,СВЦЭМ!$A$33:$A$776,$A42,СВЦЭМ!$B$33:$B$776,M$11)+'СЕТ СН'!$F$11+СВЦЭМ!$D$10+'СЕТ СН'!$F$5-'СЕТ СН'!$F$21</f>
        <v>2280.68304691</v>
      </c>
      <c r="N42" s="36">
        <f>SUMIFS(СВЦЭМ!$D$33:$D$776,СВЦЭМ!$A$33:$A$776,$A42,СВЦЭМ!$B$33:$B$776,N$11)+'СЕТ СН'!$F$11+СВЦЭМ!$D$10+'СЕТ СН'!$F$5-'СЕТ СН'!$F$21</f>
        <v>2275.7029029999999</v>
      </c>
      <c r="O42" s="36">
        <f>SUMIFS(СВЦЭМ!$D$33:$D$776,СВЦЭМ!$A$33:$A$776,$A42,СВЦЭМ!$B$33:$B$776,O$11)+'СЕТ СН'!$F$11+СВЦЭМ!$D$10+'СЕТ СН'!$F$5-'СЕТ СН'!$F$21</f>
        <v>2269.2366597400001</v>
      </c>
      <c r="P42" s="36">
        <f>SUMIFS(СВЦЭМ!$D$33:$D$776,СВЦЭМ!$A$33:$A$776,$A42,СВЦЭМ!$B$33:$B$776,P$11)+'СЕТ СН'!$F$11+СВЦЭМ!$D$10+'СЕТ СН'!$F$5-'СЕТ СН'!$F$21</f>
        <v>2273.5154796299998</v>
      </c>
      <c r="Q42" s="36">
        <f>SUMIFS(СВЦЭМ!$D$33:$D$776,СВЦЭМ!$A$33:$A$776,$A42,СВЦЭМ!$B$33:$B$776,Q$11)+'СЕТ СН'!$F$11+СВЦЭМ!$D$10+'СЕТ СН'!$F$5-'СЕТ СН'!$F$21</f>
        <v>2273.0697114</v>
      </c>
      <c r="R42" s="36">
        <f>SUMIFS(СВЦЭМ!$D$33:$D$776,СВЦЭМ!$A$33:$A$776,$A42,СВЦЭМ!$B$33:$B$776,R$11)+'СЕТ СН'!$F$11+СВЦЭМ!$D$10+'СЕТ СН'!$F$5-'СЕТ СН'!$F$21</f>
        <v>2270.7856135800002</v>
      </c>
      <c r="S42" s="36">
        <f>SUMIFS(СВЦЭМ!$D$33:$D$776,СВЦЭМ!$A$33:$A$776,$A42,СВЦЭМ!$B$33:$B$776,S$11)+'СЕТ СН'!$F$11+СВЦЭМ!$D$10+'СЕТ СН'!$F$5-'СЕТ СН'!$F$21</f>
        <v>2276.1160354799999</v>
      </c>
      <c r="T42" s="36">
        <f>SUMIFS(СВЦЭМ!$D$33:$D$776,СВЦЭМ!$A$33:$A$776,$A42,СВЦЭМ!$B$33:$B$776,T$11)+'СЕТ СН'!$F$11+СВЦЭМ!$D$10+'СЕТ СН'!$F$5-'СЕТ СН'!$F$21</f>
        <v>2274.72514245</v>
      </c>
      <c r="U42" s="36">
        <f>SUMIFS(СВЦЭМ!$D$33:$D$776,СВЦЭМ!$A$33:$A$776,$A42,СВЦЭМ!$B$33:$B$776,U$11)+'СЕТ СН'!$F$11+СВЦЭМ!$D$10+'СЕТ СН'!$F$5-'СЕТ СН'!$F$21</f>
        <v>2267.7180399600002</v>
      </c>
      <c r="V42" s="36">
        <f>SUMIFS(СВЦЭМ!$D$33:$D$776,СВЦЭМ!$A$33:$A$776,$A42,СВЦЭМ!$B$33:$B$776,V$11)+'СЕТ СН'!$F$11+СВЦЭМ!$D$10+'СЕТ СН'!$F$5-'СЕТ СН'!$F$21</f>
        <v>2268.5199458699999</v>
      </c>
      <c r="W42" s="36">
        <f>SUMIFS(СВЦЭМ!$D$33:$D$776,СВЦЭМ!$A$33:$A$776,$A42,СВЦЭМ!$B$33:$B$776,W$11)+'СЕТ СН'!$F$11+СВЦЭМ!$D$10+'СЕТ СН'!$F$5-'СЕТ СН'!$F$21</f>
        <v>2266.5709926199997</v>
      </c>
      <c r="X42" s="36">
        <f>SUMIFS(СВЦЭМ!$D$33:$D$776,СВЦЭМ!$A$33:$A$776,$A42,СВЦЭМ!$B$33:$B$776,X$11)+'СЕТ СН'!$F$11+СВЦЭМ!$D$10+'СЕТ СН'!$F$5-'СЕТ СН'!$F$21</f>
        <v>2274.7787368700001</v>
      </c>
      <c r="Y42" s="36">
        <f>SUMIFS(СВЦЭМ!$D$33:$D$776,СВЦЭМ!$A$33:$A$776,$A42,СВЦЭМ!$B$33:$B$776,Y$11)+'СЕТ СН'!$F$11+СВЦЭМ!$D$10+'СЕТ СН'!$F$5-'СЕТ СН'!$F$21</f>
        <v>2326.5645179799999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01.08.2020</v>
      </c>
      <c r="B48" s="36">
        <f>SUMIFS(СВЦЭМ!$D$33:$D$776,СВЦЭМ!$A$33:$A$776,$A48,СВЦЭМ!$B$33:$B$776,B$47)+'СЕТ СН'!$G$11+СВЦЭМ!$D$10+'СЕТ СН'!$G$5-'СЕТ СН'!$G$21</f>
        <v>3343.4124676199999</v>
      </c>
      <c r="C48" s="36">
        <f>SUMIFS(СВЦЭМ!$D$33:$D$776,СВЦЭМ!$A$33:$A$776,$A48,СВЦЭМ!$B$33:$B$776,C$47)+'СЕТ СН'!$G$11+СВЦЭМ!$D$10+'СЕТ СН'!$G$5-'СЕТ СН'!$G$21</f>
        <v>3381.3599187899999</v>
      </c>
      <c r="D48" s="36">
        <f>SUMIFS(СВЦЭМ!$D$33:$D$776,СВЦЭМ!$A$33:$A$776,$A48,СВЦЭМ!$B$33:$B$776,D$47)+'СЕТ СН'!$G$11+СВЦЭМ!$D$10+'СЕТ СН'!$G$5-'СЕТ СН'!$G$21</f>
        <v>3416.1272148100002</v>
      </c>
      <c r="E48" s="36">
        <f>SUMIFS(СВЦЭМ!$D$33:$D$776,СВЦЭМ!$A$33:$A$776,$A48,СВЦЭМ!$B$33:$B$776,E$47)+'СЕТ СН'!$G$11+СВЦЭМ!$D$10+'СЕТ СН'!$G$5-'СЕТ СН'!$G$21</f>
        <v>3417.2492209400002</v>
      </c>
      <c r="F48" s="36">
        <f>SUMIFS(СВЦЭМ!$D$33:$D$776,СВЦЭМ!$A$33:$A$776,$A48,СВЦЭМ!$B$33:$B$776,F$47)+'СЕТ СН'!$G$11+СВЦЭМ!$D$10+'СЕТ СН'!$G$5-'СЕТ СН'!$G$21</f>
        <v>3413.7054735700003</v>
      </c>
      <c r="G48" s="36">
        <f>SUMIFS(СВЦЭМ!$D$33:$D$776,СВЦЭМ!$A$33:$A$776,$A48,СВЦЭМ!$B$33:$B$776,G$47)+'СЕТ СН'!$G$11+СВЦЭМ!$D$10+'СЕТ СН'!$G$5-'СЕТ СН'!$G$21</f>
        <v>3438.6170002600002</v>
      </c>
      <c r="H48" s="36">
        <f>SUMIFS(СВЦЭМ!$D$33:$D$776,СВЦЭМ!$A$33:$A$776,$A48,СВЦЭМ!$B$33:$B$776,H$47)+'СЕТ СН'!$G$11+СВЦЭМ!$D$10+'СЕТ СН'!$G$5-'СЕТ СН'!$G$21</f>
        <v>3417.9249632000001</v>
      </c>
      <c r="I48" s="36">
        <f>SUMIFS(СВЦЭМ!$D$33:$D$776,СВЦЭМ!$A$33:$A$776,$A48,СВЦЭМ!$B$33:$B$776,I$47)+'СЕТ СН'!$G$11+СВЦЭМ!$D$10+'СЕТ СН'!$G$5-'СЕТ СН'!$G$21</f>
        <v>3435.25078368</v>
      </c>
      <c r="J48" s="36">
        <f>SUMIFS(СВЦЭМ!$D$33:$D$776,СВЦЭМ!$A$33:$A$776,$A48,СВЦЭМ!$B$33:$B$776,J$47)+'СЕТ СН'!$G$11+СВЦЭМ!$D$10+'СЕТ СН'!$G$5-'СЕТ СН'!$G$21</f>
        <v>3392.2544125700001</v>
      </c>
      <c r="K48" s="36">
        <f>SUMIFS(СВЦЭМ!$D$33:$D$776,СВЦЭМ!$A$33:$A$776,$A48,СВЦЭМ!$B$33:$B$776,K$47)+'СЕТ СН'!$G$11+СВЦЭМ!$D$10+'СЕТ СН'!$G$5-'СЕТ СН'!$G$21</f>
        <v>3351.8717693799999</v>
      </c>
      <c r="L48" s="36">
        <f>SUMIFS(СВЦЭМ!$D$33:$D$776,СВЦЭМ!$A$33:$A$776,$A48,СВЦЭМ!$B$33:$B$776,L$47)+'СЕТ СН'!$G$11+СВЦЭМ!$D$10+'СЕТ СН'!$G$5-'СЕТ СН'!$G$21</f>
        <v>3319.26013448</v>
      </c>
      <c r="M48" s="36">
        <f>SUMIFS(СВЦЭМ!$D$33:$D$776,СВЦЭМ!$A$33:$A$776,$A48,СВЦЭМ!$B$33:$B$776,M$47)+'СЕТ СН'!$G$11+СВЦЭМ!$D$10+'СЕТ СН'!$G$5-'СЕТ СН'!$G$21</f>
        <v>3259.0231025800003</v>
      </c>
      <c r="N48" s="36">
        <f>SUMIFS(СВЦЭМ!$D$33:$D$776,СВЦЭМ!$A$33:$A$776,$A48,СВЦЭМ!$B$33:$B$776,N$47)+'СЕТ СН'!$G$11+СВЦЭМ!$D$10+'СЕТ СН'!$G$5-'СЕТ СН'!$G$21</f>
        <v>3227.3994859600002</v>
      </c>
      <c r="O48" s="36">
        <f>SUMIFS(СВЦЭМ!$D$33:$D$776,СВЦЭМ!$A$33:$A$776,$A48,СВЦЭМ!$B$33:$B$776,O$47)+'СЕТ СН'!$G$11+СВЦЭМ!$D$10+'СЕТ СН'!$G$5-'СЕТ СН'!$G$21</f>
        <v>3180.49635463</v>
      </c>
      <c r="P48" s="36">
        <f>SUMIFS(СВЦЭМ!$D$33:$D$776,СВЦЭМ!$A$33:$A$776,$A48,СВЦЭМ!$B$33:$B$776,P$47)+'СЕТ СН'!$G$11+СВЦЭМ!$D$10+'СЕТ СН'!$G$5-'СЕТ СН'!$G$21</f>
        <v>3182.2596240600001</v>
      </c>
      <c r="Q48" s="36">
        <f>SUMIFS(СВЦЭМ!$D$33:$D$776,СВЦЭМ!$A$33:$A$776,$A48,СВЦЭМ!$B$33:$B$776,Q$47)+'СЕТ СН'!$G$11+СВЦЭМ!$D$10+'СЕТ СН'!$G$5-'СЕТ СН'!$G$21</f>
        <v>3183.5635268100004</v>
      </c>
      <c r="R48" s="36">
        <f>SUMIFS(СВЦЭМ!$D$33:$D$776,СВЦЭМ!$A$33:$A$776,$A48,СВЦЭМ!$B$33:$B$776,R$47)+'СЕТ СН'!$G$11+СВЦЭМ!$D$10+'СЕТ СН'!$G$5-'СЕТ СН'!$G$21</f>
        <v>3183.12590778</v>
      </c>
      <c r="S48" s="36">
        <f>SUMIFS(СВЦЭМ!$D$33:$D$776,СВЦЭМ!$A$33:$A$776,$A48,СВЦЭМ!$B$33:$B$776,S$47)+'СЕТ СН'!$G$11+СВЦЭМ!$D$10+'СЕТ СН'!$G$5-'СЕТ СН'!$G$21</f>
        <v>3183.6669377500002</v>
      </c>
      <c r="T48" s="36">
        <f>SUMIFS(СВЦЭМ!$D$33:$D$776,СВЦЭМ!$A$33:$A$776,$A48,СВЦЭМ!$B$33:$B$776,T$47)+'СЕТ СН'!$G$11+СВЦЭМ!$D$10+'СЕТ СН'!$G$5-'СЕТ СН'!$G$21</f>
        <v>3183.72909609</v>
      </c>
      <c r="U48" s="36">
        <f>SUMIFS(СВЦЭМ!$D$33:$D$776,СВЦЭМ!$A$33:$A$776,$A48,СВЦЭМ!$B$33:$B$776,U$47)+'СЕТ СН'!$G$11+СВЦЭМ!$D$10+'СЕТ СН'!$G$5-'СЕТ СН'!$G$21</f>
        <v>3185.1989803700003</v>
      </c>
      <c r="V48" s="36">
        <f>SUMIFS(СВЦЭМ!$D$33:$D$776,СВЦЭМ!$A$33:$A$776,$A48,СВЦЭМ!$B$33:$B$776,V$47)+'СЕТ СН'!$G$11+СВЦЭМ!$D$10+'СЕТ СН'!$G$5-'СЕТ СН'!$G$21</f>
        <v>3172.4864747600004</v>
      </c>
      <c r="W48" s="36">
        <f>SUMIFS(СВЦЭМ!$D$33:$D$776,СВЦЭМ!$A$33:$A$776,$A48,СВЦЭМ!$B$33:$B$776,W$47)+'СЕТ СН'!$G$11+СВЦЭМ!$D$10+'СЕТ СН'!$G$5-'СЕТ СН'!$G$21</f>
        <v>3157.1564958400004</v>
      </c>
      <c r="X48" s="36">
        <f>SUMIFS(СВЦЭМ!$D$33:$D$776,СВЦЭМ!$A$33:$A$776,$A48,СВЦЭМ!$B$33:$B$776,X$47)+'СЕТ СН'!$G$11+СВЦЭМ!$D$10+'СЕТ СН'!$G$5-'СЕТ СН'!$G$21</f>
        <v>3194.7812954199999</v>
      </c>
      <c r="Y48" s="36">
        <f>SUMIFS(СВЦЭМ!$D$33:$D$776,СВЦЭМ!$A$33:$A$776,$A48,СВЦЭМ!$B$33:$B$776,Y$47)+'СЕТ СН'!$G$11+СВЦЭМ!$D$10+'СЕТ СН'!$G$5-'СЕТ СН'!$G$21</f>
        <v>3300.7794413800002</v>
      </c>
      <c r="AA48" s="45"/>
    </row>
    <row r="49" spans="1:25" ht="15.75" x14ac:dyDescent="0.2">
      <c r="A49" s="35">
        <f>A48+1</f>
        <v>44045</v>
      </c>
      <c r="B49" s="36">
        <f>SUMIFS(СВЦЭМ!$D$33:$D$776,СВЦЭМ!$A$33:$A$776,$A49,СВЦЭМ!$B$33:$B$776,B$47)+'СЕТ СН'!$G$11+СВЦЭМ!$D$10+'СЕТ СН'!$G$5-'СЕТ СН'!$G$21</f>
        <v>3325.6230263100001</v>
      </c>
      <c r="C49" s="36">
        <f>SUMIFS(СВЦЭМ!$D$33:$D$776,СВЦЭМ!$A$33:$A$776,$A49,СВЦЭМ!$B$33:$B$776,C$47)+'СЕТ СН'!$G$11+СВЦЭМ!$D$10+'СЕТ СН'!$G$5-'СЕТ СН'!$G$21</f>
        <v>3367.2039754100001</v>
      </c>
      <c r="D49" s="36">
        <f>SUMIFS(СВЦЭМ!$D$33:$D$776,СВЦЭМ!$A$33:$A$776,$A49,СВЦЭМ!$B$33:$B$776,D$47)+'СЕТ СН'!$G$11+СВЦЭМ!$D$10+'СЕТ СН'!$G$5-'СЕТ СН'!$G$21</f>
        <v>3396.30800301</v>
      </c>
      <c r="E49" s="36">
        <f>SUMIFS(СВЦЭМ!$D$33:$D$776,СВЦЭМ!$A$33:$A$776,$A49,СВЦЭМ!$B$33:$B$776,E$47)+'СЕТ СН'!$G$11+СВЦЭМ!$D$10+'СЕТ СН'!$G$5-'СЕТ СН'!$G$21</f>
        <v>3401.4526121500003</v>
      </c>
      <c r="F49" s="36">
        <f>SUMIFS(СВЦЭМ!$D$33:$D$776,СВЦЭМ!$A$33:$A$776,$A49,СВЦЭМ!$B$33:$B$776,F$47)+'СЕТ СН'!$G$11+СВЦЭМ!$D$10+'СЕТ СН'!$G$5-'СЕТ СН'!$G$21</f>
        <v>3404.2138249700001</v>
      </c>
      <c r="G49" s="36">
        <f>SUMIFS(СВЦЭМ!$D$33:$D$776,СВЦЭМ!$A$33:$A$776,$A49,СВЦЭМ!$B$33:$B$776,G$47)+'СЕТ СН'!$G$11+СВЦЭМ!$D$10+'СЕТ СН'!$G$5-'СЕТ СН'!$G$21</f>
        <v>3401.4859235500003</v>
      </c>
      <c r="H49" s="36">
        <f>SUMIFS(СВЦЭМ!$D$33:$D$776,СВЦЭМ!$A$33:$A$776,$A49,СВЦЭМ!$B$33:$B$776,H$47)+'СЕТ СН'!$G$11+СВЦЭМ!$D$10+'СЕТ СН'!$G$5-'СЕТ СН'!$G$21</f>
        <v>3375.3594846200003</v>
      </c>
      <c r="I49" s="36">
        <f>SUMIFS(СВЦЭМ!$D$33:$D$776,СВЦЭМ!$A$33:$A$776,$A49,СВЦЭМ!$B$33:$B$776,I$47)+'СЕТ СН'!$G$11+СВЦЭМ!$D$10+'СЕТ СН'!$G$5-'СЕТ СН'!$G$21</f>
        <v>3411.1617340500002</v>
      </c>
      <c r="J49" s="36">
        <f>SUMIFS(СВЦЭМ!$D$33:$D$776,СВЦЭМ!$A$33:$A$776,$A49,СВЦЭМ!$B$33:$B$776,J$47)+'СЕТ СН'!$G$11+СВЦЭМ!$D$10+'СЕТ СН'!$G$5-'СЕТ СН'!$G$21</f>
        <v>3370.7498381</v>
      </c>
      <c r="K49" s="36">
        <f>SUMIFS(СВЦЭМ!$D$33:$D$776,СВЦЭМ!$A$33:$A$776,$A49,СВЦЭМ!$B$33:$B$776,K$47)+'СЕТ СН'!$G$11+СВЦЭМ!$D$10+'СЕТ СН'!$G$5-'СЕТ СН'!$G$21</f>
        <v>3306.5027719200002</v>
      </c>
      <c r="L49" s="36">
        <f>SUMIFS(СВЦЭМ!$D$33:$D$776,СВЦЭМ!$A$33:$A$776,$A49,СВЦЭМ!$B$33:$B$776,L$47)+'СЕТ СН'!$G$11+СВЦЭМ!$D$10+'СЕТ СН'!$G$5-'СЕТ СН'!$G$21</f>
        <v>3271.9635801600002</v>
      </c>
      <c r="M49" s="36">
        <f>SUMIFS(СВЦЭМ!$D$33:$D$776,СВЦЭМ!$A$33:$A$776,$A49,СВЦЭМ!$B$33:$B$776,M$47)+'СЕТ СН'!$G$11+СВЦЭМ!$D$10+'СЕТ СН'!$G$5-'СЕТ СН'!$G$21</f>
        <v>3204.1162315400002</v>
      </c>
      <c r="N49" s="36">
        <f>SUMIFS(СВЦЭМ!$D$33:$D$776,СВЦЭМ!$A$33:$A$776,$A49,СВЦЭМ!$B$33:$B$776,N$47)+'СЕТ СН'!$G$11+СВЦЭМ!$D$10+'СЕТ СН'!$G$5-'СЕТ СН'!$G$21</f>
        <v>3171.9321749999999</v>
      </c>
      <c r="O49" s="36">
        <f>SUMIFS(СВЦЭМ!$D$33:$D$776,СВЦЭМ!$A$33:$A$776,$A49,СВЦЭМ!$B$33:$B$776,O$47)+'СЕТ СН'!$G$11+СВЦЭМ!$D$10+'СЕТ СН'!$G$5-'СЕТ СН'!$G$21</f>
        <v>3157.50874699</v>
      </c>
      <c r="P49" s="36">
        <f>SUMIFS(СВЦЭМ!$D$33:$D$776,СВЦЭМ!$A$33:$A$776,$A49,СВЦЭМ!$B$33:$B$776,P$47)+'СЕТ СН'!$G$11+СВЦЭМ!$D$10+'СЕТ СН'!$G$5-'СЕТ СН'!$G$21</f>
        <v>3166.2153829400004</v>
      </c>
      <c r="Q49" s="36">
        <f>SUMIFS(СВЦЭМ!$D$33:$D$776,СВЦЭМ!$A$33:$A$776,$A49,СВЦЭМ!$B$33:$B$776,Q$47)+'СЕТ СН'!$G$11+СВЦЭМ!$D$10+'СЕТ СН'!$G$5-'СЕТ СН'!$G$21</f>
        <v>3177.0769865500001</v>
      </c>
      <c r="R49" s="36">
        <f>SUMIFS(СВЦЭМ!$D$33:$D$776,СВЦЭМ!$A$33:$A$776,$A49,СВЦЭМ!$B$33:$B$776,R$47)+'СЕТ СН'!$G$11+СВЦЭМ!$D$10+'СЕТ СН'!$G$5-'СЕТ СН'!$G$21</f>
        <v>3170.1878955000002</v>
      </c>
      <c r="S49" s="36">
        <f>SUMIFS(СВЦЭМ!$D$33:$D$776,СВЦЭМ!$A$33:$A$776,$A49,СВЦЭМ!$B$33:$B$776,S$47)+'СЕТ СН'!$G$11+СВЦЭМ!$D$10+'СЕТ СН'!$G$5-'СЕТ СН'!$G$21</f>
        <v>3174.1448201200001</v>
      </c>
      <c r="T49" s="36">
        <f>SUMIFS(СВЦЭМ!$D$33:$D$776,СВЦЭМ!$A$33:$A$776,$A49,СВЦЭМ!$B$33:$B$776,T$47)+'СЕТ СН'!$G$11+СВЦЭМ!$D$10+'СЕТ СН'!$G$5-'СЕТ СН'!$G$21</f>
        <v>3173.1354001700001</v>
      </c>
      <c r="U49" s="36">
        <f>SUMIFS(СВЦЭМ!$D$33:$D$776,СВЦЭМ!$A$33:$A$776,$A49,СВЦЭМ!$B$33:$B$776,U$47)+'СЕТ СН'!$G$11+СВЦЭМ!$D$10+'СЕТ СН'!$G$5-'СЕТ СН'!$G$21</f>
        <v>3160.0227051700003</v>
      </c>
      <c r="V49" s="36">
        <f>SUMIFS(СВЦЭМ!$D$33:$D$776,СВЦЭМ!$A$33:$A$776,$A49,СВЦЭМ!$B$33:$B$776,V$47)+'СЕТ СН'!$G$11+СВЦЭМ!$D$10+'СЕТ СН'!$G$5-'СЕТ СН'!$G$21</f>
        <v>3134.4783049100001</v>
      </c>
      <c r="W49" s="36">
        <f>SUMIFS(СВЦЭМ!$D$33:$D$776,СВЦЭМ!$A$33:$A$776,$A49,СВЦЭМ!$B$33:$B$776,W$47)+'СЕТ СН'!$G$11+СВЦЭМ!$D$10+'СЕТ СН'!$G$5-'СЕТ СН'!$G$21</f>
        <v>3134.3568117499999</v>
      </c>
      <c r="X49" s="36">
        <f>SUMIFS(СВЦЭМ!$D$33:$D$776,СВЦЭМ!$A$33:$A$776,$A49,СВЦЭМ!$B$33:$B$776,X$47)+'СЕТ СН'!$G$11+СВЦЭМ!$D$10+'СЕТ СН'!$G$5-'СЕТ СН'!$G$21</f>
        <v>3163.88628397</v>
      </c>
      <c r="Y49" s="36">
        <f>SUMIFS(СВЦЭМ!$D$33:$D$776,СВЦЭМ!$A$33:$A$776,$A49,СВЦЭМ!$B$33:$B$776,Y$47)+'СЕТ СН'!$G$11+СВЦЭМ!$D$10+'СЕТ СН'!$G$5-'СЕТ СН'!$G$21</f>
        <v>3250.5639731400001</v>
      </c>
    </row>
    <row r="50" spans="1:25" ht="15.75" x14ac:dyDescent="0.2">
      <c r="A50" s="35">
        <f t="shared" ref="A50:A78" si="1">A49+1</f>
        <v>44046</v>
      </c>
      <c r="B50" s="36">
        <f>SUMIFS(СВЦЭМ!$D$33:$D$776,СВЦЭМ!$A$33:$A$776,$A50,СВЦЭМ!$B$33:$B$776,B$47)+'СЕТ СН'!$G$11+СВЦЭМ!$D$10+'СЕТ СН'!$G$5-'СЕТ СН'!$G$21</f>
        <v>3339.22789564</v>
      </c>
      <c r="C50" s="36">
        <f>SUMIFS(СВЦЭМ!$D$33:$D$776,СВЦЭМ!$A$33:$A$776,$A50,СВЦЭМ!$B$33:$B$776,C$47)+'СЕТ СН'!$G$11+СВЦЭМ!$D$10+'СЕТ СН'!$G$5-'СЕТ СН'!$G$21</f>
        <v>3334.8804190800001</v>
      </c>
      <c r="D50" s="36">
        <f>SUMIFS(СВЦЭМ!$D$33:$D$776,СВЦЭМ!$A$33:$A$776,$A50,СВЦЭМ!$B$33:$B$776,D$47)+'СЕТ СН'!$G$11+СВЦЭМ!$D$10+'СЕТ СН'!$G$5-'СЕТ СН'!$G$21</f>
        <v>3349.1748956900001</v>
      </c>
      <c r="E50" s="36">
        <f>SUMIFS(СВЦЭМ!$D$33:$D$776,СВЦЭМ!$A$33:$A$776,$A50,СВЦЭМ!$B$33:$B$776,E$47)+'СЕТ СН'!$G$11+СВЦЭМ!$D$10+'СЕТ СН'!$G$5-'СЕТ СН'!$G$21</f>
        <v>3392.5869616600003</v>
      </c>
      <c r="F50" s="36">
        <f>SUMIFS(СВЦЭМ!$D$33:$D$776,СВЦЭМ!$A$33:$A$776,$A50,СВЦЭМ!$B$33:$B$776,F$47)+'СЕТ СН'!$G$11+СВЦЭМ!$D$10+'СЕТ СН'!$G$5-'СЕТ СН'!$G$21</f>
        <v>3394.47976199</v>
      </c>
      <c r="G50" s="36">
        <f>SUMIFS(СВЦЭМ!$D$33:$D$776,СВЦЭМ!$A$33:$A$776,$A50,СВЦЭМ!$B$33:$B$776,G$47)+'СЕТ СН'!$G$11+СВЦЭМ!$D$10+'СЕТ СН'!$G$5-'СЕТ СН'!$G$21</f>
        <v>3416.5249165700002</v>
      </c>
      <c r="H50" s="36">
        <f>SUMIFS(СВЦЭМ!$D$33:$D$776,СВЦЭМ!$A$33:$A$776,$A50,СВЦЭМ!$B$33:$B$776,H$47)+'СЕТ СН'!$G$11+СВЦЭМ!$D$10+'СЕТ СН'!$G$5-'СЕТ СН'!$G$21</f>
        <v>3402.8401195900001</v>
      </c>
      <c r="I50" s="36">
        <f>SUMIFS(СВЦЭМ!$D$33:$D$776,СВЦЭМ!$A$33:$A$776,$A50,СВЦЭМ!$B$33:$B$776,I$47)+'СЕТ СН'!$G$11+СВЦЭМ!$D$10+'СЕТ СН'!$G$5-'СЕТ СН'!$G$21</f>
        <v>3415.4429366100003</v>
      </c>
      <c r="J50" s="36">
        <f>SUMIFS(СВЦЭМ!$D$33:$D$776,СВЦЭМ!$A$33:$A$776,$A50,СВЦЭМ!$B$33:$B$776,J$47)+'СЕТ СН'!$G$11+СВЦЭМ!$D$10+'СЕТ СН'!$G$5-'СЕТ СН'!$G$21</f>
        <v>3361.1470076600003</v>
      </c>
      <c r="K50" s="36">
        <f>SUMIFS(СВЦЭМ!$D$33:$D$776,СВЦЭМ!$A$33:$A$776,$A50,СВЦЭМ!$B$33:$B$776,K$47)+'СЕТ СН'!$G$11+СВЦЭМ!$D$10+'СЕТ СН'!$G$5-'СЕТ СН'!$G$21</f>
        <v>3311.1878707400001</v>
      </c>
      <c r="L50" s="36">
        <f>SUMIFS(СВЦЭМ!$D$33:$D$776,СВЦЭМ!$A$33:$A$776,$A50,СВЦЭМ!$B$33:$B$776,L$47)+'СЕТ СН'!$G$11+СВЦЭМ!$D$10+'СЕТ СН'!$G$5-'СЕТ СН'!$G$21</f>
        <v>3266.6894768000002</v>
      </c>
      <c r="M50" s="36">
        <f>SUMIFS(СВЦЭМ!$D$33:$D$776,СВЦЭМ!$A$33:$A$776,$A50,СВЦЭМ!$B$33:$B$776,M$47)+'СЕТ СН'!$G$11+СВЦЭМ!$D$10+'СЕТ СН'!$G$5-'СЕТ СН'!$G$21</f>
        <v>3198.2284198800003</v>
      </c>
      <c r="N50" s="36">
        <f>SUMIFS(СВЦЭМ!$D$33:$D$776,СВЦЭМ!$A$33:$A$776,$A50,СВЦЭМ!$B$33:$B$776,N$47)+'СЕТ СН'!$G$11+СВЦЭМ!$D$10+'СЕТ СН'!$G$5-'СЕТ СН'!$G$21</f>
        <v>3158.1571295399999</v>
      </c>
      <c r="O50" s="36">
        <f>SUMIFS(СВЦЭМ!$D$33:$D$776,СВЦЭМ!$A$33:$A$776,$A50,СВЦЭМ!$B$33:$B$776,O$47)+'СЕТ СН'!$G$11+СВЦЭМ!$D$10+'СЕТ СН'!$G$5-'СЕТ СН'!$G$21</f>
        <v>3141.69199531</v>
      </c>
      <c r="P50" s="36">
        <f>SUMIFS(СВЦЭМ!$D$33:$D$776,СВЦЭМ!$A$33:$A$776,$A50,СВЦЭМ!$B$33:$B$776,P$47)+'СЕТ СН'!$G$11+СВЦЭМ!$D$10+'СЕТ СН'!$G$5-'СЕТ СН'!$G$21</f>
        <v>3145.7943369200002</v>
      </c>
      <c r="Q50" s="36">
        <f>SUMIFS(СВЦЭМ!$D$33:$D$776,СВЦЭМ!$A$33:$A$776,$A50,СВЦЭМ!$B$33:$B$776,Q$47)+'СЕТ СН'!$G$11+СВЦЭМ!$D$10+'СЕТ СН'!$G$5-'СЕТ СН'!$G$21</f>
        <v>3149.7314499000004</v>
      </c>
      <c r="R50" s="36">
        <f>SUMIFS(СВЦЭМ!$D$33:$D$776,СВЦЭМ!$A$33:$A$776,$A50,СВЦЭМ!$B$33:$B$776,R$47)+'СЕТ СН'!$G$11+СВЦЭМ!$D$10+'СЕТ СН'!$G$5-'СЕТ СН'!$G$21</f>
        <v>3157.2433463500001</v>
      </c>
      <c r="S50" s="36">
        <f>SUMIFS(СВЦЭМ!$D$33:$D$776,СВЦЭМ!$A$33:$A$776,$A50,СВЦЭМ!$B$33:$B$776,S$47)+'СЕТ СН'!$G$11+СВЦЭМ!$D$10+'СЕТ СН'!$G$5-'СЕТ СН'!$G$21</f>
        <v>3161.2761136899999</v>
      </c>
      <c r="T50" s="36">
        <f>SUMIFS(СВЦЭМ!$D$33:$D$776,СВЦЭМ!$A$33:$A$776,$A50,СВЦЭМ!$B$33:$B$776,T$47)+'СЕТ СН'!$G$11+СВЦЭМ!$D$10+'СЕТ СН'!$G$5-'СЕТ СН'!$G$21</f>
        <v>3169.7211372100001</v>
      </c>
      <c r="U50" s="36">
        <f>SUMIFS(СВЦЭМ!$D$33:$D$776,СВЦЭМ!$A$33:$A$776,$A50,СВЦЭМ!$B$33:$B$776,U$47)+'СЕТ СН'!$G$11+СВЦЭМ!$D$10+'СЕТ СН'!$G$5-'СЕТ СН'!$G$21</f>
        <v>3167.9296043000004</v>
      </c>
      <c r="V50" s="36">
        <f>SUMIFS(СВЦЭМ!$D$33:$D$776,СВЦЭМ!$A$33:$A$776,$A50,СВЦЭМ!$B$33:$B$776,V$47)+'СЕТ СН'!$G$11+СВЦЭМ!$D$10+'СЕТ СН'!$G$5-'СЕТ СН'!$G$21</f>
        <v>3160.39316654</v>
      </c>
      <c r="W50" s="36">
        <f>SUMIFS(СВЦЭМ!$D$33:$D$776,СВЦЭМ!$A$33:$A$776,$A50,СВЦЭМ!$B$33:$B$776,W$47)+'СЕТ СН'!$G$11+СВЦЭМ!$D$10+'СЕТ СН'!$G$5-'СЕТ СН'!$G$21</f>
        <v>3149.4602427500004</v>
      </c>
      <c r="X50" s="36">
        <f>SUMIFS(СВЦЭМ!$D$33:$D$776,СВЦЭМ!$A$33:$A$776,$A50,СВЦЭМ!$B$33:$B$776,X$47)+'СЕТ СН'!$G$11+СВЦЭМ!$D$10+'СЕТ СН'!$G$5-'СЕТ СН'!$G$21</f>
        <v>3172.1025140400002</v>
      </c>
      <c r="Y50" s="36">
        <f>SUMIFS(СВЦЭМ!$D$33:$D$776,СВЦЭМ!$A$33:$A$776,$A50,СВЦЭМ!$B$33:$B$776,Y$47)+'СЕТ СН'!$G$11+СВЦЭМ!$D$10+'СЕТ СН'!$G$5-'СЕТ СН'!$G$21</f>
        <v>3256.7502897900004</v>
      </c>
    </row>
    <row r="51" spans="1:25" ht="15.75" x14ac:dyDescent="0.2">
      <c r="A51" s="35">
        <f t="shared" si="1"/>
        <v>44047</v>
      </c>
      <c r="B51" s="36">
        <f>SUMIFS(СВЦЭМ!$D$33:$D$776,СВЦЭМ!$A$33:$A$776,$A51,СВЦЭМ!$B$33:$B$776,B$47)+'СЕТ СН'!$G$11+СВЦЭМ!$D$10+'СЕТ СН'!$G$5-'СЕТ СН'!$G$21</f>
        <v>3319.97420693</v>
      </c>
      <c r="C51" s="36">
        <f>SUMIFS(СВЦЭМ!$D$33:$D$776,СВЦЭМ!$A$33:$A$776,$A51,СВЦЭМ!$B$33:$B$776,C$47)+'СЕТ СН'!$G$11+СВЦЭМ!$D$10+'СЕТ СН'!$G$5-'СЕТ СН'!$G$21</f>
        <v>3369.6107037300003</v>
      </c>
      <c r="D51" s="36">
        <f>SUMIFS(СВЦЭМ!$D$33:$D$776,СВЦЭМ!$A$33:$A$776,$A51,СВЦЭМ!$B$33:$B$776,D$47)+'СЕТ СН'!$G$11+СВЦЭМ!$D$10+'СЕТ СН'!$G$5-'СЕТ СН'!$G$21</f>
        <v>3388.2160201400002</v>
      </c>
      <c r="E51" s="36">
        <f>SUMIFS(СВЦЭМ!$D$33:$D$776,СВЦЭМ!$A$33:$A$776,$A51,СВЦЭМ!$B$33:$B$776,E$47)+'СЕТ СН'!$G$11+СВЦЭМ!$D$10+'СЕТ СН'!$G$5-'СЕТ СН'!$G$21</f>
        <v>3418.2931999500001</v>
      </c>
      <c r="F51" s="36">
        <f>SUMIFS(СВЦЭМ!$D$33:$D$776,СВЦЭМ!$A$33:$A$776,$A51,СВЦЭМ!$B$33:$B$776,F$47)+'СЕТ СН'!$G$11+СВЦЭМ!$D$10+'СЕТ СН'!$G$5-'СЕТ СН'!$G$21</f>
        <v>3424.7507547100004</v>
      </c>
      <c r="G51" s="36">
        <f>SUMIFS(СВЦЭМ!$D$33:$D$776,СВЦЭМ!$A$33:$A$776,$A51,СВЦЭМ!$B$33:$B$776,G$47)+'СЕТ СН'!$G$11+СВЦЭМ!$D$10+'СЕТ СН'!$G$5-'СЕТ СН'!$G$21</f>
        <v>3418.21164533</v>
      </c>
      <c r="H51" s="36">
        <f>SUMIFS(СВЦЭМ!$D$33:$D$776,СВЦЭМ!$A$33:$A$776,$A51,СВЦЭМ!$B$33:$B$776,H$47)+'СЕТ СН'!$G$11+СВЦЭМ!$D$10+'СЕТ СН'!$G$5-'СЕТ СН'!$G$21</f>
        <v>3375.7383170500002</v>
      </c>
      <c r="I51" s="36">
        <f>SUMIFS(СВЦЭМ!$D$33:$D$776,СВЦЭМ!$A$33:$A$776,$A51,СВЦЭМ!$B$33:$B$776,I$47)+'СЕТ СН'!$G$11+СВЦЭМ!$D$10+'СЕТ СН'!$G$5-'СЕТ СН'!$G$21</f>
        <v>3369.3178684300001</v>
      </c>
      <c r="J51" s="36">
        <f>SUMIFS(СВЦЭМ!$D$33:$D$776,СВЦЭМ!$A$33:$A$776,$A51,СВЦЭМ!$B$33:$B$776,J$47)+'СЕТ СН'!$G$11+СВЦЭМ!$D$10+'СЕТ СН'!$G$5-'СЕТ СН'!$G$21</f>
        <v>3324.6525290200002</v>
      </c>
      <c r="K51" s="36">
        <f>SUMIFS(СВЦЭМ!$D$33:$D$776,СВЦЭМ!$A$33:$A$776,$A51,СВЦЭМ!$B$33:$B$776,K$47)+'СЕТ СН'!$G$11+СВЦЭМ!$D$10+'СЕТ СН'!$G$5-'СЕТ СН'!$G$21</f>
        <v>3296.1774798000001</v>
      </c>
      <c r="L51" s="36">
        <f>SUMIFS(СВЦЭМ!$D$33:$D$776,СВЦЭМ!$A$33:$A$776,$A51,СВЦЭМ!$B$33:$B$776,L$47)+'СЕТ СН'!$G$11+СВЦЭМ!$D$10+'СЕТ СН'!$G$5-'СЕТ СН'!$G$21</f>
        <v>3290.8815753200001</v>
      </c>
      <c r="M51" s="36">
        <f>SUMIFS(СВЦЭМ!$D$33:$D$776,СВЦЭМ!$A$33:$A$776,$A51,СВЦЭМ!$B$33:$B$776,M$47)+'СЕТ СН'!$G$11+СВЦЭМ!$D$10+'СЕТ СН'!$G$5-'СЕТ СН'!$G$21</f>
        <v>3216.6730547800003</v>
      </c>
      <c r="N51" s="36">
        <f>SUMIFS(СВЦЭМ!$D$33:$D$776,СВЦЭМ!$A$33:$A$776,$A51,СВЦЭМ!$B$33:$B$776,N$47)+'СЕТ СН'!$G$11+СВЦЭМ!$D$10+'СЕТ СН'!$G$5-'СЕТ СН'!$G$21</f>
        <v>3163.5086099</v>
      </c>
      <c r="O51" s="36">
        <f>SUMIFS(СВЦЭМ!$D$33:$D$776,СВЦЭМ!$A$33:$A$776,$A51,СВЦЭМ!$B$33:$B$776,O$47)+'СЕТ СН'!$G$11+СВЦЭМ!$D$10+'СЕТ СН'!$G$5-'СЕТ СН'!$G$21</f>
        <v>3140.8984572300001</v>
      </c>
      <c r="P51" s="36">
        <f>SUMIFS(СВЦЭМ!$D$33:$D$776,СВЦЭМ!$A$33:$A$776,$A51,СВЦЭМ!$B$33:$B$776,P$47)+'СЕТ СН'!$G$11+СВЦЭМ!$D$10+'СЕТ СН'!$G$5-'СЕТ СН'!$G$21</f>
        <v>3136.9012284099999</v>
      </c>
      <c r="Q51" s="36">
        <f>SUMIFS(СВЦЭМ!$D$33:$D$776,СВЦЭМ!$A$33:$A$776,$A51,СВЦЭМ!$B$33:$B$776,Q$47)+'СЕТ СН'!$G$11+СВЦЭМ!$D$10+'СЕТ СН'!$G$5-'СЕТ СН'!$G$21</f>
        <v>3136.3380937100001</v>
      </c>
      <c r="R51" s="36">
        <f>SUMIFS(СВЦЭМ!$D$33:$D$776,СВЦЭМ!$A$33:$A$776,$A51,СВЦЭМ!$B$33:$B$776,R$47)+'СЕТ СН'!$G$11+СВЦЭМ!$D$10+'СЕТ СН'!$G$5-'СЕТ СН'!$G$21</f>
        <v>3133.8692541800001</v>
      </c>
      <c r="S51" s="36">
        <f>SUMIFS(СВЦЭМ!$D$33:$D$776,СВЦЭМ!$A$33:$A$776,$A51,СВЦЭМ!$B$33:$B$776,S$47)+'СЕТ СН'!$G$11+СВЦЭМ!$D$10+'СЕТ СН'!$G$5-'СЕТ СН'!$G$21</f>
        <v>3154.9027915800002</v>
      </c>
      <c r="T51" s="36">
        <f>SUMIFS(СВЦЭМ!$D$33:$D$776,СВЦЭМ!$A$33:$A$776,$A51,СВЦЭМ!$B$33:$B$776,T$47)+'СЕТ СН'!$G$11+СВЦЭМ!$D$10+'СЕТ СН'!$G$5-'СЕТ СН'!$G$21</f>
        <v>3149.3750673000004</v>
      </c>
      <c r="U51" s="36">
        <f>SUMIFS(СВЦЭМ!$D$33:$D$776,СВЦЭМ!$A$33:$A$776,$A51,СВЦЭМ!$B$33:$B$776,U$47)+'СЕТ СН'!$G$11+СВЦЭМ!$D$10+'СЕТ СН'!$G$5-'СЕТ СН'!$G$21</f>
        <v>3149.4248763100004</v>
      </c>
      <c r="V51" s="36">
        <f>SUMIFS(СВЦЭМ!$D$33:$D$776,СВЦЭМ!$A$33:$A$776,$A51,СВЦЭМ!$B$33:$B$776,V$47)+'СЕТ СН'!$G$11+СВЦЭМ!$D$10+'СЕТ СН'!$G$5-'СЕТ СН'!$G$21</f>
        <v>3148.77170875</v>
      </c>
      <c r="W51" s="36">
        <f>SUMIFS(СВЦЭМ!$D$33:$D$776,СВЦЭМ!$A$33:$A$776,$A51,СВЦЭМ!$B$33:$B$776,W$47)+'СЕТ СН'!$G$11+СВЦЭМ!$D$10+'СЕТ СН'!$G$5-'СЕТ СН'!$G$21</f>
        <v>3150.4307007500001</v>
      </c>
      <c r="X51" s="36">
        <f>SUMIFS(СВЦЭМ!$D$33:$D$776,СВЦЭМ!$A$33:$A$776,$A51,СВЦЭМ!$B$33:$B$776,X$47)+'СЕТ СН'!$G$11+СВЦЭМ!$D$10+'СЕТ СН'!$G$5-'СЕТ СН'!$G$21</f>
        <v>3174.47114986</v>
      </c>
      <c r="Y51" s="36">
        <f>SUMIFS(СВЦЭМ!$D$33:$D$776,СВЦЭМ!$A$33:$A$776,$A51,СВЦЭМ!$B$33:$B$776,Y$47)+'СЕТ СН'!$G$11+СВЦЭМ!$D$10+'СЕТ СН'!$G$5-'СЕТ СН'!$G$21</f>
        <v>3256.2538690199999</v>
      </c>
    </row>
    <row r="52" spans="1:25" ht="15.75" x14ac:dyDescent="0.2">
      <c r="A52" s="35">
        <f t="shared" si="1"/>
        <v>44048</v>
      </c>
      <c r="B52" s="36">
        <f>SUMIFS(СВЦЭМ!$D$33:$D$776,СВЦЭМ!$A$33:$A$776,$A52,СВЦЭМ!$B$33:$B$776,B$47)+'СЕТ СН'!$G$11+СВЦЭМ!$D$10+'СЕТ СН'!$G$5-'СЕТ СН'!$G$21</f>
        <v>3321.83343315</v>
      </c>
      <c r="C52" s="36">
        <f>SUMIFS(СВЦЭМ!$D$33:$D$776,СВЦЭМ!$A$33:$A$776,$A52,СВЦЭМ!$B$33:$B$776,C$47)+'СЕТ СН'!$G$11+СВЦЭМ!$D$10+'СЕТ СН'!$G$5-'СЕТ СН'!$G$21</f>
        <v>3393.5023219700001</v>
      </c>
      <c r="D52" s="36">
        <f>SUMIFS(СВЦЭМ!$D$33:$D$776,СВЦЭМ!$A$33:$A$776,$A52,СВЦЭМ!$B$33:$B$776,D$47)+'СЕТ СН'!$G$11+СВЦЭМ!$D$10+'СЕТ СН'!$G$5-'СЕТ СН'!$G$21</f>
        <v>3407.9839594800001</v>
      </c>
      <c r="E52" s="36">
        <f>SUMIFS(СВЦЭМ!$D$33:$D$776,СВЦЭМ!$A$33:$A$776,$A52,СВЦЭМ!$B$33:$B$776,E$47)+'СЕТ СН'!$G$11+СВЦЭМ!$D$10+'СЕТ СН'!$G$5-'СЕТ СН'!$G$21</f>
        <v>3418.4229371300003</v>
      </c>
      <c r="F52" s="36">
        <f>SUMIFS(СВЦЭМ!$D$33:$D$776,СВЦЭМ!$A$33:$A$776,$A52,СВЦЭМ!$B$33:$B$776,F$47)+'СЕТ СН'!$G$11+СВЦЭМ!$D$10+'СЕТ СН'!$G$5-'СЕТ СН'!$G$21</f>
        <v>3416.5259494400002</v>
      </c>
      <c r="G52" s="36">
        <f>SUMIFS(СВЦЭМ!$D$33:$D$776,СВЦЭМ!$A$33:$A$776,$A52,СВЦЭМ!$B$33:$B$776,G$47)+'СЕТ СН'!$G$11+СВЦЭМ!$D$10+'СЕТ СН'!$G$5-'СЕТ СН'!$G$21</f>
        <v>3429.69957333</v>
      </c>
      <c r="H52" s="36">
        <f>SUMIFS(СВЦЭМ!$D$33:$D$776,СВЦЭМ!$A$33:$A$776,$A52,СВЦЭМ!$B$33:$B$776,H$47)+'СЕТ СН'!$G$11+СВЦЭМ!$D$10+'СЕТ СН'!$G$5-'СЕТ СН'!$G$21</f>
        <v>3407.5223452700002</v>
      </c>
      <c r="I52" s="36">
        <f>SUMIFS(СВЦЭМ!$D$33:$D$776,СВЦЭМ!$A$33:$A$776,$A52,СВЦЭМ!$B$33:$B$776,I$47)+'СЕТ СН'!$G$11+СВЦЭМ!$D$10+'СЕТ СН'!$G$5-'СЕТ СН'!$G$21</f>
        <v>3373.7753461900002</v>
      </c>
      <c r="J52" s="36">
        <f>SUMIFS(СВЦЭМ!$D$33:$D$776,СВЦЭМ!$A$33:$A$776,$A52,СВЦЭМ!$B$33:$B$776,J$47)+'СЕТ СН'!$G$11+СВЦЭМ!$D$10+'СЕТ СН'!$G$5-'СЕТ СН'!$G$21</f>
        <v>3323.9155960300004</v>
      </c>
      <c r="K52" s="36">
        <f>SUMIFS(СВЦЭМ!$D$33:$D$776,СВЦЭМ!$A$33:$A$776,$A52,СВЦЭМ!$B$33:$B$776,K$47)+'СЕТ СН'!$G$11+СВЦЭМ!$D$10+'СЕТ СН'!$G$5-'СЕТ СН'!$G$21</f>
        <v>3332.7565338900004</v>
      </c>
      <c r="L52" s="36">
        <f>SUMIFS(СВЦЭМ!$D$33:$D$776,СВЦЭМ!$A$33:$A$776,$A52,СВЦЭМ!$B$33:$B$776,L$47)+'СЕТ СН'!$G$11+СВЦЭМ!$D$10+'СЕТ СН'!$G$5-'СЕТ СН'!$G$21</f>
        <v>3283.4519309000002</v>
      </c>
      <c r="M52" s="36">
        <f>SUMIFS(СВЦЭМ!$D$33:$D$776,СВЦЭМ!$A$33:$A$776,$A52,СВЦЭМ!$B$33:$B$776,M$47)+'СЕТ СН'!$G$11+СВЦЭМ!$D$10+'СЕТ СН'!$G$5-'СЕТ СН'!$G$21</f>
        <v>3215.5024049399999</v>
      </c>
      <c r="N52" s="36">
        <f>SUMIFS(СВЦЭМ!$D$33:$D$776,СВЦЭМ!$A$33:$A$776,$A52,СВЦЭМ!$B$33:$B$776,N$47)+'СЕТ СН'!$G$11+СВЦЭМ!$D$10+'СЕТ СН'!$G$5-'СЕТ СН'!$G$21</f>
        <v>3166.4670441300004</v>
      </c>
      <c r="O52" s="36">
        <f>SUMIFS(СВЦЭМ!$D$33:$D$776,СВЦЭМ!$A$33:$A$776,$A52,СВЦЭМ!$B$33:$B$776,O$47)+'СЕТ СН'!$G$11+СВЦЭМ!$D$10+'СЕТ СН'!$G$5-'СЕТ СН'!$G$21</f>
        <v>3136.2651158900003</v>
      </c>
      <c r="P52" s="36">
        <f>SUMIFS(СВЦЭМ!$D$33:$D$776,СВЦЭМ!$A$33:$A$776,$A52,СВЦЭМ!$B$33:$B$776,P$47)+'СЕТ СН'!$G$11+СВЦЭМ!$D$10+'СЕТ СН'!$G$5-'СЕТ СН'!$G$21</f>
        <v>3143.5900497500002</v>
      </c>
      <c r="Q52" s="36">
        <f>SUMIFS(СВЦЭМ!$D$33:$D$776,СВЦЭМ!$A$33:$A$776,$A52,СВЦЭМ!$B$33:$B$776,Q$47)+'СЕТ СН'!$G$11+СВЦЭМ!$D$10+'СЕТ СН'!$G$5-'СЕТ СН'!$G$21</f>
        <v>3144.0822861400002</v>
      </c>
      <c r="R52" s="36">
        <f>SUMIFS(СВЦЭМ!$D$33:$D$776,СВЦЭМ!$A$33:$A$776,$A52,СВЦЭМ!$B$33:$B$776,R$47)+'СЕТ СН'!$G$11+СВЦЭМ!$D$10+'СЕТ СН'!$G$5-'СЕТ СН'!$G$21</f>
        <v>3138.8280241800003</v>
      </c>
      <c r="S52" s="36">
        <f>SUMIFS(СВЦЭМ!$D$33:$D$776,СВЦЭМ!$A$33:$A$776,$A52,СВЦЭМ!$B$33:$B$776,S$47)+'СЕТ СН'!$G$11+СВЦЭМ!$D$10+'СЕТ СН'!$G$5-'СЕТ СН'!$G$21</f>
        <v>3140.03278839</v>
      </c>
      <c r="T52" s="36">
        <f>SUMIFS(СВЦЭМ!$D$33:$D$776,СВЦЭМ!$A$33:$A$776,$A52,СВЦЭМ!$B$33:$B$776,T$47)+'СЕТ СН'!$G$11+СВЦЭМ!$D$10+'СЕТ СН'!$G$5-'СЕТ СН'!$G$21</f>
        <v>3157.956228</v>
      </c>
      <c r="U52" s="36">
        <f>SUMIFS(СВЦЭМ!$D$33:$D$776,СВЦЭМ!$A$33:$A$776,$A52,СВЦЭМ!$B$33:$B$776,U$47)+'СЕТ СН'!$G$11+СВЦЭМ!$D$10+'СЕТ СН'!$G$5-'СЕТ СН'!$G$21</f>
        <v>3164.4158398700001</v>
      </c>
      <c r="V52" s="36">
        <f>SUMIFS(СВЦЭМ!$D$33:$D$776,СВЦЭМ!$A$33:$A$776,$A52,СВЦЭМ!$B$33:$B$776,V$47)+'СЕТ СН'!$G$11+СВЦЭМ!$D$10+'СЕТ СН'!$G$5-'СЕТ СН'!$G$21</f>
        <v>3146.3483783300003</v>
      </c>
      <c r="W52" s="36">
        <f>SUMIFS(СВЦЭМ!$D$33:$D$776,СВЦЭМ!$A$33:$A$776,$A52,СВЦЭМ!$B$33:$B$776,W$47)+'СЕТ СН'!$G$11+СВЦЭМ!$D$10+'СЕТ СН'!$G$5-'СЕТ СН'!$G$21</f>
        <v>3144.8212688800004</v>
      </c>
      <c r="X52" s="36">
        <f>SUMIFS(СВЦЭМ!$D$33:$D$776,СВЦЭМ!$A$33:$A$776,$A52,СВЦЭМ!$B$33:$B$776,X$47)+'СЕТ СН'!$G$11+СВЦЭМ!$D$10+'СЕТ СН'!$G$5-'СЕТ СН'!$G$21</f>
        <v>3164.2129008000002</v>
      </c>
      <c r="Y52" s="36">
        <f>SUMIFS(СВЦЭМ!$D$33:$D$776,СВЦЭМ!$A$33:$A$776,$A52,СВЦЭМ!$B$33:$B$776,Y$47)+'СЕТ СН'!$G$11+СВЦЭМ!$D$10+'СЕТ СН'!$G$5-'СЕТ СН'!$G$21</f>
        <v>3269.9709942899999</v>
      </c>
    </row>
    <row r="53" spans="1:25" ht="15.75" x14ac:dyDescent="0.2">
      <c r="A53" s="35">
        <f t="shared" si="1"/>
        <v>44049</v>
      </c>
      <c r="B53" s="36">
        <f>SUMIFS(СВЦЭМ!$D$33:$D$776,СВЦЭМ!$A$33:$A$776,$A53,СВЦЭМ!$B$33:$B$776,B$47)+'СЕТ СН'!$G$11+СВЦЭМ!$D$10+'СЕТ СН'!$G$5-'СЕТ СН'!$G$21</f>
        <v>3372.8016611000003</v>
      </c>
      <c r="C53" s="36">
        <f>SUMIFS(СВЦЭМ!$D$33:$D$776,СВЦЭМ!$A$33:$A$776,$A53,СВЦЭМ!$B$33:$B$776,C$47)+'СЕТ СН'!$G$11+СВЦЭМ!$D$10+'СЕТ СН'!$G$5-'СЕТ СН'!$G$21</f>
        <v>3424.0385563700002</v>
      </c>
      <c r="D53" s="36">
        <f>SUMIFS(СВЦЭМ!$D$33:$D$776,СВЦЭМ!$A$33:$A$776,$A53,СВЦЭМ!$B$33:$B$776,D$47)+'СЕТ СН'!$G$11+СВЦЭМ!$D$10+'СЕТ СН'!$G$5-'СЕТ СН'!$G$21</f>
        <v>3445.44608083</v>
      </c>
      <c r="E53" s="36">
        <f>SUMIFS(СВЦЭМ!$D$33:$D$776,СВЦЭМ!$A$33:$A$776,$A53,СВЦЭМ!$B$33:$B$776,E$47)+'СЕТ СН'!$G$11+СВЦЭМ!$D$10+'СЕТ СН'!$G$5-'СЕТ СН'!$G$21</f>
        <v>3440.3475569500001</v>
      </c>
      <c r="F53" s="36">
        <f>SUMIFS(СВЦЭМ!$D$33:$D$776,СВЦЭМ!$A$33:$A$776,$A53,СВЦЭМ!$B$33:$B$776,F$47)+'СЕТ СН'!$G$11+СВЦЭМ!$D$10+'СЕТ СН'!$G$5-'СЕТ СН'!$G$21</f>
        <v>3431.16130333</v>
      </c>
      <c r="G53" s="36">
        <f>SUMIFS(СВЦЭМ!$D$33:$D$776,СВЦЭМ!$A$33:$A$776,$A53,СВЦЭМ!$B$33:$B$776,G$47)+'СЕТ СН'!$G$11+СВЦЭМ!$D$10+'СЕТ СН'!$G$5-'СЕТ СН'!$G$21</f>
        <v>3439.60374559</v>
      </c>
      <c r="H53" s="36">
        <f>SUMIFS(СВЦЭМ!$D$33:$D$776,СВЦЭМ!$A$33:$A$776,$A53,СВЦЭМ!$B$33:$B$776,H$47)+'СЕТ СН'!$G$11+СВЦЭМ!$D$10+'СЕТ СН'!$G$5-'СЕТ СН'!$G$21</f>
        <v>3437.3220738200002</v>
      </c>
      <c r="I53" s="36">
        <f>SUMIFS(СВЦЭМ!$D$33:$D$776,СВЦЭМ!$A$33:$A$776,$A53,СВЦЭМ!$B$33:$B$776,I$47)+'СЕТ СН'!$G$11+СВЦЭМ!$D$10+'СЕТ СН'!$G$5-'СЕТ СН'!$G$21</f>
        <v>3387.0873930900002</v>
      </c>
      <c r="J53" s="36">
        <f>SUMIFS(СВЦЭМ!$D$33:$D$776,СВЦЭМ!$A$33:$A$776,$A53,СВЦЭМ!$B$33:$B$776,J$47)+'СЕТ СН'!$G$11+СВЦЭМ!$D$10+'СЕТ СН'!$G$5-'СЕТ СН'!$G$21</f>
        <v>3328.6754412500004</v>
      </c>
      <c r="K53" s="36">
        <f>SUMIFS(СВЦЭМ!$D$33:$D$776,СВЦЭМ!$A$33:$A$776,$A53,СВЦЭМ!$B$33:$B$776,K$47)+'СЕТ СН'!$G$11+СВЦЭМ!$D$10+'СЕТ СН'!$G$5-'СЕТ СН'!$G$21</f>
        <v>3294.9111413600003</v>
      </c>
      <c r="L53" s="36">
        <f>SUMIFS(СВЦЭМ!$D$33:$D$776,СВЦЭМ!$A$33:$A$776,$A53,СВЦЭМ!$B$33:$B$776,L$47)+'СЕТ СН'!$G$11+СВЦЭМ!$D$10+'СЕТ СН'!$G$5-'СЕТ СН'!$G$21</f>
        <v>3281.0423736600001</v>
      </c>
      <c r="M53" s="36">
        <f>SUMIFS(СВЦЭМ!$D$33:$D$776,СВЦЭМ!$A$33:$A$776,$A53,СВЦЭМ!$B$33:$B$776,M$47)+'СЕТ СН'!$G$11+СВЦЭМ!$D$10+'СЕТ СН'!$G$5-'СЕТ СН'!$G$21</f>
        <v>3207.8946906199999</v>
      </c>
      <c r="N53" s="36">
        <f>SUMIFS(СВЦЭМ!$D$33:$D$776,СВЦЭМ!$A$33:$A$776,$A53,СВЦЭМ!$B$33:$B$776,N$47)+'СЕТ СН'!$G$11+СВЦЭМ!$D$10+'СЕТ СН'!$G$5-'СЕТ СН'!$G$21</f>
        <v>3147.85477889</v>
      </c>
      <c r="O53" s="36">
        <f>SUMIFS(СВЦЭМ!$D$33:$D$776,СВЦЭМ!$A$33:$A$776,$A53,СВЦЭМ!$B$33:$B$776,O$47)+'СЕТ СН'!$G$11+СВЦЭМ!$D$10+'СЕТ СН'!$G$5-'СЕТ СН'!$G$21</f>
        <v>3121.4192315999999</v>
      </c>
      <c r="P53" s="36">
        <f>SUMIFS(СВЦЭМ!$D$33:$D$776,СВЦЭМ!$A$33:$A$776,$A53,СВЦЭМ!$B$33:$B$776,P$47)+'СЕТ СН'!$G$11+СВЦЭМ!$D$10+'СЕТ СН'!$G$5-'СЕТ СН'!$G$21</f>
        <v>3125.9930431100001</v>
      </c>
      <c r="Q53" s="36">
        <f>SUMIFS(СВЦЭМ!$D$33:$D$776,СВЦЭМ!$A$33:$A$776,$A53,СВЦЭМ!$B$33:$B$776,Q$47)+'СЕТ СН'!$G$11+СВЦЭМ!$D$10+'СЕТ СН'!$G$5-'СЕТ СН'!$G$21</f>
        <v>3127.8404484900002</v>
      </c>
      <c r="R53" s="36">
        <f>SUMIFS(СВЦЭМ!$D$33:$D$776,СВЦЭМ!$A$33:$A$776,$A53,СВЦЭМ!$B$33:$B$776,R$47)+'СЕТ СН'!$G$11+СВЦЭМ!$D$10+'СЕТ СН'!$G$5-'СЕТ СН'!$G$21</f>
        <v>3130.7375661800002</v>
      </c>
      <c r="S53" s="36">
        <f>SUMIFS(СВЦЭМ!$D$33:$D$776,СВЦЭМ!$A$33:$A$776,$A53,СВЦЭМ!$B$33:$B$776,S$47)+'СЕТ СН'!$G$11+СВЦЭМ!$D$10+'СЕТ СН'!$G$5-'СЕТ СН'!$G$21</f>
        <v>3132.6173564000001</v>
      </c>
      <c r="T53" s="36">
        <f>SUMIFS(СВЦЭМ!$D$33:$D$776,СВЦЭМ!$A$33:$A$776,$A53,СВЦЭМ!$B$33:$B$776,T$47)+'СЕТ СН'!$G$11+СВЦЭМ!$D$10+'СЕТ СН'!$G$5-'СЕТ СН'!$G$21</f>
        <v>3127.0310443300004</v>
      </c>
      <c r="U53" s="36">
        <f>SUMIFS(СВЦЭМ!$D$33:$D$776,СВЦЭМ!$A$33:$A$776,$A53,СВЦЭМ!$B$33:$B$776,U$47)+'СЕТ СН'!$G$11+СВЦЭМ!$D$10+'СЕТ СН'!$G$5-'СЕТ СН'!$G$21</f>
        <v>3123.5432406300001</v>
      </c>
      <c r="V53" s="36">
        <f>SUMIFS(СВЦЭМ!$D$33:$D$776,СВЦЭМ!$A$33:$A$776,$A53,СВЦЭМ!$B$33:$B$776,V$47)+'СЕТ СН'!$G$11+СВЦЭМ!$D$10+'СЕТ СН'!$G$5-'СЕТ СН'!$G$21</f>
        <v>3131.0538747000001</v>
      </c>
      <c r="W53" s="36">
        <f>SUMIFS(СВЦЭМ!$D$33:$D$776,СВЦЭМ!$A$33:$A$776,$A53,СВЦЭМ!$B$33:$B$776,W$47)+'СЕТ СН'!$G$11+СВЦЭМ!$D$10+'СЕТ СН'!$G$5-'СЕТ СН'!$G$21</f>
        <v>3124.0136141700004</v>
      </c>
      <c r="X53" s="36">
        <f>SUMIFS(СВЦЭМ!$D$33:$D$776,СВЦЭМ!$A$33:$A$776,$A53,СВЦЭМ!$B$33:$B$776,X$47)+'СЕТ СН'!$G$11+СВЦЭМ!$D$10+'СЕТ СН'!$G$5-'СЕТ СН'!$G$21</f>
        <v>3166.0259814700003</v>
      </c>
      <c r="Y53" s="36">
        <f>SUMIFS(СВЦЭМ!$D$33:$D$776,СВЦЭМ!$A$33:$A$776,$A53,СВЦЭМ!$B$33:$B$776,Y$47)+'СЕТ СН'!$G$11+СВЦЭМ!$D$10+'СЕТ СН'!$G$5-'СЕТ СН'!$G$21</f>
        <v>3266.2792981000002</v>
      </c>
    </row>
    <row r="54" spans="1:25" ht="15.75" x14ac:dyDescent="0.2">
      <c r="A54" s="35">
        <f t="shared" si="1"/>
        <v>44050</v>
      </c>
      <c r="B54" s="36">
        <f>SUMIFS(СВЦЭМ!$D$33:$D$776,СВЦЭМ!$A$33:$A$776,$A54,СВЦЭМ!$B$33:$B$776,B$47)+'СЕТ СН'!$G$11+СВЦЭМ!$D$10+'СЕТ СН'!$G$5-'СЕТ СН'!$G$21</f>
        <v>3313.7381923299999</v>
      </c>
      <c r="C54" s="36">
        <f>SUMIFS(СВЦЭМ!$D$33:$D$776,СВЦЭМ!$A$33:$A$776,$A54,СВЦЭМ!$B$33:$B$776,C$47)+'СЕТ СН'!$G$11+СВЦЭМ!$D$10+'СЕТ СН'!$G$5-'СЕТ СН'!$G$21</f>
        <v>3360.6928465000001</v>
      </c>
      <c r="D54" s="36">
        <f>SUMIFS(СВЦЭМ!$D$33:$D$776,СВЦЭМ!$A$33:$A$776,$A54,СВЦЭМ!$B$33:$B$776,D$47)+'СЕТ СН'!$G$11+СВЦЭМ!$D$10+'СЕТ СН'!$G$5-'СЕТ СН'!$G$21</f>
        <v>3373.7171037500002</v>
      </c>
      <c r="E54" s="36">
        <f>SUMIFS(СВЦЭМ!$D$33:$D$776,СВЦЭМ!$A$33:$A$776,$A54,СВЦЭМ!$B$33:$B$776,E$47)+'СЕТ СН'!$G$11+СВЦЭМ!$D$10+'СЕТ СН'!$G$5-'СЕТ СН'!$G$21</f>
        <v>3400.6168621699999</v>
      </c>
      <c r="F54" s="36">
        <f>SUMIFS(СВЦЭМ!$D$33:$D$776,СВЦЭМ!$A$33:$A$776,$A54,СВЦЭМ!$B$33:$B$776,F$47)+'СЕТ СН'!$G$11+СВЦЭМ!$D$10+'СЕТ СН'!$G$5-'СЕТ СН'!$G$21</f>
        <v>3407.0609404500001</v>
      </c>
      <c r="G54" s="36">
        <f>SUMIFS(СВЦЭМ!$D$33:$D$776,СВЦЭМ!$A$33:$A$776,$A54,СВЦЭМ!$B$33:$B$776,G$47)+'СЕТ СН'!$G$11+СВЦЭМ!$D$10+'СЕТ СН'!$G$5-'СЕТ СН'!$G$21</f>
        <v>3398.3259331500003</v>
      </c>
      <c r="H54" s="36">
        <f>SUMIFS(СВЦЭМ!$D$33:$D$776,СВЦЭМ!$A$33:$A$776,$A54,СВЦЭМ!$B$33:$B$776,H$47)+'СЕТ СН'!$G$11+СВЦЭМ!$D$10+'СЕТ СН'!$G$5-'СЕТ СН'!$G$21</f>
        <v>3365.89238759</v>
      </c>
      <c r="I54" s="36">
        <f>SUMIFS(СВЦЭМ!$D$33:$D$776,СВЦЭМ!$A$33:$A$776,$A54,СВЦЭМ!$B$33:$B$776,I$47)+'СЕТ СН'!$G$11+СВЦЭМ!$D$10+'СЕТ СН'!$G$5-'СЕТ СН'!$G$21</f>
        <v>3339.6193286500002</v>
      </c>
      <c r="J54" s="36">
        <f>SUMIFS(СВЦЭМ!$D$33:$D$776,СВЦЭМ!$A$33:$A$776,$A54,СВЦЭМ!$B$33:$B$776,J$47)+'СЕТ СН'!$G$11+СВЦЭМ!$D$10+'СЕТ СН'!$G$5-'СЕТ СН'!$G$21</f>
        <v>3307.78979205</v>
      </c>
      <c r="K54" s="36">
        <f>SUMIFS(СВЦЭМ!$D$33:$D$776,СВЦЭМ!$A$33:$A$776,$A54,СВЦЭМ!$B$33:$B$776,K$47)+'СЕТ СН'!$G$11+СВЦЭМ!$D$10+'СЕТ СН'!$G$5-'СЕТ СН'!$G$21</f>
        <v>3311.7680560400004</v>
      </c>
      <c r="L54" s="36">
        <f>SUMIFS(СВЦЭМ!$D$33:$D$776,СВЦЭМ!$A$33:$A$776,$A54,СВЦЭМ!$B$33:$B$776,L$47)+'СЕТ СН'!$G$11+СВЦЭМ!$D$10+'СЕТ СН'!$G$5-'СЕТ СН'!$G$21</f>
        <v>3286.14173931</v>
      </c>
      <c r="M54" s="36">
        <f>SUMIFS(СВЦЭМ!$D$33:$D$776,СВЦЭМ!$A$33:$A$776,$A54,СВЦЭМ!$B$33:$B$776,M$47)+'СЕТ СН'!$G$11+СВЦЭМ!$D$10+'СЕТ СН'!$G$5-'СЕТ СН'!$G$21</f>
        <v>3251.3846331000004</v>
      </c>
      <c r="N54" s="36">
        <f>SUMIFS(СВЦЭМ!$D$33:$D$776,СВЦЭМ!$A$33:$A$776,$A54,СВЦЭМ!$B$33:$B$776,N$47)+'СЕТ СН'!$G$11+СВЦЭМ!$D$10+'СЕТ СН'!$G$5-'СЕТ СН'!$G$21</f>
        <v>3198.8821968299999</v>
      </c>
      <c r="O54" s="36">
        <f>SUMIFS(СВЦЭМ!$D$33:$D$776,СВЦЭМ!$A$33:$A$776,$A54,СВЦЭМ!$B$33:$B$776,O$47)+'СЕТ СН'!$G$11+СВЦЭМ!$D$10+'СЕТ СН'!$G$5-'СЕТ СН'!$G$21</f>
        <v>3167.7101661400002</v>
      </c>
      <c r="P54" s="36">
        <f>SUMIFS(СВЦЭМ!$D$33:$D$776,СВЦЭМ!$A$33:$A$776,$A54,СВЦЭМ!$B$33:$B$776,P$47)+'СЕТ СН'!$G$11+СВЦЭМ!$D$10+'СЕТ СН'!$G$5-'СЕТ СН'!$G$21</f>
        <v>3171.8248395300002</v>
      </c>
      <c r="Q54" s="36">
        <f>SUMIFS(СВЦЭМ!$D$33:$D$776,СВЦЭМ!$A$33:$A$776,$A54,СВЦЭМ!$B$33:$B$776,Q$47)+'СЕТ СН'!$G$11+СВЦЭМ!$D$10+'СЕТ СН'!$G$5-'СЕТ СН'!$G$21</f>
        <v>3174.1549173200001</v>
      </c>
      <c r="R54" s="36">
        <f>SUMIFS(СВЦЭМ!$D$33:$D$776,СВЦЭМ!$A$33:$A$776,$A54,СВЦЭМ!$B$33:$B$776,R$47)+'СЕТ СН'!$G$11+СВЦЭМ!$D$10+'СЕТ СН'!$G$5-'СЕТ СН'!$G$21</f>
        <v>3183.5568044000001</v>
      </c>
      <c r="S54" s="36">
        <f>SUMIFS(СВЦЭМ!$D$33:$D$776,СВЦЭМ!$A$33:$A$776,$A54,СВЦЭМ!$B$33:$B$776,S$47)+'СЕТ СН'!$G$11+СВЦЭМ!$D$10+'СЕТ СН'!$G$5-'СЕТ СН'!$G$21</f>
        <v>3185.3657219000002</v>
      </c>
      <c r="T54" s="36">
        <f>SUMIFS(СВЦЭМ!$D$33:$D$776,СВЦЭМ!$A$33:$A$776,$A54,СВЦЭМ!$B$33:$B$776,T$47)+'СЕТ СН'!$G$11+СВЦЭМ!$D$10+'СЕТ СН'!$G$5-'СЕТ СН'!$G$21</f>
        <v>3173.2983203500003</v>
      </c>
      <c r="U54" s="36">
        <f>SUMIFS(СВЦЭМ!$D$33:$D$776,СВЦЭМ!$A$33:$A$776,$A54,СВЦЭМ!$B$33:$B$776,U$47)+'СЕТ СН'!$G$11+СВЦЭМ!$D$10+'СЕТ СН'!$G$5-'СЕТ СН'!$G$21</f>
        <v>3184.1786332700003</v>
      </c>
      <c r="V54" s="36">
        <f>SUMIFS(СВЦЭМ!$D$33:$D$776,СВЦЭМ!$A$33:$A$776,$A54,СВЦЭМ!$B$33:$B$776,V$47)+'СЕТ СН'!$G$11+СВЦЭМ!$D$10+'СЕТ СН'!$G$5-'СЕТ СН'!$G$21</f>
        <v>3201.0993044400002</v>
      </c>
      <c r="W54" s="36">
        <f>SUMIFS(СВЦЭМ!$D$33:$D$776,СВЦЭМ!$A$33:$A$776,$A54,СВЦЭМ!$B$33:$B$776,W$47)+'СЕТ СН'!$G$11+СВЦЭМ!$D$10+'СЕТ СН'!$G$5-'СЕТ СН'!$G$21</f>
        <v>3188.8415529800004</v>
      </c>
      <c r="X54" s="36">
        <f>SUMIFS(СВЦЭМ!$D$33:$D$776,СВЦЭМ!$A$33:$A$776,$A54,СВЦЭМ!$B$33:$B$776,X$47)+'СЕТ СН'!$G$11+СВЦЭМ!$D$10+'СЕТ СН'!$G$5-'СЕТ СН'!$G$21</f>
        <v>3220.0143710800003</v>
      </c>
      <c r="Y54" s="36">
        <f>SUMIFS(СВЦЭМ!$D$33:$D$776,СВЦЭМ!$A$33:$A$776,$A54,СВЦЭМ!$B$33:$B$776,Y$47)+'СЕТ СН'!$G$11+СВЦЭМ!$D$10+'СЕТ СН'!$G$5-'СЕТ СН'!$G$21</f>
        <v>3304.8034600700003</v>
      </c>
    </row>
    <row r="55" spans="1:25" ht="15.75" x14ac:dyDescent="0.2">
      <c r="A55" s="35">
        <f t="shared" si="1"/>
        <v>44051</v>
      </c>
      <c r="B55" s="36">
        <f>SUMIFS(СВЦЭМ!$D$33:$D$776,СВЦЭМ!$A$33:$A$776,$A55,СВЦЭМ!$B$33:$B$776,B$47)+'СЕТ СН'!$G$11+СВЦЭМ!$D$10+'СЕТ СН'!$G$5-'СЕТ СН'!$G$21</f>
        <v>3379.0804793699999</v>
      </c>
      <c r="C55" s="36">
        <f>SUMIFS(СВЦЭМ!$D$33:$D$776,СВЦЭМ!$A$33:$A$776,$A55,СВЦЭМ!$B$33:$B$776,C$47)+'СЕТ СН'!$G$11+СВЦЭМ!$D$10+'СЕТ СН'!$G$5-'СЕТ СН'!$G$21</f>
        <v>3401.9706748400004</v>
      </c>
      <c r="D55" s="36">
        <f>SUMIFS(СВЦЭМ!$D$33:$D$776,СВЦЭМ!$A$33:$A$776,$A55,СВЦЭМ!$B$33:$B$776,D$47)+'СЕТ СН'!$G$11+СВЦЭМ!$D$10+'СЕТ СН'!$G$5-'СЕТ СН'!$G$21</f>
        <v>3404.4309619800001</v>
      </c>
      <c r="E55" s="36">
        <f>SUMIFS(СВЦЭМ!$D$33:$D$776,СВЦЭМ!$A$33:$A$776,$A55,СВЦЭМ!$B$33:$B$776,E$47)+'СЕТ СН'!$G$11+СВЦЭМ!$D$10+'СЕТ СН'!$G$5-'СЕТ СН'!$G$21</f>
        <v>3424.2276618599999</v>
      </c>
      <c r="F55" s="36">
        <f>SUMIFS(СВЦЭМ!$D$33:$D$776,СВЦЭМ!$A$33:$A$776,$A55,СВЦЭМ!$B$33:$B$776,F$47)+'СЕТ СН'!$G$11+СВЦЭМ!$D$10+'СЕТ СН'!$G$5-'СЕТ СН'!$G$21</f>
        <v>3422.3583442500003</v>
      </c>
      <c r="G55" s="36">
        <f>SUMIFS(СВЦЭМ!$D$33:$D$776,СВЦЭМ!$A$33:$A$776,$A55,СВЦЭМ!$B$33:$B$776,G$47)+'СЕТ СН'!$G$11+СВЦЭМ!$D$10+'СЕТ СН'!$G$5-'СЕТ СН'!$G$21</f>
        <v>3422.5223510200003</v>
      </c>
      <c r="H55" s="36">
        <f>SUMIFS(СВЦЭМ!$D$33:$D$776,СВЦЭМ!$A$33:$A$776,$A55,СВЦЭМ!$B$33:$B$776,H$47)+'СЕТ СН'!$G$11+СВЦЭМ!$D$10+'СЕТ СН'!$G$5-'СЕТ СН'!$G$21</f>
        <v>3410.59968471</v>
      </c>
      <c r="I55" s="36">
        <f>SUMIFS(СВЦЭМ!$D$33:$D$776,СВЦЭМ!$A$33:$A$776,$A55,СВЦЭМ!$B$33:$B$776,I$47)+'СЕТ СН'!$G$11+СВЦЭМ!$D$10+'СЕТ СН'!$G$5-'СЕТ СН'!$G$21</f>
        <v>3375.30909342</v>
      </c>
      <c r="J55" s="36">
        <f>SUMIFS(СВЦЭМ!$D$33:$D$776,СВЦЭМ!$A$33:$A$776,$A55,СВЦЭМ!$B$33:$B$776,J$47)+'СЕТ СН'!$G$11+СВЦЭМ!$D$10+'СЕТ СН'!$G$5-'СЕТ СН'!$G$21</f>
        <v>3357.8656538800001</v>
      </c>
      <c r="K55" s="36">
        <f>SUMIFS(СВЦЭМ!$D$33:$D$776,СВЦЭМ!$A$33:$A$776,$A55,СВЦЭМ!$B$33:$B$776,K$47)+'СЕТ СН'!$G$11+СВЦЭМ!$D$10+'СЕТ СН'!$G$5-'СЕТ СН'!$G$21</f>
        <v>3338.7547907500002</v>
      </c>
      <c r="L55" s="36">
        <f>SUMIFS(СВЦЭМ!$D$33:$D$776,СВЦЭМ!$A$33:$A$776,$A55,СВЦЭМ!$B$33:$B$776,L$47)+'СЕТ СН'!$G$11+СВЦЭМ!$D$10+'СЕТ СН'!$G$5-'СЕТ СН'!$G$21</f>
        <v>3295.4820687000001</v>
      </c>
      <c r="M55" s="36">
        <f>SUMIFS(СВЦЭМ!$D$33:$D$776,СВЦЭМ!$A$33:$A$776,$A55,СВЦЭМ!$B$33:$B$776,M$47)+'СЕТ СН'!$G$11+СВЦЭМ!$D$10+'СЕТ СН'!$G$5-'СЕТ СН'!$G$21</f>
        <v>3202.7210898900003</v>
      </c>
      <c r="N55" s="36">
        <f>SUMIFS(СВЦЭМ!$D$33:$D$776,СВЦЭМ!$A$33:$A$776,$A55,СВЦЭМ!$B$33:$B$776,N$47)+'СЕТ СН'!$G$11+СВЦЭМ!$D$10+'СЕТ СН'!$G$5-'СЕТ СН'!$G$21</f>
        <v>3158.6297694200002</v>
      </c>
      <c r="O55" s="36">
        <f>SUMIFS(СВЦЭМ!$D$33:$D$776,СВЦЭМ!$A$33:$A$776,$A55,СВЦЭМ!$B$33:$B$776,O$47)+'СЕТ СН'!$G$11+СВЦЭМ!$D$10+'СЕТ СН'!$G$5-'СЕТ СН'!$G$21</f>
        <v>3141.4920046500001</v>
      </c>
      <c r="P55" s="36">
        <f>SUMIFS(СВЦЭМ!$D$33:$D$776,СВЦЭМ!$A$33:$A$776,$A55,СВЦЭМ!$B$33:$B$776,P$47)+'СЕТ СН'!$G$11+СВЦЭМ!$D$10+'СЕТ СН'!$G$5-'СЕТ СН'!$G$21</f>
        <v>3140.4833753500002</v>
      </c>
      <c r="Q55" s="36">
        <f>SUMIFS(СВЦЭМ!$D$33:$D$776,СВЦЭМ!$A$33:$A$776,$A55,СВЦЭМ!$B$33:$B$776,Q$47)+'СЕТ СН'!$G$11+СВЦЭМ!$D$10+'СЕТ СН'!$G$5-'СЕТ СН'!$G$21</f>
        <v>3151.6374718699999</v>
      </c>
      <c r="R55" s="36">
        <f>SUMIFS(СВЦЭМ!$D$33:$D$776,СВЦЭМ!$A$33:$A$776,$A55,СВЦЭМ!$B$33:$B$776,R$47)+'СЕТ СН'!$G$11+СВЦЭМ!$D$10+'СЕТ СН'!$G$5-'СЕТ СН'!$G$21</f>
        <v>3134.5578485300002</v>
      </c>
      <c r="S55" s="36">
        <f>SUMIFS(СВЦЭМ!$D$33:$D$776,СВЦЭМ!$A$33:$A$776,$A55,СВЦЭМ!$B$33:$B$776,S$47)+'СЕТ СН'!$G$11+СВЦЭМ!$D$10+'СЕТ СН'!$G$5-'СЕТ СН'!$G$21</f>
        <v>3142.7667864800001</v>
      </c>
      <c r="T55" s="36">
        <f>SUMIFS(СВЦЭМ!$D$33:$D$776,СВЦЭМ!$A$33:$A$776,$A55,СВЦЭМ!$B$33:$B$776,T$47)+'СЕТ СН'!$G$11+СВЦЭМ!$D$10+'СЕТ СН'!$G$5-'СЕТ СН'!$G$21</f>
        <v>3159.4273066400001</v>
      </c>
      <c r="U55" s="36">
        <f>SUMIFS(СВЦЭМ!$D$33:$D$776,СВЦЭМ!$A$33:$A$776,$A55,СВЦЭМ!$B$33:$B$776,U$47)+'СЕТ СН'!$G$11+СВЦЭМ!$D$10+'СЕТ СН'!$G$5-'СЕТ СН'!$G$21</f>
        <v>3166.0939136200004</v>
      </c>
      <c r="V55" s="36">
        <f>SUMIFS(СВЦЭМ!$D$33:$D$776,СВЦЭМ!$A$33:$A$776,$A55,СВЦЭМ!$B$33:$B$776,V$47)+'СЕТ СН'!$G$11+СВЦЭМ!$D$10+'СЕТ СН'!$G$5-'СЕТ СН'!$G$21</f>
        <v>3154.2207888900002</v>
      </c>
      <c r="W55" s="36">
        <f>SUMIFS(СВЦЭМ!$D$33:$D$776,СВЦЭМ!$A$33:$A$776,$A55,СВЦЭМ!$B$33:$B$776,W$47)+'СЕТ СН'!$G$11+СВЦЭМ!$D$10+'СЕТ СН'!$G$5-'СЕТ СН'!$G$21</f>
        <v>3142.4852457000002</v>
      </c>
      <c r="X55" s="36">
        <f>SUMIFS(СВЦЭМ!$D$33:$D$776,СВЦЭМ!$A$33:$A$776,$A55,СВЦЭМ!$B$33:$B$776,X$47)+'СЕТ СН'!$G$11+СВЦЭМ!$D$10+'СЕТ СН'!$G$5-'СЕТ СН'!$G$21</f>
        <v>3166.91769475</v>
      </c>
      <c r="Y55" s="36">
        <f>SUMIFS(СВЦЭМ!$D$33:$D$776,СВЦЭМ!$A$33:$A$776,$A55,СВЦЭМ!$B$33:$B$776,Y$47)+'СЕТ СН'!$G$11+СВЦЭМ!$D$10+'СЕТ СН'!$G$5-'СЕТ СН'!$G$21</f>
        <v>3263.6983352300003</v>
      </c>
    </row>
    <row r="56" spans="1:25" ht="15.75" x14ac:dyDescent="0.2">
      <c r="A56" s="35">
        <f t="shared" si="1"/>
        <v>44052</v>
      </c>
      <c r="B56" s="36">
        <f>SUMIFS(СВЦЭМ!$D$33:$D$776,СВЦЭМ!$A$33:$A$776,$A56,СВЦЭМ!$B$33:$B$776,B$47)+'СЕТ СН'!$G$11+СВЦЭМ!$D$10+'СЕТ СН'!$G$5-'СЕТ СН'!$G$21</f>
        <v>3350.5847800700003</v>
      </c>
      <c r="C56" s="36">
        <f>SUMIFS(СВЦЭМ!$D$33:$D$776,СВЦЭМ!$A$33:$A$776,$A56,СВЦЭМ!$B$33:$B$776,C$47)+'СЕТ СН'!$G$11+СВЦЭМ!$D$10+'СЕТ СН'!$G$5-'СЕТ СН'!$G$21</f>
        <v>3433.7348051500003</v>
      </c>
      <c r="D56" s="36">
        <f>SUMIFS(СВЦЭМ!$D$33:$D$776,СВЦЭМ!$A$33:$A$776,$A56,СВЦЭМ!$B$33:$B$776,D$47)+'СЕТ СН'!$G$11+СВЦЭМ!$D$10+'СЕТ СН'!$G$5-'СЕТ СН'!$G$21</f>
        <v>3427.1393072200003</v>
      </c>
      <c r="E56" s="36">
        <f>SUMIFS(СВЦЭМ!$D$33:$D$776,СВЦЭМ!$A$33:$A$776,$A56,СВЦЭМ!$B$33:$B$776,E$47)+'СЕТ СН'!$G$11+СВЦЭМ!$D$10+'СЕТ СН'!$G$5-'СЕТ СН'!$G$21</f>
        <v>3422.02551537</v>
      </c>
      <c r="F56" s="36">
        <f>SUMIFS(СВЦЭМ!$D$33:$D$776,СВЦЭМ!$A$33:$A$776,$A56,СВЦЭМ!$B$33:$B$776,F$47)+'СЕТ СН'!$G$11+СВЦЭМ!$D$10+'СЕТ СН'!$G$5-'СЕТ СН'!$G$21</f>
        <v>3416.2526213600004</v>
      </c>
      <c r="G56" s="36">
        <f>SUMIFS(СВЦЭМ!$D$33:$D$776,СВЦЭМ!$A$33:$A$776,$A56,СВЦЭМ!$B$33:$B$776,G$47)+'СЕТ СН'!$G$11+СВЦЭМ!$D$10+'СЕТ СН'!$G$5-'СЕТ СН'!$G$21</f>
        <v>3422.8890006700003</v>
      </c>
      <c r="H56" s="36">
        <f>SUMIFS(СВЦЭМ!$D$33:$D$776,СВЦЭМ!$A$33:$A$776,$A56,СВЦЭМ!$B$33:$B$776,H$47)+'СЕТ СН'!$G$11+СВЦЭМ!$D$10+'СЕТ СН'!$G$5-'СЕТ СН'!$G$21</f>
        <v>3434.3908868500002</v>
      </c>
      <c r="I56" s="36">
        <f>SUMIFS(СВЦЭМ!$D$33:$D$776,СВЦЭМ!$A$33:$A$776,$A56,СВЦЭМ!$B$33:$B$776,I$47)+'СЕТ СН'!$G$11+СВЦЭМ!$D$10+'СЕТ СН'!$G$5-'СЕТ СН'!$G$21</f>
        <v>3430.8152158700004</v>
      </c>
      <c r="J56" s="36">
        <f>SUMIFS(СВЦЭМ!$D$33:$D$776,СВЦЭМ!$A$33:$A$776,$A56,СВЦЭМ!$B$33:$B$776,J$47)+'СЕТ СН'!$G$11+СВЦЭМ!$D$10+'СЕТ СН'!$G$5-'СЕТ СН'!$G$21</f>
        <v>3380.9016150100001</v>
      </c>
      <c r="K56" s="36">
        <f>SUMIFS(СВЦЭМ!$D$33:$D$776,СВЦЭМ!$A$33:$A$776,$A56,СВЦЭМ!$B$33:$B$776,K$47)+'СЕТ СН'!$G$11+СВЦЭМ!$D$10+'СЕТ СН'!$G$5-'СЕТ СН'!$G$21</f>
        <v>3338.59845537</v>
      </c>
      <c r="L56" s="36">
        <f>SUMIFS(СВЦЭМ!$D$33:$D$776,СВЦЭМ!$A$33:$A$776,$A56,СВЦЭМ!$B$33:$B$776,L$47)+'СЕТ СН'!$G$11+СВЦЭМ!$D$10+'СЕТ СН'!$G$5-'СЕТ СН'!$G$21</f>
        <v>3292.8478401500001</v>
      </c>
      <c r="M56" s="36">
        <f>SUMIFS(СВЦЭМ!$D$33:$D$776,СВЦЭМ!$A$33:$A$776,$A56,СВЦЭМ!$B$33:$B$776,M$47)+'СЕТ СН'!$G$11+СВЦЭМ!$D$10+'СЕТ СН'!$G$5-'СЕТ СН'!$G$21</f>
        <v>3207.08258084</v>
      </c>
      <c r="N56" s="36">
        <f>SUMIFS(СВЦЭМ!$D$33:$D$776,СВЦЭМ!$A$33:$A$776,$A56,СВЦЭМ!$B$33:$B$776,N$47)+'СЕТ СН'!$G$11+СВЦЭМ!$D$10+'СЕТ СН'!$G$5-'СЕТ СН'!$G$21</f>
        <v>3154.94608496</v>
      </c>
      <c r="O56" s="36">
        <f>SUMIFS(СВЦЭМ!$D$33:$D$776,СВЦЭМ!$A$33:$A$776,$A56,СВЦЭМ!$B$33:$B$776,O$47)+'СЕТ СН'!$G$11+СВЦЭМ!$D$10+'СЕТ СН'!$G$5-'СЕТ СН'!$G$21</f>
        <v>3122.7427460500003</v>
      </c>
      <c r="P56" s="36">
        <f>SUMIFS(СВЦЭМ!$D$33:$D$776,СВЦЭМ!$A$33:$A$776,$A56,СВЦЭМ!$B$33:$B$776,P$47)+'СЕТ СН'!$G$11+СВЦЭМ!$D$10+'СЕТ СН'!$G$5-'СЕТ СН'!$G$21</f>
        <v>3125.3364535600003</v>
      </c>
      <c r="Q56" s="36">
        <f>SUMIFS(СВЦЭМ!$D$33:$D$776,СВЦЭМ!$A$33:$A$776,$A56,СВЦЭМ!$B$33:$B$776,Q$47)+'СЕТ СН'!$G$11+СВЦЭМ!$D$10+'СЕТ СН'!$G$5-'СЕТ СН'!$G$21</f>
        <v>3143.2685049600004</v>
      </c>
      <c r="R56" s="36">
        <f>SUMIFS(СВЦЭМ!$D$33:$D$776,СВЦЭМ!$A$33:$A$776,$A56,СВЦЭМ!$B$33:$B$776,R$47)+'СЕТ СН'!$G$11+СВЦЭМ!$D$10+'СЕТ СН'!$G$5-'СЕТ СН'!$G$21</f>
        <v>3129.96735653</v>
      </c>
      <c r="S56" s="36">
        <f>SUMIFS(СВЦЭМ!$D$33:$D$776,СВЦЭМ!$A$33:$A$776,$A56,СВЦЭМ!$B$33:$B$776,S$47)+'СЕТ СН'!$G$11+СВЦЭМ!$D$10+'СЕТ СН'!$G$5-'СЕТ СН'!$G$21</f>
        <v>3132.3091485200002</v>
      </c>
      <c r="T56" s="36">
        <f>SUMIFS(СВЦЭМ!$D$33:$D$776,СВЦЭМ!$A$33:$A$776,$A56,СВЦЭМ!$B$33:$B$776,T$47)+'СЕТ СН'!$G$11+СВЦЭМ!$D$10+'СЕТ СН'!$G$5-'СЕТ СН'!$G$21</f>
        <v>3143.01112435</v>
      </c>
      <c r="U56" s="36">
        <f>SUMIFS(СВЦЭМ!$D$33:$D$776,СВЦЭМ!$A$33:$A$776,$A56,СВЦЭМ!$B$33:$B$776,U$47)+'СЕТ СН'!$G$11+СВЦЭМ!$D$10+'СЕТ СН'!$G$5-'СЕТ СН'!$G$21</f>
        <v>3147.80369617</v>
      </c>
      <c r="V56" s="36">
        <f>SUMIFS(СВЦЭМ!$D$33:$D$776,СВЦЭМ!$A$33:$A$776,$A56,СВЦЭМ!$B$33:$B$776,V$47)+'СЕТ СН'!$G$11+СВЦЭМ!$D$10+'СЕТ СН'!$G$5-'СЕТ СН'!$G$21</f>
        <v>3148.1535699900001</v>
      </c>
      <c r="W56" s="36">
        <f>SUMIFS(СВЦЭМ!$D$33:$D$776,СВЦЭМ!$A$33:$A$776,$A56,СВЦЭМ!$B$33:$B$776,W$47)+'СЕТ СН'!$G$11+СВЦЭМ!$D$10+'СЕТ СН'!$G$5-'СЕТ СН'!$G$21</f>
        <v>3134.0805413600001</v>
      </c>
      <c r="X56" s="36">
        <f>SUMIFS(СВЦЭМ!$D$33:$D$776,СВЦЭМ!$A$33:$A$776,$A56,СВЦЭМ!$B$33:$B$776,X$47)+'СЕТ СН'!$G$11+СВЦЭМ!$D$10+'СЕТ СН'!$G$5-'СЕТ СН'!$G$21</f>
        <v>3164.9497176900004</v>
      </c>
      <c r="Y56" s="36">
        <f>SUMIFS(СВЦЭМ!$D$33:$D$776,СВЦЭМ!$A$33:$A$776,$A56,СВЦЭМ!$B$33:$B$776,Y$47)+'СЕТ СН'!$G$11+СВЦЭМ!$D$10+'СЕТ СН'!$G$5-'СЕТ СН'!$G$21</f>
        <v>3268.3969757100003</v>
      </c>
    </row>
    <row r="57" spans="1:25" ht="15.75" x14ac:dyDescent="0.2">
      <c r="A57" s="35">
        <f t="shared" si="1"/>
        <v>44053</v>
      </c>
      <c r="B57" s="36">
        <f>SUMIFS(СВЦЭМ!$D$33:$D$776,СВЦЭМ!$A$33:$A$776,$A57,СВЦЭМ!$B$33:$B$776,B$47)+'СЕТ СН'!$G$11+СВЦЭМ!$D$10+'СЕТ СН'!$G$5-'СЕТ СН'!$G$21</f>
        <v>3355.1799532600003</v>
      </c>
      <c r="C57" s="36">
        <f>SUMIFS(СВЦЭМ!$D$33:$D$776,СВЦЭМ!$A$33:$A$776,$A57,СВЦЭМ!$B$33:$B$776,C$47)+'СЕТ СН'!$G$11+СВЦЭМ!$D$10+'СЕТ СН'!$G$5-'СЕТ СН'!$G$21</f>
        <v>3407.8394632500003</v>
      </c>
      <c r="D57" s="36">
        <f>SUMIFS(СВЦЭМ!$D$33:$D$776,СВЦЭМ!$A$33:$A$776,$A57,СВЦЭМ!$B$33:$B$776,D$47)+'СЕТ СН'!$G$11+СВЦЭМ!$D$10+'СЕТ СН'!$G$5-'СЕТ СН'!$G$21</f>
        <v>3390.3544081200002</v>
      </c>
      <c r="E57" s="36">
        <f>SUMIFS(СВЦЭМ!$D$33:$D$776,СВЦЭМ!$A$33:$A$776,$A57,СВЦЭМ!$B$33:$B$776,E$47)+'СЕТ СН'!$G$11+СВЦЭМ!$D$10+'СЕТ СН'!$G$5-'СЕТ СН'!$G$21</f>
        <v>3378.17874674</v>
      </c>
      <c r="F57" s="36">
        <f>SUMIFS(СВЦЭМ!$D$33:$D$776,СВЦЭМ!$A$33:$A$776,$A57,СВЦЭМ!$B$33:$B$776,F$47)+'СЕТ СН'!$G$11+СВЦЭМ!$D$10+'СЕТ СН'!$G$5-'СЕТ СН'!$G$21</f>
        <v>3371.20831421</v>
      </c>
      <c r="G57" s="36">
        <f>SUMIFS(СВЦЭМ!$D$33:$D$776,СВЦЭМ!$A$33:$A$776,$A57,СВЦЭМ!$B$33:$B$776,G$47)+'СЕТ СН'!$G$11+СВЦЭМ!$D$10+'СЕТ СН'!$G$5-'СЕТ СН'!$G$21</f>
        <v>3379.6203423500001</v>
      </c>
      <c r="H57" s="36">
        <f>SUMIFS(СВЦЭМ!$D$33:$D$776,СВЦЭМ!$A$33:$A$776,$A57,СВЦЭМ!$B$33:$B$776,H$47)+'СЕТ СН'!$G$11+СВЦЭМ!$D$10+'СЕТ СН'!$G$5-'СЕТ СН'!$G$21</f>
        <v>3407.7664034100003</v>
      </c>
      <c r="I57" s="36">
        <f>SUMIFS(СВЦЭМ!$D$33:$D$776,СВЦЭМ!$A$33:$A$776,$A57,СВЦЭМ!$B$33:$B$776,I$47)+'СЕТ СН'!$G$11+СВЦЭМ!$D$10+'СЕТ СН'!$G$5-'СЕТ СН'!$G$21</f>
        <v>3401.82500609</v>
      </c>
      <c r="J57" s="36">
        <f>SUMIFS(СВЦЭМ!$D$33:$D$776,СВЦЭМ!$A$33:$A$776,$A57,СВЦЭМ!$B$33:$B$776,J$47)+'СЕТ СН'!$G$11+СВЦЭМ!$D$10+'СЕТ СН'!$G$5-'СЕТ СН'!$G$21</f>
        <v>3348.8237406600001</v>
      </c>
      <c r="K57" s="36">
        <f>SUMIFS(СВЦЭМ!$D$33:$D$776,СВЦЭМ!$A$33:$A$776,$A57,СВЦЭМ!$B$33:$B$776,K$47)+'СЕТ СН'!$G$11+СВЦЭМ!$D$10+'СЕТ СН'!$G$5-'СЕТ СН'!$G$21</f>
        <v>3303.2973990500004</v>
      </c>
      <c r="L57" s="36">
        <f>SUMIFS(СВЦЭМ!$D$33:$D$776,СВЦЭМ!$A$33:$A$776,$A57,СВЦЭМ!$B$33:$B$776,L$47)+'СЕТ СН'!$G$11+СВЦЭМ!$D$10+'СЕТ СН'!$G$5-'СЕТ СН'!$G$21</f>
        <v>3294.2908905000004</v>
      </c>
      <c r="M57" s="36">
        <f>SUMIFS(СВЦЭМ!$D$33:$D$776,СВЦЭМ!$A$33:$A$776,$A57,СВЦЭМ!$B$33:$B$776,M$47)+'СЕТ СН'!$G$11+СВЦЭМ!$D$10+'СЕТ СН'!$G$5-'СЕТ СН'!$G$21</f>
        <v>3241.8663327200002</v>
      </c>
      <c r="N57" s="36">
        <f>SUMIFS(СВЦЭМ!$D$33:$D$776,СВЦЭМ!$A$33:$A$776,$A57,СВЦЭМ!$B$33:$B$776,N$47)+'СЕТ СН'!$G$11+СВЦЭМ!$D$10+'СЕТ СН'!$G$5-'СЕТ СН'!$G$21</f>
        <v>3179.6941215800002</v>
      </c>
      <c r="O57" s="36">
        <f>SUMIFS(СВЦЭМ!$D$33:$D$776,СВЦЭМ!$A$33:$A$776,$A57,СВЦЭМ!$B$33:$B$776,O$47)+'СЕТ СН'!$G$11+СВЦЭМ!$D$10+'СЕТ СН'!$G$5-'СЕТ СН'!$G$21</f>
        <v>3144.2336810300003</v>
      </c>
      <c r="P57" s="36">
        <f>SUMIFS(СВЦЭМ!$D$33:$D$776,СВЦЭМ!$A$33:$A$776,$A57,СВЦЭМ!$B$33:$B$776,P$47)+'СЕТ СН'!$G$11+СВЦЭМ!$D$10+'СЕТ СН'!$G$5-'СЕТ СН'!$G$21</f>
        <v>3117.6601727000002</v>
      </c>
      <c r="Q57" s="36">
        <f>SUMIFS(СВЦЭМ!$D$33:$D$776,СВЦЭМ!$A$33:$A$776,$A57,СВЦЭМ!$B$33:$B$776,Q$47)+'СЕТ СН'!$G$11+СВЦЭМ!$D$10+'СЕТ СН'!$G$5-'СЕТ СН'!$G$21</f>
        <v>3123.8896985900001</v>
      </c>
      <c r="R57" s="36">
        <f>SUMIFS(СВЦЭМ!$D$33:$D$776,СВЦЭМ!$A$33:$A$776,$A57,СВЦЭМ!$B$33:$B$776,R$47)+'СЕТ СН'!$G$11+СВЦЭМ!$D$10+'СЕТ СН'!$G$5-'СЕТ СН'!$G$21</f>
        <v>3128.4842274100001</v>
      </c>
      <c r="S57" s="36">
        <f>SUMIFS(СВЦЭМ!$D$33:$D$776,СВЦЭМ!$A$33:$A$776,$A57,СВЦЭМ!$B$33:$B$776,S$47)+'СЕТ СН'!$G$11+СВЦЭМ!$D$10+'СЕТ СН'!$G$5-'СЕТ СН'!$G$21</f>
        <v>3128.40082592</v>
      </c>
      <c r="T57" s="36">
        <f>SUMIFS(СВЦЭМ!$D$33:$D$776,СВЦЭМ!$A$33:$A$776,$A57,СВЦЭМ!$B$33:$B$776,T$47)+'СЕТ СН'!$G$11+СВЦЭМ!$D$10+'СЕТ СН'!$G$5-'СЕТ СН'!$G$21</f>
        <v>3138.1224643800001</v>
      </c>
      <c r="U57" s="36">
        <f>SUMIFS(СВЦЭМ!$D$33:$D$776,СВЦЭМ!$A$33:$A$776,$A57,СВЦЭМ!$B$33:$B$776,U$47)+'СЕТ СН'!$G$11+СВЦЭМ!$D$10+'СЕТ СН'!$G$5-'СЕТ СН'!$G$21</f>
        <v>3139.0753813600004</v>
      </c>
      <c r="V57" s="36">
        <f>SUMIFS(СВЦЭМ!$D$33:$D$776,СВЦЭМ!$A$33:$A$776,$A57,СВЦЭМ!$B$33:$B$776,V$47)+'СЕТ СН'!$G$11+СВЦЭМ!$D$10+'СЕТ СН'!$G$5-'СЕТ СН'!$G$21</f>
        <v>3129.6268955200003</v>
      </c>
      <c r="W57" s="36">
        <f>SUMIFS(СВЦЭМ!$D$33:$D$776,СВЦЭМ!$A$33:$A$776,$A57,СВЦЭМ!$B$33:$B$776,W$47)+'СЕТ СН'!$G$11+СВЦЭМ!$D$10+'СЕТ СН'!$G$5-'СЕТ СН'!$G$21</f>
        <v>3114.2448195400002</v>
      </c>
      <c r="X57" s="36">
        <f>SUMIFS(СВЦЭМ!$D$33:$D$776,СВЦЭМ!$A$33:$A$776,$A57,СВЦЭМ!$B$33:$B$776,X$47)+'СЕТ СН'!$G$11+СВЦЭМ!$D$10+'СЕТ СН'!$G$5-'СЕТ СН'!$G$21</f>
        <v>3146.68918459</v>
      </c>
      <c r="Y57" s="36">
        <f>SUMIFS(СВЦЭМ!$D$33:$D$776,СВЦЭМ!$A$33:$A$776,$A57,СВЦЭМ!$B$33:$B$776,Y$47)+'СЕТ СН'!$G$11+СВЦЭМ!$D$10+'СЕТ СН'!$G$5-'СЕТ СН'!$G$21</f>
        <v>3225.4067499600001</v>
      </c>
    </row>
    <row r="58" spans="1:25" ht="15.75" x14ac:dyDescent="0.2">
      <c r="A58" s="35">
        <f t="shared" si="1"/>
        <v>44054</v>
      </c>
      <c r="B58" s="36">
        <f>SUMIFS(СВЦЭМ!$D$33:$D$776,СВЦЭМ!$A$33:$A$776,$A58,СВЦЭМ!$B$33:$B$776,B$47)+'СЕТ СН'!$G$11+СВЦЭМ!$D$10+'СЕТ СН'!$G$5-'СЕТ СН'!$G$21</f>
        <v>3315.4986379900001</v>
      </c>
      <c r="C58" s="36">
        <f>SUMIFS(СВЦЭМ!$D$33:$D$776,СВЦЭМ!$A$33:$A$776,$A58,СВЦЭМ!$B$33:$B$776,C$47)+'СЕТ СН'!$G$11+СВЦЭМ!$D$10+'СЕТ СН'!$G$5-'СЕТ СН'!$G$21</f>
        <v>3358.2200141500002</v>
      </c>
      <c r="D58" s="36">
        <f>SUMIFS(СВЦЭМ!$D$33:$D$776,СВЦЭМ!$A$33:$A$776,$A58,СВЦЭМ!$B$33:$B$776,D$47)+'СЕТ СН'!$G$11+СВЦЭМ!$D$10+'СЕТ СН'!$G$5-'СЕТ СН'!$G$21</f>
        <v>3352.7425300499999</v>
      </c>
      <c r="E58" s="36">
        <f>SUMIFS(СВЦЭМ!$D$33:$D$776,СВЦЭМ!$A$33:$A$776,$A58,СВЦЭМ!$B$33:$B$776,E$47)+'СЕТ СН'!$G$11+СВЦЭМ!$D$10+'СЕТ СН'!$G$5-'СЕТ СН'!$G$21</f>
        <v>3338.9389517</v>
      </c>
      <c r="F58" s="36">
        <f>SUMIFS(СВЦЭМ!$D$33:$D$776,СВЦЭМ!$A$33:$A$776,$A58,СВЦЭМ!$B$33:$B$776,F$47)+'СЕТ СН'!$G$11+СВЦЭМ!$D$10+'СЕТ СН'!$G$5-'СЕТ СН'!$G$21</f>
        <v>3325.1207978000002</v>
      </c>
      <c r="G58" s="36">
        <f>SUMIFS(СВЦЭМ!$D$33:$D$776,СВЦЭМ!$A$33:$A$776,$A58,СВЦЭМ!$B$33:$B$776,G$47)+'СЕТ СН'!$G$11+СВЦЭМ!$D$10+'СЕТ СН'!$G$5-'СЕТ СН'!$G$21</f>
        <v>3337.5872069000002</v>
      </c>
      <c r="H58" s="36">
        <f>SUMIFS(СВЦЭМ!$D$33:$D$776,СВЦЭМ!$A$33:$A$776,$A58,СВЦЭМ!$B$33:$B$776,H$47)+'СЕТ СН'!$G$11+СВЦЭМ!$D$10+'СЕТ СН'!$G$5-'СЕТ СН'!$G$21</f>
        <v>3306.7667668100003</v>
      </c>
      <c r="I58" s="36">
        <f>SUMIFS(СВЦЭМ!$D$33:$D$776,СВЦЭМ!$A$33:$A$776,$A58,СВЦЭМ!$B$33:$B$776,I$47)+'СЕТ СН'!$G$11+СВЦЭМ!$D$10+'СЕТ СН'!$G$5-'СЕТ СН'!$G$21</f>
        <v>3291.72899263</v>
      </c>
      <c r="J58" s="36">
        <f>SUMIFS(СВЦЭМ!$D$33:$D$776,СВЦЭМ!$A$33:$A$776,$A58,СВЦЭМ!$B$33:$B$776,J$47)+'СЕТ СН'!$G$11+СВЦЭМ!$D$10+'СЕТ СН'!$G$5-'СЕТ СН'!$G$21</f>
        <v>3265.5072277400004</v>
      </c>
      <c r="K58" s="36">
        <f>SUMIFS(СВЦЭМ!$D$33:$D$776,СВЦЭМ!$A$33:$A$776,$A58,СВЦЭМ!$B$33:$B$776,K$47)+'СЕТ СН'!$G$11+СВЦЭМ!$D$10+'СЕТ СН'!$G$5-'СЕТ СН'!$G$21</f>
        <v>3242.0588717999999</v>
      </c>
      <c r="L58" s="36">
        <f>SUMIFS(СВЦЭМ!$D$33:$D$776,СВЦЭМ!$A$33:$A$776,$A58,СВЦЭМ!$B$33:$B$776,L$47)+'СЕТ СН'!$G$11+СВЦЭМ!$D$10+'СЕТ СН'!$G$5-'СЕТ СН'!$G$21</f>
        <v>3232.0627110300002</v>
      </c>
      <c r="M58" s="36">
        <f>SUMIFS(СВЦЭМ!$D$33:$D$776,СВЦЭМ!$A$33:$A$776,$A58,СВЦЭМ!$B$33:$B$776,M$47)+'СЕТ СН'!$G$11+СВЦЭМ!$D$10+'СЕТ СН'!$G$5-'СЕТ СН'!$G$21</f>
        <v>3189.2657678200003</v>
      </c>
      <c r="N58" s="36">
        <f>SUMIFS(СВЦЭМ!$D$33:$D$776,СВЦЭМ!$A$33:$A$776,$A58,СВЦЭМ!$B$33:$B$776,N$47)+'СЕТ СН'!$G$11+СВЦЭМ!$D$10+'СЕТ СН'!$G$5-'СЕТ СН'!$G$21</f>
        <v>3173.9691568799999</v>
      </c>
      <c r="O58" s="36">
        <f>SUMIFS(СВЦЭМ!$D$33:$D$776,СВЦЭМ!$A$33:$A$776,$A58,СВЦЭМ!$B$33:$B$776,O$47)+'СЕТ СН'!$G$11+СВЦЭМ!$D$10+'СЕТ СН'!$G$5-'СЕТ СН'!$G$21</f>
        <v>3178.58192702</v>
      </c>
      <c r="P58" s="36">
        <f>SUMIFS(СВЦЭМ!$D$33:$D$776,СВЦЭМ!$A$33:$A$776,$A58,СВЦЭМ!$B$33:$B$776,P$47)+'СЕТ СН'!$G$11+СВЦЭМ!$D$10+'СЕТ СН'!$G$5-'СЕТ СН'!$G$21</f>
        <v>3178.2550735900004</v>
      </c>
      <c r="Q58" s="36">
        <f>SUMIFS(СВЦЭМ!$D$33:$D$776,СВЦЭМ!$A$33:$A$776,$A58,СВЦЭМ!$B$33:$B$776,Q$47)+'СЕТ СН'!$G$11+СВЦЭМ!$D$10+'СЕТ СН'!$G$5-'СЕТ СН'!$G$21</f>
        <v>3177.5127630200004</v>
      </c>
      <c r="R58" s="36">
        <f>SUMIFS(СВЦЭМ!$D$33:$D$776,СВЦЭМ!$A$33:$A$776,$A58,СВЦЭМ!$B$33:$B$776,R$47)+'СЕТ СН'!$G$11+СВЦЭМ!$D$10+'СЕТ СН'!$G$5-'СЕТ СН'!$G$21</f>
        <v>3171.9969664099999</v>
      </c>
      <c r="S58" s="36">
        <f>SUMIFS(СВЦЭМ!$D$33:$D$776,СВЦЭМ!$A$33:$A$776,$A58,СВЦЭМ!$B$33:$B$776,S$47)+'СЕТ СН'!$G$11+СВЦЭМ!$D$10+'СЕТ СН'!$G$5-'СЕТ СН'!$G$21</f>
        <v>3177.5164314500003</v>
      </c>
      <c r="T58" s="36">
        <f>SUMIFS(СВЦЭМ!$D$33:$D$776,СВЦЭМ!$A$33:$A$776,$A58,СВЦЭМ!$B$33:$B$776,T$47)+'СЕТ СН'!$G$11+СВЦЭМ!$D$10+'СЕТ СН'!$G$5-'СЕТ СН'!$G$21</f>
        <v>3176.4570624600001</v>
      </c>
      <c r="U58" s="36">
        <f>SUMIFS(СВЦЭМ!$D$33:$D$776,СВЦЭМ!$A$33:$A$776,$A58,СВЦЭМ!$B$33:$B$776,U$47)+'СЕТ СН'!$G$11+СВЦЭМ!$D$10+'СЕТ СН'!$G$5-'СЕТ СН'!$G$21</f>
        <v>3169.2837729700004</v>
      </c>
      <c r="V58" s="36">
        <f>SUMIFS(СВЦЭМ!$D$33:$D$776,СВЦЭМ!$A$33:$A$776,$A58,СВЦЭМ!$B$33:$B$776,V$47)+'СЕТ СН'!$G$11+СВЦЭМ!$D$10+'СЕТ СН'!$G$5-'СЕТ СН'!$G$21</f>
        <v>3164.16634423</v>
      </c>
      <c r="W58" s="36">
        <f>SUMIFS(СВЦЭМ!$D$33:$D$776,СВЦЭМ!$A$33:$A$776,$A58,СВЦЭМ!$B$33:$B$776,W$47)+'СЕТ СН'!$G$11+СВЦЭМ!$D$10+'СЕТ СН'!$G$5-'СЕТ СН'!$G$21</f>
        <v>3171.0715124400003</v>
      </c>
      <c r="X58" s="36">
        <f>SUMIFS(СВЦЭМ!$D$33:$D$776,СВЦЭМ!$A$33:$A$776,$A58,СВЦЭМ!$B$33:$B$776,X$47)+'СЕТ СН'!$G$11+СВЦЭМ!$D$10+'СЕТ СН'!$G$5-'СЕТ СН'!$G$21</f>
        <v>3172.04057676</v>
      </c>
      <c r="Y58" s="36">
        <f>SUMIFS(СВЦЭМ!$D$33:$D$776,СВЦЭМ!$A$33:$A$776,$A58,СВЦЭМ!$B$33:$B$776,Y$47)+'СЕТ СН'!$G$11+СВЦЭМ!$D$10+'СЕТ СН'!$G$5-'СЕТ СН'!$G$21</f>
        <v>3215.4035993000002</v>
      </c>
    </row>
    <row r="59" spans="1:25" ht="15.75" x14ac:dyDescent="0.2">
      <c r="A59" s="35">
        <f t="shared" si="1"/>
        <v>44055</v>
      </c>
      <c r="B59" s="36">
        <f>SUMIFS(СВЦЭМ!$D$33:$D$776,СВЦЭМ!$A$33:$A$776,$A59,СВЦЭМ!$B$33:$B$776,B$47)+'СЕТ СН'!$G$11+СВЦЭМ!$D$10+'СЕТ СН'!$G$5-'СЕТ СН'!$G$21</f>
        <v>3314.5408823500002</v>
      </c>
      <c r="C59" s="36">
        <f>SUMIFS(СВЦЭМ!$D$33:$D$776,СВЦЭМ!$A$33:$A$776,$A59,СВЦЭМ!$B$33:$B$776,C$47)+'СЕТ СН'!$G$11+СВЦЭМ!$D$10+'СЕТ СН'!$G$5-'СЕТ СН'!$G$21</f>
        <v>3351.5641146799999</v>
      </c>
      <c r="D59" s="36">
        <f>SUMIFS(СВЦЭМ!$D$33:$D$776,СВЦЭМ!$A$33:$A$776,$A59,СВЦЭМ!$B$33:$B$776,D$47)+'СЕТ СН'!$G$11+СВЦЭМ!$D$10+'СЕТ СН'!$G$5-'СЕТ СН'!$G$21</f>
        <v>3350.4415515000001</v>
      </c>
      <c r="E59" s="36">
        <f>SUMIFS(СВЦЭМ!$D$33:$D$776,СВЦЭМ!$A$33:$A$776,$A59,СВЦЭМ!$B$33:$B$776,E$47)+'СЕТ СН'!$G$11+СВЦЭМ!$D$10+'СЕТ СН'!$G$5-'СЕТ СН'!$G$21</f>
        <v>3355.4674395100001</v>
      </c>
      <c r="F59" s="36">
        <f>SUMIFS(СВЦЭМ!$D$33:$D$776,СВЦЭМ!$A$33:$A$776,$A59,СВЦЭМ!$B$33:$B$776,F$47)+'СЕТ СН'!$G$11+СВЦЭМ!$D$10+'СЕТ СН'!$G$5-'СЕТ СН'!$G$21</f>
        <v>3356.6084057200001</v>
      </c>
      <c r="G59" s="36">
        <f>SUMIFS(СВЦЭМ!$D$33:$D$776,СВЦЭМ!$A$33:$A$776,$A59,СВЦЭМ!$B$33:$B$776,G$47)+'СЕТ СН'!$G$11+СВЦЭМ!$D$10+'СЕТ СН'!$G$5-'СЕТ СН'!$G$21</f>
        <v>3353.29825527</v>
      </c>
      <c r="H59" s="36">
        <f>SUMIFS(СВЦЭМ!$D$33:$D$776,СВЦЭМ!$A$33:$A$776,$A59,СВЦЭМ!$B$33:$B$776,H$47)+'СЕТ СН'!$G$11+СВЦЭМ!$D$10+'СЕТ СН'!$G$5-'СЕТ СН'!$G$21</f>
        <v>3341.14524295</v>
      </c>
      <c r="I59" s="36">
        <f>SUMIFS(СВЦЭМ!$D$33:$D$776,СВЦЭМ!$A$33:$A$776,$A59,СВЦЭМ!$B$33:$B$776,I$47)+'СЕТ СН'!$G$11+СВЦЭМ!$D$10+'СЕТ СН'!$G$5-'СЕТ СН'!$G$21</f>
        <v>3326.6091062400001</v>
      </c>
      <c r="J59" s="36">
        <f>SUMIFS(СВЦЭМ!$D$33:$D$776,СВЦЭМ!$A$33:$A$776,$A59,СВЦЭМ!$B$33:$B$776,J$47)+'СЕТ СН'!$G$11+СВЦЭМ!$D$10+'СЕТ СН'!$G$5-'СЕТ СН'!$G$21</f>
        <v>3273.2391726400001</v>
      </c>
      <c r="K59" s="36">
        <f>SUMIFS(СВЦЭМ!$D$33:$D$776,СВЦЭМ!$A$33:$A$776,$A59,СВЦЭМ!$B$33:$B$776,K$47)+'СЕТ СН'!$G$11+СВЦЭМ!$D$10+'СЕТ СН'!$G$5-'СЕТ СН'!$G$21</f>
        <v>3249.89154736</v>
      </c>
      <c r="L59" s="36">
        <f>SUMIFS(СВЦЭМ!$D$33:$D$776,СВЦЭМ!$A$33:$A$776,$A59,СВЦЭМ!$B$33:$B$776,L$47)+'СЕТ СН'!$G$11+СВЦЭМ!$D$10+'СЕТ СН'!$G$5-'СЕТ СН'!$G$21</f>
        <v>3229.2418079500003</v>
      </c>
      <c r="M59" s="36">
        <f>SUMIFS(СВЦЭМ!$D$33:$D$776,СВЦЭМ!$A$33:$A$776,$A59,СВЦЭМ!$B$33:$B$776,M$47)+'СЕТ СН'!$G$11+СВЦЭМ!$D$10+'СЕТ СН'!$G$5-'СЕТ СН'!$G$21</f>
        <v>3142.3373562300003</v>
      </c>
      <c r="N59" s="36">
        <f>SUMIFS(СВЦЭМ!$D$33:$D$776,СВЦЭМ!$A$33:$A$776,$A59,СВЦЭМ!$B$33:$B$776,N$47)+'СЕТ СН'!$G$11+СВЦЭМ!$D$10+'СЕТ СН'!$G$5-'СЕТ СН'!$G$21</f>
        <v>3111.14289758</v>
      </c>
      <c r="O59" s="36">
        <f>SUMIFS(СВЦЭМ!$D$33:$D$776,СВЦЭМ!$A$33:$A$776,$A59,СВЦЭМ!$B$33:$B$776,O$47)+'СЕТ СН'!$G$11+СВЦЭМ!$D$10+'СЕТ СН'!$G$5-'СЕТ СН'!$G$21</f>
        <v>3099.3605680000001</v>
      </c>
      <c r="P59" s="36">
        <f>SUMIFS(СВЦЭМ!$D$33:$D$776,СВЦЭМ!$A$33:$A$776,$A59,СВЦЭМ!$B$33:$B$776,P$47)+'СЕТ СН'!$G$11+СВЦЭМ!$D$10+'СЕТ СН'!$G$5-'СЕТ СН'!$G$21</f>
        <v>3147.2025580400004</v>
      </c>
      <c r="Q59" s="36">
        <f>SUMIFS(СВЦЭМ!$D$33:$D$776,СВЦЭМ!$A$33:$A$776,$A59,СВЦЭМ!$B$33:$B$776,Q$47)+'СЕТ СН'!$G$11+СВЦЭМ!$D$10+'СЕТ СН'!$G$5-'СЕТ СН'!$G$21</f>
        <v>3151.1904883000002</v>
      </c>
      <c r="R59" s="36">
        <f>SUMIFS(СВЦЭМ!$D$33:$D$776,СВЦЭМ!$A$33:$A$776,$A59,СВЦЭМ!$B$33:$B$776,R$47)+'СЕТ СН'!$G$11+СВЦЭМ!$D$10+'СЕТ СН'!$G$5-'СЕТ СН'!$G$21</f>
        <v>3153.7912740800002</v>
      </c>
      <c r="S59" s="36">
        <f>SUMIFS(СВЦЭМ!$D$33:$D$776,СВЦЭМ!$A$33:$A$776,$A59,СВЦЭМ!$B$33:$B$776,S$47)+'СЕТ СН'!$G$11+СВЦЭМ!$D$10+'СЕТ СН'!$G$5-'СЕТ СН'!$G$21</f>
        <v>3154.53464553</v>
      </c>
      <c r="T59" s="36">
        <f>SUMIFS(СВЦЭМ!$D$33:$D$776,СВЦЭМ!$A$33:$A$776,$A59,СВЦЭМ!$B$33:$B$776,T$47)+'СЕТ СН'!$G$11+СВЦЭМ!$D$10+'СЕТ СН'!$G$5-'СЕТ СН'!$G$21</f>
        <v>3153.2975556400002</v>
      </c>
      <c r="U59" s="36">
        <f>SUMIFS(СВЦЭМ!$D$33:$D$776,СВЦЭМ!$A$33:$A$776,$A59,СВЦЭМ!$B$33:$B$776,U$47)+'СЕТ СН'!$G$11+СВЦЭМ!$D$10+'СЕТ СН'!$G$5-'СЕТ СН'!$G$21</f>
        <v>3132.29868627</v>
      </c>
      <c r="V59" s="36">
        <f>SUMIFS(СВЦЭМ!$D$33:$D$776,СВЦЭМ!$A$33:$A$776,$A59,СВЦЭМ!$B$33:$B$776,V$47)+'СЕТ СН'!$G$11+СВЦЭМ!$D$10+'СЕТ СН'!$G$5-'СЕТ СН'!$G$21</f>
        <v>3133.9805757600002</v>
      </c>
      <c r="W59" s="36">
        <f>SUMIFS(СВЦЭМ!$D$33:$D$776,СВЦЭМ!$A$33:$A$776,$A59,СВЦЭМ!$B$33:$B$776,W$47)+'СЕТ СН'!$G$11+СВЦЭМ!$D$10+'СЕТ СН'!$G$5-'СЕТ СН'!$G$21</f>
        <v>3136.04924424</v>
      </c>
      <c r="X59" s="36">
        <f>SUMIFS(СВЦЭМ!$D$33:$D$776,СВЦЭМ!$A$33:$A$776,$A59,СВЦЭМ!$B$33:$B$776,X$47)+'СЕТ СН'!$G$11+СВЦЭМ!$D$10+'СЕТ СН'!$G$5-'СЕТ СН'!$G$21</f>
        <v>3153.1171501700001</v>
      </c>
      <c r="Y59" s="36">
        <f>SUMIFS(СВЦЭМ!$D$33:$D$776,СВЦЭМ!$A$33:$A$776,$A59,СВЦЭМ!$B$33:$B$776,Y$47)+'СЕТ СН'!$G$11+СВЦЭМ!$D$10+'СЕТ СН'!$G$5-'СЕТ СН'!$G$21</f>
        <v>3239.25992722</v>
      </c>
    </row>
    <row r="60" spans="1:25" ht="15.75" x14ac:dyDescent="0.2">
      <c r="A60" s="35">
        <f t="shared" si="1"/>
        <v>44056</v>
      </c>
      <c r="B60" s="36">
        <f>SUMIFS(СВЦЭМ!$D$33:$D$776,СВЦЭМ!$A$33:$A$776,$A60,СВЦЭМ!$B$33:$B$776,B$47)+'СЕТ СН'!$G$11+СВЦЭМ!$D$10+'СЕТ СН'!$G$5-'СЕТ СН'!$G$21</f>
        <v>3320.1819181800001</v>
      </c>
      <c r="C60" s="36">
        <f>SUMIFS(СВЦЭМ!$D$33:$D$776,СВЦЭМ!$A$33:$A$776,$A60,СВЦЭМ!$B$33:$B$776,C$47)+'СЕТ СН'!$G$11+СВЦЭМ!$D$10+'СЕТ СН'!$G$5-'СЕТ СН'!$G$21</f>
        <v>3359.4043887800003</v>
      </c>
      <c r="D60" s="36">
        <f>SUMIFS(СВЦЭМ!$D$33:$D$776,СВЦЭМ!$A$33:$A$776,$A60,СВЦЭМ!$B$33:$B$776,D$47)+'СЕТ СН'!$G$11+СВЦЭМ!$D$10+'СЕТ СН'!$G$5-'СЕТ СН'!$G$21</f>
        <v>3386.59075334</v>
      </c>
      <c r="E60" s="36">
        <f>SUMIFS(СВЦЭМ!$D$33:$D$776,СВЦЭМ!$A$33:$A$776,$A60,СВЦЭМ!$B$33:$B$776,E$47)+'СЕТ СН'!$G$11+СВЦЭМ!$D$10+'СЕТ СН'!$G$5-'СЕТ СН'!$G$21</f>
        <v>3401.1140815700001</v>
      </c>
      <c r="F60" s="36">
        <f>SUMIFS(СВЦЭМ!$D$33:$D$776,СВЦЭМ!$A$33:$A$776,$A60,СВЦЭМ!$B$33:$B$776,F$47)+'СЕТ СН'!$G$11+СВЦЭМ!$D$10+'СЕТ СН'!$G$5-'СЕТ СН'!$G$21</f>
        <v>3396.90653118</v>
      </c>
      <c r="G60" s="36">
        <f>SUMIFS(СВЦЭМ!$D$33:$D$776,СВЦЭМ!$A$33:$A$776,$A60,СВЦЭМ!$B$33:$B$776,G$47)+'СЕТ СН'!$G$11+СВЦЭМ!$D$10+'СЕТ СН'!$G$5-'СЕТ СН'!$G$21</f>
        <v>3375.1375324500004</v>
      </c>
      <c r="H60" s="36">
        <f>SUMIFS(СВЦЭМ!$D$33:$D$776,СВЦЭМ!$A$33:$A$776,$A60,СВЦЭМ!$B$33:$B$776,H$47)+'СЕТ СН'!$G$11+СВЦЭМ!$D$10+'СЕТ СН'!$G$5-'СЕТ СН'!$G$21</f>
        <v>3333.2916190800001</v>
      </c>
      <c r="I60" s="36">
        <f>SUMIFS(СВЦЭМ!$D$33:$D$776,СВЦЭМ!$A$33:$A$776,$A60,СВЦЭМ!$B$33:$B$776,I$47)+'СЕТ СН'!$G$11+СВЦЭМ!$D$10+'СЕТ СН'!$G$5-'СЕТ СН'!$G$21</f>
        <v>3270.9642696999999</v>
      </c>
      <c r="J60" s="36">
        <f>SUMIFS(СВЦЭМ!$D$33:$D$776,СВЦЭМ!$A$33:$A$776,$A60,СВЦЭМ!$B$33:$B$776,J$47)+'СЕТ СН'!$G$11+СВЦЭМ!$D$10+'СЕТ СН'!$G$5-'СЕТ СН'!$G$21</f>
        <v>3218.2754070800002</v>
      </c>
      <c r="K60" s="36">
        <f>SUMIFS(СВЦЭМ!$D$33:$D$776,СВЦЭМ!$A$33:$A$776,$A60,СВЦЭМ!$B$33:$B$776,K$47)+'СЕТ СН'!$G$11+СВЦЭМ!$D$10+'СЕТ СН'!$G$5-'СЕТ СН'!$G$21</f>
        <v>3194.1338187700003</v>
      </c>
      <c r="L60" s="36">
        <f>SUMIFS(СВЦЭМ!$D$33:$D$776,СВЦЭМ!$A$33:$A$776,$A60,СВЦЭМ!$B$33:$B$776,L$47)+'СЕТ СН'!$G$11+СВЦЭМ!$D$10+'СЕТ СН'!$G$5-'СЕТ СН'!$G$21</f>
        <v>3191.2787446100001</v>
      </c>
      <c r="M60" s="36">
        <f>SUMIFS(СВЦЭМ!$D$33:$D$776,СВЦЭМ!$A$33:$A$776,$A60,СВЦЭМ!$B$33:$B$776,M$47)+'СЕТ СН'!$G$11+СВЦЭМ!$D$10+'СЕТ СН'!$G$5-'СЕТ СН'!$G$21</f>
        <v>3146.9448813700001</v>
      </c>
      <c r="N60" s="36">
        <f>SUMIFS(СВЦЭМ!$D$33:$D$776,СВЦЭМ!$A$33:$A$776,$A60,СВЦЭМ!$B$33:$B$776,N$47)+'СЕТ СН'!$G$11+СВЦЭМ!$D$10+'СЕТ СН'!$G$5-'СЕТ СН'!$G$21</f>
        <v>3164.5844279800003</v>
      </c>
      <c r="O60" s="36">
        <f>SUMIFS(СВЦЭМ!$D$33:$D$776,СВЦЭМ!$A$33:$A$776,$A60,СВЦЭМ!$B$33:$B$776,O$47)+'СЕТ СН'!$G$11+СВЦЭМ!$D$10+'СЕТ СН'!$G$5-'СЕТ СН'!$G$21</f>
        <v>3163.8651202999999</v>
      </c>
      <c r="P60" s="36">
        <f>SUMIFS(СВЦЭМ!$D$33:$D$776,СВЦЭМ!$A$33:$A$776,$A60,СВЦЭМ!$B$33:$B$776,P$47)+'СЕТ СН'!$G$11+СВЦЭМ!$D$10+'СЕТ СН'!$G$5-'СЕТ СН'!$G$21</f>
        <v>3166.88817707</v>
      </c>
      <c r="Q60" s="36">
        <f>SUMIFS(СВЦЭМ!$D$33:$D$776,СВЦЭМ!$A$33:$A$776,$A60,СВЦЭМ!$B$33:$B$776,Q$47)+'СЕТ СН'!$G$11+СВЦЭМ!$D$10+'СЕТ СН'!$G$5-'СЕТ СН'!$G$21</f>
        <v>3176.8141586800002</v>
      </c>
      <c r="R60" s="36">
        <f>SUMIFS(СВЦЭМ!$D$33:$D$776,СВЦЭМ!$A$33:$A$776,$A60,СВЦЭМ!$B$33:$B$776,R$47)+'СЕТ СН'!$G$11+СВЦЭМ!$D$10+'СЕТ СН'!$G$5-'СЕТ СН'!$G$21</f>
        <v>3170.4126867</v>
      </c>
      <c r="S60" s="36">
        <f>SUMIFS(СВЦЭМ!$D$33:$D$776,СВЦЭМ!$A$33:$A$776,$A60,СВЦЭМ!$B$33:$B$776,S$47)+'СЕТ СН'!$G$11+СВЦЭМ!$D$10+'СЕТ СН'!$G$5-'СЕТ СН'!$G$21</f>
        <v>3176.5160542100002</v>
      </c>
      <c r="T60" s="36">
        <f>SUMIFS(СВЦЭМ!$D$33:$D$776,СВЦЭМ!$A$33:$A$776,$A60,СВЦЭМ!$B$33:$B$776,T$47)+'СЕТ СН'!$G$11+СВЦЭМ!$D$10+'СЕТ СН'!$G$5-'СЕТ СН'!$G$21</f>
        <v>3116.1235795700004</v>
      </c>
      <c r="U60" s="36">
        <f>SUMIFS(СВЦЭМ!$D$33:$D$776,СВЦЭМ!$A$33:$A$776,$A60,СВЦЭМ!$B$33:$B$776,U$47)+'СЕТ СН'!$G$11+СВЦЭМ!$D$10+'СЕТ СН'!$G$5-'СЕТ СН'!$G$21</f>
        <v>3053.75778175</v>
      </c>
      <c r="V60" s="36">
        <f>SUMIFS(СВЦЭМ!$D$33:$D$776,СВЦЭМ!$A$33:$A$776,$A60,СВЦЭМ!$B$33:$B$776,V$47)+'СЕТ СН'!$G$11+СВЦЭМ!$D$10+'СЕТ СН'!$G$5-'СЕТ СН'!$G$21</f>
        <v>3057.2857401000001</v>
      </c>
      <c r="W60" s="36">
        <f>SUMIFS(СВЦЭМ!$D$33:$D$776,СВЦЭМ!$A$33:$A$776,$A60,СВЦЭМ!$B$33:$B$776,W$47)+'СЕТ СН'!$G$11+СВЦЭМ!$D$10+'СЕТ СН'!$G$5-'СЕТ СН'!$G$21</f>
        <v>3072.2517475000004</v>
      </c>
      <c r="X60" s="36">
        <f>SUMIFS(СВЦЭМ!$D$33:$D$776,СВЦЭМ!$A$33:$A$776,$A60,СВЦЭМ!$B$33:$B$776,X$47)+'СЕТ СН'!$G$11+СВЦЭМ!$D$10+'СЕТ СН'!$G$5-'СЕТ СН'!$G$21</f>
        <v>3077.4586279499999</v>
      </c>
      <c r="Y60" s="36">
        <f>SUMIFS(СВЦЭМ!$D$33:$D$776,СВЦЭМ!$A$33:$A$776,$A60,СВЦЭМ!$B$33:$B$776,Y$47)+'СЕТ СН'!$G$11+СВЦЭМ!$D$10+'СЕТ СН'!$G$5-'СЕТ СН'!$G$21</f>
        <v>3138.6554205500001</v>
      </c>
    </row>
    <row r="61" spans="1:25" ht="15.75" x14ac:dyDescent="0.2">
      <c r="A61" s="35">
        <f t="shared" si="1"/>
        <v>44057</v>
      </c>
      <c r="B61" s="36">
        <f>SUMIFS(СВЦЭМ!$D$33:$D$776,СВЦЭМ!$A$33:$A$776,$A61,СВЦЭМ!$B$33:$B$776,B$47)+'СЕТ СН'!$G$11+СВЦЭМ!$D$10+'СЕТ СН'!$G$5-'СЕТ СН'!$G$21</f>
        <v>3290.2170869300003</v>
      </c>
      <c r="C61" s="36">
        <f>SUMIFS(СВЦЭМ!$D$33:$D$776,СВЦЭМ!$A$33:$A$776,$A61,СВЦЭМ!$B$33:$B$776,C$47)+'СЕТ СН'!$G$11+СВЦЭМ!$D$10+'СЕТ СН'!$G$5-'СЕТ СН'!$G$21</f>
        <v>3310.6635818000004</v>
      </c>
      <c r="D61" s="36">
        <f>SUMIFS(СВЦЭМ!$D$33:$D$776,СВЦЭМ!$A$33:$A$776,$A61,СВЦЭМ!$B$33:$B$776,D$47)+'СЕТ СН'!$G$11+СВЦЭМ!$D$10+'СЕТ СН'!$G$5-'СЕТ СН'!$G$21</f>
        <v>3337.7306495400003</v>
      </c>
      <c r="E61" s="36">
        <f>SUMIFS(СВЦЭМ!$D$33:$D$776,СВЦЭМ!$A$33:$A$776,$A61,СВЦЭМ!$B$33:$B$776,E$47)+'СЕТ СН'!$G$11+СВЦЭМ!$D$10+'СЕТ СН'!$G$5-'СЕТ СН'!$G$21</f>
        <v>3338.8123139400004</v>
      </c>
      <c r="F61" s="36">
        <f>SUMIFS(СВЦЭМ!$D$33:$D$776,СВЦЭМ!$A$33:$A$776,$A61,СВЦЭМ!$B$33:$B$776,F$47)+'СЕТ СН'!$G$11+СВЦЭМ!$D$10+'СЕТ СН'!$G$5-'СЕТ СН'!$G$21</f>
        <v>3332.8435689900002</v>
      </c>
      <c r="G61" s="36">
        <f>SUMIFS(СВЦЭМ!$D$33:$D$776,СВЦЭМ!$A$33:$A$776,$A61,СВЦЭМ!$B$33:$B$776,G$47)+'СЕТ СН'!$G$11+СВЦЭМ!$D$10+'СЕТ СН'!$G$5-'СЕТ СН'!$G$21</f>
        <v>3320.9560438900003</v>
      </c>
      <c r="H61" s="36">
        <f>SUMIFS(СВЦЭМ!$D$33:$D$776,СВЦЭМ!$A$33:$A$776,$A61,СВЦЭМ!$B$33:$B$776,H$47)+'СЕТ СН'!$G$11+СВЦЭМ!$D$10+'СЕТ СН'!$G$5-'СЕТ СН'!$G$21</f>
        <v>3301.3565838000004</v>
      </c>
      <c r="I61" s="36">
        <f>SUMIFS(СВЦЭМ!$D$33:$D$776,СВЦЭМ!$A$33:$A$776,$A61,СВЦЭМ!$B$33:$B$776,I$47)+'СЕТ СН'!$G$11+СВЦЭМ!$D$10+'СЕТ СН'!$G$5-'СЕТ СН'!$G$21</f>
        <v>3302.2457457800001</v>
      </c>
      <c r="J61" s="36">
        <f>SUMIFS(СВЦЭМ!$D$33:$D$776,СВЦЭМ!$A$33:$A$776,$A61,СВЦЭМ!$B$33:$B$776,J$47)+'СЕТ СН'!$G$11+СВЦЭМ!$D$10+'СЕТ СН'!$G$5-'СЕТ СН'!$G$21</f>
        <v>3250.86854223</v>
      </c>
      <c r="K61" s="36">
        <f>SUMIFS(СВЦЭМ!$D$33:$D$776,СВЦЭМ!$A$33:$A$776,$A61,СВЦЭМ!$B$33:$B$776,K$47)+'СЕТ СН'!$G$11+СВЦЭМ!$D$10+'СЕТ СН'!$G$5-'СЕТ СН'!$G$21</f>
        <v>3229.15590883</v>
      </c>
      <c r="L61" s="36">
        <f>SUMIFS(СВЦЭМ!$D$33:$D$776,СВЦЭМ!$A$33:$A$776,$A61,СВЦЭМ!$B$33:$B$776,L$47)+'СЕТ СН'!$G$11+СВЦЭМ!$D$10+'СЕТ СН'!$G$5-'СЕТ СН'!$G$21</f>
        <v>3213.4792854900002</v>
      </c>
      <c r="M61" s="36">
        <f>SUMIFS(СВЦЭМ!$D$33:$D$776,СВЦЭМ!$A$33:$A$776,$A61,СВЦЭМ!$B$33:$B$776,M$47)+'СЕТ СН'!$G$11+СВЦЭМ!$D$10+'СЕТ СН'!$G$5-'СЕТ СН'!$G$21</f>
        <v>3175.8041878500003</v>
      </c>
      <c r="N61" s="36">
        <f>SUMIFS(СВЦЭМ!$D$33:$D$776,СВЦЭМ!$A$33:$A$776,$A61,СВЦЭМ!$B$33:$B$776,N$47)+'СЕТ СН'!$G$11+СВЦЭМ!$D$10+'СЕТ СН'!$G$5-'СЕТ СН'!$G$21</f>
        <v>3102.6444288600001</v>
      </c>
      <c r="O61" s="36">
        <f>SUMIFS(СВЦЭМ!$D$33:$D$776,СВЦЭМ!$A$33:$A$776,$A61,СВЦЭМ!$B$33:$B$776,O$47)+'СЕТ СН'!$G$11+СВЦЭМ!$D$10+'СЕТ СН'!$G$5-'СЕТ СН'!$G$21</f>
        <v>3082.5150837300002</v>
      </c>
      <c r="P61" s="36">
        <f>SUMIFS(СВЦЭМ!$D$33:$D$776,СВЦЭМ!$A$33:$A$776,$A61,СВЦЭМ!$B$33:$B$776,P$47)+'СЕТ СН'!$G$11+СВЦЭМ!$D$10+'СЕТ СН'!$G$5-'СЕТ СН'!$G$21</f>
        <v>3091.5883853600003</v>
      </c>
      <c r="Q61" s="36">
        <f>SUMIFS(СВЦЭМ!$D$33:$D$776,СВЦЭМ!$A$33:$A$776,$A61,СВЦЭМ!$B$33:$B$776,Q$47)+'СЕТ СН'!$G$11+СВЦЭМ!$D$10+'СЕТ СН'!$G$5-'СЕТ СН'!$G$21</f>
        <v>3104.12122249</v>
      </c>
      <c r="R61" s="36">
        <f>SUMIFS(СВЦЭМ!$D$33:$D$776,СВЦЭМ!$A$33:$A$776,$A61,СВЦЭМ!$B$33:$B$776,R$47)+'СЕТ СН'!$G$11+СВЦЭМ!$D$10+'СЕТ СН'!$G$5-'СЕТ СН'!$G$21</f>
        <v>3099.8360879800002</v>
      </c>
      <c r="S61" s="36">
        <f>SUMIFS(СВЦЭМ!$D$33:$D$776,СВЦЭМ!$A$33:$A$776,$A61,СВЦЭМ!$B$33:$B$776,S$47)+'СЕТ СН'!$G$11+СВЦЭМ!$D$10+'СЕТ СН'!$G$5-'СЕТ СН'!$G$21</f>
        <v>3111.0400686800003</v>
      </c>
      <c r="T61" s="36">
        <f>SUMIFS(СВЦЭМ!$D$33:$D$776,СВЦЭМ!$A$33:$A$776,$A61,СВЦЭМ!$B$33:$B$776,T$47)+'СЕТ СН'!$G$11+СВЦЭМ!$D$10+'СЕТ СН'!$G$5-'СЕТ СН'!$G$21</f>
        <v>3108.9918420700001</v>
      </c>
      <c r="U61" s="36">
        <f>SUMIFS(СВЦЭМ!$D$33:$D$776,СВЦЭМ!$A$33:$A$776,$A61,СВЦЭМ!$B$33:$B$776,U$47)+'СЕТ СН'!$G$11+СВЦЭМ!$D$10+'СЕТ СН'!$G$5-'СЕТ СН'!$G$21</f>
        <v>3120.1595593900001</v>
      </c>
      <c r="V61" s="36">
        <f>SUMIFS(СВЦЭМ!$D$33:$D$776,СВЦЭМ!$A$33:$A$776,$A61,СВЦЭМ!$B$33:$B$776,V$47)+'СЕТ СН'!$G$11+СВЦЭМ!$D$10+'СЕТ СН'!$G$5-'СЕТ СН'!$G$21</f>
        <v>3108.7729048600004</v>
      </c>
      <c r="W61" s="36">
        <f>SUMIFS(СВЦЭМ!$D$33:$D$776,СВЦЭМ!$A$33:$A$776,$A61,СВЦЭМ!$B$33:$B$776,W$47)+'СЕТ СН'!$G$11+СВЦЭМ!$D$10+'СЕТ СН'!$G$5-'СЕТ СН'!$G$21</f>
        <v>3111.6240755400004</v>
      </c>
      <c r="X61" s="36">
        <f>SUMIFS(СВЦЭМ!$D$33:$D$776,СВЦЭМ!$A$33:$A$776,$A61,СВЦЭМ!$B$33:$B$776,X$47)+'СЕТ СН'!$G$11+СВЦЭМ!$D$10+'СЕТ СН'!$G$5-'СЕТ СН'!$G$21</f>
        <v>3132.10287814</v>
      </c>
      <c r="Y61" s="36">
        <f>SUMIFS(СВЦЭМ!$D$33:$D$776,СВЦЭМ!$A$33:$A$776,$A61,СВЦЭМ!$B$33:$B$776,Y$47)+'СЕТ СН'!$G$11+СВЦЭМ!$D$10+'СЕТ СН'!$G$5-'СЕТ СН'!$G$21</f>
        <v>3205.1728479000003</v>
      </c>
    </row>
    <row r="62" spans="1:25" ht="15.75" x14ac:dyDescent="0.2">
      <c r="A62" s="35">
        <f t="shared" si="1"/>
        <v>44058</v>
      </c>
      <c r="B62" s="36">
        <f>SUMIFS(СВЦЭМ!$D$33:$D$776,СВЦЭМ!$A$33:$A$776,$A62,СВЦЭМ!$B$33:$B$776,B$47)+'СЕТ СН'!$G$11+СВЦЭМ!$D$10+'СЕТ СН'!$G$5-'СЕТ СН'!$G$21</f>
        <v>3232.1697646400003</v>
      </c>
      <c r="C62" s="36">
        <f>SUMIFS(СВЦЭМ!$D$33:$D$776,СВЦЭМ!$A$33:$A$776,$A62,СВЦЭМ!$B$33:$B$776,C$47)+'СЕТ СН'!$G$11+СВЦЭМ!$D$10+'СЕТ СН'!$G$5-'СЕТ СН'!$G$21</f>
        <v>3271.3159596700002</v>
      </c>
      <c r="D62" s="36">
        <f>SUMIFS(СВЦЭМ!$D$33:$D$776,СВЦЭМ!$A$33:$A$776,$A62,СВЦЭМ!$B$33:$B$776,D$47)+'СЕТ СН'!$G$11+СВЦЭМ!$D$10+'СЕТ СН'!$G$5-'СЕТ СН'!$G$21</f>
        <v>3262.1075989300002</v>
      </c>
      <c r="E62" s="36">
        <f>SUMIFS(СВЦЭМ!$D$33:$D$776,СВЦЭМ!$A$33:$A$776,$A62,СВЦЭМ!$B$33:$B$776,E$47)+'СЕТ СН'!$G$11+СВЦЭМ!$D$10+'СЕТ СН'!$G$5-'СЕТ СН'!$G$21</f>
        <v>3258.8005850899999</v>
      </c>
      <c r="F62" s="36">
        <f>SUMIFS(СВЦЭМ!$D$33:$D$776,СВЦЭМ!$A$33:$A$776,$A62,СВЦЭМ!$B$33:$B$776,F$47)+'СЕТ СН'!$G$11+СВЦЭМ!$D$10+'СЕТ СН'!$G$5-'СЕТ СН'!$G$21</f>
        <v>3261.6337679100002</v>
      </c>
      <c r="G62" s="36">
        <f>SUMIFS(СВЦЭМ!$D$33:$D$776,СВЦЭМ!$A$33:$A$776,$A62,СВЦЭМ!$B$33:$B$776,G$47)+'СЕТ СН'!$G$11+СВЦЭМ!$D$10+'СЕТ СН'!$G$5-'СЕТ СН'!$G$21</f>
        <v>3262.59573542</v>
      </c>
      <c r="H62" s="36">
        <f>SUMIFS(СВЦЭМ!$D$33:$D$776,СВЦЭМ!$A$33:$A$776,$A62,СВЦЭМ!$B$33:$B$776,H$47)+'СЕТ СН'!$G$11+СВЦЭМ!$D$10+'СЕТ СН'!$G$5-'СЕТ СН'!$G$21</f>
        <v>3252.2013375800002</v>
      </c>
      <c r="I62" s="36">
        <f>SUMIFS(СВЦЭМ!$D$33:$D$776,СВЦЭМ!$A$33:$A$776,$A62,СВЦЭМ!$B$33:$B$776,I$47)+'СЕТ СН'!$G$11+СВЦЭМ!$D$10+'СЕТ СН'!$G$5-'СЕТ СН'!$G$21</f>
        <v>3246.3204232900002</v>
      </c>
      <c r="J62" s="36">
        <f>SUMIFS(СВЦЭМ!$D$33:$D$776,СВЦЭМ!$A$33:$A$776,$A62,СВЦЭМ!$B$33:$B$776,J$47)+'СЕТ СН'!$G$11+СВЦЭМ!$D$10+'СЕТ СН'!$G$5-'СЕТ СН'!$G$21</f>
        <v>3206.9774132700004</v>
      </c>
      <c r="K62" s="36">
        <f>SUMIFS(СВЦЭМ!$D$33:$D$776,СВЦЭМ!$A$33:$A$776,$A62,СВЦЭМ!$B$33:$B$776,K$47)+'СЕТ СН'!$G$11+СВЦЭМ!$D$10+'СЕТ СН'!$G$5-'СЕТ СН'!$G$21</f>
        <v>3170.19375317</v>
      </c>
      <c r="L62" s="36">
        <f>SUMIFS(СВЦЭМ!$D$33:$D$776,СВЦЭМ!$A$33:$A$776,$A62,СВЦЭМ!$B$33:$B$776,L$47)+'СЕТ СН'!$G$11+СВЦЭМ!$D$10+'СЕТ СН'!$G$5-'СЕТ СН'!$G$21</f>
        <v>3166.5640570700002</v>
      </c>
      <c r="M62" s="36">
        <f>SUMIFS(СВЦЭМ!$D$33:$D$776,СВЦЭМ!$A$33:$A$776,$A62,СВЦЭМ!$B$33:$B$776,M$47)+'СЕТ СН'!$G$11+СВЦЭМ!$D$10+'СЕТ СН'!$G$5-'СЕТ СН'!$G$21</f>
        <v>3177.38933705</v>
      </c>
      <c r="N62" s="36">
        <f>SUMIFS(СВЦЭМ!$D$33:$D$776,СВЦЭМ!$A$33:$A$776,$A62,СВЦЭМ!$B$33:$B$776,N$47)+'СЕТ СН'!$G$11+СВЦЭМ!$D$10+'СЕТ СН'!$G$5-'СЕТ СН'!$G$21</f>
        <v>3172.4145342800002</v>
      </c>
      <c r="O62" s="36">
        <f>SUMIFS(СВЦЭМ!$D$33:$D$776,СВЦЭМ!$A$33:$A$776,$A62,СВЦЭМ!$B$33:$B$776,O$47)+'СЕТ СН'!$G$11+СВЦЭМ!$D$10+'СЕТ СН'!$G$5-'СЕТ СН'!$G$21</f>
        <v>3149.6796662400002</v>
      </c>
      <c r="P62" s="36">
        <f>SUMIFS(СВЦЭМ!$D$33:$D$776,СВЦЭМ!$A$33:$A$776,$A62,СВЦЭМ!$B$33:$B$776,P$47)+'СЕТ СН'!$G$11+СВЦЭМ!$D$10+'СЕТ СН'!$G$5-'СЕТ СН'!$G$21</f>
        <v>3151.5032131300004</v>
      </c>
      <c r="Q62" s="36">
        <f>SUMIFS(СВЦЭМ!$D$33:$D$776,СВЦЭМ!$A$33:$A$776,$A62,СВЦЭМ!$B$33:$B$776,Q$47)+'СЕТ СН'!$G$11+СВЦЭМ!$D$10+'СЕТ СН'!$G$5-'СЕТ СН'!$G$21</f>
        <v>3156.3902541400003</v>
      </c>
      <c r="R62" s="36">
        <f>SUMIFS(СВЦЭМ!$D$33:$D$776,СВЦЭМ!$A$33:$A$776,$A62,СВЦЭМ!$B$33:$B$776,R$47)+'СЕТ СН'!$G$11+СВЦЭМ!$D$10+'СЕТ СН'!$G$5-'СЕТ СН'!$G$21</f>
        <v>3160.2309838600004</v>
      </c>
      <c r="S62" s="36">
        <f>SUMIFS(СВЦЭМ!$D$33:$D$776,СВЦЭМ!$A$33:$A$776,$A62,СВЦЭМ!$B$33:$B$776,S$47)+'СЕТ СН'!$G$11+СВЦЭМ!$D$10+'СЕТ СН'!$G$5-'СЕТ СН'!$G$21</f>
        <v>3162.1282082400003</v>
      </c>
      <c r="T62" s="36">
        <f>SUMIFS(СВЦЭМ!$D$33:$D$776,СВЦЭМ!$A$33:$A$776,$A62,СВЦЭМ!$B$33:$B$776,T$47)+'СЕТ СН'!$G$11+СВЦЭМ!$D$10+'СЕТ СН'!$G$5-'СЕТ СН'!$G$21</f>
        <v>3159.3212111600001</v>
      </c>
      <c r="U62" s="36">
        <f>SUMIFS(СВЦЭМ!$D$33:$D$776,СВЦЭМ!$A$33:$A$776,$A62,СВЦЭМ!$B$33:$B$776,U$47)+'СЕТ СН'!$G$11+СВЦЭМ!$D$10+'СЕТ СН'!$G$5-'СЕТ СН'!$G$21</f>
        <v>3164.11247129</v>
      </c>
      <c r="V62" s="36">
        <f>SUMIFS(СВЦЭМ!$D$33:$D$776,СВЦЭМ!$A$33:$A$776,$A62,СВЦЭМ!$B$33:$B$776,V$47)+'СЕТ СН'!$G$11+СВЦЭМ!$D$10+'СЕТ СН'!$G$5-'СЕТ СН'!$G$21</f>
        <v>3154.2240117400002</v>
      </c>
      <c r="W62" s="36">
        <f>SUMIFS(СВЦЭМ!$D$33:$D$776,СВЦЭМ!$A$33:$A$776,$A62,СВЦЭМ!$B$33:$B$776,W$47)+'СЕТ СН'!$G$11+СВЦЭМ!$D$10+'СЕТ СН'!$G$5-'СЕТ СН'!$G$21</f>
        <v>3148.2823449900002</v>
      </c>
      <c r="X62" s="36">
        <f>SUMIFS(СВЦЭМ!$D$33:$D$776,СВЦЭМ!$A$33:$A$776,$A62,СВЦЭМ!$B$33:$B$776,X$47)+'СЕТ СН'!$G$11+СВЦЭМ!$D$10+'СЕТ СН'!$G$5-'СЕТ СН'!$G$21</f>
        <v>3165.27052701</v>
      </c>
      <c r="Y62" s="36">
        <f>SUMIFS(СВЦЭМ!$D$33:$D$776,СВЦЭМ!$A$33:$A$776,$A62,СВЦЭМ!$B$33:$B$776,Y$47)+'СЕТ СН'!$G$11+СВЦЭМ!$D$10+'СЕТ СН'!$G$5-'СЕТ СН'!$G$21</f>
        <v>3180.0445698500002</v>
      </c>
    </row>
    <row r="63" spans="1:25" ht="15.75" x14ac:dyDescent="0.2">
      <c r="A63" s="35">
        <f t="shared" si="1"/>
        <v>44059</v>
      </c>
      <c r="B63" s="36">
        <f>SUMIFS(СВЦЭМ!$D$33:$D$776,СВЦЭМ!$A$33:$A$776,$A63,СВЦЭМ!$B$33:$B$776,B$47)+'СЕТ СН'!$G$11+СВЦЭМ!$D$10+'СЕТ СН'!$G$5-'СЕТ СН'!$G$21</f>
        <v>3253.6323542600003</v>
      </c>
      <c r="C63" s="36">
        <f>SUMIFS(СВЦЭМ!$D$33:$D$776,СВЦЭМ!$A$33:$A$776,$A63,СВЦЭМ!$B$33:$B$776,C$47)+'СЕТ СН'!$G$11+СВЦЭМ!$D$10+'СЕТ СН'!$G$5-'СЕТ СН'!$G$21</f>
        <v>3270.9639346200001</v>
      </c>
      <c r="D63" s="36">
        <f>SUMIFS(СВЦЭМ!$D$33:$D$776,СВЦЭМ!$A$33:$A$776,$A63,СВЦЭМ!$B$33:$B$776,D$47)+'СЕТ СН'!$G$11+СВЦЭМ!$D$10+'СЕТ СН'!$G$5-'СЕТ СН'!$G$21</f>
        <v>3283.6318007</v>
      </c>
      <c r="E63" s="36">
        <f>SUMIFS(СВЦЭМ!$D$33:$D$776,СВЦЭМ!$A$33:$A$776,$A63,СВЦЭМ!$B$33:$B$776,E$47)+'СЕТ СН'!$G$11+СВЦЭМ!$D$10+'СЕТ СН'!$G$5-'СЕТ СН'!$G$21</f>
        <v>3291.34329088</v>
      </c>
      <c r="F63" s="36">
        <f>SUMIFS(СВЦЭМ!$D$33:$D$776,СВЦЭМ!$A$33:$A$776,$A63,СВЦЭМ!$B$33:$B$776,F$47)+'СЕТ СН'!$G$11+СВЦЭМ!$D$10+'СЕТ СН'!$G$5-'СЕТ СН'!$G$21</f>
        <v>3288.4033283500003</v>
      </c>
      <c r="G63" s="36">
        <f>SUMIFS(СВЦЭМ!$D$33:$D$776,СВЦЭМ!$A$33:$A$776,$A63,СВЦЭМ!$B$33:$B$776,G$47)+'СЕТ СН'!$G$11+СВЦЭМ!$D$10+'СЕТ СН'!$G$5-'СЕТ СН'!$G$21</f>
        <v>3284.1702155500002</v>
      </c>
      <c r="H63" s="36">
        <f>SUMIFS(СВЦЭМ!$D$33:$D$776,СВЦЭМ!$A$33:$A$776,$A63,СВЦЭМ!$B$33:$B$776,H$47)+'СЕТ СН'!$G$11+СВЦЭМ!$D$10+'СЕТ СН'!$G$5-'СЕТ СН'!$G$21</f>
        <v>3268.8274056800001</v>
      </c>
      <c r="I63" s="36">
        <f>SUMIFS(СВЦЭМ!$D$33:$D$776,СВЦЭМ!$A$33:$A$776,$A63,СВЦЭМ!$B$33:$B$776,I$47)+'СЕТ СН'!$G$11+СВЦЭМ!$D$10+'СЕТ СН'!$G$5-'СЕТ СН'!$G$21</f>
        <v>3223.3804937300001</v>
      </c>
      <c r="J63" s="36">
        <f>SUMIFS(СВЦЭМ!$D$33:$D$776,СВЦЭМ!$A$33:$A$776,$A63,СВЦЭМ!$B$33:$B$776,J$47)+'СЕТ СН'!$G$11+СВЦЭМ!$D$10+'СЕТ СН'!$G$5-'СЕТ СН'!$G$21</f>
        <v>3197.7820255400002</v>
      </c>
      <c r="K63" s="36">
        <f>SUMIFS(СВЦЭМ!$D$33:$D$776,СВЦЭМ!$A$33:$A$776,$A63,СВЦЭМ!$B$33:$B$776,K$47)+'СЕТ СН'!$G$11+СВЦЭМ!$D$10+'СЕТ СН'!$G$5-'СЕТ СН'!$G$21</f>
        <v>3169.7696192100002</v>
      </c>
      <c r="L63" s="36">
        <f>SUMIFS(СВЦЭМ!$D$33:$D$776,СВЦЭМ!$A$33:$A$776,$A63,СВЦЭМ!$B$33:$B$776,L$47)+'СЕТ СН'!$G$11+СВЦЭМ!$D$10+'СЕТ СН'!$G$5-'СЕТ СН'!$G$21</f>
        <v>3161.2973274400001</v>
      </c>
      <c r="M63" s="36">
        <f>SUMIFS(СВЦЭМ!$D$33:$D$776,СВЦЭМ!$A$33:$A$776,$A63,СВЦЭМ!$B$33:$B$776,M$47)+'СЕТ СН'!$G$11+СВЦЭМ!$D$10+'СЕТ СН'!$G$5-'СЕТ СН'!$G$21</f>
        <v>3137.88678596</v>
      </c>
      <c r="N63" s="36">
        <f>SUMIFS(СВЦЭМ!$D$33:$D$776,СВЦЭМ!$A$33:$A$776,$A63,СВЦЭМ!$B$33:$B$776,N$47)+'СЕТ СН'!$G$11+СВЦЭМ!$D$10+'СЕТ СН'!$G$5-'СЕТ СН'!$G$21</f>
        <v>3128.6254729900002</v>
      </c>
      <c r="O63" s="36">
        <f>SUMIFS(СВЦЭМ!$D$33:$D$776,СВЦЭМ!$A$33:$A$776,$A63,СВЦЭМ!$B$33:$B$776,O$47)+'СЕТ СН'!$G$11+СВЦЭМ!$D$10+'СЕТ СН'!$G$5-'СЕТ СН'!$G$21</f>
        <v>3112.7745716300001</v>
      </c>
      <c r="P63" s="36">
        <f>SUMIFS(СВЦЭМ!$D$33:$D$776,СВЦЭМ!$A$33:$A$776,$A63,СВЦЭМ!$B$33:$B$776,P$47)+'СЕТ СН'!$G$11+СВЦЭМ!$D$10+'СЕТ СН'!$G$5-'СЕТ СН'!$G$21</f>
        <v>3108.9742552900002</v>
      </c>
      <c r="Q63" s="36">
        <f>SUMIFS(СВЦЭМ!$D$33:$D$776,СВЦЭМ!$A$33:$A$776,$A63,СВЦЭМ!$B$33:$B$776,Q$47)+'СЕТ СН'!$G$11+СВЦЭМ!$D$10+'СЕТ СН'!$G$5-'СЕТ СН'!$G$21</f>
        <v>3125.9996469500002</v>
      </c>
      <c r="R63" s="36">
        <f>SUMIFS(СВЦЭМ!$D$33:$D$776,СВЦЭМ!$A$33:$A$776,$A63,СВЦЭМ!$B$33:$B$776,R$47)+'СЕТ СН'!$G$11+СВЦЭМ!$D$10+'СЕТ СН'!$G$5-'СЕТ СН'!$G$21</f>
        <v>3140.3349356799999</v>
      </c>
      <c r="S63" s="36">
        <f>SUMIFS(СВЦЭМ!$D$33:$D$776,СВЦЭМ!$A$33:$A$776,$A63,СВЦЭМ!$B$33:$B$776,S$47)+'СЕТ СН'!$G$11+СВЦЭМ!$D$10+'СЕТ СН'!$G$5-'СЕТ СН'!$G$21</f>
        <v>3147.9102796400002</v>
      </c>
      <c r="T63" s="36">
        <f>SUMIFS(СВЦЭМ!$D$33:$D$776,СВЦЭМ!$A$33:$A$776,$A63,СВЦЭМ!$B$33:$B$776,T$47)+'СЕТ СН'!$G$11+СВЦЭМ!$D$10+'СЕТ СН'!$G$5-'СЕТ СН'!$G$21</f>
        <v>3152.53048188</v>
      </c>
      <c r="U63" s="36">
        <f>SUMIFS(СВЦЭМ!$D$33:$D$776,СВЦЭМ!$A$33:$A$776,$A63,СВЦЭМ!$B$33:$B$776,U$47)+'СЕТ СН'!$G$11+СВЦЭМ!$D$10+'СЕТ СН'!$G$5-'СЕТ СН'!$G$21</f>
        <v>3163.2040044200003</v>
      </c>
      <c r="V63" s="36">
        <f>SUMIFS(СВЦЭМ!$D$33:$D$776,СВЦЭМ!$A$33:$A$776,$A63,СВЦЭМ!$B$33:$B$776,V$47)+'СЕТ СН'!$G$11+СВЦЭМ!$D$10+'СЕТ СН'!$G$5-'СЕТ СН'!$G$21</f>
        <v>3148.76653635</v>
      </c>
      <c r="W63" s="36">
        <f>SUMIFS(СВЦЭМ!$D$33:$D$776,СВЦЭМ!$A$33:$A$776,$A63,СВЦЭМ!$B$33:$B$776,W$47)+'СЕТ СН'!$G$11+СВЦЭМ!$D$10+'СЕТ СН'!$G$5-'СЕТ СН'!$G$21</f>
        <v>3145.7175457500002</v>
      </c>
      <c r="X63" s="36">
        <f>SUMIFS(СВЦЭМ!$D$33:$D$776,СВЦЭМ!$A$33:$A$776,$A63,СВЦЭМ!$B$33:$B$776,X$47)+'СЕТ СН'!$G$11+СВЦЭМ!$D$10+'СЕТ СН'!$G$5-'СЕТ СН'!$G$21</f>
        <v>3162.3145189800002</v>
      </c>
      <c r="Y63" s="36">
        <f>SUMIFS(СВЦЭМ!$D$33:$D$776,СВЦЭМ!$A$33:$A$776,$A63,СВЦЭМ!$B$33:$B$776,Y$47)+'СЕТ СН'!$G$11+СВЦЭМ!$D$10+'СЕТ СН'!$G$5-'СЕТ СН'!$G$21</f>
        <v>3167.5915955</v>
      </c>
    </row>
    <row r="64" spans="1:25" ht="15.75" x14ac:dyDescent="0.2">
      <c r="A64" s="35">
        <f t="shared" si="1"/>
        <v>44060</v>
      </c>
      <c r="B64" s="36">
        <f>SUMIFS(СВЦЭМ!$D$33:$D$776,СВЦЭМ!$A$33:$A$776,$A64,СВЦЭМ!$B$33:$B$776,B$47)+'СЕТ СН'!$G$11+СВЦЭМ!$D$10+'СЕТ СН'!$G$5-'СЕТ СН'!$G$21</f>
        <v>3268.1213617900003</v>
      </c>
      <c r="C64" s="36">
        <f>SUMIFS(СВЦЭМ!$D$33:$D$776,СВЦЭМ!$A$33:$A$776,$A64,СВЦЭМ!$B$33:$B$776,C$47)+'СЕТ СН'!$G$11+СВЦЭМ!$D$10+'СЕТ СН'!$G$5-'СЕТ СН'!$G$21</f>
        <v>3294.7540705600004</v>
      </c>
      <c r="D64" s="36">
        <f>SUMIFS(СВЦЭМ!$D$33:$D$776,СВЦЭМ!$A$33:$A$776,$A64,СВЦЭМ!$B$33:$B$776,D$47)+'СЕТ СН'!$G$11+СВЦЭМ!$D$10+'СЕТ СН'!$G$5-'СЕТ СН'!$G$21</f>
        <v>3308.2000277900001</v>
      </c>
      <c r="E64" s="36">
        <f>SUMIFS(СВЦЭМ!$D$33:$D$776,СВЦЭМ!$A$33:$A$776,$A64,СВЦЭМ!$B$33:$B$776,E$47)+'СЕТ СН'!$G$11+СВЦЭМ!$D$10+'СЕТ СН'!$G$5-'СЕТ СН'!$G$21</f>
        <v>3317.6264158399999</v>
      </c>
      <c r="F64" s="36">
        <f>SUMIFS(СВЦЭМ!$D$33:$D$776,СВЦЭМ!$A$33:$A$776,$A64,СВЦЭМ!$B$33:$B$776,F$47)+'СЕТ СН'!$G$11+СВЦЭМ!$D$10+'СЕТ СН'!$G$5-'СЕТ СН'!$G$21</f>
        <v>3313.5971862800002</v>
      </c>
      <c r="G64" s="36">
        <f>SUMIFS(СВЦЭМ!$D$33:$D$776,СВЦЭМ!$A$33:$A$776,$A64,СВЦЭМ!$B$33:$B$776,G$47)+'СЕТ СН'!$G$11+СВЦЭМ!$D$10+'СЕТ СН'!$G$5-'СЕТ СН'!$G$21</f>
        <v>3315.4453998200001</v>
      </c>
      <c r="H64" s="36">
        <f>SUMIFS(СВЦЭМ!$D$33:$D$776,СВЦЭМ!$A$33:$A$776,$A64,СВЦЭМ!$B$33:$B$776,H$47)+'СЕТ СН'!$G$11+СВЦЭМ!$D$10+'СЕТ СН'!$G$5-'СЕТ СН'!$G$21</f>
        <v>3330.7541909700003</v>
      </c>
      <c r="I64" s="36">
        <f>SUMIFS(СВЦЭМ!$D$33:$D$776,СВЦЭМ!$A$33:$A$776,$A64,СВЦЭМ!$B$33:$B$776,I$47)+'СЕТ СН'!$G$11+СВЦЭМ!$D$10+'СЕТ СН'!$G$5-'СЕТ СН'!$G$21</f>
        <v>3373.8984335499999</v>
      </c>
      <c r="J64" s="36">
        <f>SUMIFS(СВЦЭМ!$D$33:$D$776,СВЦЭМ!$A$33:$A$776,$A64,СВЦЭМ!$B$33:$B$776,J$47)+'СЕТ СН'!$G$11+СВЦЭМ!$D$10+'СЕТ СН'!$G$5-'СЕТ СН'!$G$21</f>
        <v>3329.8652531500002</v>
      </c>
      <c r="K64" s="36">
        <f>SUMIFS(СВЦЭМ!$D$33:$D$776,СВЦЭМ!$A$33:$A$776,$A64,СВЦЭМ!$B$33:$B$776,K$47)+'СЕТ СН'!$G$11+СВЦЭМ!$D$10+'СЕТ СН'!$G$5-'СЕТ СН'!$G$21</f>
        <v>3299.0926644700003</v>
      </c>
      <c r="L64" s="36">
        <f>SUMIFS(СВЦЭМ!$D$33:$D$776,СВЦЭМ!$A$33:$A$776,$A64,СВЦЭМ!$B$33:$B$776,L$47)+'СЕТ СН'!$G$11+СВЦЭМ!$D$10+'СЕТ СН'!$G$5-'СЕТ СН'!$G$21</f>
        <v>3285.7318492300001</v>
      </c>
      <c r="M64" s="36">
        <f>SUMIFS(СВЦЭМ!$D$33:$D$776,СВЦЭМ!$A$33:$A$776,$A64,СВЦЭМ!$B$33:$B$776,M$47)+'СЕТ СН'!$G$11+СВЦЭМ!$D$10+'СЕТ СН'!$G$5-'СЕТ СН'!$G$21</f>
        <v>3227.1459538100003</v>
      </c>
      <c r="N64" s="36">
        <f>SUMIFS(СВЦЭМ!$D$33:$D$776,СВЦЭМ!$A$33:$A$776,$A64,СВЦЭМ!$B$33:$B$776,N$47)+'СЕТ СН'!$G$11+СВЦЭМ!$D$10+'СЕТ СН'!$G$5-'СЕТ СН'!$G$21</f>
        <v>3158.5300061000003</v>
      </c>
      <c r="O64" s="36">
        <f>SUMIFS(СВЦЭМ!$D$33:$D$776,СВЦЭМ!$A$33:$A$776,$A64,СВЦЭМ!$B$33:$B$776,O$47)+'СЕТ СН'!$G$11+СВЦЭМ!$D$10+'СЕТ СН'!$G$5-'СЕТ СН'!$G$21</f>
        <v>3124.7183240900004</v>
      </c>
      <c r="P64" s="36">
        <f>SUMIFS(СВЦЭМ!$D$33:$D$776,СВЦЭМ!$A$33:$A$776,$A64,СВЦЭМ!$B$33:$B$776,P$47)+'СЕТ СН'!$G$11+СВЦЭМ!$D$10+'СЕТ СН'!$G$5-'СЕТ СН'!$G$21</f>
        <v>3124.8138347300001</v>
      </c>
      <c r="Q64" s="36">
        <f>SUMIFS(СВЦЭМ!$D$33:$D$776,СВЦЭМ!$A$33:$A$776,$A64,СВЦЭМ!$B$33:$B$776,Q$47)+'СЕТ СН'!$G$11+СВЦЭМ!$D$10+'СЕТ СН'!$G$5-'СЕТ СН'!$G$21</f>
        <v>3131.1587586700002</v>
      </c>
      <c r="R64" s="36">
        <f>SUMIFS(СВЦЭМ!$D$33:$D$776,СВЦЭМ!$A$33:$A$776,$A64,СВЦЭМ!$B$33:$B$776,R$47)+'СЕТ СН'!$G$11+СВЦЭМ!$D$10+'СЕТ СН'!$G$5-'СЕТ СН'!$G$21</f>
        <v>3128.1416323800004</v>
      </c>
      <c r="S64" s="36">
        <f>SUMIFS(СВЦЭМ!$D$33:$D$776,СВЦЭМ!$A$33:$A$776,$A64,СВЦЭМ!$B$33:$B$776,S$47)+'СЕТ СН'!$G$11+СВЦЭМ!$D$10+'СЕТ СН'!$G$5-'СЕТ СН'!$G$21</f>
        <v>3131.41282727</v>
      </c>
      <c r="T64" s="36">
        <f>SUMIFS(СВЦЭМ!$D$33:$D$776,СВЦЭМ!$A$33:$A$776,$A64,СВЦЭМ!$B$33:$B$776,T$47)+'СЕТ СН'!$G$11+СВЦЭМ!$D$10+'СЕТ СН'!$G$5-'СЕТ СН'!$G$21</f>
        <v>3128.6722056100002</v>
      </c>
      <c r="U64" s="36">
        <f>SUMIFS(СВЦЭМ!$D$33:$D$776,СВЦЭМ!$A$33:$A$776,$A64,СВЦЭМ!$B$33:$B$776,U$47)+'СЕТ СН'!$G$11+СВЦЭМ!$D$10+'СЕТ СН'!$G$5-'СЕТ СН'!$G$21</f>
        <v>3132.1753475400001</v>
      </c>
      <c r="V64" s="36">
        <f>SUMIFS(СВЦЭМ!$D$33:$D$776,СВЦЭМ!$A$33:$A$776,$A64,СВЦЭМ!$B$33:$B$776,V$47)+'СЕТ СН'!$G$11+СВЦЭМ!$D$10+'СЕТ СН'!$G$5-'СЕТ СН'!$G$21</f>
        <v>3130.9301043200003</v>
      </c>
      <c r="W64" s="36">
        <f>SUMIFS(СВЦЭМ!$D$33:$D$776,СВЦЭМ!$A$33:$A$776,$A64,СВЦЭМ!$B$33:$B$776,W$47)+'СЕТ СН'!$G$11+СВЦЭМ!$D$10+'СЕТ СН'!$G$5-'СЕТ СН'!$G$21</f>
        <v>3128.7528498000001</v>
      </c>
      <c r="X64" s="36">
        <f>SUMIFS(СВЦЭМ!$D$33:$D$776,СВЦЭМ!$A$33:$A$776,$A64,СВЦЭМ!$B$33:$B$776,X$47)+'СЕТ СН'!$G$11+СВЦЭМ!$D$10+'СЕТ СН'!$G$5-'СЕТ СН'!$G$21</f>
        <v>3130.8133444800001</v>
      </c>
      <c r="Y64" s="36">
        <f>SUMIFS(СВЦЭМ!$D$33:$D$776,СВЦЭМ!$A$33:$A$776,$A64,СВЦЭМ!$B$33:$B$776,Y$47)+'СЕТ СН'!$G$11+СВЦЭМ!$D$10+'СЕТ СН'!$G$5-'СЕТ СН'!$G$21</f>
        <v>3192.5393773400001</v>
      </c>
    </row>
    <row r="65" spans="1:26" ht="15.75" x14ac:dyDescent="0.2">
      <c r="A65" s="35">
        <f t="shared" si="1"/>
        <v>44061</v>
      </c>
      <c r="B65" s="36">
        <f>SUMIFS(СВЦЭМ!$D$33:$D$776,СВЦЭМ!$A$33:$A$776,$A65,СВЦЭМ!$B$33:$B$776,B$47)+'СЕТ СН'!$G$11+СВЦЭМ!$D$10+'СЕТ СН'!$G$5-'СЕТ СН'!$G$21</f>
        <v>3270.0802460800001</v>
      </c>
      <c r="C65" s="36">
        <f>SUMIFS(СВЦЭМ!$D$33:$D$776,СВЦЭМ!$A$33:$A$776,$A65,СВЦЭМ!$B$33:$B$776,C$47)+'СЕТ СН'!$G$11+СВЦЭМ!$D$10+'СЕТ СН'!$G$5-'СЕТ СН'!$G$21</f>
        <v>3306.4414800499999</v>
      </c>
      <c r="D65" s="36">
        <f>SUMIFS(СВЦЭМ!$D$33:$D$776,СВЦЭМ!$A$33:$A$776,$A65,СВЦЭМ!$B$33:$B$776,D$47)+'СЕТ СН'!$G$11+СВЦЭМ!$D$10+'СЕТ СН'!$G$5-'СЕТ СН'!$G$21</f>
        <v>3324.9411246600002</v>
      </c>
      <c r="E65" s="36">
        <f>SUMIFS(СВЦЭМ!$D$33:$D$776,СВЦЭМ!$A$33:$A$776,$A65,СВЦЭМ!$B$33:$B$776,E$47)+'СЕТ СН'!$G$11+СВЦЭМ!$D$10+'СЕТ СН'!$G$5-'СЕТ СН'!$G$21</f>
        <v>3325.1175697799999</v>
      </c>
      <c r="F65" s="36">
        <f>SUMIFS(СВЦЭМ!$D$33:$D$776,СВЦЭМ!$A$33:$A$776,$A65,СВЦЭМ!$B$33:$B$776,F$47)+'СЕТ СН'!$G$11+СВЦЭМ!$D$10+'СЕТ СН'!$G$5-'СЕТ СН'!$G$21</f>
        <v>3335.9000195600001</v>
      </c>
      <c r="G65" s="36">
        <f>SUMIFS(СВЦЭМ!$D$33:$D$776,СВЦЭМ!$A$33:$A$776,$A65,СВЦЭМ!$B$33:$B$776,G$47)+'СЕТ СН'!$G$11+СВЦЭМ!$D$10+'СЕТ СН'!$G$5-'СЕТ СН'!$G$21</f>
        <v>3329.7463847600002</v>
      </c>
      <c r="H65" s="36">
        <f>SUMIFS(СВЦЭМ!$D$33:$D$776,СВЦЭМ!$A$33:$A$776,$A65,СВЦЭМ!$B$33:$B$776,H$47)+'СЕТ СН'!$G$11+СВЦЭМ!$D$10+'СЕТ СН'!$G$5-'СЕТ СН'!$G$21</f>
        <v>3332.86260511</v>
      </c>
      <c r="I65" s="36">
        <f>SUMIFS(СВЦЭМ!$D$33:$D$776,СВЦЭМ!$A$33:$A$776,$A65,СВЦЭМ!$B$33:$B$776,I$47)+'СЕТ СН'!$G$11+СВЦЭМ!$D$10+'СЕТ СН'!$G$5-'СЕТ СН'!$G$21</f>
        <v>3335.41591333</v>
      </c>
      <c r="J65" s="36">
        <f>SUMIFS(СВЦЭМ!$D$33:$D$776,СВЦЭМ!$A$33:$A$776,$A65,СВЦЭМ!$B$33:$B$776,J$47)+'СЕТ СН'!$G$11+СВЦЭМ!$D$10+'СЕТ СН'!$G$5-'СЕТ СН'!$G$21</f>
        <v>3282.50553369</v>
      </c>
      <c r="K65" s="36">
        <f>SUMIFS(СВЦЭМ!$D$33:$D$776,СВЦЭМ!$A$33:$A$776,$A65,СВЦЭМ!$B$33:$B$776,K$47)+'СЕТ СН'!$G$11+СВЦЭМ!$D$10+'СЕТ СН'!$G$5-'СЕТ СН'!$G$21</f>
        <v>3266.2544916100001</v>
      </c>
      <c r="L65" s="36">
        <f>SUMIFS(СВЦЭМ!$D$33:$D$776,СВЦЭМ!$A$33:$A$776,$A65,СВЦЭМ!$B$33:$B$776,L$47)+'СЕТ СН'!$G$11+СВЦЭМ!$D$10+'СЕТ СН'!$G$5-'СЕТ СН'!$G$21</f>
        <v>3263.93228761</v>
      </c>
      <c r="M65" s="36">
        <f>SUMIFS(СВЦЭМ!$D$33:$D$776,СВЦЭМ!$A$33:$A$776,$A65,СВЦЭМ!$B$33:$B$776,M$47)+'СЕТ СН'!$G$11+СВЦЭМ!$D$10+'СЕТ СН'!$G$5-'СЕТ СН'!$G$21</f>
        <v>3220.4556147900003</v>
      </c>
      <c r="N65" s="36">
        <f>SUMIFS(СВЦЭМ!$D$33:$D$776,СВЦЭМ!$A$33:$A$776,$A65,СВЦЭМ!$B$33:$B$776,N$47)+'СЕТ СН'!$G$11+СВЦЭМ!$D$10+'СЕТ СН'!$G$5-'СЕТ СН'!$G$21</f>
        <v>3146.1594056900003</v>
      </c>
      <c r="O65" s="36">
        <f>SUMIFS(СВЦЭМ!$D$33:$D$776,СВЦЭМ!$A$33:$A$776,$A65,СВЦЭМ!$B$33:$B$776,O$47)+'СЕТ СН'!$G$11+СВЦЭМ!$D$10+'СЕТ СН'!$G$5-'СЕТ СН'!$G$21</f>
        <v>3125.2295353700001</v>
      </c>
      <c r="P65" s="36">
        <f>SUMIFS(СВЦЭМ!$D$33:$D$776,СВЦЭМ!$A$33:$A$776,$A65,СВЦЭМ!$B$33:$B$776,P$47)+'СЕТ СН'!$G$11+СВЦЭМ!$D$10+'СЕТ СН'!$G$5-'СЕТ СН'!$G$21</f>
        <v>3124.6744913100001</v>
      </c>
      <c r="Q65" s="36">
        <f>SUMIFS(СВЦЭМ!$D$33:$D$776,СВЦЭМ!$A$33:$A$776,$A65,СВЦЭМ!$B$33:$B$776,Q$47)+'СЕТ СН'!$G$11+СВЦЭМ!$D$10+'СЕТ СН'!$G$5-'СЕТ СН'!$G$21</f>
        <v>3125.30739494</v>
      </c>
      <c r="R65" s="36">
        <f>SUMIFS(СВЦЭМ!$D$33:$D$776,СВЦЭМ!$A$33:$A$776,$A65,СВЦЭМ!$B$33:$B$776,R$47)+'СЕТ СН'!$G$11+СВЦЭМ!$D$10+'СЕТ СН'!$G$5-'СЕТ СН'!$G$21</f>
        <v>3114.2794674000002</v>
      </c>
      <c r="S65" s="36">
        <f>SUMIFS(СВЦЭМ!$D$33:$D$776,СВЦЭМ!$A$33:$A$776,$A65,СВЦЭМ!$B$33:$B$776,S$47)+'СЕТ СН'!$G$11+СВЦЭМ!$D$10+'СЕТ СН'!$G$5-'СЕТ СН'!$G$21</f>
        <v>3117.8724286400002</v>
      </c>
      <c r="T65" s="36">
        <f>SUMIFS(СВЦЭМ!$D$33:$D$776,СВЦЭМ!$A$33:$A$776,$A65,СВЦЭМ!$B$33:$B$776,T$47)+'СЕТ СН'!$G$11+СВЦЭМ!$D$10+'СЕТ СН'!$G$5-'СЕТ СН'!$G$21</f>
        <v>3118.0397565100002</v>
      </c>
      <c r="U65" s="36">
        <f>SUMIFS(СВЦЭМ!$D$33:$D$776,СВЦЭМ!$A$33:$A$776,$A65,СВЦЭМ!$B$33:$B$776,U$47)+'СЕТ СН'!$G$11+СВЦЭМ!$D$10+'СЕТ СН'!$G$5-'СЕТ СН'!$G$21</f>
        <v>3116.65966514</v>
      </c>
      <c r="V65" s="36">
        <f>SUMIFS(СВЦЭМ!$D$33:$D$776,СВЦЭМ!$A$33:$A$776,$A65,СВЦЭМ!$B$33:$B$776,V$47)+'СЕТ СН'!$G$11+СВЦЭМ!$D$10+'СЕТ СН'!$G$5-'СЕТ СН'!$G$21</f>
        <v>3113.03270058</v>
      </c>
      <c r="W65" s="36">
        <f>SUMIFS(СВЦЭМ!$D$33:$D$776,СВЦЭМ!$A$33:$A$776,$A65,СВЦЭМ!$B$33:$B$776,W$47)+'СЕТ СН'!$G$11+СВЦЭМ!$D$10+'СЕТ СН'!$G$5-'СЕТ СН'!$G$21</f>
        <v>3129.8189022200004</v>
      </c>
      <c r="X65" s="36">
        <f>SUMIFS(СВЦЭМ!$D$33:$D$776,СВЦЭМ!$A$33:$A$776,$A65,СВЦЭМ!$B$33:$B$776,X$47)+'СЕТ СН'!$G$11+СВЦЭМ!$D$10+'СЕТ СН'!$G$5-'СЕТ СН'!$G$21</f>
        <v>3130.5074059799999</v>
      </c>
      <c r="Y65" s="36">
        <f>SUMIFS(СВЦЭМ!$D$33:$D$776,СВЦЭМ!$A$33:$A$776,$A65,СВЦЭМ!$B$33:$B$776,Y$47)+'СЕТ СН'!$G$11+СВЦЭМ!$D$10+'СЕТ СН'!$G$5-'СЕТ СН'!$G$21</f>
        <v>3201.5323776</v>
      </c>
    </row>
    <row r="66" spans="1:26" ht="15.75" x14ac:dyDescent="0.2">
      <c r="A66" s="35">
        <f t="shared" si="1"/>
        <v>44062</v>
      </c>
      <c r="B66" s="36">
        <f>SUMIFS(СВЦЭМ!$D$33:$D$776,СВЦЭМ!$A$33:$A$776,$A66,СВЦЭМ!$B$33:$B$776,B$47)+'СЕТ СН'!$G$11+СВЦЭМ!$D$10+'СЕТ СН'!$G$5-'СЕТ СН'!$G$21</f>
        <v>3208.4569971800001</v>
      </c>
      <c r="C66" s="36">
        <f>SUMIFS(СВЦЭМ!$D$33:$D$776,СВЦЭМ!$A$33:$A$776,$A66,СВЦЭМ!$B$33:$B$776,C$47)+'СЕТ СН'!$G$11+СВЦЭМ!$D$10+'СЕТ СН'!$G$5-'СЕТ СН'!$G$21</f>
        <v>3248.5212618700002</v>
      </c>
      <c r="D66" s="36">
        <f>SUMIFS(СВЦЭМ!$D$33:$D$776,СВЦЭМ!$A$33:$A$776,$A66,СВЦЭМ!$B$33:$B$776,D$47)+'СЕТ СН'!$G$11+СВЦЭМ!$D$10+'СЕТ СН'!$G$5-'СЕТ СН'!$G$21</f>
        <v>3255.9668738400001</v>
      </c>
      <c r="E66" s="36">
        <f>SUMIFS(СВЦЭМ!$D$33:$D$776,СВЦЭМ!$A$33:$A$776,$A66,СВЦЭМ!$B$33:$B$776,E$47)+'СЕТ СН'!$G$11+СВЦЭМ!$D$10+'СЕТ СН'!$G$5-'СЕТ СН'!$G$21</f>
        <v>3271.9808645600001</v>
      </c>
      <c r="F66" s="36">
        <f>SUMIFS(СВЦЭМ!$D$33:$D$776,СВЦЭМ!$A$33:$A$776,$A66,СВЦЭМ!$B$33:$B$776,F$47)+'СЕТ СН'!$G$11+СВЦЭМ!$D$10+'СЕТ СН'!$G$5-'СЕТ СН'!$G$21</f>
        <v>3280.7892508900004</v>
      </c>
      <c r="G66" s="36">
        <f>SUMIFS(СВЦЭМ!$D$33:$D$776,СВЦЭМ!$A$33:$A$776,$A66,СВЦЭМ!$B$33:$B$776,G$47)+'СЕТ СН'!$G$11+СВЦЭМ!$D$10+'СЕТ СН'!$G$5-'СЕТ СН'!$G$21</f>
        <v>3263.7358726400003</v>
      </c>
      <c r="H66" s="36">
        <f>SUMIFS(СВЦЭМ!$D$33:$D$776,СВЦЭМ!$A$33:$A$776,$A66,СВЦЭМ!$B$33:$B$776,H$47)+'СЕТ СН'!$G$11+СВЦЭМ!$D$10+'СЕТ СН'!$G$5-'СЕТ СН'!$G$21</f>
        <v>3262.1866511300004</v>
      </c>
      <c r="I66" s="36">
        <f>SUMIFS(СВЦЭМ!$D$33:$D$776,СВЦЭМ!$A$33:$A$776,$A66,СВЦЭМ!$B$33:$B$776,I$47)+'СЕТ СН'!$G$11+СВЦЭМ!$D$10+'СЕТ СН'!$G$5-'СЕТ СН'!$G$21</f>
        <v>3287.5398074300001</v>
      </c>
      <c r="J66" s="36">
        <f>SUMIFS(СВЦЭМ!$D$33:$D$776,СВЦЭМ!$A$33:$A$776,$A66,СВЦЭМ!$B$33:$B$776,J$47)+'СЕТ СН'!$G$11+СВЦЭМ!$D$10+'СЕТ СН'!$G$5-'СЕТ СН'!$G$21</f>
        <v>3264.1321905700001</v>
      </c>
      <c r="K66" s="36">
        <f>SUMIFS(СВЦЭМ!$D$33:$D$776,СВЦЭМ!$A$33:$A$776,$A66,СВЦЭМ!$B$33:$B$776,K$47)+'СЕТ СН'!$G$11+СВЦЭМ!$D$10+'СЕТ СН'!$G$5-'СЕТ СН'!$G$21</f>
        <v>3232.5678565900002</v>
      </c>
      <c r="L66" s="36">
        <f>SUMIFS(СВЦЭМ!$D$33:$D$776,СВЦЭМ!$A$33:$A$776,$A66,СВЦЭМ!$B$33:$B$776,L$47)+'СЕТ СН'!$G$11+СВЦЭМ!$D$10+'СЕТ СН'!$G$5-'СЕТ СН'!$G$21</f>
        <v>3191.5021662400004</v>
      </c>
      <c r="M66" s="36">
        <f>SUMIFS(СВЦЭМ!$D$33:$D$776,СВЦЭМ!$A$33:$A$776,$A66,СВЦЭМ!$B$33:$B$776,M$47)+'СЕТ СН'!$G$11+СВЦЭМ!$D$10+'СЕТ СН'!$G$5-'СЕТ СН'!$G$21</f>
        <v>3152.4823299600002</v>
      </c>
      <c r="N66" s="36">
        <f>SUMIFS(СВЦЭМ!$D$33:$D$776,СВЦЭМ!$A$33:$A$776,$A66,СВЦЭМ!$B$33:$B$776,N$47)+'СЕТ СН'!$G$11+СВЦЭМ!$D$10+'СЕТ СН'!$G$5-'СЕТ СН'!$G$21</f>
        <v>3115.7069877500003</v>
      </c>
      <c r="O66" s="36">
        <f>SUMIFS(СВЦЭМ!$D$33:$D$776,СВЦЭМ!$A$33:$A$776,$A66,СВЦЭМ!$B$33:$B$776,O$47)+'СЕТ СН'!$G$11+СВЦЭМ!$D$10+'СЕТ СН'!$G$5-'СЕТ СН'!$G$21</f>
        <v>3104.0997826600001</v>
      </c>
      <c r="P66" s="36">
        <f>SUMIFS(СВЦЭМ!$D$33:$D$776,СВЦЭМ!$A$33:$A$776,$A66,СВЦЭМ!$B$33:$B$776,P$47)+'СЕТ СН'!$G$11+СВЦЭМ!$D$10+'СЕТ СН'!$G$5-'СЕТ СН'!$G$21</f>
        <v>3103.02696539</v>
      </c>
      <c r="Q66" s="36">
        <f>SUMIFS(СВЦЭМ!$D$33:$D$776,СВЦЭМ!$A$33:$A$776,$A66,СВЦЭМ!$B$33:$B$776,Q$47)+'СЕТ СН'!$G$11+СВЦЭМ!$D$10+'СЕТ СН'!$G$5-'СЕТ СН'!$G$21</f>
        <v>3103.8577500900001</v>
      </c>
      <c r="R66" s="36">
        <f>SUMIFS(СВЦЭМ!$D$33:$D$776,СВЦЭМ!$A$33:$A$776,$A66,СВЦЭМ!$B$33:$B$776,R$47)+'СЕТ СН'!$G$11+СВЦЭМ!$D$10+'СЕТ СН'!$G$5-'СЕТ СН'!$G$21</f>
        <v>3099.7429010300002</v>
      </c>
      <c r="S66" s="36">
        <f>SUMIFS(СВЦЭМ!$D$33:$D$776,СВЦЭМ!$A$33:$A$776,$A66,СВЦЭМ!$B$33:$B$776,S$47)+'СЕТ СН'!$G$11+СВЦЭМ!$D$10+'СЕТ СН'!$G$5-'СЕТ СН'!$G$21</f>
        <v>3100.8988313899999</v>
      </c>
      <c r="T66" s="36">
        <f>SUMIFS(СВЦЭМ!$D$33:$D$776,СВЦЭМ!$A$33:$A$776,$A66,СВЦЭМ!$B$33:$B$776,T$47)+'СЕТ СН'!$G$11+СВЦЭМ!$D$10+'СЕТ СН'!$G$5-'СЕТ СН'!$G$21</f>
        <v>3097.1613846200003</v>
      </c>
      <c r="U66" s="36">
        <f>SUMIFS(СВЦЭМ!$D$33:$D$776,СВЦЭМ!$A$33:$A$776,$A66,СВЦЭМ!$B$33:$B$776,U$47)+'СЕТ СН'!$G$11+СВЦЭМ!$D$10+'СЕТ СН'!$G$5-'СЕТ СН'!$G$21</f>
        <v>3092.07730713</v>
      </c>
      <c r="V66" s="36">
        <f>SUMIFS(СВЦЭМ!$D$33:$D$776,СВЦЭМ!$A$33:$A$776,$A66,СВЦЭМ!$B$33:$B$776,V$47)+'СЕТ СН'!$G$11+СВЦЭМ!$D$10+'СЕТ СН'!$G$5-'СЕТ СН'!$G$21</f>
        <v>3084.9758027500002</v>
      </c>
      <c r="W66" s="36">
        <f>SUMIFS(СВЦЭМ!$D$33:$D$776,СВЦЭМ!$A$33:$A$776,$A66,СВЦЭМ!$B$33:$B$776,W$47)+'СЕТ СН'!$G$11+СВЦЭМ!$D$10+'СЕТ СН'!$G$5-'СЕТ СН'!$G$21</f>
        <v>3088.9428027200001</v>
      </c>
      <c r="X66" s="36">
        <f>SUMIFS(СВЦЭМ!$D$33:$D$776,СВЦЭМ!$A$33:$A$776,$A66,СВЦЭМ!$B$33:$B$776,X$47)+'СЕТ СН'!$G$11+СВЦЭМ!$D$10+'СЕТ СН'!$G$5-'СЕТ СН'!$G$21</f>
        <v>3100.06109999</v>
      </c>
      <c r="Y66" s="36">
        <f>SUMIFS(СВЦЭМ!$D$33:$D$776,СВЦЭМ!$A$33:$A$776,$A66,СВЦЭМ!$B$33:$B$776,Y$47)+'СЕТ СН'!$G$11+СВЦЭМ!$D$10+'СЕТ СН'!$G$5-'СЕТ СН'!$G$21</f>
        <v>3207.7915489900001</v>
      </c>
    </row>
    <row r="67" spans="1:26" ht="15.75" x14ac:dyDescent="0.2">
      <c r="A67" s="35">
        <f t="shared" si="1"/>
        <v>44063</v>
      </c>
      <c r="B67" s="36">
        <f>SUMIFS(СВЦЭМ!$D$33:$D$776,СВЦЭМ!$A$33:$A$776,$A67,СВЦЭМ!$B$33:$B$776,B$47)+'СЕТ СН'!$G$11+СВЦЭМ!$D$10+'СЕТ СН'!$G$5-'СЕТ СН'!$G$21</f>
        <v>3268.9805948200001</v>
      </c>
      <c r="C67" s="36">
        <f>SUMIFS(СВЦЭМ!$D$33:$D$776,СВЦЭМ!$A$33:$A$776,$A67,СВЦЭМ!$B$33:$B$776,C$47)+'СЕТ СН'!$G$11+СВЦЭМ!$D$10+'СЕТ СН'!$G$5-'СЕТ СН'!$G$21</f>
        <v>3307.3227069499999</v>
      </c>
      <c r="D67" s="36">
        <f>SUMIFS(СВЦЭМ!$D$33:$D$776,СВЦЭМ!$A$33:$A$776,$A67,СВЦЭМ!$B$33:$B$776,D$47)+'СЕТ СН'!$G$11+СВЦЭМ!$D$10+'СЕТ СН'!$G$5-'СЕТ СН'!$G$21</f>
        <v>3334.2643259500001</v>
      </c>
      <c r="E67" s="36">
        <f>SUMIFS(СВЦЭМ!$D$33:$D$776,СВЦЭМ!$A$33:$A$776,$A67,СВЦЭМ!$B$33:$B$776,E$47)+'СЕТ СН'!$G$11+СВЦЭМ!$D$10+'СЕТ СН'!$G$5-'СЕТ СН'!$G$21</f>
        <v>3348.7951492299999</v>
      </c>
      <c r="F67" s="36">
        <f>SUMIFS(СВЦЭМ!$D$33:$D$776,СВЦЭМ!$A$33:$A$776,$A67,СВЦЭМ!$B$33:$B$776,F$47)+'СЕТ СН'!$G$11+СВЦЭМ!$D$10+'СЕТ СН'!$G$5-'СЕТ СН'!$G$21</f>
        <v>3347.6518662400003</v>
      </c>
      <c r="G67" s="36">
        <f>SUMIFS(СВЦЭМ!$D$33:$D$776,СВЦЭМ!$A$33:$A$776,$A67,СВЦЭМ!$B$33:$B$776,G$47)+'СЕТ СН'!$G$11+СВЦЭМ!$D$10+'СЕТ СН'!$G$5-'СЕТ СН'!$G$21</f>
        <v>3329.4974542500004</v>
      </c>
      <c r="H67" s="36">
        <f>SUMIFS(СВЦЭМ!$D$33:$D$776,СВЦЭМ!$A$33:$A$776,$A67,СВЦЭМ!$B$33:$B$776,H$47)+'СЕТ СН'!$G$11+СВЦЭМ!$D$10+'СЕТ СН'!$G$5-'СЕТ СН'!$G$21</f>
        <v>3301.3497108000001</v>
      </c>
      <c r="I67" s="36">
        <f>SUMIFS(СВЦЭМ!$D$33:$D$776,СВЦЭМ!$A$33:$A$776,$A67,СВЦЭМ!$B$33:$B$776,I$47)+'СЕТ СН'!$G$11+СВЦЭМ!$D$10+'СЕТ СН'!$G$5-'СЕТ СН'!$G$21</f>
        <v>3336.5022250800002</v>
      </c>
      <c r="J67" s="36">
        <f>SUMIFS(СВЦЭМ!$D$33:$D$776,СВЦЭМ!$A$33:$A$776,$A67,СВЦЭМ!$B$33:$B$776,J$47)+'СЕТ СН'!$G$11+СВЦЭМ!$D$10+'СЕТ СН'!$G$5-'СЕТ СН'!$G$21</f>
        <v>3307.89165598</v>
      </c>
      <c r="K67" s="36">
        <f>SUMIFS(СВЦЭМ!$D$33:$D$776,СВЦЭМ!$A$33:$A$776,$A67,СВЦЭМ!$B$33:$B$776,K$47)+'СЕТ СН'!$G$11+СВЦЭМ!$D$10+'СЕТ СН'!$G$5-'СЕТ СН'!$G$21</f>
        <v>3273.3632282600001</v>
      </c>
      <c r="L67" s="36">
        <f>SUMIFS(СВЦЭМ!$D$33:$D$776,СВЦЭМ!$A$33:$A$776,$A67,СВЦЭМ!$B$33:$B$776,L$47)+'СЕТ СН'!$G$11+СВЦЭМ!$D$10+'СЕТ СН'!$G$5-'СЕТ СН'!$G$21</f>
        <v>3233.6603855399999</v>
      </c>
      <c r="M67" s="36">
        <f>SUMIFS(СВЦЭМ!$D$33:$D$776,СВЦЭМ!$A$33:$A$776,$A67,СВЦЭМ!$B$33:$B$776,M$47)+'СЕТ СН'!$G$11+СВЦЭМ!$D$10+'СЕТ СН'!$G$5-'СЕТ СН'!$G$21</f>
        <v>3182.3296151000004</v>
      </c>
      <c r="N67" s="36">
        <f>SUMIFS(СВЦЭМ!$D$33:$D$776,СВЦЭМ!$A$33:$A$776,$A67,СВЦЭМ!$B$33:$B$776,N$47)+'СЕТ СН'!$G$11+СВЦЭМ!$D$10+'СЕТ СН'!$G$5-'СЕТ СН'!$G$21</f>
        <v>3125.40822101</v>
      </c>
      <c r="O67" s="36">
        <f>SUMIFS(СВЦЭМ!$D$33:$D$776,СВЦЭМ!$A$33:$A$776,$A67,СВЦЭМ!$B$33:$B$776,O$47)+'СЕТ СН'!$G$11+СВЦЭМ!$D$10+'СЕТ СН'!$G$5-'СЕТ СН'!$G$21</f>
        <v>3104.0725345000001</v>
      </c>
      <c r="P67" s="36">
        <f>SUMIFS(СВЦЭМ!$D$33:$D$776,СВЦЭМ!$A$33:$A$776,$A67,СВЦЭМ!$B$33:$B$776,P$47)+'СЕТ СН'!$G$11+СВЦЭМ!$D$10+'СЕТ СН'!$G$5-'СЕТ СН'!$G$21</f>
        <v>3103.0496437400002</v>
      </c>
      <c r="Q67" s="36">
        <f>SUMIFS(СВЦЭМ!$D$33:$D$776,СВЦЭМ!$A$33:$A$776,$A67,СВЦЭМ!$B$33:$B$776,Q$47)+'СЕТ СН'!$G$11+СВЦЭМ!$D$10+'СЕТ СН'!$G$5-'СЕТ СН'!$G$21</f>
        <v>3105.1856663799999</v>
      </c>
      <c r="R67" s="36">
        <f>SUMIFS(СВЦЭМ!$D$33:$D$776,СВЦЭМ!$A$33:$A$776,$A67,СВЦЭМ!$B$33:$B$776,R$47)+'СЕТ СН'!$G$11+СВЦЭМ!$D$10+'СЕТ СН'!$G$5-'СЕТ СН'!$G$21</f>
        <v>3106.3105321600001</v>
      </c>
      <c r="S67" s="36">
        <f>SUMIFS(СВЦЭМ!$D$33:$D$776,СВЦЭМ!$A$33:$A$776,$A67,СВЦЭМ!$B$33:$B$776,S$47)+'СЕТ СН'!$G$11+СВЦЭМ!$D$10+'СЕТ СН'!$G$5-'СЕТ СН'!$G$21</f>
        <v>3113.2687042000002</v>
      </c>
      <c r="T67" s="36">
        <f>SUMIFS(СВЦЭМ!$D$33:$D$776,СВЦЭМ!$A$33:$A$776,$A67,СВЦЭМ!$B$33:$B$776,T$47)+'СЕТ СН'!$G$11+СВЦЭМ!$D$10+'СЕТ СН'!$G$5-'СЕТ СН'!$G$21</f>
        <v>3114.3944830700002</v>
      </c>
      <c r="U67" s="36">
        <f>SUMIFS(СВЦЭМ!$D$33:$D$776,СВЦЭМ!$A$33:$A$776,$A67,СВЦЭМ!$B$33:$B$776,U$47)+'СЕТ СН'!$G$11+СВЦЭМ!$D$10+'СЕТ СН'!$G$5-'СЕТ СН'!$G$21</f>
        <v>3113.5699918200003</v>
      </c>
      <c r="V67" s="36">
        <f>SUMIFS(СВЦЭМ!$D$33:$D$776,СВЦЭМ!$A$33:$A$776,$A67,СВЦЭМ!$B$33:$B$776,V$47)+'СЕТ СН'!$G$11+СВЦЭМ!$D$10+'СЕТ СН'!$G$5-'СЕТ СН'!$G$21</f>
        <v>3115.9385519300004</v>
      </c>
      <c r="W67" s="36">
        <f>SUMIFS(СВЦЭМ!$D$33:$D$776,СВЦЭМ!$A$33:$A$776,$A67,СВЦЭМ!$B$33:$B$776,W$47)+'СЕТ СН'!$G$11+СВЦЭМ!$D$10+'СЕТ СН'!$G$5-'СЕТ СН'!$G$21</f>
        <v>3112.4154764300001</v>
      </c>
      <c r="X67" s="36">
        <f>SUMIFS(СВЦЭМ!$D$33:$D$776,СВЦЭМ!$A$33:$A$776,$A67,СВЦЭМ!$B$33:$B$776,X$47)+'СЕТ СН'!$G$11+СВЦЭМ!$D$10+'СЕТ СН'!$G$5-'СЕТ СН'!$G$21</f>
        <v>3117.8140162600002</v>
      </c>
      <c r="Y67" s="36">
        <f>SUMIFS(СВЦЭМ!$D$33:$D$776,СВЦЭМ!$A$33:$A$776,$A67,СВЦЭМ!$B$33:$B$776,Y$47)+'СЕТ СН'!$G$11+СВЦЭМ!$D$10+'СЕТ СН'!$G$5-'СЕТ СН'!$G$21</f>
        <v>3229.0839895899999</v>
      </c>
    </row>
    <row r="68" spans="1:26" ht="15.75" x14ac:dyDescent="0.2">
      <c r="A68" s="35">
        <f t="shared" si="1"/>
        <v>44064</v>
      </c>
      <c r="B68" s="36">
        <f>SUMIFS(СВЦЭМ!$D$33:$D$776,СВЦЭМ!$A$33:$A$776,$A68,СВЦЭМ!$B$33:$B$776,B$47)+'СЕТ СН'!$G$11+СВЦЭМ!$D$10+'СЕТ СН'!$G$5-'СЕТ СН'!$G$21</f>
        <v>3284.6519123300004</v>
      </c>
      <c r="C68" s="36">
        <f>SUMIFS(СВЦЭМ!$D$33:$D$776,СВЦЭМ!$A$33:$A$776,$A68,СВЦЭМ!$B$33:$B$776,C$47)+'СЕТ СН'!$G$11+СВЦЭМ!$D$10+'СЕТ СН'!$G$5-'СЕТ СН'!$G$21</f>
        <v>3302.06132032</v>
      </c>
      <c r="D68" s="36">
        <f>SUMIFS(СВЦЭМ!$D$33:$D$776,СВЦЭМ!$A$33:$A$776,$A68,СВЦЭМ!$B$33:$B$776,D$47)+'СЕТ СН'!$G$11+СВЦЭМ!$D$10+'СЕТ СН'!$G$5-'СЕТ СН'!$G$21</f>
        <v>3339.3827823000001</v>
      </c>
      <c r="E68" s="36">
        <f>SUMIFS(СВЦЭМ!$D$33:$D$776,СВЦЭМ!$A$33:$A$776,$A68,СВЦЭМ!$B$33:$B$776,E$47)+'СЕТ СН'!$G$11+СВЦЭМ!$D$10+'СЕТ СН'!$G$5-'СЕТ СН'!$G$21</f>
        <v>3334.2129111500003</v>
      </c>
      <c r="F68" s="36">
        <f>SUMIFS(СВЦЭМ!$D$33:$D$776,СВЦЭМ!$A$33:$A$776,$A68,СВЦЭМ!$B$33:$B$776,F$47)+'СЕТ СН'!$G$11+СВЦЭМ!$D$10+'СЕТ СН'!$G$5-'СЕТ СН'!$G$21</f>
        <v>3330.7673546700003</v>
      </c>
      <c r="G68" s="36">
        <f>SUMIFS(СВЦЭМ!$D$33:$D$776,СВЦЭМ!$A$33:$A$776,$A68,СВЦЭМ!$B$33:$B$776,G$47)+'СЕТ СН'!$G$11+СВЦЭМ!$D$10+'СЕТ СН'!$G$5-'СЕТ СН'!$G$21</f>
        <v>3343.3539258400001</v>
      </c>
      <c r="H68" s="36">
        <f>SUMIFS(СВЦЭМ!$D$33:$D$776,СВЦЭМ!$A$33:$A$776,$A68,СВЦЭМ!$B$33:$B$776,H$47)+'СЕТ СН'!$G$11+СВЦЭМ!$D$10+'СЕТ СН'!$G$5-'СЕТ СН'!$G$21</f>
        <v>3339.7178988200003</v>
      </c>
      <c r="I68" s="36">
        <f>SUMIFS(СВЦЭМ!$D$33:$D$776,СВЦЭМ!$A$33:$A$776,$A68,СВЦЭМ!$B$33:$B$776,I$47)+'СЕТ СН'!$G$11+СВЦЭМ!$D$10+'СЕТ СН'!$G$5-'СЕТ СН'!$G$21</f>
        <v>3365.8636235600002</v>
      </c>
      <c r="J68" s="36">
        <f>SUMIFS(СВЦЭМ!$D$33:$D$776,СВЦЭМ!$A$33:$A$776,$A68,СВЦЭМ!$B$33:$B$776,J$47)+'СЕТ СН'!$G$11+СВЦЭМ!$D$10+'СЕТ СН'!$G$5-'СЕТ СН'!$G$21</f>
        <v>3338.4171600700001</v>
      </c>
      <c r="K68" s="36">
        <f>SUMIFS(СВЦЭМ!$D$33:$D$776,СВЦЭМ!$A$33:$A$776,$A68,СВЦЭМ!$B$33:$B$776,K$47)+'СЕТ СН'!$G$11+СВЦЭМ!$D$10+'СЕТ СН'!$G$5-'СЕТ СН'!$G$21</f>
        <v>3291.4740720600003</v>
      </c>
      <c r="L68" s="36">
        <f>SUMIFS(СВЦЭМ!$D$33:$D$776,СВЦЭМ!$A$33:$A$776,$A68,СВЦЭМ!$B$33:$B$776,L$47)+'СЕТ СН'!$G$11+СВЦЭМ!$D$10+'СЕТ СН'!$G$5-'СЕТ СН'!$G$21</f>
        <v>3253.5739429200003</v>
      </c>
      <c r="M68" s="36">
        <f>SUMIFS(СВЦЭМ!$D$33:$D$776,СВЦЭМ!$A$33:$A$776,$A68,СВЦЭМ!$B$33:$B$776,M$47)+'СЕТ СН'!$G$11+СВЦЭМ!$D$10+'СЕТ СН'!$G$5-'СЕТ СН'!$G$21</f>
        <v>3208.8787880899999</v>
      </c>
      <c r="N68" s="36">
        <f>SUMIFS(СВЦЭМ!$D$33:$D$776,СВЦЭМ!$A$33:$A$776,$A68,СВЦЭМ!$B$33:$B$776,N$47)+'СЕТ СН'!$G$11+СВЦЭМ!$D$10+'СЕТ СН'!$G$5-'СЕТ СН'!$G$21</f>
        <v>3150.9039007400002</v>
      </c>
      <c r="O68" s="36">
        <f>SUMIFS(СВЦЭМ!$D$33:$D$776,СВЦЭМ!$A$33:$A$776,$A68,СВЦЭМ!$B$33:$B$776,O$47)+'СЕТ СН'!$G$11+СВЦЭМ!$D$10+'СЕТ СН'!$G$5-'СЕТ СН'!$G$21</f>
        <v>3134.2604812700001</v>
      </c>
      <c r="P68" s="36">
        <f>SUMIFS(СВЦЭМ!$D$33:$D$776,СВЦЭМ!$A$33:$A$776,$A68,СВЦЭМ!$B$33:$B$776,P$47)+'СЕТ СН'!$G$11+СВЦЭМ!$D$10+'СЕТ СН'!$G$5-'СЕТ СН'!$G$21</f>
        <v>3131.0129844800003</v>
      </c>
      <c r="Q68" s="36">
        <f>SUMIFS(СВЦЭМ!$D$33:$D$776,СВЦЭМ!$A$33:$A$776,$A68,СВЦЭМ!$B$33:$B$776,Q$47)+'СЕТ СН'!$G$11+СВЦЭМ!$D$10+'СЕТ СН'!$G$5-'СЕТ СН'!$G$21</f>
        <v>3130.3404290500002</v>
      </c>
      <c r="R68" s="36">
        <f>SUMIFS(СВЦЭМ!$D$33:$D$776,СВЦЭМ!$A$33:$A$776,$A68,СВЦЭМ!$B$33:$B$776,R$47)+'СЕТ СН'!$G$11+СВЦЭМ!$D$10+'СЕТ СН'!$G$5-'СЕТ СН'!$G$21</f>
        <v>3123.0607466300003</v>
      </c>
      <c r="S68" s="36">
        <f>SUMIFS(СВЦЭМ!$D$33:$D$776,СВЦЭМ!$A$33:$A$776,$A68,СВЦЭМ!$B$33:$B$776,S$47)+'СЕТ СН'!$G$11+СВЦЭМ!$D$10+'СЕТ СН'!$G$5-'СЕТ СН'!$G$21</f>
        <v>3124.2179171900002</v>
      </c>
      <c r="T68" s="36">
        <f>SUMIFS(СВЦЭМ!$D$33:$D$776,СВЦЭМ!$A$33:$A$776,$A68,СВЦЭМ!$B$33:$B$776,T$47)+'СЕТ СН'!$G$11+СВЦЭМ!$D$10+'СЕТ СН'!$G$5-'СЕТ СН'!$G$21</f>
        <v>3125.1554892000004</v>
      </c>
      <c r="U68" s="36">
        <f>SUMIFS(СВЦЭМ!$D$33:$D$776,СВЦЭМ!$A$33:$A$776,$A68,СВЦЭМ!$B$33:$B$776,U$47)+'СЕТ СН'!$G$11+СВЦЭМ!$D$10+'СЕТ СН'!$G$5-'СЕТ СН'!$G$21</f>
        <v>3132.8964983800001</v>
      </c>
      <c r="V68" s="36">
        <f>SUMIFS(СВЦЭМ!$D$33:$D$776,СВЦЭМ!$A$33:$A$776,$A68,СВЦЭМ!$B$33:$B$776,V$47)+'СЕТ СН'!$G$11+СВЦЭМ!$D$10+'СЕТ СН'!$G$5-'СЕТ СН'!$G$21</f>
        <v>3136.7218824600004</v>
      </c>
      <c r="W68" s="36">
        <f>SUMIFS(СВЦЭМ!$D$33:$D$776,СВЦЭМ!$A$33:$A$776,$A68,СВЦЭМ!$B$33:$B$776,W$47)+'СЕТ СН'!$G$11+СВЦЭМ!$D$10+'СЕТ СН'!$G$5-'СЕТ СН'!$G$21</f>
        <v>3134.3315867600004</v>
      </c>
      <c r="X68" s="36">
        <f>SUMIFS(СВЦЭМ!$D$33:$D$776,СВЦЭМ!$A$33:$A$776,$A68,СВЦЭМ!$B$33:$B$776,X$47)+'СЕТ СН'!$G$11+СВЦЭМ!$D$10+'СЕТ СН'!$G$5-'СЕТ СН'!$G$21</f>
        <v>3142.1324402800001</v>
      </c>
      <c r="Y68" s="36">
        <f>SUMIFS(СВЦЭМ!$D$33:$D$776,СВЦЭМ!$A$33:$A$776,$A68,СВЦЭМ!$B$33:$B$776,Y$47)+'СЕТ СН'!$G$11+СВЦЭМ!$D$10+'СЕТ СН'!$G$5-'СЕТ СН'!$G$21</f>
        <v>3236.6433633800002</v>
      </c>
    </row>
    <row r="69" spans="1:26" ht="15.75" x14ac:dyDescent="0.2">
      <c r="A69" s="35">
        <f t="shared" si="1"/>
        <v>44065</v>
      </c>
      <c r="B69" s="36">
        <f>SUMIFS(СВЦЭМ!$D$33:$D$776,СВЦЭМ!$A$33:$A$776,$A69,СВЦЭМ!$B$33:$B$776,B$47)+'СЕТ СН'!$G$11+СВЦЭМ!$D$10+'СЕТ СН'!$G$5-'СЕТ СН'!$G$21</f>
        <v>3272.0455521700001</v>
      </c>
      <c r="C69" s="36">
        <f>SUMIFS(СВЦЭМ!$D$33:$D$776,СВЦЭМ!$A$33:$A$776,$A69,СВЦЭМ!$B$33:$B$776,C$47)+'СЕТ СН'!$G$11+СВЦЭМ!$D$10+'СЕТ СН'!$G$5-'СЕТ СН'!$G$21</f>
        <v>3321.1940500000001</v>
      </c>
      <c r="D69" s="36">
        <f>SUMIFS(СВЦЭМ!$D$33:$D$776,СВЦЭМ!$A$33:$A$776,$A69,СВЦЭМ!$B$33:$B$776,D$47)+'СЕТ СН'!$G$11+СВЦЭМ!$D$10+'СЕТ СН'!$G$5-'СЕТ СН'!$G$21</f>
        <v>3336.8969827700002</v>
      </c>
      <c r="E69" s="36">
        <f>SUMIFS(СВЦЭМ!$D$33:$D$776,СВЦЭМ!$A$33:$A$776,$A69,СВЦЭМ!$B$33:$B$776,E$47)+'СЕТ СН'!$G$11+СВЦЭМ!$D$10+'СЕТ СН'!$G$5-'СЕТ СН'!$G$21</f>
        <v>3351.5880416500004</v>
      </c>
      <c r="F69" s="36">
        <f>SUMIFS(СВЦЭМ!$D$33:$D$776,СВЦЭМ!$A$33:$A$776,$A69,СВЦЭМ!$B$33:$B$776,F$47)+'СЕТ СН'!$G$11+СВЦЭМ!$D$10+'СЕТ СН'!$G$5-'СЕТ СН'!$G$21</f>
        <v>3354.1951234500002</v>
      </c>
      <c r="G69" s="36">
        <f>SUMIFS(СВЦЭМ!$D$33:$D$776,СВЦЭМ!$A$33:$A$776,$A69,СВЦЭМ!$B$33:$B$776,G$47)+'СЕТ СН'!$G$11+СВЦЭМ!$D$10+'СЕТ СН'!$G$5-'СЕТ СН'!$G$21</f>
        <v>3346.8306659899999</v>
      </c>
      <c r="H69" s="36">
        <f>SUMIFS(СВЦЭМ!$D$33:$D$776,СВЦЭМ!$A$33:$A$776,$A69,СВЦЭМ!$B$33:$B$776,H$47)+'СЕТ СН'!$G$11+СВЦЭМ!$D$10+'СЕТ СН'!$G$5-'СЕТ СН'!$G$21</f>
        <v>3320.8555008600001</v>
      </c>
      <c r="I69" s="36">
        <f>SUMIFS(СВЦЭМ!$D$33:$D$776,СВЦЭМ!$A$33:$A$776,$A69,СВЦЭМ!$B$33:$B$776,I$47)+'СЕТ СН'!$G$11+СВЦЭМ!$D$10+'СЕТ СН'!$G$5-'СЕТ СН'!$G$21</f>
        <v>3329.1631633800002</v>
      </c>
      <c r="J69" s="36">
        <f>SUMIFS(СВЦЭМ!$D$33:$D$776,СВЦЭМ!$A$33:$A$776,$A69,СВЦЭМ!$B$33:$B$776,J$47)+'СЕТ СН'!$G$11+СВЦЭМ!$D$10+'СЕТ СН'!$G$5-'СЕТ СН'!$G$21</f>
        <v>3296.8502494900004</v>
      </c>
      <c r="K69" s="36">
        <f>SUMIFS(СВЦЭМ!$D$33:$D$776,СВЦЭМ!$A$33:$A$776,$A69,СВЦЭМ!$B$33:$B$776,K$47)+'СЕТ СН'!$G$11+СВЦЭМ!$D$10+'СЕТ СН'!$G$5-'СЕТ СН'!$G$21</f>
        <v>3261.9374854600001</v>
      </c>
      <c r="L69" s="36">
        <f>SUMIFS(СВЦЭМ!$D$33:$D$776,СВЦЭМ!$A$33:$A$776,$A69,СВЦЭМ!$B$33:$B$776,L$47)+'СЕТ СН'!$G$11+СВЦЭМ!$D$10+'СЕТ СН'!$G$5-'СЕТ СН'!$G$21</f>
        <v>3228.24540798</v>
      </c>
      <c r="M69" s="36">
        <f>SUMIFS(СВЦЭМ!$D$33:$D$776,СВЦЭМ!$A$33:$A$776,$A69,СВЦЭМ!$B$33:$B$776,M$47)+'СЕТ СН'!$G$11+СВЦЭМ!$D$10+'СЕТ СН'!$G$5-'СЕТ СН'!$G$21</f>
        <v>3186.6535365100003</v>
      </c>
      <c r="N69" s="36">
        <f>SUMIFS(СВЦЭМ!$D$33:$D$776,СВЦЭМ!$A$33:$A$776,$A69,СВЦЭМ!$B$33:$B$776,N$47)+'СЕТ СН'!$G$11+СВЦЭМ!$D$10+'СЕТ СН'!$G$5-'СЕТ СН'!$G$21</f>
        <v>3149.2601510900004</v>
      </c>
      <c r="O69" s="36">
        <f>SUMIFS(СВЦЭМ!$D$33:$D$776,СВЦЭМ!$A$33:$A$776,$A69,СВЦЭМ!$B$33:$B$776,O$47)+'СЕТ СН'!$G$11+СВЦЭМ!$D$10+'СЕТ СН'!$G$5-'СЕТ СН'!$G$21</f>
        <v>3120.84844944</v>
      </c>
      <c r="P69" s="36">
        <f>SUMIFS(СВЦЭМ!$D$33:$D$776,СВЦЭМ!$A$33:$A$776,$A69,СВЦЭМ!$B$33:$B$776,P$47)+'СЕТ СН'!$G$11+СВЦЭМ!$D$10+'СЕТ СН'!$G$5-'СЕТ СН'!$G$21</f>
        <v>3124.2214575799999</v>
      </c>
      <c r="Q69" s="36">
        <f>SUMIFS(СВЦЭМ!$D$33:$D$776,СВЦЭМ!$A$33:$A$776,$A69,СВЦЭМ!$B$33:$B$776,Q$47)+'СЕТ СН'!$G$11+СВЦЭМ!$D$10+'СЕТ СН'!$G$5-'СЕТ СН'!$G$21</f>
        <v>3127.78101487</v>
      </c>
      <c r="R69" s="36">
        <f>SUMIFS(СВЦЭМ!$D$33:$D$776,СВЦЭМ!$A$33:$A$776,$A69,СВЦЭМ!$B$33:$B$776,R$47)+'СЕТ СН'!$G$11+СВЦЭМ!$D$10+'СЕТ СН'!$G$5-'СЕТ СН'!$G$21</f>
        <v>3129.6913864799999</v>
      </c>
      <c r="S69" s="36">
        <f>SUMIFS(СВЦЭМ!$D$33:$D$776,СВЦЭМ!$A$33:$A$776,$A69,СВЦЭМ!$B$33:$B$776,S$47)+'СЕТ СН'!$G$11+СВЦЭМ!$D$10+'СЕТ СН'!$G$5-'СЕТ СН'!$G$21</f>
        <v>3129.89224272</v>
      </c>
      <c r="T69" s="36">
        <f>SUMIFS(СВЦЭМ!$D$33:$D$776,СВЦЭМ!$A$33:$A$776,$A69,СВЦЭМ!$B$33:$B$776,T$47)+'СЕТ СН'!$G$11+СВЦЭМ!$D$10+'СЕТ СН'!$G$5-'СЕТ СН'!$G$21</f>
        <v>3119.2033854300003</v>
      </c>
      <c r="U69" s="36">
        <f>SUMIFS(СВЦЭМ!$D$33:$D$776,СВЦЭМ!$A$33:$A$776,$A69,СВЦЭМ!$B$33:$B$776,U$47)+'СЕТ СН'!$G$11+СВЦЭМ!$D$10+'СЕТ СН'!$G$5-'СЕТ СН'!$G$21</f>
        <v>3113.9114282800001</v>
      </c>
      <c r="V69" s="36">
        <f>SUMIFS(СВЦЭМ!$D$33:$D$776,СВЦЭМ!$A$33:$A$776,$A69,СВЦЭМ!$B$33:$B$776,V$47)+'СЕТ СН'!$G$11+СВЦЭМ!$D$10+'СЕТ СН'!$G$5-'СЕТ СН'!$G$21</f>
        <v>3108.26182221</v>
      </c>
      <c r="W69" s="36">
        <f>SUMIFS(СВЦЭМ!$D$33:$D$776,СВЦЭМ!$A$33:$A$776,$A69,СВЦЭМ!$B$33:$B$776,W$47)+'СЕТ СН'!$G$11+СВЦЭМ!$D$10+'СЕТ СН'!$G$5-'СЕТ СН'!$G$21</f>
        <v>3111.74385549</v>
      </c>
      <c r="X69" s="36">
        <f>SUMIFS(СВЦЭМ!$D$33:$D$776,СВЦЭМ!$A$33:$A$776,$A69,СВЦЭМ!$B$33:$B$776,X$47)+'СЕТ СН'!$G$11+СВЦЭМ!$D$10+'СЕТ СН'!$G$5-'СЕТ СН'!$G$21</f>
        <v>3127.1938203</v>
      </c>
      <c r="Y69" s="36">
        <f>SUMIFS(СВЦЭМ!$D$33:$D$776,СВЦЭМ!$A$33:$A$776,$A69,СВЦЭМ!$B$33:$B$776,Y$47)+'СЕТ СН'!$G$11+СВЦЭМ!$D$10+'СЕТ СН'!$G$5-'СЕТ СН'!$G$21</f>
        <v>3229.8141979900001</v>
      </c>
    </row>
    <row r="70" spans="1:26" ht="15.75" x14ac:dyDescent="0.2">
      <c r="A70" s="35">
        <f t="shared" si="1"/>
        <v>44066</v>
      </c>
      <c r="B70" s="36">
        <f>SUMIFS(СВЦЭМ!$D$33:$D$776,СВЦЭМ!$A$33:$A$776,$A70,СВЦЭМ!$B$33:$B$776,B$47)+'СЕТ СН'!$G$11+СВЦЭМ!$D$10+'СЕТ СН'!$G$5-'СЕТ СН'!$G$21</f>
        <v>3282.9756034300003</v>
      </c>
      <c r="C70" s="36">
        <f>SUMIFS(СВЦЭМ!$D$33:$D$776,СВЦЭМ!$A$33:$A$776,$A70,СВЦЭМ!$B$33:$B$776,C$47)+'СЕТ СН'!$G$11+СВЦЭМ!$D$10+'СЕТ СН'!$G$5-'СЕТ СН'!$G$21</f>
        <v>3306.69411928</v>
      </c>
      <c r="D70" s="36">
        <f>SUMIFS(СВЦЭМ!$D$33:$D$776,СВЦЭМ!$A$33:$A$776,$A70,СВЦЭМ!$B$33:$B$776,D$47)+'СЕТ СН'!$G$11+СВЦЭМ!$D$10+'СЕТ СН'!$G$5-'СЕТ СН'!$G$21</f>
        <v>3332.0381964000003</v>
      </c>
      <c r="E70" s="36">
        <f>SUMIFS(СВЦЭМ!$D$33:$D$776,СВЦЭМ!$A$33:$A$776,$A70,СВЦЭМ!$B$33:$B$776,E$47)+'СЕТ СН'!$G$11+СВЦЭМ!$D$10+'СЕТ СН'!$G$5-'СЕТ СН'!$G$21</f>
        <v>3347.6081677299999</v>
      </c>
      <c r="F70" s="36">
        <f>SUMIFS(СВЦЭМ!$D$33:$D$776,СВЦЭМ!$A$33:$A$776,$A70,СВЦЭМ!$B$33:$B$776,F$47)+'СЕТ СН'!$G$11+СВЦЭМ!$D$10+'СЕТ СН'!$G$5-'СЕТ СН'!$G$21</f>
        <v>3351.94554075</v>
      </c>
      <c r="G70" s="36">
        <f>SUMIFS(СВЦЭМ!$D$33:$D$776,СВЦЭМ!$A$33:$A$776,$A70,СВЦЭМ!$B$33:$B$776,G$47)+'СЕТ СН'!$G$11+СВЦЭМ!$D$10+'СЕТ СН'!$G$5-'СЕТ СН'!$G$21</f>
        <v>3352.4554327300002</v>
      </c>
      <c r="H70" s="36">
        <f>SUMIFS(СВЦЭМ!$D$33:$D$776,СВЦЭМ!$A$33:$A$776,$A70,СВЦЭМ!$B$33:$B$776,H$47)+'СЕТ СН'!$G$11+СВЦЭМ!$D$10+'СЕТ СН'!$G$5-'СЕТ СН'!$G$21</f>
        <v>3339.74913999</v>
      </c>
      <c r="I70" s="36">
        <f>SUMIFS(СВЦЭМ!$D$33:$D$776,СВЦЭМ!$A$33:$A$776,$A70,СВЦЭМ!$B$33:$B$776,I$47)+'СЕТ СН'!$G$11+СВЦЭМ!$D$10+'СЕТ СН'!$G$5-'СЕТ СН'!$G$21</f>
        <v>3315.4110227700003</v>
      </c>
      <c r="J70" s="36">
        <f>SUMIFS(СВЦЭМ!$D$33:$D$776,СВЦЭМ!$A$33:$A$776,$A70,СВЦЭМ!$B$33:$B$776,J$47)+'СЕТ СН'!$G$11+СВЦЭМ!$D$10+'СЕТ СН'!$G$5-'СЕТ СН'!$G$21</f>
        <v>3304.32781548</v>
      </c>
      <c r="K70" s="36">
        <f>SUMIFS(СВЦЭМ!$D$33:$D$776,СВЦЭМ!$A$33:$A$776,$A70,СВЦЭМ!$B$33:$B$776,K$47)+'СЕТ СН'!$G$11+СВЦЭМ!$D$10+'СЕТ СН'!$G$5-'СЕТ СН'!$G$21</f>
        <v>3282.10178516</v>
      </c>
      <c r="L70" s="36">
        <f>SUMIFS(СВЦЭМ!$D$33:$D$776,СВЦЭМ!$A$33:$A$776,$A70,СВЦЭМ!$B$33:$B$776,L$47)+'СЕТ СН'!$G$11+СВЦЭМ!$D$10+'СЕТ СН'!$G$5-'СЕТ СН'!$G$21</f>
        <v>3241.5012802199999</v>
      </c>
      <c r="M70" s="36">
        <f>SUMIFS(СВЦЭМ!$D$33:$D$776,СВЦЭМ!$A$33:$A$776,$A70,СВЦЭМ!$B$33:$B$776,M$47)+'СЕТ СН'!$G$11+СВЦЭМ!$D$10+'СЕТ СН'!$G$5-'СЕТ СН'!$G$21</f>
        <v>3178.69230057</v>
      </c>
      <c r="N70" s="36">
        <f>SUMIFS(СВЦЭМ!$D$33:$D$776,СВЦЭМ!$A$33:$A$776,$A70,СВЦЭМ!$B$33:$B$776,N$47)+'СЕТ СН'!$G$11+СВЦЭМ!$D$10+'СЕТ СН'!$G$5-'СЕТ СН'!$G$21</f>
        <v>3122.1064335800002</v>
      </c>
      <c r="O70" s="36">
        <f>SUMIFS(СВЦЭМ!$D$33:$D$776,СВЦЭМ!$A$33:$A$776,$A70,СВЦЭМ!$B$33:$B$776,O$47)+'СЕТ СН'!$G$11+СВЦЭМ!$D$10+'СЕТ СН'!$G$5-'СЕТ СН'!$G$21</f>
        <v>3104.1323509700001</v>
      </c>
      <c r="P70" s="36">
        <f>SUMIFS(СВЦЭМ!$D$33:$D$776,СВЦЭМ!$A$33:$A$776,$A70,СВЦЭМ!$B$33:$B$776,P$47)+'СЕТ СН'!$G$11+СВЦЭМ!$D$10+'СЕТ СН'!$G$5-'СЕТ СН'!$G$21</f>
        <v>3110.8817779999999</v>
      </c>
      <c r="Q70" s="36">
        <f>SUMIFS(СВЦЭМ!$D$33:$D$776,СВЦЭМ!$A$33:$A$776,$A70,СВЦЭМ!$B$33:$B$776,Q$47)+'СЕТ СН'!$G$11+СВЦЭМ!$D$10+'СЕТ СН'!$G$5-'СЕТ СН'!$G$21</f>
        <v>3109.03578664</v>
      </c>
      <c r="R70" s="36">
        <f>SUMIFS(СВЦЭМ!$D$33:$D$776,СВЦЭМ!$A$33:$A$776,$A70,СВЦЭМ!$B$33:$B$776,R$47)+'СЕТ СН'!$G$11+СВЦЭМ!$D$10+'СЕТ СН'!$G$5-'СЕТ СН'!$G$21</f>
        <v>3106.8090632100002</v>
      </c>
      <c r="S70" s="36">
        <f>SUMIFS(СВЦЭМ!$D$33:$D$776,СВЦЭМ!$A$33:$A$776,$A70,СВЦЭМ!$B$33:$B$776,S$47)+'СЕТ СН'!$G$11+СВЦЭМ!$D$10+'СЕТ СН'!$G$5-'СЕТ СН'!$G$21</f>
        <v>3110.6546131600003</v>
      </c>
      <c r="T70" s="36">
        <f>SUMIFS(СВЦЭМ!$D$33:$D$776,СВЦЭМ!$A$33:$A$776,$A70,СВЦЭМ!$B$33:$B$776,T$47)+'СЕТ СН'!$G$11+СВЦЭМ!$D$10+'СЕТ СН'!$G$5-'СЕТ СН'!$G$21</f>
        <v>3111.7349604700003</v>
      </c>
      <c r="U70" s="36">
        <f>SUMIFS(СВЦЭМ!$D$33:$D$776,СВЦЭМ!$A$33:$A$776,$A70,СВЦЭМ!$B$33:$B$776,U$47)+'СЕТ СН'!$G$11+СВЦЭМ!$D$10+'СЕТ СН'!$G$5-'СЕТ СН'!$G$21</f>
        <v>3099.0650914100002</v>
      </c>
      <c r="V70" s="36">
        <f>SUMIFS(СВЦЭМ!$D$33:$D$776,СВЦЭМ!$A$33:$A$776,$A70,СВЦЭМ!$B$33:$B$776,V$47)+'СЕТ СН'!$G$11+СВЦЭМ!$D$10+'СЕТ СН'!$G$5-'СЕТ СН'!$G$21</f>
        <v>3091.1591242499999</v>
      </c>
      <c r="W70" s="36">
        <f>SUMIFS(СВЦЭМ!$D$33:$D$776,СВЦЭМ!$A$33:$A$776,$A70,СВЦЭМ!$B$33:$B$776,W$47)+'СЕТ СН'!$G$11+СВЦЭМ!$D$10+'СЕТ СН'!$G$5-'СЕТ СН'!$G$21</f>
        <v>3094.0159134400001</v>
      </c>
      <c r="X70" s="36">
        <f>SUMIFS(СВЦЭМ!$D$33:$D$776,СВЦЭМ!$A$33:$A$776,$A70,СВЦЭМ!$B$33:$B$776,X$47)+'СЕТ СН'!$G$11+СВЦЭМ!$D$10+'СЕТ СН'!$G$5-'СЕТ СН'!$G$21</f>
        <v>3123.7848107300001</v>
      </c>
      <c r="Y70" s="36">
        <f>SUMIFS(СВЦЭМ!$D$33:$D$776,СВЦЭМ!$A$33:$A$776,$A70,СВЦЭМ!$B$33:$B$776,Y$47)+'СЕТ СН'!$G$11+СВЦЭМ!$D$10+'СЕТ СН'!$G$5-'СЕТ СН'!$G$21</f>
        <v>3216.83319751</v>
      </c>
    </row>
    <row r="71" spans="1:26" ht="15.75" x14ac:dyDescent="0.2">
      <c r="A71" s="35">
        <f t="shared" si="1"/>
        <v>44067</v>
      </c>
      <c r="B71" s="36">
        <f>SUMIFS(СВЦЭМ!$D$33:$D$776,СВЦЭМ!$A$33:$A$776,$A71,СВЦЭМ!$B$33:$B$776,B$47)+'СЕТ СН'!$G$11+СВЦЭМ!$D$10+'СЕТ СН'!$G$5-'СЕТ СН'!$G$21</f>
        <v>3246.3193943900001</v>
      </c>
      <c r="C71" s="36">
        <f>SUMIFS(СВЦЭМ!$D$33:$D$776,СВЦЭМ!$A$33:$A$776,$A71,СВЦЭМ!$B$33:$B$776,C$47)+'СЕТ СН'!$G$11+СВЦЭМ!$D$10+'СЕТ СН'!$G$5-'СЕТ СН'!$G$21</f>
        <v>3285.25481657</v>
      </c>
      <c r="D71" s="36">
        <f>SUMIFS(СВЦЭМ!$D$33:$D$776,СВЦЭМ!$A$33:$A$776,$A71,СВЦЭМ!$B$33:$B$776,D$47)+'СЕТ СН'!$G$11+СВЦЭМ!$D$10+'СЕТ СН'!$G$5-'СЕТ СН'!$G$21</f>
        <v>3300.9629338000004</v>
      </c>
      <c r="E71" s="36">
        <f>SUMIFS(СВЦЭМ!$D$33:$D$776,СВЦЭМ!$A$33:$A$776,$A71,СВЦЭМ!$B$33:$B$776,E$47)+'СЕТ СН'!$G$11+СВЦЭМ!$D$10+'СЕТ СН'!$G$5-'СЕТ СН'!$G$21</f>
        <v>3307.5026953900001</v>
      </c>
      <c r="F71" s="36">
        <f>SUMIFS(СВЦЭМ!$D$33:$D$776,СВЦЭМ!$A$33:$A$776,$A71,СВЦЭМ!$B$33:$B$776,F$47)+'СЕТ СН'!$G$11+СВЦЭМ!$D$10+'СЕТ СН'!$G$5-'СЕТ СН'!$G$21</f>
        <v>3310.4577122600003</v>
      </c>
      <c r="G71" s="36">
        <f>SUMIFS(СВЦЭМ!$D$33:$D$776,СВЦЭМ!$A$33:$A$776,$A71,СВЦЭМ!$B$33:$B$776,G$47)+'СЕТ СН'!$G$11+СВЦЭМ!$D$10+'СЕТ СН'!$G$5-'СЕТ СН'!$G$21</f>
        <v>3300.7966160599999</v>
      </c>
      <c r="H71" s="36">
        <f>SUMIFS(СВЦЭМ!$D$33:$D$776,СВЦЭМ!$A$33:$A$776,$A71,СВЦЭМ!$B$33:$B$776,H$47)+'СЕТ СН'!$G$11+СВЦЭМ!$D$10+'СЕТ СН'!$G$5-'СЕТ СН'!$G$21</f>
        <v>3293.9927597100004</v>
      </c>
      <c r="I71" s="36">
        <f>SUMIFS(СВЦЭМ!$D$33:$D$776,СВЦЭМ!$A$33:$A$776,$A71,СВЦЭМ!$B$33:$B$776,I$47)+'СЕТ СН'!$G$11+СВЦЭМ!$D$10+'СЕТ СН'!$G$5-'СЕТ СН'!$G$21</f>
        <v>3365.9584749300002</v>
      </c>
      <c r="J71" s="36">
        <f>SUMIFS(СВЦЭМ!$D$33:$D$776,СВЦЭМ!$A$33:$A$776,$A71,СВЦЭМ!$B$33:$B$776,J$47)+'СЕТ СН'!$G$11+СВЦЭМ!$D$10+'СЕТ СН'!$G$5-'СЕТ СН'!$G$21</f>
        <v>3317.59410282</v>
      </c>
      <c r="K71" s="36">
        <f>SUMIFS(СВЦЭМ!$D$33:$D$776,СВЦЭМ!$A$33:$A$776,$A71,СВЦЭМ!$B$33:$B$776,K$47)+'СЕТ СН'!$G$11+СВЦЭМ!$D$10+'СЕТ СН'!$G$5-'СЕТ СН'!$G$21</f>
        <v>3292.3147962000003</v>
      </c>
      <c r="L71" s="36">
        <f>SUMIFS(СВЦЭМ!$D$33:$D$776,СВЦЭМ!$A$33:$A$776,$A71,СВЦЭМ!$B$33:$B$776,L$47)+'СЕТ СН'!$G$11+СВЦЭМ!$D$10+'СЕТ СН'!$G$5-'СЕТ СН'!$G$21</f>
        <v>3267.29470735</v>
      </c>
      <c r="M71" s="36">
        <f>SUMIFS(СВЦЭМ!$D$33:$D$776,СВЦЭМ!$A$33:$A$776,$A71,СВЦЭМ!$B$33:$B$776,M$47)+'СЕТ СН'!$G$11+СВЦЭМ!$D$10+'СЕТ СН'!$G$5-'СЕТ СН'!$G$21</f>
        <v>3215.6550951500003</v>
      </c>
      <c r="N71" s="36">
        <f>SUMIFS(СВЦЭМ!$D$33:$D$776,СВЦЭМ!$A$33:$A$776,$A71,СВЦЭМ!$B$33:$B$776,N$47)+'СЕТ СН'!$G$11+СВЦЭМ!$D$10+'СЕТ СН'!$G$5-'СЕТ СН'!$G$21</f>
        <v>3174.1370451600001</v>
      </c>
      <c r="O71" s="36">
        <f>SUMIFS(СВЦЭМ!$D$33:$D$776,СВЦЭМ!$A$33:$A$776,$A71,СВЦЭМ!$B$33:$B$776,O$47)+'СЕТ СН'!$G$11+СВЦЭМ!$D$10+'СЕТ СН'!$G$5-'СЕТ СН'!$G$21</f>
        <v>3145.6854043399999</v>
      </c>
      <c r="P71" s="36">
        <f>SUMIFS(СВЦЭМ!$D$33:$D$776,СВЦЭМ!$A$33:$A$776,$A71,СВЦЭМ!$B$33:$B$776,P$47)+'СЕТ СН'!$G$11+СВЦЭМ!$D$10+'СЕТ СН'!$G$5-'СЕТ СН'!$G$21</f>
        <v>3151.2414293600004</v>
      </c>
      <c r="Q71" s="36">
        <f>SUMIFS(СВЦЭМ!$D$33:$D$776,СВЦЭМ!$A$33:$A$776,$A71,СВЦЭМ!$B$33:$B$776,Q$47)+'СЕТ СН'!$G$11+СВЦЭМ!$D$10+'СЕТ СН'!$G$5-'СЕТ СН'!$G$21</f>
        <v>3145.5566238000001</v>
      </c>
      <c r="R71" s="36">
        <f>SUMIFS(СВЦЭМ!$D$33:$D$776,СВЦЭМ!$A$33:$A$776,$A71,СВЦЭМ!$B$33:$B$776,R$47)+'СЕТ СН'!$G$11+СВЦЭМ!$D$10+'СЕТ СН'!$G$5-'СЕТ СН'!$G$21</f>
        <v>3145.6537427000003</v>
      </c>
      <c r="S71" s="36">
        <f>SUMIFS(СВЦЭМ!$D$33:$D$776,СВЦЭМ!$A$33:$A$776,$A71,СВЦЭМ!$B$33:$B$776,S$47)+'СЕТ СН'!$G$11+СВЦЭМ!$D$10+'СЕТ СН'!$G$5-'СЕТ СН'!$G$21</f>
        <v>3147.9202948000002</v>
      </c>
      <c r="T71" s="36">
        <f>SUMIFS(СВЦЭМ!$D$33:$D$776,СВЦЭМ!$A$33:$A$776,$A71,СВЦЭМ!$B$33:$B$776,T$47)+'СЕТ СН'!$G$11+СВЦЭМ!$D$10+'СЕТ СН'!$G$5-'СЕТ СН'!$G$21</f>
        <v>3150.7137634700002</v>
      </c>
      <c r="U71" s="36">
        <f>SUMIFS(СВЦЭМ!$D$33:$D$776,СВЦЭМ!$A$33:$A$776,$A71,СВЦЭМ!$B$33:$B$776,U$47)+'СЕТ СН'!$G$11+СВЦЭМ!$D$10+'СЕТ СН'!$G$5-'СЕТ СН'!$G$21</f>
        <v>3151.0537129500003</v>
      </c>
      <c r="V71" s="36">
        <f>SUMIFS(СВЦЭМ!$D$33:$D$776,СВЦЭМ!$A$33:$A$776,$A71,СВЦЭМ!$B$33:$B$776,V$47)+'СЕТ СН'!$G$11+СВЦЭМ!$D$10+'СЕТ СН'!$G$5-'СЕТ СН'!$G$21</f>
        <v>3143.6874097300001</v>
      </c>
      <c r="W71" s="36">
        <f>SUMIFS(СВЦЭМ!$D$33:$D$776,СВЦЭМ!$A$33:$A$776,$A71,СВЦЭМ!$B$33:$B$776,W$47)+'СЕТ СН'!$G$11+СВЦЭМ!$D$10+'СЕТ СН'!$G$5-'СЕТ СН'!$G$21</f>
        <v>3135.9478054000001</v>
      </c>
      <c r="X71" s="36">
        <f>SUMIFS(СВЦЭМ!$D$33:$D$776,СВЦЭМ!$A$33:$A$776,$A71,СВЦЭМ!$B$33:$B$776,X$47)+'СЕТ СН'!$G$11+СВЦЭМ!$D$10+'СЕТ СН'!$G$5-'СЕТ СН'!$G$21</f>
        <v>3164.9085190200003</v>
      </c>
      <c r="Y71" s="36">
        <f>SUMIFS(СВЦЭМ!$D$33:$D$776,СВЦЭМ!$A$33:$A$776,$A71,СВЦЭМ!$B$33:$B$776,Y$47)+'СЕТ СН'!$G$11+СВЦЭМ!$D$10+'СЕТ СН'!$G$5-'СЕТ СН'!$G$21</f>
        <v>3271.0505374600002</v>
      </c>
    </row>
    <row r="72" spans="1:26" ht="15.75" x14ac:dyDescent="0.2">
      <c r="A72" s="35">
        <f t="shared" si="1"/>
        <v>44068</v>
      </c>
      <c r="B72" s="36">
        <f>SUMIFS(СВЦЭМ!$D$33:$D$776,СВЦЭМ!$A$33:$A$776,$A72,СВЦЭМ!$B$33:$B$776,B$47)+'СЕТ СН'!$G$11+СВЦЭМ!$D$10+'СЕТ СН'!$G$5-'СЕТ СН'!$G$21</f>
        <v>3254.2923569300001</v>
      </c>
      <c r="C72" s="36">
        <f>SUMIFS(СВЦЭМ!$D$33:$D$776,СВЦЭМ!$A$33:$A$776,$A72,СВЦЭМ!$B$33:$B$776,C$47)+'СЕТ СН'!$G$11+СВЦЭМ!$D$10+'СЕТ СН'!$G$5-'СЕТ СН'!$G$21</f>
        <v>3288.2708633000002</v>
      </c>
      <c r="D72" s="36">
        <f>SUMIFS(СВЦЭМ!$D$33:$D$776,СВЦЭМ!$A$33:$A$776,$A72,СВЦЭМ!$B$33:$B$776,D$47)+'СЕТ СН'!$G$11+СВЦЭМ!$D$10+'СЕТ СН'!$G$5-'СЕТ СН'!$G$21</f>
        <v>3308.6230941399999</v>
      </c>
      <c r="E72" s="36">
        <f>SUMIFS(СВЦЭМ!$D$33:$D$776,СВЦЭМ!$A$33:$A$776,$A72,СВЦЭМ!$B$33:$B$776,E$47)+'СЕТ СН'!$G$11+СВЦЭМ!$D$10+'СЕТ СН'!$G$5-'СЕТ СН'!$G$21</f>
        <v>3312.91632106</v>
      </c>
      <c r="F72" s="36">
        <f>SUMIFS(СВЦЭМ!$D$33:$D$776,СВЦЭМ!$A$33:$A$776,$A72,СВЦЭМ!$B$33:$B$776,F$47)+'СЕТ СН'!$G$11+СВЦЭМ!$D$10+'СЕТ СН'!$G$5-'СЕТ СН'!$G$21</f>
        <v>3316.7296934700003</v>
      </c>
      <c r="G72" s="36">
        <f>SUMIFS(СВЦЭМ!$D$33:$D$776,СВЦЭМ!$A$33:$A$776,$A72,СВЦЭМ!$B$33:$B$776,G$47)+'СЕТ СН'!$G$11+СВЦЭМ!$D$10+'СЕТ СН'!$G$5-'СЕТ СН'!$G$21</f>
        <v>3308.2522968000003</v>
      </c>
      <c r="H72" s="36">
        <f>SUMIFS(СВЦЭМ!$D$33:$D$776,СВЦЭМ!$A$33:$A$776,$A72,СВЦЭМ!$B$33:$B$776,H$47)+'СЕТ СН'!$G$11+СВЦЭМ!$D$10+'СЕТ СН'!$G$5-'СЕТ СН'!$G$21</f>
        <v>3321.8469545200001</v>
      </c>
      <c r="I72" s="36">
        <f>SUMIFS(СВЦЭМ!$D$33:$D$776,СВЦЭМ!$A$33:$A$776,$A72,СВЦЭМ!$B$33:$B$776,I$47)+'СЕТ СН'!$G$11+СВЦЭМ!$D$10+'СЕТ СН'!$G$5-'СЕТ СН'!$G$21</f>
        <v>3351.8968541600002</v>
      </c>
      <c r="J72" s="36">
        <f>SUMIFS(СВЦЭМ!$D$33:$D$776,СВЦЭМ!$A$33:$A$776,$A72,СВЦЭМ!$B$33:$B$776,J$47)+'СЕТ СН'!$G$11+СВЦЭМ!$D$10+'СЕТ СН'!$G$5-'СЕТ СН'!$G$21</f>
        <v>3337.4773828300004</v>
      </c>
      <c r="K72" s="36">
        <f>SUMIFS(СВЦЭМ!$D$33:$D$776,СВЦЭМ!$A$33:$A$776,$A72,СВЦЭМ!$B$33:$B$776,K$47)+'СЕТ СН'!$G$11+СВЦЭМ!$D$10+'СЕТ СН'!$G$5-'СЕТ СН'!$G$21</f>
        <v>3302.1188653300001</v>
      </c>
      <c r="L72" s="36">
        <f>SUMIFS(СВЦЭМ!$D$33:$D$776,СВЦЭМ!$A$33:$A$776,$A72,СВЦЭМ!$B$33:$B$776,L$47)+'СЕТ СН'!$G$11+СВЦЭМ!$D$10+'СЕТ СН'!$G$5-'СЕТ СН'!$G$21</f>
        <v>3282.2405917900001</v>
      </c>
      <c r="M72" s="36">
        <f>SUMIFS(СВЦЭМ!$D$33:$D$776,СВЦЭМ!$A$33:$A$776,$A72,СВЦЭМ!$B$33:$B$776,M$47)+'СЕТ СН'!$G$11+СВЦЭМ!$D$10+'СЕТ СН'!$G$5-'СЕТ СН'!$G$21</f>
        <v>3215.2446764900001</v>
      </c>
      <c r="N72" s="36">
        <f>SUMIFS(СВЦЭМ!$D$33:$D$776,СВЦЭМ!$A$33:$A$776,$A72,СВЦЭМ!$B$33:$B$776,N$47)+'СЕТ СН'!$G$11+СВЦЭМ!$D$10+'СЕТ СН'!$G$5-'СЕТ СН'!$G$21</f>
        <v>3167.1273534700003</v>
      </c>
      <c r="O72" s="36">
        <f>SUMIFS(СВЦЭМ!$D$33:$D$776,СВЦЭМ!$A$33:$A$776,$A72,СВЦЭМ!$B$33:$B$776,O$47)+'СЕТ СН'!$G$11+СВЦЭМ!$D$10+'СЕТ СН'!$G$5-'СЕТ СН'!$G$21</f>
        <v>3141.7734117099999</v>
      </c>
      <c r="P72" s="36">
        <f>SUMIFS(СВЦЭМ!$D$33:$D$776,СВЦЭМ!$A$33:$A$776,$A72,СВЦЭМ!$B$33:$B$776,P$47)+'СЕТ СН'!$G$11+СВЦЭМ!$D$10+'СЕТ СН'!$G$5-'СЕТ СН'!$G$21</f>
        <v>3149.9459186800004</v>
      </c>
      <c r="Q72" s="36">
        <f>SUMIFS(СВЦЭМ!$D$33:$D$776,СВЦЭМ!$A$33:$A$776,$A72,СВЦЭМ!$B$33:$B$776,Q$47)+'СЕТ СН'!$G$11+СВЦЭМ!$D$10+'СЕТ СН'!$G$5-'СЕТ СН'!$G$21</f>
        <v>3146.92635668</v>
      </c>
      <c r="R72" s="36">
        <f>SUMIFS(СВЦЭМ!$D$33:$D$776,СВЦЭМ!$A$33:$A$776,$A72,СВЦЭМ!$B$33:$B$776,R$47)+'СЕТ СН'!$G$11+СВЦЭМ!$D$10+'СЕТ СН'!$G$5-'СЕТ СН'!$G$21</f>
        <v>3143.7031671700001</v>
      </c>
      <c r="S72" s="36">
        <f>SUMIFS(СВЦЭМ!$D$33:$D$776,СВЦЭМ!$A$33:$A$776,$A72,СВЦЭМ!$B$33:$B$776,S$47)+'СЕТ СН'!$G$11+СВЦЭМ!$D$10+'СЕТ СН'!$G$5-'СЕТ СН'!$G$21</f>
        <v>3146.9742064100001</v>
      </c>
      <c r="T72" s="36">
        <f>SUMIFS(СВЦЭМ!$D$33:$D$776,СВЦЭМ!$A$33:$A$776,$A72,СВЦЭМ!$B$33:$B$776,T$47)+'СЕТ СН'!$G$11+СВЦЭМ!$D$10+'СЕТ СН'!$G$5-'СЕТ СН'!$G$21</f>
        <v>3147.4197568600002</v>
      </c>
      <c r="U72" s="36">
        <f>SUMIFS(СВЦЭМ!$D$33:$D$776,СВЦЭМ!$A$33:$A$776,$A72,СВЦЭМ!$B$33:$B$776,U$47)+'СЕТ СН'!$G$11+СВЦЭМ!$D$10+'СЕТ СН'!$G$5-'СЕТ СН'!$G$21</f>
        <v>3142.4422788300003</v>
      </c>
      <c r="V72" s="36">
        <f>SUMIFS(СВЦЭМ!$D$33:$D$776,СВЦЭМ!$A$33:$A$776,$A72,СВЦЭМ!$B$33:$B$776,V$47)+'СЕТ СН'!$G$11+СВЦЭМ!$D$10+'СЕТ СН'!$G$5-'СЕТ СН'!$G$21</f>
        <v>3122.4473569700003</v>
      </c>
      <c r="W72" s="36">
        <f>SUMIFS(СВЦЭМ!$D$33:$D$776,СВЦЭМ!$A$33:$A$776,$A72,СВЦЭМ!$B$33:$B$776,W$47)+'СЕТ СН'!$G$11+СВЦЭМ!$D$10+'СЕТ СН'!$G$5-'СЕТ СН'!$G$21</f>
        <v>3103.4885766800003</v>
      </c>
      <c r="X72" s="36">
        <f>SUMIFS(СВЦЭМ!$D$33:$D$776,СВЦЭМ!$A$33:$A$776,$A72,СВЦЭМ!$B$33:$B$776,X$47)+'СЕТ СН'!$G$11+СВЦЭМ!$D$10+'СЕТ СН'!$G$5-'СЕТ СН'!$G$21</f>
        <v>3126.2425828400001</v>
      </c>
      <c r="Y72" s="36">
        <f>SUMIFS(СВЦЭМ!$D$33:$D$776,СВЦЭМ!$A$33:$A$776,$A72,СВЦЭМ!$B$33:$B$776,Y$47)+'СЕТ СН'!$G$11+СВЦЭМ!$D$10+'СЕТ СН'!$G$5-'СЕТ СН'!$G$21</f>
        <v>3224.69214904</v>
      </c>
    </row>
    <row r="73" spans="1:26" ht="15.75" x14ac:dyDescent="0.2">
      <c r="A73" s="35">
        <f t="shared" si="1"/>
        <v>44069</v>
      </c>
      <c r="B73" s="36">
        <f>SUMIFS(СВЦЭМ!$D$33:$D$776,СВЦЭМ!$A$33:$A$776,$A73,СВЦЭМ!$B$33:$B$776,B$47)+'СЕТ СН'!$G$11+СВЦЭМ!$D$10+'СЕТ СН'!$G$5-'СЕТ СН'!$G$21</f>
        <v>3263.8509874700003</v>
      </c>
      <c r="C73" s="36">
        <f>SUMIFS(СВЦЭМ!$D$33:$D$776,СВЦЭМ!$A$33:$A$776,$A73,СВЦЭМ!$B$33:$B$776,C$47)+'СЕТ СН'!$G$11+СВЦЭМ!$D$10+'СЕТ СН'!$G$5-'СЕТ СН'!$G$21</f>
        <v>3299.2933282100003</v>
      </c>
      <c r="D73" s="36">
        <f>SUMIFS(СВЦЭМ!$D$33:$D$776,СВЦЭМ!$A$33:$A$776,$A73,СВЦЭМ!$B$33:$B$776,D$47)+'СЕТ СН'!$G$11+СВЦЭМ!$D$10+'СЕТ СН'!$G$5-'СЕТ СН'!$G$21</f>
        <v>3317.7908653700001</v>
      </c>
      <c r="E73" s="36">
        <f>SUMIFS(СВЦЭМ!$D$33:$D$776,СВЦЭМ!$A$33:$A$776,$A73,СВЦЭМ!$B$33:$B$776,E$47)+'СЕТ СН'!$G$11+СВЦЭМ!$D$10+'СЕТ СН'!$G$5-'СЕТ СН'!$G$21</f>
        <v>3324.0829840599999</v>
      </c>
      <c r="F73" s="36">
        <f>SUMIFS(СВЦЭМ!$D$33:$D$776,СВЦЭМ!$A$33:$A$776,$A73,СВЦЭМ!$B$33:$B$776,F$47)+'СЕТ СН'!$G$11+СВЦЭМ!$D$10+'СЕТ СН'!$G$5-'СЕТ СН'!$G$21</f>
        <v>3322.1609630900002</v>
      </c>
      <c r="G73" s="36">
        <f>SUMIFS(СВЦЭМ!$D$33:$D$776,СВЦЭМ!$A$33:$A$776,$A73,СВЦЭМ!$B$33:$B$776,G$47)+'СЕТ СН'!$G$11+СВЦЭМ!$D$10+'СЕТ СН'!$G$5-'СЕТ СН'!$G$21</f>
        <v>3320.9978044600002</v>
      </c>
      <c r="H73" s="36">
        <f>SUMIFS(СВЦЭМ!$D$33:$D$776,СВЦЭМ!$A$33:$A$776,$A73,СВЦЭМ!$B$33:$B$776,H$47)+'СЕТ СН'!$G$11+СВЦЭМ!$D$10+'СЕТ СН'!$G$5-'СЕТ СН'!$G$21</f>
        <v>3325.9433966000001</v>
      </c>
      <c r="I73" s="36">
        <f>SUMIFS(СВЦЭМ!$D$33:$D$776,СВЦЭМ!$A$33:$A$776,$A73,СВЦЭМ!$B$33:$B$776,I$47)+'СЕТ СН'!$G$11+СВЦЭМ!$D$10+'СЕТ СН'!$G$5-'СЕТ СН'!$G$21</f>
        <v>3350.2627300100003</v>
      </c>
      <c r="J73" s="36">
        <f>SUMIFS(СВЦЭМ!$D$33:$D$776,СВЦЭМ!$A$33:$A$776,$A73,СВЦЭМ!$B$33:$B$776,J$47)+'СЕТ СН'!$G$11+СВЦЭМ!$D$10+'СЕТ СН'!$G$5-'СЕТ СН'!$G$21</f>
        <v>3328.4178194800002</v>
      </c>
      <c r="K73" s="36">
        <f>SUMIFS(СВЦЭМ!$D$33:$D$776,СВЦЭМ!$A$33:$A$776,$A73,СВЦЭМ!$B$33:$B$776,K$47)+'СЕТ СН'!$G$11+СВЦЭМ!$D$10+'СЕТ СН'!$G$5-'СЕТ СН'!$G$21</f>
        <v>3247.6817952600004</v>
      </c>
      <c r="L73" s="36">
        <f>SUMIFS(СВЦЭМ!$D$33:$D$776,СВЦЭМ!$A$33:$A$776,$A73,СВЦЭМ!$B$33:$B$776,L$47)+'СЕТ СН'!$G$11+СВЦЭМ!$D$10+'СЕТ СН'!$G$5-'СЕТ СН'!$G$21</f>
        <v>3228.5987181200003</v>
      </c>
      <c r="M73" s="36">
        <f>SUMIFS(СВЦЭМ!$D$33:$D$776,СВЦЭМ!$A$33:$A$776,$A73,СВЦЭМ!$B$33:$B$776,M$47)+'СЕТ СН'!$G$11+СВЦЭМ!$D$10+'СЕТ СН'!$G$5-'СЕТ СН'!$G$21</f>
        <v>3167.5519960000001</v>
      </c>
      <c r="N73" s="36">
        <f>SUMIFS(СВЦЭМ!$D$33:$D$776,СВЦЭМ!$A$33:$A$776,$A73,СВЦЭМ!$B$33:$B$776,N$47)+'СЕТ СН'!$G$11+СВЦЭМ!$D$10+'СЕТ СН'!$G$5-'СЕТ СН'!$G$21</f>
        <v>3121.0074530400002</v>
      </c>
      <c r="O73" s="36">
        <f>SUMIFS(СВЦЭМ!$D$33:$D$776,СВЦЭМ!$A$33:$A$776,$A73,СВЦЭМ!$B$33:$B$776,O$47)+'СЕТ СН'!$G$11+СВЦЭМ!$D$10+'СЕТ СН'!$G$5-'СЕТ СН'!$G$21</f>
        <v>3097.7402239000003</v>
      </c>
      <c r="P73" s="36">
        <f>SUMIFS(СВЦЭМ!$D$33:$D$776,СВЦЭМ!$A$33:$A$776,$A73,СВЦЭМ!$B$33:$B$776,P$47)+'СЕТ СН'!$G$11+СВЦЭМ!$D$10+'СЕТ СН'!$G$5-'СЕТ СН'!$G$21</f>
        <v>3097.67788948</v>
      </c>
      <c r="Q73" s="36">
        <f>SUMIFS(СВЦЭМ!$D$33:$D$776,СВЦЭМ!$A$33:$A$776,$A73,СВЦЭМ!$B$33:$B$776,Q$47)+'СЕТ СН'!$G$11+СВЦЭМ!$D$10+'СЕТ СН'!$G$5-'СЕТ СН'!$G$21</f>
        <v>3094.1947752000001</v>
      </c>
      <c r="R73" s="36">
        <f>SUMIFS(СВЦЭМ!$D$33:$D$776,СВЦЭМ!$A$33:$A$776,$A73,СВЦЭМ!$B$33:$B$776,R$47)+'СЕТ СН'!$G$11+СВЦЭМ!$D$10+'СЕТ СН'!$G$5-'СЕТ СН'!$G$21</f>
        <v>3099.4312840500002</v>
      </c>
      <c r="S73" s="36">
        <f>SUMIFS(СВЦЭМ!$D$33:$D$776,СВЦЭМ!$A$33:$A$776,$A73,СВЦЭМ!$B$33:$B$776,S$47)+'СЕТ СН'!$G$11+СВЦЭМ!$D$10+'СЕТ СН'!$G$5-'СЕТ СН'!$G$21</f>
        <v>3102.5168227700001</v>
      </c>
      <c r="T73" s="36">
        <f>SUMIFS(СВЦЭМ!$D$33:$D$776,СВЦЭМ!$A$33:$A$776,$A73,СВЦЭМ!$B$33:$B$776,T$47)+'СЕТ СН'!$G$11+СВЦЭМ!$D$10+'СЕТ СН'!$G$5-'СЕТ СН'!$G$21</f>
        <v>3094.7948446999999</v>
      </c>
      <c r="U73" s="36">
        <f>SUMIFS(СВЦЭМ!$D$33:$D$776,СВЦЭМ!$A$33:$A$776,$A73,СВЦЭМ!$B$33:$B$776,U$47)+'СЕТ СН'!$G$11+СВЦЭМ!$D$10+'СЕТ СН'!$G$5-'СЕТ СН'!$G$21</f>
        <v>3098.0522171100001</v>
      </c>
      <c r="V73" s="36">
        <f>SUMIFS(СВЦЭМ!$D$33:$D$776,СВЦЭМ!$A$33:$A$776,$A73,СВЦЭМ!$B$33:$B$776,V$47)+'СЕТ СН'!$G$11+СВЦЭМ!$D$10+'СЕТ СН'!$G$5-'СЕТ СН'!$G$21</f>
        <v>3104.9998045299999</v>
      </c>
      <c r="W73" s="36">
        <f>SUMIFS(СВЦЭМ!$D$33:$D$776,СВЦЭМ!$A$33:$A$776,$A73,СВЦЭМ!$B$33:$B$776,W$47)+'СЕТ СН'!$G$11+СВЦЭМ!$D$10+'СЕТ СН'!$G$5-'СЕТ СН'!$G$21</f>
        <v>3111.6192101900001</v>
      </c>
      <c r="X73" s="36">
        <f>SUMIFS(СВЦЭМ!$D$33:$D$776,СВЦЭМ!$A$33:$A$776,$A73,СВЦЭМ!$B$33:$B$776,X$47)+'СЕТ СН'!$G$11+СВЦЭМ!$D$10+'СЕТ СН'!$G$5-'СЕТ СН'!$G$21</f>
        <v>3132.7285988000003</v>
      </c>
      <c r="Y73" s="36">
        <f>SUMIFS(СВЦЭМ!$D$33:$D$776,СВЦЭМ!$A$33:$A$776,$A73,СВЦЭМ!$B$33:$B$776,Y$47)+'СЕТ СН'!$G$11+СВЦЭМ!$D$10+'СЕТ СН'!$G$5-'СЕТ СН'!$G$21</f>
        <v>3225.7557168399999</v>
      </c>
    </row>
    <row r="74" spans="1:26" ht="15.75" x14ac:dyDescent="0.2">
      <c r="A74" s="35">
        <f t="shared" si="1"/>
        <v>44070</v>
      </c>
      <c r="B74" s="36">
        <f>SUMIFS(СВЦЭМ!$D$33:$D$776,СВЦЭМ!$A$33:$A$776,$A74,СВЦЭМ!$B$33:$B$776,B$47)+'СЕТ СН'!$G$11+СВЦЭМ!$D$10+'СЕТ СН'!$G$5-'СЕТ СН'!$G$21</f>
        <v>3160.44347621</v>
      </c>
      <c r="C74" s="36">
        <f>SUMIFS(СВЦЭМ!$D$33:$D$776,СВЦЭМ!$A$33:$A$776,$A74,СВЦЭМ!$B$33:$B$776,C$47)+'СЕТ СН'!$G$11+СВЦЭМ!$D$10+'СЕТ СН'!$G$5-'СЕТ СН'!$G$21</f>
        <v>3261.6286550100003</v>
      </c>
      <c r="D74" s="36">
        <f>SUMIFS(СВЦЭМ!$D$33:$D$776,СВЦЭМ!$A$33:$A$776,$A74,СВЦЭМ!$B$33:$B$776,D$47)+'СЕТ СН'!$G$11+СВЦЭМ!$D$10+'СЕТ СН'!$G$5-'СЕТ СН'!$G$21</f>
        <v>3355.0952870199999</v>
      </c>
      <c r="E74" s="36">
        <f>SUMIFS(СВЦЭМ!$D$33:$D$776,СВЦЭМ!$A$33:$A$776,$A74,СВЦЭМ!$B$33:$B$776,E$47)+'СЕТ СН'!$G$11+СВЦЭМ!$D$10+'СЕТ СН'!$G$5-'СЕТ СН'!$G$21</f>
        <v>3373.7895031400003</v>
      </c>
      <c r="F74" s="36">
        <f>SUMIFS(СВЦЭМ!$D$33:$D$776,СВЦЭМ!$A$33:$A$776,$A74,СВЦЭМ!$B$33:$B$776,F$47)+'СЕТ СН'!$G$11+СВЦЭМ!$D$10+'СЕТ СН'!$G$5-'СЕТ СН'!$G$21</f>
        <v>3380.8412671800002</v>
      </c>
      <c r="G74" s="36">
        <f>SUMIFS(СВЦЭМ!$D$33:$D$776,СВЦЭМ!$A$33:$A$776,$A74,СВЦЭМ!$B$33:$B$776,G$47)+'СЕТ СН'!$G$11+СВЦЭМ!$D$10+'СЕТ СН'!$G$5-'СЕТ СН'!$G$21</f>
        <v>3373.6365477500003</v>
      </c>
      <c r="H74" s="36">
        <f>SUMIFS(СВЦЭМ!$D$33:$D$776,СВЦЭМ!$A$33:$A$776,$A74,СВЦЭМ!$B$33:$B$776,H$47)+'СЕТ СН'!$G$11+СВЦЭМ!$D$10+'СЕТ СН'!$G$5-'СЕТ СН'!$G$21</f>
        <v>3332.3418661400001</v>
      </c>
      <c r="I74" s="36">
        <f>SUMIFS(СВЦЭМ!$D$33:$D$776,СВЦЭМ!$A$33:$A$776,$A74,СВЦЭМ!$B$33:$B$776,I$47)+'СЕТ СН'!$G$11+СВЦЭМ!$D$10+'СЕТ СН'!$G$5-'СЕТ СН'!$G$21</f>
        <v>3253.1210032200001</v>
      </c>
      <c r="J74" s="36">
        <f>SUMIFS(СВЦЭМ!$D$33:$D$776,СВЦЭМ!$A$33:$A$776,$A74,СВЦЭМ!$B$33:$B$776,J$47)+'СЕТ СН'!$G$11+СВЦЭМ!$D$10+'СЕТ СН'!$G$5-'СЕТ СН'!$G$21</f>
        <v>3205.9716066800001</v>
      </c>
      <c r="K74" s="36">
        <f>SUMIFS(СВЦЭМ!$D$33:$D$776,СВЦЭМ!$A$33:$A$776,$A74,СВЦЭМ!$B$33:$B$776,K$47)+'СЕТ СН'!$G$11+СВЦЭМ!$D$10+'СЕТ СН'!$G$5-'СЕТ СН'!$G$21</f>
        <v>3175.8241816700001</v>
      </c>
      <c r="L74" s="36">
        <f>SUMIFS(СВЦЭМ!$D$33:$D$776,СВЦЭМ!$A$33:$A$776,$A74,СВЦЭМ!$B$33:$B$776,L$47)+'СЕТ СН'!$G$11+СВЦЭМ!$D$10+'СЕТ СН'!$G$5-'СЕТ СН'!$G$21</f>
        <v>3173.8697320800002</v>
      </c>
      <c r="M74" s="36">
        <f>SUMIFS(СВЦЭМ!$D$33:$D$776,СВЦЭМ!$A$33:$A$776,$A74,СВЦЭМ!$B$33:$B$776,M$47)+'СЕТ СН'!$G$11+СВЦЭМ!$D$10+'СЕТ СН'!$G$5-'СЕТ СН'!$G$21</f>
        <v>3177.37539642</v>
      </c>
      <c r="N74" s="36">
        <f>SUMIFS(СВЦЭМ!$D$33:$D$776,СВЦЭМ!$A$33:$A$776,$A74,СВЦЭМ!$B$33:$B$776,N$47)+'СЕТ СН'!$G$11+СВЦЭМ!$D$10+'СЕТ СН'!$G$5-'СЕТ СН'!$G$21</f>
        <v>3169.3370895900002</v>
      </c>
      <c r="O74" s="36">
        <f>SUMIFS(СВЦЭМ!$D$33:$D$776,СВЦЭМ!$A$33:$A$776,$A74,СВЦЭМ!$B$33:$B$776,O$47)+'СЕТ СН'!$G$11+СВЦЭМ!$D$10+'СЕТ СН'!$G$5-'СЕТ СН'!$G$21</f>
        <v>3167.83440582</v>
      </c>
      <c r="P74" s="36">
        <f>SUMIFS(СВЦЭМ!$D$33:$D$776,СВЦЭМ!$A$33:$A$776,$A74,СВЦЭМ!$B$33:$B$776,P$47)+'СЕТ СН'!$G$11+СВЦЭМ!$D$10+'СЕТ СН'!$G$5-'СЕТ СН'!$G$21</f>
        <v>3175.3578388800001</v>
      </c>
      <c r="Q74" s="36">
        <f>SUMIFS(СВЦЭМ!$D$33:$D$776,СВЦЭМ!$A$33:$A$776,$A74,СВЦЭМ!$B$33:$B$776,Q$47)+'СЕТ СН'!$G$11+СВЦЭМ!$D$10+'СЕТ СН'!$G$5-'СЕТ СН'!$G$21</f>
        <v>3175.9483830300001</v>
      </c>
      <c r="R74" s="36">
        <f>SUMIFS(СВЦЭМ!$D$33:$D$776,СВЦЭМ!$A$33:$A$776,$A74,СВЦЭМ!$B$33:$B$776,R$47)+'СЕТ СН'!$G$11+СВЦЭМ!$D$10+'СЕТ СН'!$G$5-'СЕТ СН'!$G$21</f>
        <v>3167.9219600200004</v>
      </c>
      <c r="S74" s="36">
        <f>SUMIFS(СВЦЭМ!$D$33:$D$776,СВЦЭМ!$A$33:$A$776,$A74,СВЦЭМ!$B$33:$B$776,S$47)+'СЕТ СН'!$G$11+СВЦЭМ!$D$10+'СЕТ СН'!$G$5-'СЕТ СН'!$G$21</f>
        <v>3169.0429831500001</v>
      </c>
      <c r="T74" s="36">
        <f>SUMIFS(СВЦЭМ!$D$33:$D$776,СВЦЭМ!$A$33:$A$776,$A74,СВЦЭМ!$B$33:$B$776,T$47)+'СЕТ СН'!$G$11+СВЦЭМ!$D$10+'СЕТ СН'!$G$5-'СЕТ СН'!$G$21</f>
        <v>3163.8489214400001</v>
      </c>
      <c r="U74" s="36">
        <f>SUMIFS(СВЦЭМ!$D$33:$D$776,СВЦЭМ!$A$33:$A$776,$A74,СВЦЭМ!$B$33:$B$776,U$47)+'СЕТ СН'!$G$11+СВЦЭМ!$D$10+'СЕТ СН'!$G$5-'СЕТ СН'!$G$21</f>
        <v>3169.2748028800002</v>
      </c>
      <c r="V74" s="36">
        <f>SUMIFS(СВЦЭМ!$D$33:$D$776,СВЦЭМ!$A$33:$A$776,$A74,СВЦЭМ!$B$33:$B$776,V$47)+'СЕТ СН'!$G$11+СВЦЭМ!$D$10+'СЕТ СН'!$G$5-'СЕТ СН'!$G$21</f>
        <v>3182.3018292100001</v>
      </c>
      <c r="W74" s="36">
        <f>SUMIFS(СВЦЭМ!$D$33:$D$776,СВЦЭМ!$A$33:$A$776,$A74,СВЦЭМ!$B$33:$B$776,W$47)+'СЕТ СН'!$G$11+СВЦЭМ!$D$10+'СЕТ СН'!$G$5-'СЕТ СН'!$G$21</f>
        <v>3181.9320576500004</v>
      </c>
      <c r="X74" s="36">
        <f>SUMIFS(СВЦЭМ!$D$33:$D$776,СВЦЭМ!$A$33:$A$776,$A74,СВЦЭМ!$B$33:$B$776,X$47)+'СЕТ СН'!$G$11+СВЦЭМ!$D$10+'СЕТ СН'!$G$5-'СЕТ СН'!$G$21</f>
        <v>3155.6209969400002</v>
      </c>
      <c r="Y74" s="36">
        <f>SUMIFS(СВЦЭМ!$D$33:$D$776,СВЦЭМ!$A$33:$A$776,$A74,СВЦЭМ!$B$33:$B$776,Y$47)+'СЕТ СН'!$G$11+СВЦЭМ!$D$10+'СЕТ СН'!$G$5-'СЕТ СН'!$G$21</f>
        <v>3186.5157684700002</v>
      </c>
    </row>
    <row r="75" spans="1:26" ht="15.75" x14ac:dyDescent="0.2">
      <c r="A75" s="35">
        <f t="shared" si="1"/>
        <v>44071</v>
      </c>
      <c r="B75" s="36">
        <f>SUMIFS(СВЦЭМ!$D$33:$D$776,СВЦЭМ!$A$33:$A$776,$A75,СВЦЭМ!$B$33:$B$776,B$47)+'СЕТ СН'!$G$11+СВЦЭМ!$D$10+'СЕТ СН'!$G$5-'СЕТ СН'!$G$21</f>
        <v>3309.8560663000003</v>
      </c>
      <c r="C75" s="36">
        <f>SUMIFS(СВЦЭМ!$D$33:$D$776,СВЦЭМ!$A$33:$A$776,$A75,СВЦЭМ!$B$33:$B$776,C$47)+'СЕТ СН'!$G$11+СВЦЭМ!$D$10+'СЕТ СН'!$G$5-'СЕТ СН'!$G$21</f>
        <v>3328.3720281599999</v>
      </c>
      <c r="D75" s="36">
        <f>SUMIFS(СВЦЭМ!$D$33:$D$776,СВЦЭМ!$A$33:$A$776,$A75,СВЦЭМ!$B$33:$B$776,D$47)+'СЕТ СН'!$G$11+СВЦЭМ!$D$10+'СЕТ СН'!$G$5-'СЕТ СН'!$G$21</f>
        <v>3359.0047819800002</v>
      </c>
      <c r="E75" s="36">
        <f>SUMIFS(СВЦЭМ!$D$33:$D$776,СВЦЭМ!$A$33:$A$776,$A75,СВЦЭМ!$B$33:$B$776,E$47)+'СЕТ СН'!$G$11+СВЦЭМ!$D$10+'СЕТ СН'!$G$5-'СЕТ СН'!$G$21</f>
        <v>3371.9559680400002</v>
      </c>
      <c r="F75" s="36">
        <f>SUMIFS(СВЦЭМ!$D$33:$D$776,СВЦЭМ!$A$33:$A$776,$A75,СВЦЭМ!$B$33:$B$776,F$47)+'СЕТ СН'!$G$11+СВЦЭМ!$D$10+'СЕТ СН'!$G$5-'СЕТ СН'!$G$21</f>
        <v>3382.1917630200001</v>
      </c>
      <c r="G75" s="36">
        <f>SUMIFS(СВЦЭМ!$D$33:$D$776,СВЦЭМ!$A$33:$A$776,$A75,СВЦЭМ!$B$33:$B$776,G$47)+'СЕТ СН'!$G$11+СВЦЭМ!$D$10+'СЕТ СН'!$G$5-'СЕТ СН'!$G$21</f>
        <v>3361.9134097599999</v>
      </c>
      <c r="H75" s="36">
        <f>SUMIFS(СВЦЭМ!$D$33:$D$776,СВЦЭМ!$A$33:$A$776,$A75,СВЦЭМ!$B$33:$B$776,H$47)+'СЕТ СН'!$G$11+СВЦЭМ!$D$10+'СЕТ СН'!$G$5-'СЕТ СН'!$G$21</f>
        <v>3326.7587783200001</v>
      </c>
      <c r="I75" s="36">
        <f>SUMIFS(СВЦЭМ!$D$33:$D$776,СВЦЭМ!$A$33:$A$776,$A75,СВЦЭМ!$B$33:$B$776,I$47)+'СЕТ СН'!$G$11+СВЦЭМ!$D$10+'СЕТ СН'!$G$5-'СЕТ СН'!$G$21</f>
        <v>3270.7187592200003</v>
      </c>
      <c r="J75" s="36">
        <f>SUMIFS(СВЦЭМ!$D$33:$D$776,СВЦЭМ!$A$33:$A$776,$A75,СВЦЭМ!$B$33:$B$776,J$47)+'СЕТ СН'!$G$11+СВЦЭМ!$D$10+'СЕТ СН'!$G$5-'СЕТ СН'!$G$21</f>
        <v>3209.4642412800004</v>
      </c>
      <c r="K75" s="36">
        <f>SUMIFS(СВЦЭМ!$D$33:$D$776,СВЦЭМ!$A$33:$A$776,$A75,СВЦЭМ!$B$33:$B$776,K$47)+'СЕТ СН'!$G$11+СВЦЭМ!$D$10+'СЕТ СН'!$G$5-'СЕТ СН'!$G$21</f>
        <v>3181.6519011600003</v>
      </c>
      <c r="L75" s="36">
        <f>SUMIFS(СВЦЭМ!$D$33:$D$776,СВЦЭМ!$A$33:$A$776,$A75,СВЦЭМ!$B$33:$B$776,L$47)+'СЕТ СН'!$G$11+СВЦЭМ!$D$10+'СЕТ СН'!$G$5-'СЕТ СН'!$G$21</f>
        <v>3174.36152283</v>
      </c>
      <c r="M75" s="36">
        <f>SUMIFS(СВЦЭМ!$D$33:$D$776,СВЦЭМ!$A$33:$A$776,$A75,СВЦЭМ!$B$33:$B$776,M$47)+'СЕТ СН'!$G$11+СВЦЭМ!$D$10+'СЕТ СН'!$G$5-'СЕТ СН'!$G$21</f>
        <v>3177.6815214400003</v>
      </c>
      <c r="N75" s="36">
        <f>SUMIFS(СВЦЭМ!$D$33:$D$776,СВЦЭМ!$A$33:$A$776,$A75,СВЦЭМ!$B$33:$B$776,N$47)+'СЕТ СН'!$G$11+СВЦЭМ!$D$10+'СЕТ СН'!$G$5-'СЕТ СН'!$G$21</f>
        <v>3178.2526824800002</v>
      </c>
      <c r="O75" s="36">
        <f>SUMIFS(СВЦЭМ!$D$33:$D$776,СВЦЭМ!$A$33:$A$776,$A75,СВЦЭМ!$B$33:$B$776,O$47)+'СЕТ СН'!$G$11+СВЦЭМ!$D$10+'СЕТ СН'!$G$5-'СЕТ СН'!$G$21</f>
        <v>3172.740362</v>
      </c>
      <c r="P75" s="36">
        <f>SUMIFS(СВЦЭМ!$D$33:$D$776,СВЦЭМ!$A$33:$A$776,$A75,СВЦЭМ!$B$33:$B$776,P$47)+'СЕТ СН'!$G$11+СВЦЭМ!$D$10+'СЕТ СН'!$G$5-'СЕТ СН'!$G$21</f>
        <v>3174.4686859600001</v>
      </c>
      <c r="Q75" s="36">
        <f>SUMIFS(СВЦЭМ!$D$33:$D$776,СВЦЭМ!$A$33:$A$776,$A75,СВЦЭМ!$B$33:$B$776,Q$47)+'СЕТ СН'!$G$11+СВЦЭМ!$D$10+'СЕТ СН'!$G$5-'СЕТ СН'!$G$21</f>
        <v>3187.1183932600002</v>
      </c>
      <c r="R75" s="36">
        <f>SUMIFS(СВЦЭМ!$D$33:$D$776,СВЦЭМ!$A$33:$A$776,$A75,СВЦЭМ!$B$33:$B$776,R$47)+'СЕТ СН'!$G$11+СВЦЭМ!$D$10+'СЕТ СН'!$G$5-'СЕТ СН'!$G$21</f>
        <v>3183.5528858800003</v>
      </c>
      <c r="S75" s="36">
        <f>SUMIFS(СВЦЭМ!$D$33:$D$776,СВЦЭМ!$A$33:$A$776,$A75,СВЦЭМ!$B$33:$B$776,S$47)+'СЕТ СН'!$G$11+СВЦЭМ!$D$10+'СЕТ СН'!$G$5-'СЕТ СН'!$G$21</f>
        <v>3185.9151690600002</v>
      </c>
      <c r="T75" s="36">
        <f>SUMIFS(СВЦЭМ!$D$33:$D$776,СВЦЭМ!$A$33:$A$776,$A75,СВЦЭМ!$B$33:$B$776,T$47)+'СЕТ СН'!$G$11+СВЦЭМ!$D$10+'СЕТ СН'!$G$5-'СЕТ СН'!$G$21</f>
        <v>3181.8639825500004</v>
      </c>
      <c r="U75" s="36">
        <f>SUMIFS(СВЦЭМ!$D$33:$D$776,СВЦЭМ!$A$33:$A$776,$A75,СВЦЭМ!$B$33:$B$776,U$47)+'СЕТ СН'!$G$11+СВЦЭМ!$D$10+'СЕТ СН'!$G$5-'СЕТ СН'!$G$21</f>
        <v>3175.2572078100002</v>
      </c>
      <c r="V75" s="36">
        <f>SUMIFS(СВЦЭМ!$D$33:$D$776,СВЦЭМ!$A$33:$A$776,$A75,СВЦЭМ!$B$33:$B$776,V$47)+'СЕТ СН'!$G$11+СВЦЭМ!$D$10+'СЕТ СН'!$G$5-'СЕТ СН'!$G$21</f>
        <v>3151.2879345400002</v>
      </c>
      <c r="W75" s="36">
        <f>SUMIFS(СВЦЭМ!$D$33:$D$776,СВЦЭМ!$A$33:$A$776,$A75,СВЦЭМ!$B$33:$B$776,W$47)+'СЕТ СН'!$G$11+СВЦЭМ!$D$10+'СЕТ СН'!$G$5-'СЕТ СН'!$G$21</f>
        <v>3149.6973474900001</v>
      </c>
      <c r="X75" s="36">
        <f>SUMIFS(СВЦЭМ!$D$33:$D$776,СВЦЭМ!$A$33:$A$776,$A75,СВЦЭМ!$B$33:$B$776,X$47)+'СЕТ СН'!$G$11+СВЦЭМ!$D$10+'СЕТ СН'!$G$5-'СЕТ СН'!$G$21</f>
        <v>3199.3228394100001</v>
      </c>
      <c r="Y75" s="36">
        <f>SUMIFS(СВЦЭМ!$D$33:$D$776,СВЦЭМ!$A$33:$A$776,$A75,СВЦЭМ!$B$33:$B$776,Y$47)+'СЕТ СН'!$G$11+СВЦЭМ!$D$10+'СЕТ СН'!$G$5-'СЕТ СН'!$G$21</f>
        <v>3247.78909552</v>
      </c>
    </row>
    <row r="76" spans="1:26" ht="15.75" x14ac:dyDescent="0.2">
      <c r="A76" s="35">
        <f t="shared" si="1"/>
        <v>44072</v>
      </c>
      <c r="B76" s="36">
        <f>SUMIFS(СВЦЭМ!$D$33:$D$776,СВЦЭМ!$A$33:$A$776,$A76,СВЦЭМ!$B$33:$B$776,B$47)+'СЕТ СН'!$G$11+СВЦЭМ!$D$10+'СЕТ СН'!$G$5-'СЕТ СН'!$G$21</f>
        <v>3309.3279785300001</v>
      </c>
      <c r="C76" s="36">
        <f>SUMIFS(СВЦЭМ!$D$33:$D$776,СВЦЭМ!$A$33:$A$776,$A76,СВЦЭМ!$B$33:$B$776,C$47)+'СЕТ СН'!$G$11+СВЦЭМ!$D$10+'СЕТ СН'!$G$5-'СЕТ СН'!$G$21</f>
        <v>3355.6783390500004</v>
      </c>
      <c r="D76" s="36">
        <f>SUMIFS(СВЦЭМ!$D$33:$D$776,СВЦЭМ!$A$33:$A$776,$A76,СВЦЭМ!$B$33:$B$776,D$47)+'СЕТ СН'!$G$11+СВЦЭМ!$D$10+'СЕТ СН'!$G$5-'СЕТ СН'!$G$21</f>
        <v>3392.8276008500002</v>
      </c>
      <c r="E76" s="36">
        <f>SUMIFS(СВЦЭМ!$D$33:$D$776,СВЦЭМ!$A$33:$A$776,$A76,СВЦЭМ!$B$33:$B$776,E$47)+'СЕТ СН'!$G$11+СВЦЭМ!$D$10+'СЕТ СН'!$G$5-'СЕТ СН'!$G$21</f>
        <v>3408.2891793400004</v>
      </c>
      <c r="F76" s="36">
        <f>SUMIFS(СВЦЭМ!$D$33:$D$776,СВЦЭМ!$A$33:$A$776,$A76,СВЦЭМ!$B$33:$B$776,F$47)+'СЕТ СН'!$G$11+СВЦЭМ!$D$10+'СЕТ СН'!$G$5-'СЕТ СН'!$G$21</f>
        <v>3417.61086006</v>
      </c>
      <c r="G76" s="36">
        <f>SUMIFS(СВЦЭМ!$D$33:$D$776,СВЦЭМ!$A$33:$A$776,$A76,СВЦЭМ!$B$33:$B$776,G$47)+'СЕТ СН'!$G$11+СВЦЭМ!$D$10+'СЕТ СН'!$G$5-'СЕТ СН'!$G$21</f>
        <v>3402.4144033900002</v>
      </c>
      <c r="H76" s="36">
        <f>SUMIFS(СВЦЭМ!$D$33:$D$776,СВЦЭМ!$A$33:$A$776,$A76,СВЦЭМ!$B$33:$B$776,H$47)+'СЕТ СН'!$G$11+СВЦЭМ!$D$10+'СЕТ СН'!$G$5-'СЕТ СН'!$G$21</f>
        <v>3376.1891238300004</v>
      </c>
      <c r="I76" s="36">
        <f>SUMIFS(СВЦЭМ!$D$33:$D$776,СВЦЭМ!$A$33:$A$776,$A76,СВЦЭМ!$B$33:$B$776,I$47)+'СЕТ СН'!$G$11+СВЦЭМ!$D$10+'СЕТ СН'!$G$5-'СЕТ СН'!$G$21</f>
        <v>3330.6702221300002</v>
      </c>
      <c r="J76" s="36">
        <f>SUMIFS(СВЦЭМ!$D$33:$D$776,СВЦЭМ!$A$33:$A$776,$A76,СВЦЭМ!$B$33:$B$776,J$47)+'СЕТ СН'!$G$11+СВЦЭМ!$D$10+'СЕТ СН'!$G$5-'СЕТ СН'!$G$21</f>
        <v>3258.4163380700002</v>
      </c>
      <c r="K76" s="36">
        <f>SUMIFS(СВЦЭМ!$D$33:$D$776,СВЦЭМ!$A$33:$A$776,$A76,СВЦЭМ!$B$33:$B$776,K$47)+'СЕТ СН'!$G$11+СВЦЭМ!$D$10+'СЕТ СН'!$G$5-'СЕТ СН'!$G$21</f>
        <v>3198.9947747400001</v>
      </c>
      <c r="L76" s="36">
        <f>SUMIFS(СВЦЭМ!$D$33:$D$776,СВЦЭМ!$A$33:$A$776,$A76,СВЦЭМ!$B$33:$B$776,L$47)+'СЕТ СН'!$G$11+СВЦЭМ!$D$10+'СЕТ СН'!$G$5-'СЕТ СН'!$G$21</f>
        <v>3179.1835458400001</v>
      </c>
      <c r="M76" s="36">
        <f>SUMIFS(СВЦЭМ!$D$33:$D$776,СВЦЭМ!$A$33:$A$776,$A76,СВЦЭМ!$B$33:$B$776,M$47)+'СЕТ СН'!$G$11+СВЦЭМ!$D$10+'СЕТ СН'!$G$5-'СЕТ СН'!$G$21</f>
        <v>3180.4906082000002</v>
      </c>
      <c r="N76" s="36">
        <f>SUMIFS(СВЦЭМ!$D$33:$D$776,СВЦЭМ!$A$33:$A$776,$A76,СВЦЭМ!$B$33:$B$776,N$47)+'СЕТ СН'!$G$11+СВЦЭМ!$D$10+'СЕТ СН'!$G$5-'СЕТ СН'!$G$21</f>
        <v>3190.2758387700001</v>
      </c>
      <c r="O76" s="36">
        <f>SUMIFS(СВЦЭМ!$D$33:$D$776,СВЦЭМ!$A$33:$A$776,$A76,СВЦЭМ!$B$33:$B$776,O$47)+'СЕТ СН'!$G$11+СВЦЭМ!$D$10+'СЕТ СН'!$G$5-'СЕТ СН'!$G$21</f>
        <v>3187.5572202900003</v>
      </c>
      <c r="P76" s="36">
        <f>SUMIFS(СВЦЭМ!$D$33:$D$776,СВЦЭМ!$A$33:$A$776,$A76,СВЦЭМ!$B$33:$B$776,P$47)+'СЕТ СН'!$G$11+СВЦЭМ!$D$10+'СЕТ СН'!$G$5-'СЕТ СН'!$G$21</f>
        <v>3193.3265933600001</v>
      </c>
      <c r="Q76" s="36">
        <f>SUMIFS(СВЦЭМ!$D$33:$D$776,СВЦЭМ!$A$33:$A$776,$A76,СВЦЭМ!$B$33:$B$776,Q$47)+'СЕТ СН'!$G$11+СВЦЭМ!$D$10+'СЕТ СН'!$G$5-'СЕТ СН'!$G$21</f>
        <v>3208.0312629099999</v>
      </c>
      <c r="R76" s="36">
        <f>SUMIFS(СВЦЭМ!$D$33:$D$776,СВЦЭМ!$A$33:$A$776,$A76,СВЦЭМ!$B$33:$B$776,R$47)+'СЕТ СН'!$G$11+СВЦЭМ!$D$10+'СЕТ СН'!$G$5-'СЕТ СН'!$G$21</f>
        <v>3217.2683447400004</v>
      </c>
      <c r="S76" s="36">
        <f>SUMIFS(СВЦЭМ!$D$33:$D$776,СВЦЭМ!$A$33:$A$776,$A76,СВЦЭМ!$B$33:$B$776,S$47)+'СЕТ СН'!$G$11+СВЦЭМ!$D$10+'СЕТ СН'!$G$5-'СЕТ СН'!$G$21</f>
        <v>3208.2519883700002</v>
      </c>
      <c r="T76" s="36">
        <f>SUMIFS(СВЦЭМ!$D$33:$D$776,СВЦЭМ!$A$33:$A$776,$A76,СВЦЭМ!$B$33:$B$776,T$47)+'СЕТ СН'!$G$11+СВЦЭМ!$D$10+'СЕТ СН'!$G$5-'СЕТ СН'!$G$21</f>
        <v>3206.6543466100002</v>
      </c>
      <c r="U76" s="36">
        <f>SUMIFS(СВЦЭМ!$D$33:$D$776,СВЦЭМ!$A$33:$A$776,$A76,СВЦЭМ!$B$33:$B$776,U$47)+'СЕТ СН'!$G$11+СВЦЭМ!$D$10+'СЕТ СН'!$G$5-'СЕТ СН'!$G$21</f>
        <v>3206.63338733</v>
      </c>
      <c r="V76" s="36">
        <f>SUMIFS(СВЦЭМ!$D$33:$D$776,СВЦЭМ!$A$33:$A$776,$A76,СВЦЭМ!$B$33:$B$776,V$47)+'СЕТ СН'!$G$11+СВЦЭМ!$D$10+'СЕТ СН'!$G$5-'СЕТ СН'!$G$21</f>
        <v>3186.9835859300001</v>
      </c>
      <c r="W76" s="36">
        <f>SUMIFS(СВЦЭМ!$D$33:$D$776,СВЦЭМ!$A$33:$A$776,$A76,СВЦЭМ!$B$33:$B$776,W$47)+'СЕТ СН'!$G$11+СВЦЭМ!$D$10+'СЕТ СН'!$G$5-'СЕТ СН'!$G$21</f>
        <v>3176.2285594100003</v>
      </c>
      <c r="X76" s="36">
        <f>SUMIFS(СВЦЭМ!$D$33:$D$776,СВЦЭМ!$A$33:$A$776,$A76,СВЦЭМ!$B$33:$B$776,X$47)+'СЕТ СН'!$G$11+СВЦЭМ!$D$10+'СЕТ СН'!$G$5-'СЕТ СН'!$G$21</f>
        <v>3218.1596740300001</v>
      </c>
      <c r="Y76" s="36">
        <f>SUMIFS(СВЦЭМ!$D$33:$D$776,СВЦЭМ!$A$33:$A$776,$A76,СВЦЭМ!$B$33:$B$776,Y$47)+'СЕТ СН'!$G$11+СВЦЭМ!$D$10+'СЕТ СН'!$G$5-'СЕТ СН'!$G$21</f>
        <v>3258.0166978000002</v>
      </c>
    </row>
    <row r="77" spans="1:26" ht="15.75" x14ac:dyDescent="0.2">
      <c r="A77" s="35">
        <f t="shared" si="1"/>
        <v>44073</v>
      </c>
      <c r="B77" s="36">
        <f>SUMIFS(СВЦЭМ!$D$33:$D$776,СВЦЭМ!$A$33:$A$776,$A77,СВЦЭМ!$B$33:$B$776,B$47)+'СЕТ СН'!$G$11+СВЦЭМ!$D$10+'СЕТ СН'!$G$5-'СЕТ СН'!$G$21</f>
        <v>3289.59197421</v>
      </c>
      <c r="C77" s="36">
        <f>SUMIFS(СВЦЭМ!$D$33:$D$776,СВЦЭМ!$A$33:$A$776,$A77,СВЦЭМ!$B$33:$B$776,C$47)+'СЕТ СН'!$G$11+СВЦЭМ!$D$10+'СЕТ СН'!$G$5-'СЕТ СН'!$G$21</f>
        <v>3347.0932348900001</v>
      </c>
      <c r="D77" s="36">
        <f>SUMIFS(СВЦЭМ!$D$33:$D$776,СВЦЭМ!$A$33:$A$776,$A77,СВЦЭМ!$B$33:$B$776,D$47)+'СЕТ СН'!$G$11+СВЦЭМ!$D$10+'СЕТ СН'!$G$5-'СЕТ СН'!$G$21</f>
        <v>3390.4330136400004</v>
      </c>
      <c r="E77" s="36">
        <f>SUMIFS(СВЦЭМ!$D$33:$D$776,СВЦЭМ!$A$33:$A$776,$A77,СВЦЭМ!$B$33:$B$776,E$47)+'СЕТ СН'!$G$11+СВЦЭМ!$D$10+'СЕТ СН'!$G$5-'СЕТ СН'!$G$21</f>
        <v>3391.24588984</v>
      </c>
      <c r="F77" s="36">
        <f>SUMIFS(СВЦЭМ!$D$33:$D$776,СВЦЭМ!$A$33:$A$776,$A77,СВЦЭМ!$B$33:$B$776,F$47)+'СЕТ СН'!$G$11+СВЦЭМ!$D$10+'СЕТ СН'!$G$5-'СЕТ СН'!$G$21</f>
        <v>3391.59758465</v>
      </c>
      <c r="G77" s="36">
        <f>SUMIFS(СВЦЭМ!$D$33:$D$776,СВЦЭМ!$A$33:$A$776,$A77,СВЦЭМ!$B$33:$B$776,G$47)+'СЕТ СН'!$G$11+СВЦЭМ!$D$10+'СЕТ СН'!$G$5-'СЕТ СН'!$G$21</f>
        <v>3381.6434889000002</v>
      </c>
      <c r="H77" s="36">
        <f>SUMIFS(СВЦЭМ!$D$33:$D$776,СВЦЭМ!$A$33:$A$776,$A77,СВЦЭМ!$B$33:$B$776,H$47)+'СЕТ СН'!$G$11+СВЦЭМ!$D$10+'СЕТ СН'!$G$5-'СЕТ СН'!$G$21</f>
        <v>3373.6746471700003</v>
      </c>
      <c r="I77" s="36">
        <f>SUMIFS(СВЦЭМ!$D$33:$D$776,СВЦЭМ!$A$33:$A$776,$A77,СВЦЭМ!$B$33:$B$776,I$47)+'СЕТ СН'!$G$11+СВЦЭМ!$D$10+'СЕТ СН'!$G$5-'СЕТ СН'!$G$21</f>
        <v>3342.2651302000004</v>
      </c>
      <c r="J77" s="36">
        <f>SUMIFS(СВЦЭМ!$D$33:$D$776,СВЦЭМ!$A$33:$A$776,$A77,СВЦЭМ!$B$33:$B$776,J$47)+'СЕТ СН'!$G$11+СВЦЭМ!$D$10+'СЕТ СН'!$G$5-'СЕТ СН'!$G$21</f>
        <v>3268.1237427200003</v>
      </c>
      <c r="K77" s="36">
        <f>SUMIFS(СВЦЭМ!$D$33:$D$776,СВЦЭМ!$A$33:$A$776,$A77,СВЦЭМ!$B$33:$B$776,K$47)+'СЕТ СН'!$G$11+СВЦЭМ!$D$10+'СЕТ СН'!$G$5-'СЕТ СН'!$G$21</f>
        <v>3202.6509879</v>
      </c>
      <c r="L77" s="36">
        <f>SUMIFS(СВЦЭМ!$D$33:$D$776,СВЦЭМ!$A$33:$A$776,$A77,СВЦЭМ!$B$33:$B$776,L$47)+'СЕТ СН'!$G$11+СВЦЭМ!$D$10+'СЕТ СН'!$G$5-'СЕТ СН'!$G$21</f>
        <v>3171.5338122800003</v>
      </c>
      <c r="M77" s="36">
        <f>SUMIFS(СВЦЭМ!$D$33:$D$776,СВЦЭМ!$A$33:$A$776,$A77,СВЦЭМ!$B$33:$B$776,M$47)+'СЕТ СН'!$G$11+СВЦЭМ!$D$10+'СЕТ СН'!$G$5-'СЕТ СН'!$G$21</f>
        <v>3165.9701152800003</v>
      </c>
      <c r="N77" s="36">
        <f>SUMIFS(СВЦЭМ!$D$33:$D$776,СВЦЭМ!$A$33:$A$776,$A77,СВЦЭМ!$B$33:$B$776,N$47)+'СЕТ СН'!$G$11+СВЦЭМ!$D$10+'СЕТ СН'!$G$5-'СЕТ СН'!$G$21</f>
        <v>3175.8254347500001</v>
      </c>
      <c r="O77" s="36">
        <f>SUMIFS(СВЦЭМ!$D$33:$D$776,СВЦЭМ!$A$33:$A$776,$A77,СВЦЭМ!$B$33:$B$776,O$47)+'СЕТ СН'!$G$11+СВЦЭМ!$D$10+'СЕТ СН'!$G$5-'СЕТ СН'!$G$21</f>
        <v>3168.4199614899999</v>
      </c>
      <c r="P77" s="36">
        <f>SUMIFS(СВЦЭМ!$D$33:$D$776,СВЦЭМ!$A$33:$A$776,$A77,СВЦЭМ!$B$33:$B$776,P$47)+'СЕТ СН'!$G$11+СВЦЭМ!$D$10+'СЕТ СН'!$G$5-'СЕТ СН'!$G$21</f>
        <v>3171.7964587200004</v>
      </c>
      <c r="Q77" s="36">
        <f>SUMIFS(СВЦЭМ!$D$33:$D$776,СВЦЭМ!$A$33:$A$776,$A77,СВЦЭМ!$B$33:$B$776,Q$47)+'СЕТ СН'!$G$11+СВЦЭМ!$D$10+'СЕТ СН'!$G$5-'СЕТ СН'!$G$21</f>
        <v>3185.1499843199999</v>
      </c>
      <c r="R77" s="36">
        <f>SUMIFS(СВЦЭМ!$D$33:$D$776,СВЦЭМ!$A$33:$A$776,$A77,СВЦЭМ!$B$33:$B$776,R$47)+'СЕТ СН'!$G$11+СВЦЭМ!$D$10+'СЕТ СН'!$G$5-'СЕТ СН'!$G$21</f>
        <v>3189.9785589900002</v>
      </c>
      <c r="S77" s="36">
        <f>SUMIFS(СВЦЭМ!$D$33:$D$776,СВЦЭМ!$A$33:$A$776,$A77,СВЦЭМ!$B$33:$B$776,S$47)+'СЕТ СН'!$G$11+СВЦЭМ!$D$10+'СЕТ СН'!$G$5-'СЕТ СН'!$G$21</f>
        <v>3175.4542988500002</v>
      </c>
      <c r="T77" s="36">
        <f>SUMIFS(СВЦЭМ!$D$33:$D$776,СВЦЭМ!$A$33:$A$776,$A77,СВЦЭМ!$B$33:$B$776,T$47)+'СЕТ СН'!$G$11+СВЦЭМ!$D$10+'СЕТ СН'!$G$5-'СЕТ СН'!$G$21</f>
        <v>3165.4864799900001</v>
      </c>
      <c r="U77" s="36">
        <f>SUMIFS(СВЦЭМ!$D$33:$D$776,СВЦЭМ!$A$33:$A$776,$A77,СВЦЭМ!$B$33:$B$776,U$47)+'СЕТ СН'!$G$11+СВЦЭМ!$D$10+'СЕТ СН'!$G$5-'СЕТ СН'!$G$21</f>
        <v>3159.8008466199999</v>
      </c>
      <c r="V77" s="36">
        <f>SUMIFS(СВЦЭМ!$D$33:$D$776,СВЦЭМ!$A$33:$A$776,$A77,СВЦЭМ!$B$33:$B$776,V$47)+'СЕТ СН'!$G$11+СВЦЭМ!$D$10+'СЕТ СН'!$G$5-'СЕТ СН'!$G$21</f>
        <v>3133.2279435600003</v>
      </c>
      <c r="W77" s="36">
        <f>SUMIFS(СВЦЭМ!$D$33:$D$776,СВЦЭМ!$A$33:$A$776,$A77,СВЦЭМ!$B$33:$B$776,W$47)+'СЕТ СН'!$G$11+СВЦЭМ!$D$10+'СЕТ СН'!$G$5-'СЕТ СН'!$G$21</f>
        <v>3115.7552871900002</v>
      </c>
      <c r="X77" s="36">
        <f>SUMIFS(СВЦЭМ!$D$33:$D$776,СВЦЭМ!$A$33:$A$776,$A77,СВЦЭМ!$B$33:$B$776,X$47)+'СЕТ СН'!$G$11+СВЦЭМ!$D$10+'СЕТ СН'!$G$5-'СЕТ СН'!$G$21</f>
        <v>3157.5834254600004</v>
      </c>
      <c r="Y77" s="36">
        <f>SUMIFS(СВЦЭМ!$D$33:$D$776,СВЦЭМ!$A$33:$A$776,$A77,СВЦЭМ!$B$33:$B$776,Y$47)+'СЕТ СН'!$G$11+СВЦЭМ!$D$10+'СЕТ СН'!$G$5-'СЕТ СН'!$G$21</f>
        <v>3209.9584745700004</v>
      </c>
    </row>
    <row r="78" spans="1:26" ht="15.75" x14ac:dyDescent="0.2">
      <c r="A78" s="35">
        <f t="shared" si="1"/>
        <v>44074</v>
      </c>
      <c r="B78" s="36">
        <f>SUMIFS(СВЦЭМ!$D$33:$D$776,СВЦЭМ!$A$33:$A$776,$A78,СВЦЭМ!$B$33:$B$776,B$47)+'СЕТ СН'!$G$11+СВЦЭМ!$D$10+'СЕТ СН'!$G$5-'СЕТ СН'!$G$21</f>
        <v>3257.5796427800001</v>
      </c>
      <c r="C78" s="36">
        <f>SUMIFS(СВЦЭМ!$D$33:$D$776,СВЦЭМ!$A$33:$A$776,$A78,СВЦЭМ!$B$33:$B$776,C$47)+'СЕТ СН'!$G$11+СВЦЭМ!$D$10+'СЕТ СН'!$G$5-'СЕТ СН'!$G$21</f>
        <v>3310.94850864</v>
      </c>
      <c r="D78" s="36">
        <f>SUMIFS(СВЦЭМ!$D$33:$D$776,СВЦЭМ!$A$33:$A$776,$A78,СВЦЭМ!$B$33:$B$776,D$47)+'СЕТ СН'!$G$11+СВЦЭМ!$D$10+'СЕТ СН'!$G$5-'СЕТ СН'!$G$21</f>
        <v>3366.75217746</v>
      </c>
      <c r="E78" s="36">
        <f>SUMIFS(СВЦЭМ!$D$33:$D$776,СВЦЭМ!$A$33:$A$776,$A78,СВЦЭМ!$B$33:$B$776,E$47)+'СЕТ СН'!$G$11+СВЦЭМ!$D$10+'СЕТ СН'!$G$5-'СЕТ СН'!$G$21</f>
        <v>3378.9591774099999</v>
      </c>
      <c r="F78" s="36">
        <f>SUMIFS(СВЦЭМ!$D$33:$D$776,СВЦЭМ!$A$33:$A$776,$A78,СВЦЭМ!$B$33:$B$776,F$47)+'СЕТ СН'!$G$11+СВЦЭМ!$D$10+'СЕТ СН'!$G$5-'СЕТ СН'!$G$21</f>
        <v>3390.4696111100002</v>
      </c>
      <c r="G78" s="36">
        <f>SUMIFS(СВЦЭМ!$D$33:$D$776,СВЦЭМ!$A$33:$A$776,$A78,СВЦЭМ!$B$33:$B$776,G$47)+'СЕТ СН'!$G$11+СВЦЭМ!$D$10+'СЕТ СН'!$G$5-'СЕТ СН'!$G$21</f>
        <v>3376.8207854700004</v>
      </c>
      <c r="H78" s="36">
        <f>SUMIFS(СВЦЭМ!$D$33:$D$776,СВЦЭМ!$A$33:$A$776,$A78,СВЦЭМ!$B$33:$B$776,H$47)+'СЕТ СН'!$G$11+СВЦЭМ!$D$10+'СЕТ СН'!$G$5-'СЕТ СН'!$G$21</f>
        <v>3325.90071837</v>
      </c>
      <c r="I78" s="36">
        <f>SUMIFS(СВЦЭМ!$D$33:$D$776,СВЦЭМ!$A$33:$A$776,$A78,СВЦЭМ!$B$33:$B$776,I$47)+'СЕТ СН'!$G$11+СВЦЭМ!$D$10+'СЕТ СН'!$G$5-'СЕТ СН'!$G$21</f>
        <v>3264.3878311100002</v>
      </c>
      <c r="J78" s="36">
        <f>SUMIFS(СВЦЭМ!$D$33:$D$776,СВЦЭМ!$A$33:$A$776,$A78,СВЦЭМ!$B$33:$B$776,J$47)+'СЕТ СН'!$G$11+СВЦЭМ!$D$10+'СЕТ СН'!$G$5-'СЕТ СН'!$G$21</f>
        <v>3209.3963497499999</v>
      </c>
      <c r="K78" s="36">
        <f>SUMIFS(СВЦЭМ!$D$33:$D$776,СВЦЭМ!$A$33:$A$776,$A78,СВЦЭМ!$B$33:$B$776,K$47)+'СЕТ СН'!$G$11+СВЦЭМ!$D$10+'СЕТ СН'!$G$5-'СЕТ СН'!$G$21</f>
        <v>3167.3044323399999</v>
      </c>
      <c r="L78" s="36">
        <f>SUMIFS(СВЦЭМ!$D$33:$D$776,СВЦЭМ!$A$33:$A$776,$A78,СВЦЭМ!$B$33:$B$776,L$47)+'СЕТ СН'!$G$11+СВЦЭМ!$D$10+'СЕТ СН'!$G$5-'СЕТ СН'!$G$21</f>
        <v>3182.60490832</v>
      </c>
      <c r="M78" s="36">
        <f>SUMIFS(СВЦЭМ!$D$33:$D$776,СВЦЭМ!$A$33:$A$776,$A78,СВЦЭМ!$B$33:$B$776,M$47)+'СЕТ СН'!$G$11+СВЦЭМ!$D$10+'СЕТ СН'!$G$5-'СЕТ СН'!$G$21</f>
        <v>3182.4830469100002</v>
      </c>
      <c r="N78" s="36">
        <f>SUMIFS(СВЦЭМ!$D$33:$D$776,СВЦЭМ!$A$33:$A$776,$A78,СВЦЭМ!$B$33:$B$776,N$47)+'СЕТ СН'!$G$11+СВЦЭМ!$D$10+'СЕТ СН'!$G$5-'СЕТ СН'!$G$21</f>
        <v>3177.5029030000001</v>
      </c>
      <c r="O78" s="36">
        <f>SUMIFS(СВЦЭМ!$D$33:$D$776,СВЦЭМ!$A$33:$A$776,$A78,СВЦЭМ!$B$33:$B$776,O$47)+'СЕТ СН'!$G$11+СВЦЭМ!$D$10+'СЕТ СН'!$G$5-'СЕТ СН'!$G$21</f>
        <v>3171.0366597400002</v>
      </c>
      <c r="P78" s="36">
        <f>SUMIFS(СВЦЭМ!$D$33:$D$776,СВЦЭМ!$A$33:$A$776,$A78,СВЦЭМ!$B$33:$B$776,P$47)+'СЕТ СН'!$G$11+СВЦЭМ!$D$10+'СЕТ СН'!$G$5-'СЕТ СН'!$G$21</f>
        <v>3175.31547963</v>
      </c>
      <c r="Q78" s="36">
        <f>SUMIFS(СВЦЭМ!$D$33:$D$776,СВЦЭМ!$A$33:$A$776,$A78,СВЦЭМ!$B$33:$B$776,Q$47)+'СЕТ СН'!$G$11+СВЦЭМ!$D$10+'СЕТ СН'!$G$5-'СЕТ СН'!$G$21</f>
        <v>3174.8697114000001</v>
      </c>
      <c r="R78" s="36">
        <f>SUMIFS(СВЦЭМ!$D$33:$D$776,СВЦЭМ!$A$33:$A$776,$A78,СВЦЭМ!$B$33:$B$776,R$47)+'СЕТ СН'!$G$11+СВЦЭМ!$D$10+'СЕТ СН'!$G$5-'СЕТ СН'!$G$21</f>
        <v>3172.5856135800004</v>
      </c>
      <c r="S78" s="36">
        <f>SUMIFS(СВЦЭМ!$D$33:$D$776,СВЦЭМ!$A$33:$A$776,$A78,СВЦЭМ!$B$33:$B$776,S$47)+'СЕТ СН'!$G$11+СВЦЭМ!$D$10+'СЕТ СН'!$G$5-'СЕТ СН'!$G$21</f>
        <v>3177.9160354800001</v>
      </c>
      <c r="T78" s="36">
        <f>SUMIFS(СВЦЭМ!$D$33:$D$776,СВЦЭМ!$A$33:$A$776,$A78,СВЦЭМ!$B$33:$B$776,T$47)+'СЕТ СН'!$G$11+СВЦЭМ!$D$10+'СЕТ СН'!$G$5-'СЕТ СН'!$G$21</f>
        <v>3176.5251424500002</v>
      </c>
      <c r="U78" s="36">
        <f>SUMIFS(СВЦЭМ!$D$33:$D$776,СВЦЭМ!$A$33:$A$776,$A78,СВЦЭМ!$B$33:$B$776,U$47)+'СЕТ СН'!$G$11+СВЦЭМ!$D$10+'СЕТ СН'!$G$5-'СЕТ СН'!$G$21</f>
        <v>3169.5180399600004</v>
      </c>
      <c r="V78" s="36">
        <f>SUMIFS(СВЦЭМ!$D$33:$D$776,СВЦЭМ!$A$33:$A$776,$A78,СВЦЭМ!$B$33:$B$776,V$47)+'СЕТ СН'!$G$11+СВЦЭМ!$D$10+'СЕТ СН'!$G$5-'СЕТ СН'!$G$21</f>
        <v>3170.3199458700001</v>
      </c>
      <c r="W78" s="36">
        <f>SUMIFS(СВЦЭМ!$D$33:$D$776,СВЦЭМ!$A$33:$A$776,$A78,СВЦЭМ!$B$33:$B$776,W$47)+'СЕТ СН'!$G$11+СВЦЭМ!$D$10+'СЕТ СН'!$G$5-'СЕТ СН'!$G$21</f>
        <v>3168.3709926199999</v>
      </c>
      <c r="X78" s="36">
        <f>SUMIFS(СВЦЭМ!$D$33:$D$776,СВЦЭМ!$A$33:$A$776,$A78,СВЦЭМ!$B$33:$B$776,X$47)+'СЕТ СН'!$G$11+СВЦЭМ!$D$10+'СЕТ СН'!$G$5-'СЕТ СН'!$G$21</f>
        <v>3176.5787368700003</v>
      </c>
      <c r="Y78" s="36">
        <f>SUMIFS(СВЦЭМ!$D$33:$D$776,СВЦЭМ!$A$33:$A$776,$A78,СВЦЭМ!$B$33:$B$776,Y$47)+'СЕТ СН'!$G$11+СВЦЭМ!$D$10+'СЕТ СН'!$G$5-'СЕТ СН'!$G$21</f>
        <v>3228.3645179800001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01.08.2020</v>
      </c>
      <c r="B84" s="36">
        <f>SUMIFS(СВЦЭМ!$D$33:$D$776,СВЦЭМ!$A$33:$A$776,$A84,СВЦЭМ!$B$33:$B$776,B$83)+'СЕТ СН'!$H$11+СВЦЭМ!$D$10+'СЕТ СН'!$H$5-'СЕТ СН'!$H$21</f>
        <v>3580.5324676199998</v>
      </c>
      <c r="C84" s="36">
        <f>SUMIFS(СВЦЭМ!$D$33:$D$776,СВЦЭМ!$A$33:$A$776,$A84,СВЦЭМ!$B$33:$B$776,C$83)+'СЕТ СН'!$H$11+СВЦЭМ!$D$10+'СЕТ СН'!$H$5-'СЕТ СН'!$H$21</f>
        <v>3618.4799187899998</v>
      </c>
      <c r="D84" s="36">
        <f>SUMIFS(СВЦЭМ!$D$33:$D$776,СВЦЭМ!$A$33:$A$776,$A84,СВЦЭМ!$B$33:$B$776,D$83)+'СЕТ СН'!$H$11+СВЦЭМ!$D$10+'СЕТ СН'!$H$5-'СЕТ СН'!$H$21</f>
        <v>3653.2472148100001</v>
      </c>
      <c r="E84" s="36">
        <f>SUMIFS(СВЦЭМ!$D$33:$D$776,СВЦЭМ!$A$33:$A$776,$A84,СВЦЭМ!$B$33:$B$776,E$83)+'СЕТ СН'!$H$11+СВЦЭМ!$D$10+'СЕТ СН'!$H$5-'СЕТ СН'!$H$21</f>
        <v>3654.3692209400001</v>
      </c>
      <c r="F84" s="36">
        <f>SUMIFS(СВЦЭМ!$D$33:$D$776,СВЦЭМ!$A$33:$A$776,$A84,СВЦЭМ!$B$33:$B$776,F$83)+'СЕТ СН'!$H$11+СВЦЭМ!$D$10+'СЕТ СН'!$H$5-'СЕТ СН'!$H$21</f>
        <v>3650.8254735700002</v>
      </c>
      <c r="G84" s="36">
        <f>SUMIFS(СВЦЭМ!$D$33:$D$776,СВЦЭМ!$A$33:$A$776,$A84,СВЦЭМ!$B$33:$B$776,G$83)+'СЕТ СН'!$H$11+СВЦЭМ!$D$10+'СЕТ СН'!$H$5-'СЕТ СН'!$H$21</f>
        <v>3675.7370002600001</v>
      </c>
      <c r="H84" s="36">
        <f>SUMIFS(СВЦЭМ!$D$33:$D$776,СВЦЭМ!$A$33:$A$776,$A84,СВЦЭМ!$B$33:$B$776,H$83)+'СЕТ СН'!$H$11+СВЦЭМ!$D$10+'СЕТ СН'!$H$5-'СЕТ СН'!$H$21</f>
        <v>3655.0449632</v>
      </c>
      <c r="I84" s="36">
        <f>SUMIFS(СВЦЭМ!$D$33:$D$776,СВЦЭМ!$A$33:$A$776,$A84,СВЦЭМ!$B$33:$B$776,I$83)+'СЕТ СН'!$H$11+СВЦЭМ!$D$10+'СЕТ СН'!$H$5-'СЕТ СН'!$H$21</f>
        <v>3672.3707836799999</v>
      </c>
      <c r="J84" s="36">
        <f>SUMIFS(СВЦЭМ!$D$33:$D$776,СВЦЭМ!$A$33:$A$776,$A84,СВЦЭМ!$B$33:$B$776,J$83)+'СЕТ СН'!$H$11+СВЦЭМ!$D$10+'СЕТ СН'!$H$5-'СЕТ СН'!$H$21</f>
        <v>3629.37441257</v>
      </c>
      <c r="K84" s="36">
        <f>SUMIFS(СВЦЭМ!$D$33:$D$776,СВЦЭМ!$A$33:$A$776,$A84,СВЦЭМ!$B$33:$B$776,K$83)+'СЕТ СН'!$H$11+СВЦЭМ!$D$10+'СЕТ СН'!$H$5-'СЕТ СН'!$H$21</f>
        <v>3588.9917693799998</v>
      </c>
      <c r="L84" s="36">
        <f>SUMIFS(СВЦЭМ!$D$33:$D$776,СВЦЭМ!$A$33:$A$776,$A84,СВЦЭМ!$B$33:$B$776,L$83)+'СЕТ СН'!$H$11+СВЦЭМ!$D$10+'СЕТ СН'!$H$5-'СЕТ СН'!$H$21</f>
        <v>3556.3801344799999</v>
      </c>
      <c r="M84" s="36">
        <f>SUMIFS(СВЦЭМ!$D$33:$D$776,СВЦЭМ!$A$33:$A$776,$A84,СВЦЭМ!$B$33:$B$776,M$83)+'СЕТ СН'!$H$11+СВЦЭМ!$D$10+'СЕТ СН'!$H$5-'СЕТ СН'!$H$21</f>
        <v>3496.1431025800002</v>
      </c>
      <c r="N84" s="36">
        <f>SUMIFS(СВЦЭМ!$D$33:$D$776,СВЦЭМ!$A$33:$A$776,$A84,СВЦЭМ!$B$33:$B$776,N$83)+'СЕТ СН'!$H$11+СВЦЭМ!$D$10+'СЕТ СН'!$H$5-'СЕТ СН'!$H$21</f>
        <v>3464.5194859600001</v>
      </c>
      <c r="O84" s="36">
        <f>SUMIFS(СВЦЭМ!$D$33:$D$776,СВЦЭМ!$A$33:$A$776,$A84,СВЦЭМ!$B$33:$B$776,O$83)+'СЕТ СН'!$H$11+СВЦЭМ!$D$10+'СЕТ СН'!$H$5-'СЕТ СН'!$H$21</f>
        <v>3417.6163546299999</v>
      </c>
      <c r="P84" s="36">
        <f>SUMIFS(СВЦЭМ!$D$33:$D$776,СВЦЭМ!$A$33:$A$776,$A84,СВЦЭМ!$B$33:$B$776,P$83)+'СЕТ СН'!$H$11+СВЦЭМ!$D$10+'СЕТ СН'!$H$5-'СЕТ СН'!$H$21</f>
        <v>3419.37962406</v>
      </c>
      <c r="Q84" s="36">
        <f>SUMIFS(СВЦЭМ!$D$33:$D$776,СВЦЭМ!$A$33:$A$776,$A84,СВЦЭМ!$B$33:$B$776,Q$83)+'СЕТ СН'!$H$11+СВЦЭМ!$D$10+'СЕТ СН'!$H$5-'СЕТ СН'!$H$21</f>
        <v>3420.6835268100003</v>
      </c>
      <c r="R84" s="36">
        <f>SUMIFS(СВЦЭМ!$D$33:$D$776,СВЦЭМ!$A$33:$A$776,$A84,СВЦЭМ!$B$33:$B$776,R$83)+'СЕТ СН'!$H$11+СВЦЭМ!$D$10+'СЕТ СН'!$H$5-'СЕТ СН'!$H$21</f>
        <v>3420.2459077799999</v>
      </c>
      <c r="S84" s="36">
        <f>SUMIFS(СВЦЭМ!$D$33:$D$776,СВЦЭМ!$A$33:$A$776,$A84,СВЦЭМ!$B$33:$B$776,S$83)+'СЕТ СН'!$H$11+СВЦЭМ!$D$10+'СЕТ СН'!$H$5-'СЕТ СН'!$H$21</f>
        <v>3420.7869377500001</v>
      </c>
      <c r="T84" s="36">
        <f>SUMIFS(СВЦЭМ!$D$33:$D$776,СВЦЭМ!$A$33:$A$776,$A84,СВЦЭМ!$B$33:$B$776,T$83)+'СЕТ СН'!$H$11+СВЦЭМ!$D$10+'СЕТ СН'!$H$5-'СЕТ СН'!$H$21</f>
        <v>3420.8490960899999</v>
      </c>
      <c r="U84" s="36">
        <f>SUMIFS(СВЦЭМ!$D$33:$D$776,СВЦЭМ!$A$33:$A$776,$A84,СВЦЭМ!$B$33:$B$776,U$83)+'СЕТ СН'!$H$11+СВЦЭМ!$D$10+'СЕТ СН'!$H$5-'СЕТ СН'!$H$21</f>
        <v>3422.3189803700002</v>
      </c>
      <c r="V84" s="36">
        <f>SUMIFS(СВЦЭМ!$D$33:$D$776,СВЦЭМ!$A$33:$A$776,$A84,СВЦЭМ!$B$33:$B$776,V$83)+'СЕТ СН'!$H$11+СВЦЭМ!$D$10+'СЕТ СН'!$H$5-'СЕТ СН'!$H$21</f>
        <v>3409.6064747600003</v>
      </c>
      <c r="W84" s="36">
        <f>SUMIFS(СВЦЭМ!$D$33:$D$776,СВЦЭМ!$A$33:$A$776,$A84,СВЦЭМ!$B$33:$B$776,W$83)+'СЕТ СН'!$H$11+СВЦЭМ!$D$10+'СЕТ СН'!$H$5-'СЕТ СН'!$H$21</f>
        <v>3394.2764958400003</v>
      </c>
      <c r="X84" s="36">
        <f>SUMIFS(СВЦЭМ!$D$33:$D$776,СВЦЭМ!$A$33:$A$776,$A84,СВЦЭМ!$B$33:$B$776,X$83)+'СЕТ СН'!$H$11+СВЦЭМ!$D$10+'СЕТ СН'!$H$5-'СЕТ СН'!$H$21</f>
        <v>3431.9012954199998</v>
      </c>
      <c r="Y84" s="36">
        <f>SUMIFS(СВЦЭМ!$D$33:$D$776,СВЦЭМ!$A$33:$A$776,$A84,СВЦЭМ!$B$33:$B$776,Y$83)+'СЕТ СН'!$H$11+СВЦЭМ!$D$10+'СЕТ СН'!$H$5-'СЕТ СН'!$H$21</f>
        <v>3537.8994413800001</v>
      </c>
      <c r="AA84" s="45"/>
    </row>
    <row r="85" spans="1:27" ht="15.75" x14ac:dyDescent="0.2">
      <c r="A85" s="35">
        <f>A84+1</f>
        <v>44045</v>
      </c>
      <c r="B85" s="36">
        <f>SUMIFS(СВЦЭМ!$D$33:$D$776,СВЦЭМ!$A$33:$A$776,$A85,СВЦЭМ!$B$33:$B$776,B$83)+'СЕТ СН'!$H$11+СВЦЭМ!$D$10+'СЕТ СН'!$H$5-'СЕТ СН'!$H$21</f>
        <v>3562.74302631</v>
      </c>
      <c r="C85" s="36">
        <f>SUMIFS(СВЦЭМ!$D$33:$D$776,СВЦЭМ!$A$33:$A$776,$A85,СВЦЭМ!$B$33:$B$776,C$83)+'СЕТ СН'!$H$11+СВЦЭМ!$D$10+'СЕТ СН'!$H$5-'СЕТ СН'!$H$21</f>
        <v>3604.32397541</v>
      </c>
      <c r="D85" s="36">
        <f>SUMIFS(СВЦЭМ!$D$33:$D$776,СВЦЭМ!$A$33:$A$776,$A85,СВЦЭМ!$B$33:$B$776,D$83)+'СЕТ СН'!$H$11+СВЦЭМ!$D$10+'СЕТ СН'!$H$5-'СЕТ СН'!$H$21</f>
        <v>3633.4280030099999</v>
      </c>
      <c r="E85" s="36">
        <f>SUMIFS(СВЦЭМ!$D$33:$D$776,СВЦЭМ!$A$33:$A$776,$A85,СВЦЭМ!$B$33:$B$776,E$83)+'СЕТ СН'!$H$11+СВЦЭМ!$D$10+'СЕТ СН'!$H$5-'СЕТ СН'!$H$21</f>
        <v>3638.5726121500002</v>
      </c>
      <c r="F85" s="36">
        <f>SUMIFS(СВЦЭМ!$D$33:$D$776,СВЦЭМ!$A$33:$A$776,$A85,СВЦЭМ!$B$33:$B$776,F$83)+'СЕТ СН'!$H$11+СВЦЭМ!$D$10+'СЕТ СН'!$H$5-'СЕТ СН'!$H$21</f>
        <v>3641.33382497</v>
      </c>
      <c r="G85" s="36">
        <f>SUMIFS(СВЦЭМ!$D$33:$D$776,СВЦЭМ!$A$33:$A$776,$A85,СВЦЭМ!$B$33:$B$776,G$83)+'СЕТ СН'!$H$11+СВЦЭМ!$D$10+'СЕТ СН'!$H$5-'СЕТ СН'!$H$21</f>
        <v>3638.6059235500002</v>
      </c>
      <c r="H85" s="36">
        <f>SUMIFS(СВЦЭМ!$D$33:$D$776,СВЦЭМ!$A$33:$A$776,$A85,СВЦЭМ!$B$33:$B$776,H$83)+'СЕТ СН'!$H$11+СВЦЭМ!$D$10+'СЕТ СН'!$H$5-'СЕТ СН'!$H$21</f>
        <v>3612.4794846200002</v>
      </c>
      <c r="I85" s="36">
        <f>SUMIFS(СВЦЭМ!$D$33:$D$776,СВЦЭМ!$A$33:$A$776,$A85,СВЦЭМ!$B$33:$B$776,I$83)+'СЕТ СН'!$H$11+СВЦЭМ!$D$10+'СЕТ СН'!$H$5-'СЕТ СН'!$H$21</f>
        <v>3648.2817340500001</v>
      </c>
      <c r="J85" s="36">
        <f>SUMIFS(СВЦЭМ!$D$33:$D$776,СВЦЭМ!$A$33:$A$776,$A85,СВЦЭМ!$B$33:$B$776,J$83)+'СЕТ СН'!$H$11+СВЦЭМ!$D$10+'СЕТ СН'!$H$5-'СЕТ СН'!$H$21</f>
        <v>3607.8698380999999</v>
      </c>
      <c r="K85" s="36">
        <f>SUMIFS(СВЦЭМ!$D$33:$D$776,СВЦЭМ!$A$33:$A$776,$A85,СВЦЭМ!$B$33:$B$776,K$83)+'СЕТ СН'!$H$11+СВЦЭМ!$D$10+'СЕТ СН'!$H$5-'СЕТ СН'!$H$21</f>
        <v>3543.6227719200001</v>
      </c>
      <c r="L85" s="36">
        <f>SUMIFS(СВЦЭМ!$D$33:$D$776,СВЦЭМ!$A$33:$A$776,$A85,СВЦЭМ!$B$33:$B$776,L$83)+'СЕТ СН'!$H$11+СВЦЭМ!$D$10+'СЕТ СН'!$H$5-'СЕТ СН'!$H$21</f>
        <v>3509.0835801600001</v>
      </c>
      <c r="M85" s="36">
        <f>SUMIFS(СВЦЭМ!$D$33:$D$776,СВЦЭМ!$A$33:$A$776,$A85,СВЦЭМ!$B$33:$B$776,M$83)+'СЕТ СН'!$H$11+СВЦЭМ!$D$10+'СЕТ СН'!$H$5-'СЕТ СН'!$H$21</f>
        <v>3441.2362315400001</v>
      </c>
      <c r="N85" s="36">
        <f>SUMIFS(СВЦЭМ!$D$33:$D$776,СВЦЭМ!$A$33:$A$776,$A85,СВЦЭМ!$B$33:$B$776,N$83)+'СЕТ СН'!$H$11+СВЦЭМ!$D$10+'СЕТ СН'!$H$5-'СЕТ СН'!$H$21</f>
        <v>3409.0521749999998</v>
      </c>
      <c r="O85" s="36">
        <f>SUMIFS(СВЦЭМ!$D$33:$D$776,СВЦЭМ!$A$33:$A$776,$A85,СВЦЭМ!$B$33:$B$776,O$83)+'СЕТ СН'!$H$11+СВЦЭМ!$D$10+'СЕТ СН'!$H$5-'СЕТ СН'!$H$21</f>
        <v>3394.6287469899999</v>
      </c>
      <c r="P85" s="36">
        <f>SUMIFS(СВЦЭМ!$D$33:$D$776,СВЦЭМ!$A$33:$A$776,$A85,СВЦЭМ!$B$33:$B$776,P$83)+'СЕТ СН'!$H$11+СВЦЭМ!$D$10+'СЕТ СН'!$H$5-'СЕТ СН'!$H$21</f>
        <v>3403.3353829400003</v>
      </c>
      <c r="Q85" s="36">
        <f>SUMIFS(СВЦЭМ!$D$33:$D$776,СВЦЭМ!$A$33:$A$776,$A85,СВЦЭМ!$B$33:$B$776,Q$83)+'СЕТ СН'!$H$11+СВЦЭМ!$D$10+'СЕТ СН'!$H$5-'СЕТ СН'!$H$21</f>
        <v>3414.19698655</v>
      </c>
      <c r="R85" s="36">
        <f>SUMIFS(СВЦЭМ!$D$33:$D$776,СВЦЭМ!$A$33:$A$776,$A85,СВЦЭМ!$B$33:$B$776,R$83)+'СЕТ СН'!$H$11+СВЦЭМ!$D$10+'СЕТ СН'!$H$5-'СЕТ СН'!$H$21</f>
        <v>3407.3078955000001</v>
      </c>
      <c r="S85" s="36">
        <f>SUMIFS(СВЦЭМ!$D$33:$D$776,СВЦЭМ!$A$33:$A$776,$A85,СВЦЭМ!$B$33:$B$776,S$83)+'СЕТ СН'!$H$11+СВЦЭМ!$D$10+'СЕТ СН'!$H$5-'СЕТ СН'!$H$21</f>
        <v>3411.26482012</v>
      </c>
      <c r="T85" s="36">
        <f>SUMIFS(СВЦЭМ!$D$33:$D$776,СВЦЭМ!$A$33:$A$776,$A85,СВЦЭМ!$B$33:$B$776,T$83)+'СЕТ СН'!$H$11+СВЦЭМ!$D$10+'СЕТ СН'!$H$5-'СЕТ СН'!$H$21</f>
        <v>3410.25540017</v>
      </c>
      <c r="U85" s="36">
        <f>SUMIFS(СВЦЭМ!$D$33:$D$776,СВЦЭМ!$A$33:$A$776,$A85,СВЦЭМ!$B$33:$B$776,U$83)+'СЕТ СН'!$H$11+СВЦЭМ!$D$10+'СЕТ СН'!$H$5-'СЕТ СН'!$H$21</f>
        <v>3397.1427051700002</v>
      </c>
      <c r="V85" s="36">
        <f>SUMIFS(СВЦЭМ!$D$33:$D$776,СВЦЭМ!$A$33:$A$776,$A85,СВЦЭМ!$B$33:$B$776,V$83)+'СЕТ СН'!$H$11+СВЦЭМ!$D$10+'СЕТ СН'!$H$5-'СЕТ СН'!$H$21</f>
        <v>3371.59830491</v>
      </c>
      <c r="W85" s="36">
        <f>SUMIFS(СВЦЭМ!$D$33:$D$776,СВЦЭМ!$A$33:$A$776,$A85,СВЦЭМ!$B$33:$B$776,W$83)+'СЕТ СН'!$H$11+СВЦЭМ!$D$10+'СЕТ СН'!$H$5-'СЕТ СН'!$H$21</f>
        <v>3371.4768117499998</v>
      </c>
      <c r="X85" s="36">
        <f>SUMIFS(СВЦЭМ!$D$33:$D$776,СВЦЭМ!$A$33:$A$776,$A85,СВЦЭМ!$B$33:$B$776,X$83)+'СЕТ СН'!$H$11+СВЦЭМ!$D$10+'СЕТ СН'!$H$5-'СЕТ СН'!$H$21</f>
        <v>3401.0062839699999</v>
      </c>
      <c r="Y85" s="36">
        <f>SUMIFS(СВЦЭМ!$D$33:$D$776,СВЦЭМ!$A$33:$A$776,$A85,СВЦЭМ!$B$33:$B$776,Y$83)+'СЕТ СН'!$H$11+СВЦЭМ!$D$10+'СЕТ СН'!$H$5-'СЕТ СН'!$H$21</f>
        <v>3487.68397314</v>
      </c>
    </row>
    <row r="86" spans="1:27" ht="15.75" x14ac:dyDescent="0.2">
      <c r="A86" s="35">
        <f t="shared" ref="A86:A114" si="2">A85+1</f>
        <v>44046</v>
      </c>
      <c r="B86" s="36">
        <f>SUMIFS(СВЦЭМ!$D$33:$D$776,СВЦЭМ!$A$33:$A$776,$A86,СВЦЭМ!$B$33:$B$776,B$83)+'СЕТ СН'!$H$11+СВЦЭМ!$D$10+'СЕТ СН'!$H$5-'СЕТ СН'!$H$21</f>
        <v>3576.3478956399999</v>
      </c>
      <c r="C86" s="36">
        <f>SUMIFS(СВЦЭМ!$D$33:$D$776,СВЦЭМ!$A$33:$A$776,$A86,СВЦЭМ!$B$33:$B$776,C$83)+'СЕТ СН'!$H$11+СВЦЭМ!$D$10+'СЕТ СН'!$H$5-'СЕТ СН'!$H$21</f>
        <v>3572.00041908</v>
      </c>
      <c r="D86" s="36">
        <f>SUMIFS(СВЦЭМ!$D$33:$D$776,СВЦЭМ!$A$33:$A$776,$A86,СВЦЭМ!$B$33:$B$776,D$83)+'СЕТ СН'!$H$11+СВЦЭМ!$D$10+'СЕТ СН'!$H$5-'СЕТ СН'!$H$21</f>
        <v>3586.29489569</v>
      </c>
      <c r="E86" s="36">
        <f>SUMIFS(СВЦЭМ!$D$33:$D$776,СВЦЭМ!$A$33:$A$776,$A86,СВЦЭМ!$B$33:$B$776,E$83)+'СЕТ СН'!$H$11+СВЦЭМ!$D$10+'СЕТ СН'!$H$5-'СЕТ СН'!$H$21</f>
        <v>3629.7069616600002</v>
      </c>
      <c r="F86" s="36">
        <f>SUMIFS(СВЦЭМ!$D$33:$D$776,СВЦЭМ!$A$33:$A$776,$A86,СВЦЭМ!$B$33:$B$776,F$83)+'СЕТ СН'!$H$11+СВЦЭМ!$D$10+'СЕТ СН'!$H$5-'СЕТ СН'!$H$21</f>
        <v>3631.5997619899999</v>
      </c>
      <c r="G86" s="36">
        <f>SUMIFS(СВЦЭМ!$D$33:$D$776,СВЦЭМ!$A$33:$A$776,$A86,СВЦЭМ!$B$33:$B$776,G$83)+'СЕТ СН'!$H$11+СВЦЭМ!$D$10+'СЕТ СН'!$H$5-'СЕТ СН'!$H$21</f>
        <v>3653.6449165700001</v>
      </c>
      <c r="H86" s="36">
        <f>SUMIFS(СВЦЭМ!$D$33:$D$776,СВЦЭМ!$A$33:$A$776,$A86,СВЦЭМ!$B$33:$B$776,H$83)+'СЕТ СН'!$H$11+СВЦЭМ!$D$10+'СЕТ СН'!$H$5-'СЕТ СН'!$H$21</f>
        <v>3639.96011959</v>
      </c>
      <c r="I86" s="36">
        <f>SUMIFS(СВЦЭМ!$D$33:$D$776,СВЦЭМ!$A$33:$A$776,$A86,СВЦЭМ!$B$33:$B$776,I$83)+'СЕТ СН'!$H$11+СВЦЭМ!$D$10+'СЕТ СН'!$H$5-'СЕТ СН'!$H$21</f>
        <v>3652.5629366100002</v>
      </c>
      <c r="J86" s="36">
        <f>SUMIFS(СВЦЭМ!$D$33:$D$776,СВЦЭМ!$A$33:$A$776,$A86,СВЦЭМ!$B$33:$B$776,J$83)+'СЕТ СН'!$H$11+СВЦЭМ!$D$10+'СЕТ СН'!$H$5-'СЕТ СН'!$H$21</f>
        <v>3598.2670076600002</v>
      </c>
      <c r="K86" s="36">
        <f>SUMIFS(СВЦЭМ!$D$33:$D$776,СВЦЭМ!$A$33:$A$776,$A86,СВЦЭМ!$B$33:$B$776,K$83)+'СЕТ СН'!$H$11+СВЦЭМ!$D$10+'СЕТ СН'!$H$5-'СЕТ СН'!$H$21</f>
        <v>3548.30787074</v>
      </c>
      <c r="L86" s="36">
        <f>SUMIFS(СВЦЭМ!$D$33:$D$776,СВЦЭМ!$A$33:$A$776,$A86,СВЦЭМ!$B$33:$B$776,L$83)+'СЕТ СН'!$H$11+СВЦЭМ!$D$10+'СЕТ СН'!$H$5-'СЕТ СН'!$H$21</f>
        <v>3503.8094768000001</v>
      </c>
      <c r="M86" s="36">
        <f>SUMIFS(СВЦЭМ!$D$33:$D$776,СВЦЭМ!$A$33:$A$776,$A86,СВЦЭМ!$B$33:$B$776,M$83)+'СЕТ СН'!$H$11+СВЦЭМ!$D$10+'СЕТ СН'!$H$5-'СЕТ СН'!$H$21</f>
        <v>3435.3484198800002</v>
      </c>
      <c r="N86" s="36">
        <f>SUMIFS(СВЦЭМ!$D$33:$D$776,СВЦЭМ!$A$33:$A$776,$A86,СВЦЭМ!$B$33:$B$776,N$83)+'СЕТ СН'!$H$11+СВЦЭМ!$D$10+'СЕТ СН'!$H$5-'СЕТ СН'!$H$21</f>
        <v>3395.2771295399998</v>
      </c>
      <c r="O86" s="36">
        <f>SUMIFS(СВЦЭМ!$D$33:$D$776,СВЦЭМ!$A$33:$A$776,$A86,СВЦЭМ!$B$33:$B$776,O$83)+'СЕТ СН'!$H$11+СВЦЭМ!$D$10+'СЕТ СН'!$H$5-'СЕТ СН'!$H$21</f>
        <v>3378.8119953099999</v>
      </c>
      <c r="P86" s="36">
        <f>SUMIFS(СВЦЭМ!$D$33:$D$776,СВЦЭМ!$A$33:$A$776,$A86,СВЦЭМ!$B$33:$B$776,P$83)+'СЕТ СН'!$H$11+СВЦЭМ!$D$10+'СЕТ СН'!$H$5-'СЕТ СН'!$H$21</f>
        <v>3382.9143369200001</v>
      </c>
      <c r="Q86" s="36">
        <f>SUMIFS(СВЦЭМ!$D$33:$D$776,СВЦЭМ!$A$33:$A$776,$A86,СВЦЭМ!$B$33:$B$776,Q$83)+'СЕТ СН'!$H$11+СВЦЭМ!$D$10+'СЕТ СН'!$H$5-'СЕТ СН'!$H$21</f>
        <v>3386.8514499000003</v>
      </c>
      <c r="R86" s="36">
        <f>SUMIFS(СВЦЭМ!$D$33:$D$776,СВЦЭМ!$A$33:$A$776,$A86,СВЦЭМ!$B$33:$B$776,R$83)+'СЕТ СН'!$H$11+СВЦЭМ!$D$10+'СЕТ СН'!$H$5-'СЕТ СН'!$H$21</f>
        <v>3394.36334635</v>
      </c>
      <c r="S86" s="36">
        <f>SUMIFS(СВЦЭМ!$D$33:$D$776,СВЦЭМ!$A$33:$A$776,$A86,СВЦЭМ!$B$33:$B$776,S$83)+'СЕТ СН'!$H$11+СВЦЭМ!$D$10+'СЕТ СН'!$H$5-'СЕТ СН'!$H$21</f>
        <v>3398.3961136899998</v>
      </c>
      <c r="T86" s="36">
        <f>SUMIFS(СВЦЭМ!$D$33:$D$776,СВЦЭМ!$A$33:$A$776,$A86,СВЦЭМ!$B$33:$B$776,T$83)+'СЕТ СН'!$H$11+СВЦЭМ!$D$10+'СЕТ СН'!$H$5-'СЕТ СН'!$H$21</f>
        <v>3406.8411372099999</v>
      </c>
      <c r="U86" s="36">
        <f>SUMIFS(СВЦЭМ!$D$33:$D$776,СВЦЭМ!$A$33:$A$776,$A86,СВЦЭМ!$B$33:$B$776,U$83)+'СЕТ СН'!$H$11+СВЦЭМ!$D$10+'СЕТ СН'!$H$5-'СЕТ СН'!$H$21</f>
        <v>3405.0496043000003</v>
      </c>
      <c r="V86" s="36">
        <f>SUMIFS(СВЦЭМ!$D$33:$D$776,СВЦЭМ!$A$33:$A$776,$A86,СВЦЭМ!$B$33:$B$776,V$83)+'СЕТ СН'!$H$11+СВЦЭМ!$D$10+'СЕТ СН'!$H$5-'СЕТ СН'!$H$21</f>
        <v>3397.5131665399999</v>
      </c>
      <c r="W86" s="36">
        <f>SUMIFS(СВЦЭМ!$D$33:$D$776,СВЦЭМ!$A$33:$A$776,$A86,СВЦЭМ!$B$33:$B$776,W$83)+'СЕТ СН'!$H$11+СВЦЭМ!$D$10+'СЕТ СН'!$H$5-'СЕТ СН'!$H$21</f>
        <v>3386.5802427500003</v>
      </c>
      <c r="X86" s="36">
        <f>SUMIFS(СВЦЭМ!$D$33:$D$776,СВЦЭМ!$A$33:$A$776,$A86,СВЦЭМ!$B$33:$B$776,X$83)+'СЕТ СН'!$H$11+СВЦЭМ!$D$10+'СЕТ СН'!$H$5-'СЕТ СН'!$H$21</f>
        <v>3409.2225140400001</v>
      </c>
      <c r="Y86" s="36">
        <f>SUMIFS(СВЦЭМ!$D$33:$D$776,СВЦЭМ!$A$33:$A$776,$A86,СВЦЭМ!$B$33:$B$776,Y$83)+'СЕТ СН'!$H$11+СВЦЭМ!$D$10+'СЕТ СН'!$H$5-'СЕТ СН'!$H$21</f>
        <v>3493.8702897900002</v>
      </c>
    </row>
    <row r="87" spans="1:27" ht="15.75" x14ac:dyDescent="0.2">
      <c r="A87" s="35">
        <f t="shared" si="2"/>
        <v>44047</v>
      </c>
      <c r="B87" s="36">
        <f>SUMIFS(СВЦЭМ!$D$33:$D$776,СВЦЭМ!$A$33:$A$776,$A87,СВЦЭМ!$B$33:$B$776,B$83)+'СЕТ СН'!$H$11+СВЦЭМ!$D$10+'СЕТ СН'!$H$5-'СЕТ СН'!$H$21</f>
        <v>3557.0942069299999</v>
      </c>
      <c r="C87" s="36">
        <f>SUMIFS(СВЦЭМ!$D$33:$D$776,СВЦЭМ!$A$33:$A$776,$A87,СВЦЭМ!$B$33:$B$776,C$83)+'СЕТ СН'!$H$11+СВЦЭМ!$D$10+'СЕТ СН'!$H$5-'СЕТ СН'!$H$21</f>
        <v>3606.7307037300002</v>
      </c>
      <c r="D87" s="36">
        <f>SUMIFS(СВЦЭМ!$D$33:$D$776,СВЦЭМ!$A$33:$A$776,$A87,СВЦЭМ!$B$33:$B$776,D$83)+'СЕТ СН'!$H$11+СВЦЭМ!$D$10+'СЕТ СН'!$H$5-'СЕТ СН'!$H$21</f>
        <v>3625.3360201400001</v>
      </c>
      <c r="E87" s="36">
        <f>SUMIFS(СВЦЭМ!$D$33:$D$776,СВЦЭМ!$A$33:$A$776,$A87,СВЦЭМ!$B$33:$B$776,E$83)+'СЕТ СН'!$H$11+СВЦЭМ!$D$10+'СЕТ СН'!$H$5-'СЕТ СН'!$H$21</f>
        <v>3655.41319995</v>
      </c>
      <c r="F87" s="36">
        <f>SUMIFS(СВЦЭМ!$D$33:$D$776,СВЦЭМ!$A$33:$A$776,$A87,СВЦЭМ!$B$33:$B$776,F$83)+'СЕТ СН'!$H$11+СВЦЭМ!$D$10+'СЕТ СН'!$H$5-'СЕТ СН'!$H$21</f>
        <v>3661.8707547100003</v>
      </c>
      <c r="G87" s="36">
        <f>SUMIFS(СВЦЭМ!$D$33:$D$776,СВЦЭМ!$A$33:$A$776,$A87,СВЦЭМ!$B$33:$B$776,G$83)+'СЕТ СН'!$H$11+СВЦЭМ!$D$10+'СЕТ СН'!$H$5-'СЕТ СН'!$H$21</f>
        <v>3655.3316453299999</v>
      </c>
      <c r="H87" s="36">
        <f>SUMIFS(СВЦЭМ!$D$33:$D$776,СВЦЭМ!$A$33:$A$776,$A87,СВЦЭМ!$B$33:$B$776,H$83)+'СЕТ СН'!$H$11+СВЦЭМ!$D$10+'СЕТ СН'!$H$5-'СЕТ СН'!$H$21</f>
        <v>3612.8583170500001</v>
      </c>
      <c r="I87" s="36">
        <f>SUMIFS(СВЦЭМ!$D$33:$D$776,СВЦЭМ!$A$33:$A$776,$A87,СВЦЭМ!$B$33:$B$776,I$83)+'СЕТ СН'!$H$11+СВЦЭМ!$D$10+'СЕТ СН'!$H$5-'СЕТ СН'!$H$21</f>
        <v>3606.43786843</v>
      </c>
      <c r="J87" s="36">
        <f>SUMIFS(СВЦЭМ!$D$33:$D$776,СВЦЭМ!$A$33:$A$776,$A87,СВЦЭМ!$B$33:$B$776,J$83)+'СЕТ СН'!$H$11+СВЦЭМ!$D$10+'СЕТ СН'!$H$5-'СЕТ СН'!$H$21</f>
        <v>3561.7725290200001</v>
      </c>
      <c r="K87" s="36">
        <f>SUMIFS(СВЦЭМ!$D$33:$D$776,СВЦЭМ!$A$33:$A$776,$A87,СВЦЭМ!$B$33:$B$776,K$83)+'СЕТ СН'!$H$11+СВЦЭМ!$D$10+'СЕТ СН'!$H$5-'СЕТ СН'!$H$21</f>
        <v>3533.2974798</v>
      </c>
      <c r="L87" s="36">
        <f>SUMIFS(СВЦЭМ!$D$33:$D$776,СВЦЭМ!$A$33:$A$776,$A87,СВЦЭМ!$B$33:$B$776,L$83)+'СЕТ СН'!$H$11+СВЦЭМ!$D$10+'СЕТ СН'!$H$5-'СЕТ СН'!$H$21</f>
        <v>3528.00157532</v>
      </c>
      <c r="M87" s="36">
        <f>SUMIFS(СВЦЭМ!$D$33:$D$776,СВЦЭМ!$A$33:$A$776,$A87,СВЦЭМ!$B$33:$B$776,M$83)+'СЕТ СН'!$H$11+СВЦЭМ!$D$10+'СЕТ СН'!$H$5-'СЕТ СН'!$H$21</f>
        <v>3453.7930547800001</v>
      </c>
      <c r="N87" s="36">
        <f>SUMIFS(СВЦЭМ!$D$33:$D$776,СВЦЭМ!$A$33:$A$776,$A87,СВЦЭМ!$B$33:$B$776,N$83)+'СЕТ СН'!$H$11+СВЦЭМ!$D$10+'СЕТ СН'!$H$5-'СЕТ СН'!$H$21</f>
        <v>3400.6286098999999</v>
      </c>
      <c r="O87" s="36">
        <f>SUMIFS(СВЦЭМ!$D$33:$D$776,СВЦЭМ!$A$33:$A$776,$A87,СВЦЭМ!$B$33:$B$776,O$83)+'СЕТ СН'!$H$11+СВЦЭМ!$D$10+'СЕТ СН'!$H$5-'СЕТ СН'!$H$21</f>
        <v>3378.01845723</v>
      </c>
      <c r="P87" s="36">
        <f>SUMIFS(СВЦЭМ!$D$33:$D$776,СВЦЭМ!$A$33:$A$776,$A87,СВЦЭМ!$B$33:$B$776,P$83)+'СЕТ СН'!$H$11+СВЦЭМ!$D$10+'СЕТ СН'!$H$5-'СЕТ СН'!$H$21</f>
        <v>3374.0212284099998</v>
      </c>
      <c r="Q87" s="36">
        <f>SUMIFS(СВЦЭМ!$D$33:$D$776,СВЦЭМ!$A$33:$A$776,$A87,СВЦЭМ!$B$33:$B$776,Q$83)+'СЕТ СН'!$H$11+СВЦЭМ!$D$10+'СЕТ СН'!$H$5-'СЕТ СН'!$H$21</f>
        <v>3373.45809371</v>
      </c>
      <c r="R87" s="36">
        <f>SUMIFS(СВЦЭМ!$D$33:$D$776,СВЦЭМ!$A$33:$A$776,$A87,СВЦЭМ!$B$33:$B$776,R$83)+'СЕТ СН'!$H$11+СВЦЭМ!$D$10+'СЕТ СН'!$H$5-'СЕТ СН'!$H$21</f>
        <v>3370.98925418</v>
      </c>
      <c r="S87" s="36">
        <f>SUMIFS(СВЦЭМ!$D$33:$D$776,СВЦЭМ!$A$33:$A$776,$A87,СВЦЭМ!$B$33:$B$776,S$83)+'СЕТ СН'!$H$11+СВЦЭМ!$D$10+'СЕТ СН'!$H$5-'СЕТ СН'!$H$21</f>
        <v>3392.0227915800001</v>
      </c>
      <c r="T87" s="36">
        <f>SUMIFS(СВЦЭМ!$D$33:$D$776,СВЦЭМ!$A$33:$A$776,$A87,СВЦЭМ!$B$33:$B$776,T$83)+'СЕТ СН'!$H$11+СВЦЭМ!$D$10+'СЕТ СН'!$H$5-'СЕТ СН'!$H$21</f>
        <v>3386.4950673000003</v>
      </c>
      <c r="U87" s="36">
        <f>SUMIFS(СВЦЭМ!$D$33:$D$776,СВЦЭМ!$A$33:$A$776,$A87,СВЦЭМ!$B$33:$B$776,U$83)+'СЕТ СН'!$H$11+СВЦЭМ!$D$10+'СЕТ СН'!$H$5-'СЕТ СН'!$H$21</f>
        <v>3386.5448763100003</v>
      </c>
      <c r="V87" s="36">
        <f>SUMIFS(СВЦЭМ!$D$33:$D$776,СВЦЭМ!$A$33:$A$776,$A87,СВЦЭМ!$B$33:$B$776,V$83)+'СЕТ СН'!$H$11+СВЦЭМ!$D$10+'СЕТ СН'!$H$5-'СЕТ СН'!$H$21</f>
        <v>3385.8917087499999</v>
      </c>
      <c r="W87" s="36">
        <f>SUMIFS(СВЦЭМ!$D$33:$D$776,СВЦЭМ!$A$33:$A$776,$A87,СВЦЭМ!$B$33:$B$776,W$83)+'СЕТ СН'!$H$11+СВЦЭМ!$D$10+'СЕТ СН'!$H$5-'СЕТ СН'!$H$21</f>
        <v>3387.55070075</v>
      </c>
      <c r="X87" s="36">
        <f>SUMIFS(СВЦЭМ!$D$33:$D$776,СВЦЭМ!$A$33:$A$776,$A87,СВЦЭМ!$B$33:$B$776,X$83)+'СЕТ СН'!$H$11+СВЦЭМ!$D$10+'СЕТ СН'!$H$5-'СЕТ СН'!$H$21</f>
        <v>3411.5911498599999</v>
      </c>
      <c r="Y87" s="36">
        <f>SUMIFS(СВЦЭМ!$D$33:$D$776,СВЦЭМ!$A$33:$A$776,$A87,СВЦЭМ!$B$33:$B$776,Y$83)+'СЕТ СН'!$H$11+СВЦЭМ!$D$10+'СЕТ СН'!$H$5-'СЕТ СН'!$H$21</f>
        <v>3493.3738690199998</v>
      </c>
    </row>
    <row r="88" spans="1:27" ht="15.75" x14ac:dyDescent="0.2">
      <c r="A88" s="35">
        <f t="shared" si="2"/>
        <v>44048</v>
      </c>
      <c r="B88" s="36">
        <f>SUMIFS(СВЦЭМ!$D$33:$D$776,СВЦЭМ!$A$33:$A$776,$A88,СВЦЭМ!$B$33:$B$776,B$83)+'СЕТ СН'!$H$11+СВЦЭМ!$D$10+'СЕТ СН'!$H$5-'СЕТ СН'!$H$21</f>
        <v>3558.9534331499999</v>
      </c>
      <c r="C88" s="36">
        <f>SUMIFS(СВЦЭМ!$D$33:$D$776,СВЦЭМ!$A$33:$A$776,$A88,СВЦЭМ!$B$33:$B$776,C$83)+'СЕТ СН'!$H$11+СВЦЭМ!$D$10+'СЕТ СН'!$H$5-'СЕТ СН'!$H$21</f>
        <v>3630.62232197</v>
      </c>
      <c r="D88" s="36">
        <f>SUMIFS(СВЦЭМ!$D$33:$D$776,СВЦЭМ!$A$33:$A$776,$A88,СВЦЭМ!$B$33:$B$776,D$83)+'СЕТ СН'!$H$11+СВЦЭМ!$D$10+'СЕТ СН'!$H$5-'СЕТ СН'!$H$21</f>
        <v>3645.10395948</v>
      </c>
      <c r="E88" s="36">
        <f>SUMIFS(СВЦЭМ!$D$33:$D$776,СВЦЭМ!$A$33:$A$776,$A88,СВЦЭМ!$B$33:$B$776,E$83)+'СЕТ СН'!$H$11+СВЦЭМ!$D$10+'СЕТ СН'!$H$5-'СЕТ СН'!$H$21</f>
        <v>3655.5429371300002</v>
      </c>
      <c r="F88" s="36">
        <f>SUMIFS(СВЦЭМ!$D$33:$D$776,СВЦЭМ!$A$33:$A$776,$A88,СВЦЭМ!$B$33:$B$776,F$83)+'СЕТ СН'!$H$11+СВЦЭМ!$D$10+'СЕТ СН'!$H$5-'СЕТ СН'!$H$21</f>
        <v>3653.6459494400001</v>
      </c>
      <c r="G88" s="36">
        <f>SUMIFS(СВЦЭМ!$D$33:$D$776,СВЦЭМ!$A$33:$A$776,$A88,СВЦЭМ!$B$33:$B$776,G$83)+'СЕТ СН'!$H$11+СВЦЭМ!$D$10+'СЕТ СН'!$H$5-'СЕТ СН'!$H$21</f>
        <v>3666.8195733299999</v>
      </c>
      <c r="H88" s="36">
        <f>SUMIFS(СВЦЭМ!$D$33:$D$776,СВЦЭМ!$A$33:$A$776,$A88,СВЦЭМ!$B$33:$B$776,H$83)+'СЕТ СН'!$H$11+СВЦЭМ!$D$10+'СЕТ СН'!$H$5-'СЕТ СН'!$H$21</f>
        <v>3644.6423452700001</v>
      </c>
      <c r="I88" s="36">
        <f>SUMIFS(СВЦЭМ!$D$33:$D$776,СВЦЭМ!$A$33:$A$776,$A88,СВЦЭМ!$B$33:$B$776,I$83)+'СЕТ СН'!$H$11+СВЦЭМ!$D$10+'СЕТ СН'!$H$5-'СЕТ СН'!$H$21</f>
        <v>3610.8953461900001</v>
      </c>
      <c r="J88" s="36">
        <f>SUMIFS(СВЦЭМ!$D$33:$D$776,СВЦЭМ!$A$33:$A$776,$A88,СВЦЭМ!$B$33:$B$776,J$83)+'СЕТ СН'!$H$11+СВЦЭМ!$D$10+'СЕТ СН'!$H$5-'СЕТ СН'!$H$21</f>
        <v>3561.0355960300003</v>
      </c>
      <c r="K88" s="36">
        <f>SUMIFS(СВЦЭМ!$D$33:$D$776,СВЦЭМ!$A$33:$A$776,$A88,СВЦЭМ!$B$33:$B$776,K$83)+'СЕТ СН'!$H$11+СВЦЭМ!$D$10+'СЕТ СН'!$H$5-'СЕТ СН'!$H$21</f>
        <v>3569.8765338900002</v>
      </c>
      <c r="L88" s="36">
        <f>SUMIFS(СВЦЭМ!$D$33:$D$776,СВЦЭМ!$A$33:$A$776,$A88,СВЦЭМ!$B$33:$B$776,L$83)+'СЕТ СН'!$H$11+СВЦЭМ!$D$10+'СЕТ СН'!$H$5-'СЕТ СН'!$H$21</f>
        <v>3520.5719309000001</v>
      </c>
      <c r="M88" s="36">
        <f>SUMIFS(СВЦЭМ!$D$33:$D$776,СВЦЭМ!$A$33:$A$776,$A88,СВЦЭМ!$B$33:$B$776,M$83)+'СЕТ СН'!$H$11+СВЦЭМ!$D$10+'СЕТ СН'!$H$5-'СЕТ СН'!$H$21</f>
        <v>3452.6224049399998</v>
      </c>
      <c r="N88" s="36">
        <f>SUMIFS(СВЦЭМ!$D$33:$D$776,СВЦЭМ!$A$33:$A$776,$A88,СВЦЭМ!$B$33:$B$776,N$83)+'СЕТ СН'!$H$11+СВЦЭМ!$D$10+'СЕТ СН'!$H$5-'СЕТ СН'!$H$21</f>
        <v>3403.5870441300003</v>
      </c>
      <c r="O88" s="36">
        <f>SUMIFS(СВЦЭМ!$D$33:$D$776,СВЦЭМ!$A$33:$A$776,$A88,СВЦЭМ!$B$33:$B$776,O$83)+'СЕТ СН'!$H$11+СВЦЭМ!$D$10+'СЕТ СН'!$H$5-'СЕТ СН'!$H$21</f>
        <v>3373.3851158900002</v>
      </c>
      <c r="P88" s="36">
        <f>SUMIFS(СВЦЭМ!$D$33:$D$776,СВЦЭМ!$A$33:$A$776,$A88,СВЦЭМ!$B$33:$B$776,P$83)+'СЕТ СН'!$H$11+СВЦЭМ!$D$10+'СЕТ СН'!$H$5-'СЕТ СН'!$H$21</f>
        <v>3380.7100497500001</v>
      </c>
      <c r="Q88" s="36">
        <f>SUMIFS(СВЦЭМ!$D$33:$D$776,СВЦЭМ!$A$33:$A$776,$A88,СВЦЭМ!$B$33:$B$776,Q$83)+'СЕТ СН'!$H$11+СВЦЭМ!$D$10+'СЕТ СН'!$H$5-'СЕТ СН'!$H$21</f>
        <v>3381.2022861400001</v>
      </c>
      <c r="R88" s="36">
        <f>SUMIFS(СВЦЭМ!$D$33:$D$776,СВЦЭМ!$A$33:$A$776,$A88,СВЦЭМ!$B$33:$B$776,R$83)+'СЕТ СН'!$H$11+СВЦЭМ!$D$10+'СЕТ СН'!$H$5-'СЕТ СН'!$H$21</f>
        <v>3375.9480241800002</v>
      </c>
      <c r="S88" s="36">
        <f>SUMIFS(СВЦЭМ!$D$33:$D$776,СВЦЭМ!$A$33:$A$776,$A88,СВЦЭМ!$B$33:$B$776,S$83)+'СЕТ СН'!$H$11+СВЦЭМ!$D$10+'СЕТ СН'!$H$5-'СЕТ СН'!$H$21</f>
        <v>3377.1527883899998</v>
      </c>
      <c r="T88" s="36">
        <f>SUMIFS(СВЦЭМ!$D$33:$D$776,СВЦЭМ!$A$33:$A$776,$A88,СВЦЭМ!$B$33:$B$776,T$83)+'СЕТ СН'!$H$11+СВЦЭМ!$D$10+'СЕТ СН'!$H$5-'СЕТ СН'!$H$21</f>
        <v>3395.0762279999999</v>
      </c>
      <c r="U88" s="36">
        <f>SUMIFS(СВЦЭМ!$D$33:$D$776,СВЦЭМ!$A$33:$A$776,$A88,СВЦЭМ!$B$33:$B$776,U$83)+'СЕТ СН'!$H$11+СВЦЭМ!$D$10+'СЕТ СН'!$H$5-'СЕТ СН'!$H$21</f>
        <v>3401.53583987</v>
      </c>
      <c r="V88" s="36">
        <f>SUMIFS(СВЦЭМ!$D$33:$D$776,СВЦЭМ!$A$33:$A$776,$A88,СВЦЭМ!$B$33:$B$776,V$83)+'СЕТ СН'!$H$11+СВЦЭМ!$D$10+'СЕТ СН'!$H$5-'СЕТ СН'!$H$21</f>
        <v>3383.4683783300002</v>
      </c>
      <c r="W88" s="36">
        <f>SUMIFS(СВЦЭМ!$D$33:$D$776,СВЦЭМ!$A$33:$A$776,$A88,СВЦЭМ!$B$33:$B$776,W$83)+'СЕТ СН'!$H$11+СВЦЭМ!$D$10+'СЕТ СН'!$H$5-'СЕТ СН'!$H$21</f>
        <v>3381.9412688800003</v>
      </c>
      <c r="X88" s="36">
        <f>SUMIFS(СВЦЭМ!$D$33:$D$776,СВЦЭМ!$A$33:$A$776,$A88,СВЦЭМ!$B$33:$B$776,X$83)+'СЕТ СН'!$H$11+СВЦЭМ!$D$10+'СЕТ СН'!$H$5-'СЕТ СН'!$H$21</f>
        <v>3401.3329008000001</v>
      </c>
      <c r="Y88" s="36">
        <f>SUMIFS(СВЦЭМ!$D$33:$D$776,СВЦЭМ!$A$33:$A$776,$A88,СВЦЭМ!$B$33:$B$776,Y$83)+'СЕТ СН'!$H$11+СВЦЭМ!$D$10+'СЕТ СН'!$H$5-'СЕТ СН'!$H$21</f>
        <v>3507.0909942899998</v>
      </c>
    </row>
    <row r="89" spans="1:27" ht="15.75" x14ac:dyDescent="0.2">
      <c r="A89" s="35">
        <f t="shared" si="2"/>
        <v>44049</v>
      </c>
      <c r="B89" s="36">
        <f>SUMIFS(СВЦЭМ!$D$33:$D$776,СВЦЭМ!$A$33:$A$776,$A89,СВЦЭМ!$B$33:$B$776,B$83)+'СЕТ СН'!$H$11+СВЦЭМ!$D$10+'СЕТ СН'!$H$5-'СЕТ СН'!$H$21</f>
        <v>3609.9216611000002</v>
      </c>
      <c r="C89" s="36">
        <f>SUMIFS(СВЦЭМ!$D$33:$D$776,СВЦЭМ!$A$33:$A$776,$A89,СВЦЭМ!$B$33:$B$776,C$83)+'СЕТ СН'!$H$11+СВЦЭМ!$D$10+'СЕТ СН'!$H$5-'СЕТ СН'!$H$21</f>
        <v>3661.15855637</v>
      </c>
      <c r="D89" s="36">
        <f>SUMIFS(СВЦЭМ!$D$33:$D$776,СВЦЭМ!$A$33:$A$776,$A89,СВЦЭМ!$B$33:$B$776,D$83)+'СЕТ СН'!$H$11+СВЦЭМ!$D$10+'СЕТ СН'!$H$5-'СЕТ СН'!$H$21</f>
        <v>3682.5660808299999</v>
      </c>
      <c r="E89" s="36">
        <f>SUMIFS(СВЦЭМ!$D$33:$D$776,СВЦЭМ!$A$33:$A$776,$A89,СВЦЭМ!$B$33:$B$776,E$83)+'СЕТ СН'!$H$11+СВЦЭМ!$D$10+'СЕТ СН'!$H$5-'СЕТ СН'!$H$21</f>
        <v>3677.46755695</v>
      </c>
      <c r="F89" s="36">
        <f>SUMIFS(СВЦЭМ!$D$33:$D$776,СВЦЭМ!$A$33:$A$776,$A89,СВЦЭМ!$B$33:$B$776,F$83)+'СЕТ СН'!$H$11+СВЦЭМ!$D$10+'СЕТ СН'!$H$5-'СЕТ СН'!$H$21</f>
        <v>3668.2813033299999</v>
      </c>
      <c r="G89" s="36">
        <f>SUMIFS(СВЦЭМ!$D$33:$D$776,СВЦЭМ!$A$33:$A$776,$A89,СВЦЭМ!$B$33:$B$776,G$83)+'СЕТ СН'!$H$11+СВЦЭМ!$D$10+'СЕТ СН'!$H$5-'СЕТ СН'!$H$21</f>
        <v>3676.7237455899999</v>
      </c>
      <c r="H89" s="36">
        <f>SUMIFS(СВЦЭМ!$D$33:$D$776,СВЦЭМ!$A$33:$A$776,$A89,СВЦЭМ!$B$33:$B$776,H$83)+'СЕТ СН'!$H$11+СВЦЭМ!$D$10+'СЕТ СН'!$H$5-'СЕТ СН'!$H$21</f>
        <v>3674.4420738200001</v>
      </c>
      <c r="I89" s="36">
        <f>SUMIFS(СВЦЭМ!$D$33:$D$776,СВЦЭМ!$A$33:$A$776,$A89,СВЦЭМ!$B$33:$B$776,I$83)+'СЕТ СН'!$H$11+СВЦЭМ!$D$10+'СЕТ СН'!$H$5-'СЕТ СН'!$H$21</f>
        <v>3624.2073930900001</v>
      </c>
      <c r="J89" s="36">
        <f>SUMIFS(СВЦЭМ!$D$33:$D$776,СВЦЭМ!$A$33:$A$776,$A89,СВЦЭМ!$B$33:$B$776,J$83)+'СЕТ СН'!$H$11+СВЦЭМ!$D$10+'СЕТ СН'!$H$5-'СЕТ СН'!$H$21</f>
        <v>3565.7954412500003</v>
      </c>
      <c r="K89" s="36">
        <f>SUMIFS(СВЦЭМ!$D$33:$D$776,СВЦЭМ!$A$33:$A$776,$A89,СВЦЭМ!$B$33:$B$776,K$83)+'СЕТ СН'!$H$11+СВЦЭМ!$D$10+'СЕТ СН'!$H$5-'СЕТ СН'!$H$21</f>
        <v>3532.0311413600002</v>
      </c>
      <c r="L89" s="36">
        <f>SUMIFS(СВЦЭМ!$D$33:$D$776,СВЦЭМ!$A$33:$A$776,$A89,СВЦЭМ!$B$33:$B$776,L$83)+'СЕТ СН'!$H$11+СВЦЭМ!$D$10+'СЕТ СН'!$H$5-'СЕТ СН'!$H$21</f>
        <v>3518.16237366</v>
      </c>
      <c r="M89" s="36">
        <f>SUMIFS(СВЦЭМ!$D$33:$D$776,СВЦЭМ!$A$33:$A$776,$A89,СВЦЭМ!$B$33:$B$776,M$83)+'СЕТ СН'!$H$11+СВЦЭМ!$D$10+'СЕТ СН'!$H$5-'СЕТ СН'!$H$21</f>
        <v>3445.0146906199998</v>
      </c>
      <c r="N89" s="36">
        <f>SUMIFS(СВЦЭМ!$D$33:$D$776,СВЦЭМ!$A$33:$A$776,$A89,СВЦЭМ!$B$33:$B$776,N$83)+'СЕТ СН'!$H$11+СВЦЭМ!$D$10+'СЕТ СН'!$H$5-'СЕТ СН'!$H$21</f>
        <v>3384.9747788899999</v>
      </c>
      <c r="O89" s="36">
        <f>SUMIFS(СВЦЭМ!$D$33:$D$776,СВЦЭМ!$A$33:$A$776,$A89,СВЦЭМ!$B$33:$B$776,O$83)+'СЕТ СН'!$H$11+СВЦЭМ!$D$10+'СЕТ СН'!$H$5-'СЕТ СН'!$H$21</f>
        <v>3358.5392315999998</v>
      </c>
      <c r="P89" s="36">
        <f>SUMIFS(СВЦЭМ!$D$33:$D$776,СВЦЭМ!$A$33:$A$776,$A89,СВЦЭМ!$B$33:$B$776,P$83)+'СЕТ СН'!$H$11+СВЦЭМ!$D$10+'СЕТ СН'!$H$5-'СЕТ СН'!$H$21</f>
        <v>3363.11304311</v>
      </c>
      <c r="Q89" s="36">
        <f>SUMIFS(СВЦЭМ!$D$33:$D$776,СВЦЭМ!$A$33:$A$776,$A89,СВЦЭМ!$B$33:$B$776,Q$83)+'СЕТ СН'!$H$11+СВЦЭМ!$D$10+'СЕТ СН'!$H$5-'СЕТ СН'!$H$21</f>
        <v>3364.9604484900001</v>
      </c>
      <c r="R89" s="36">
        <f>SUMIFS(СВЦЭМ!$D$33:$D$776,СВЦЭМ!$A$33:$A$776,$A89,СВЦЭМ!$B$33:$B$776,R$83)+'СЕТ СН'!$H$11+СВЦЭМ!$D$10+'СЕТ СН'!$H$5-'СЕТ СН'!$H$21</f>
        <v>3367.85756618</v>
      </c>
      <c r="S89" s="36">
        <f>SUMIFS(СВЦЭМ!$D$33:$D$776,СВЦЭМ!$A$33:$A$776,$A89,СВЦЭМ!$B$33:$B$776,S$83)+'СЕТ СН'!$H$11+СВЦЭМ!$D$10+'СЕТ СН'!$H$5-'СЕТ СН'!$H$21</f>
        <v>3369.7373564</v>
      </c>
      <c r="T89" s="36">
        <f>SUMIFS(СВЦЭМ!$D$33:$D$776,СВЦЭМ!$A$33:$A$776,$A89,СВЦЭМ!$B$33:$B$776,T$83)+'СЕТ СН'!$H$11+СВЦЭМ!$D$10+'СЕТ СН'!$H$5-'СЕТ СН'!$H$21</f>
        <v>3364.1510443300003</v>
      </c>
      <c r="U89" s="36">
        <f>SUMIFS(СВЦЭМ!$D$33:$D$776,СВЦЭМ!$A$33:$A$776,$A89,СВЦЭМ!$B$33:$B$776,U$83)+'СЕТ СН'!$H$11+СВЦЭМ!$D$10+'СЕТ СН'!$H$5-'СЕТ СН'!$H$21</f>
        <v>3360.66324063</v>
      </c>
      <c r="V89" s="36">
        <f>SUMIFS(СВЦЭМ!$D$33:$D$776,СВЦЭМ!$A$33:$A$776,$A89,СВЦЭМ!$B$33:$B$776,V$83)+'СЕТ СН'!$H$11+СВЦЭМ!$D$10+'СЕТ СН'!$H$5-'СЕТ СН'!$H$21</f>
        <v>3368.1738746999999</v>
      </c>
      <c r="W89" s="36">
        <f>SUMIFS(СВЦЭМ!$D$33:$D$776,СВЦЭМ!$A$33:$A$776,$A89,СВЦЭМ!$B$33:$B$776,W$83)+'СЕТ СН'!$H$11+СВЦЭМ!$D$10+'СЕТ СН'!$H$5-'СЕТ СН'!$H$21</f>
        <v>3361.1336141700003</v>
      </c>
      <c r="X89" s="36">
        <f>SUMIFS(СВЦЭМ!$D$33:$D$776,СВЦЭМ!$A$33:$A$776,$A89,СВЦЭМ!$B$33:$B$776,X$83)+'СЕТ СН'!$H$11+СВЦЭМ!$D$10+'СЕТ СН'!$H$5-'СЕТ СН'!$H$21</f>
        <v>3403.1459814700002</v>
      </c>
      <c r="Y89" s="36">
        <f>SUMIFS(СВЦЭМ!$D$33:$D$776,СВЦЭМ!$A$33:$A$776,$A89,СВЦЭМ!$B$33:$B$776,Y$83)+'СЕТ СН'!$H$11+СВЦЭМ!$D$10+'СЕТ СН'!$H$5-'СЕТ СН'!$H$21</f>
        <v>3503.3992981000001</v>
      </c>
    </row>
    <row r="90" spans="1:27" ht="15.75" x14ac:dyDescent="0.2">
      <c r="A90" s="35">
        <f t="shared" si="2"/>
        <v>44050</v>
      </c>
      <c r="B90" s="36">
        <f>SUMIFS(СВЦЭМ!$D$33:$D$776,СВЦЭМ!$A$33:$A$776,$A90,СВЦЭМ!$B$33:$B$776,B$83)+'СЕТ СН'!$H$11+СВЦЭМ!$D$10+'СЕТ СН'!$H$5-'СЕТ СН'!$H$21</f>
        <v>3550.8581923299998</v>
      </c>
      <c r="C90" s="36">
        <f>SUMIFS(СВЦЭМ!$D$33:$D$776,СВЦЭМ!$A$33:$A$776,$A90,СВЦЭМ!$B$33:$B$776,C$83)+'СЕТ СН'!$H$11+СВЦЭМ!$D$10+'СЕТ СН'!$H$5-'СЕТ СН'!$H$21</f>
        <v>3597.8128465</v>
      </c>
      <c r="D90" s="36">
        <f>SUMIFS(СВЦЭМ!$D$33:$D$776,СВЦЭМ!$A$33:$A$776,$A90,СВЦЭМ!$B$33:$B$776,D$83)+'СЕТ СН'!$H$11+СВЦЭМ!$D$10+'СЕТ СН'!$H$5-'СЕТ СН'!$H$21</f>
        <v>3610.8371037500001</v>
      </c>
      <c r="E90" s="36">
        <f>SUMIFS(СВЦЭМ!$D$33:$D$776,СВЦЭМ!$A$33:$A$776,$A90,СВЦЭМ!$B$33:$B$776,E$83)+'СЕТ СН'!$H$11+СВЦЭМ!$D$10+'СЕТ СН'!$H$5-'СЕТ СН'!$H$21</f>
        <v>3637.7368621699998</v>
      </c>
      <c r="F90" s="36">
        <f>SUMIFS(СВЦЭМ!$D$33:$D$776,СВЦЭМ!$A$33:$A$776,$A90,СВЦЭМ!$B$33:$B$776,F$83)+'СЕТ СН'!$H$11+СВЦЭМ!$D$10+'СЕТ СН'!$H$5-'СЕТ СН'!$H$21</f>
        <v>3644.18094045</v>
      </c>
      <c r="G90" s="36">
        <f>SUMIFS(СВЦЭМ!$D$33:$D$776,СВЦЭМ!$A$33:$A$776,$A90,СВЦЭМ!$B$33:$B$776,G$83)+'СЕТ СН'!$H$11+СВЦЭМ!$D$10+'СЕТ СН'!$H$5-'СЕТ СН'!$H$21</f>
        <v>3635.4459331500002</v>
      </c>
      <c r="H90" s="36">
        <f>SUMIFS(СВЦЭМ!$D$33:$D$776,СВЦЭМ!$A$33:$A$776,$A90,СВЦЭМ!$B$33:$B$776,H$83)+'СЕТ СН'!$H$11+СВЦЭМ!$D$10+'СЕТ СН'!$H$5-'СЕТ СН'!$H$21</f>
        <v>3603.0123875899999</v>
      </c>
      <c r="I90" s="36">
        <f>SUMIFS(СВЦЭМ!$D$33:$D$776,СВЦЭМ!$A$33:$A$776,$A90,СВЦЭМ!$B$33:$B$776,I$83)+'СЕТ СН'!$H$11+СВЦЭМ!$D$10+'СЕТ СН'!$H$5-'СЕТ СН'!$H$21</f>
        <v>3576.7393286500001</v>
      </c>
      <c r="J90" s="36">
        <f>SUMIFS(СВЦЭМ!$D$33:$D$776,СВЦЭМ!$A$33:$A$776,$A90,СВЦЭМ!$B$33:$B$776,J$83)+'СЕТ СН'!$H$11+СВЦЭМ!$D$10+'СЕТ СН'!$H$5-'СЕТ СН'!$H$21</f>
        <v>3544.9097920499999</v>
      </c>
      <c r="K90" s="36">
        <f>SUMIFS(СВЦЭМ!$D$33:$D$776,СВЦЭМ!$A$33:$A$776,$A90,СВЦЭМ!$B$33:$B$776,K$83)+'СЕТ СН'!$H$11+СВЦЭМ!$D$10+'СЕТ СН'!$H$5-'СЕТ СН'!$H$21</f>
        <v>3548.8880560400003</v>
      </c>
      <c r="L90" s="36">
        <f>SUMIFS(СВЦЭМ!$D$33:$D$776,СВЦЭМ!$A$33:$A$776,$A90,СВЦЭМ!$B$33:$B$776,L$83)+'СЕТ СН'!$H$11+СВЦЭМ!$D$10+'СЕТ СН'!$H$5-'СЕТ СН'!$H$21</f>
        <v>3523.2617393099999</v>
      </c>
      <c r="M90" s="36">
        <f>SUMIFS(СВЦЭМ!$D$33:$D$776,СВЦЭМ!$A$33:$A$776,$A90,СВЦЭМ!$B$33:$B$776,M$83)+'СЕТ СН'!$H$11+СВЦЭМ!$D$10+'СЕТ СН'!$H$5-'СЕТ СН'!$H$21</f>
        <v>3488.5046331000003</v>
      </c>
      <c r="N90" s="36">
        <f>SUMIFS(СВЦЭМ!$D$33:$D$776,СВЦЭМ!$A$33:$A$776,$A90,СВЦЭМ!$B$33:$B$776,N$83)+'СЕТ СН'!$H$11+СВЦЭМ!$D$10+'СЕТ СН'!$H$5-'СЕТ СН'!$H$21</f>
        <v>3436.0021968299998</v>
      </c>
      <c r="O90" s="36">
        <f>SUMIFS(СВЦЭМ!$D$33:$D$776,СВЦЭМ!$A$33:$A$776,$A90,СВЦЭМ!$B$33:$B$776,O$83)+'СЕТ СН'!$H$11+СВЦЭМ!$D$10+'СЕТ СН'!$H$5-'СЕТ СН'!$H$21</f>
        <v>3404.8301661400001</v>
      </c>
      <c r="P90" s="36">
        <f>SUMIFS(СВЦЭМ!$D$33:$D$776,СВЦЭМ!$A$33:$A$776,$A90,СВЦЭМ!$B$33:$B$776,P$83)+'СЕТ СН'!$H$11+СВЦЭМ!$D$10+'СЕТ СН'!$H$5-'СЕТ СН'!$H$21</f>
        <v>3408.9448395300001</v>
      </c>
      <c r="Q90" s="36">
        <f>SUMIFS(СВЦЭМ!$D$33:$D$776,СВЦЭМ!$A$33:$A$776,$A90,СВЦЭМ!$B$33:$B$776,Q$83)+'СЕТ СН'!$H$11+СВЦЭМ!$D$10+'СЕТ СН'!$H$5-'СЕТ СН'!$H$21</f>
        <v>3411.27491732</v>
      </c>
      <c r="R90" s="36">
        <f>SUMIFS(СВЦЭМ!$D$33:$D$776,СВЦЭМ!$A$33:$A$776,$A90,СВЦЭМ!$B$33:$B$776,R$83)+'СЕТ СН'!$H$11+СВЦЭМ!$D$10+'СЕТ СН'!$H$5-'СЕТ СН'!$H$21</f>
        <v>3420.6768044</v>
      </c>
      <c r="S90" s="36">
        <f>SUMIFS(СВЦЭМ!$D$33:$D$776,СВЦЭМ!$A$33:$A$776,$A90,СВЦЭМ!$B$33:$B$776,S$83)+'СЕТ СН'!$H$11+СВЦЭМ!$D$10+'СЕТ СН'!$H$5-'СЕТ СН'!$H$21</f>
        <v>3422.4857219</v>
      </c>
      <c r="T90" s="36">
        <f>SUMIFS(СВЦЭМ!$D$33:$D$776,СВЦЭМ!$A$33:$A$776,$A90,СВЦЭМ!$B$33:$B$776,T$83)+'СЕТ СН'!$H$11+СВЦЭМ!$D$10+'СЕТ СН'!$H$5-'СЕТ СН'!$H$21</f>
        <v>3410.4183203500002</v>
      </c>
      <c r="U90" s="36">
        <f>SUMIFS(СВЦЭМ!$D$33:$D$776,СВЦЭМ!$A$33:$A$776,$A90,СВЦЭМ!$B$33:$B$776,U$83)+'СЕТ СН'!$H$11+СВЦЭМ!$D$10+'СЕТ СН'!$H$5-'СЕТ СН'!$H$21</f>
        <v>3421.2986332700002</v>
      </c>
      <c r="V90" s="36">
        <f>SUMIFS(СВЦЭМ!$D$33:$D$776,СВЦЭМ!$A$33:$A$776,$A90,СВЦЭМ!$B$33:$B$776,V$83)+'СЕТ СН'!$H$11+СВЦЭМ!$D$10+'СЕТ СН'!$H$5-'СЕТ СН'!$H$21</f>
        <v>3438.2193044400001</v>
      </c>
      <c r="W90" s="36">
        <f>SUMIFS(СВЦЭМ!$D$33:$D$776,СВЦЭМ!$A$33:$A$776,$A90,СВЦЭМ!$B$33:$B$776,W$83)+'СЕТ СН'!$H$11+СВЦЭМ!$D$10+'СЕТ СН'!$H$5-'СЕТ СН'!$H$21</f>
        <v>3425.9615529800003</v>
      </c>
      <c r="X90" s="36">
        <f>SUMIFS(СВЦЭМ!$D$33:$D$776,СВЦЭМ!$A$33:$A$776,$A90,СВЦЭМ!$B$33:$B$776,X$83)+'СЕТ СН'!$H$11+СВЦЭМ!$D$10+'СЕТ СН'!$H$5-'СЕТ СН'!$H$21</f>
        <v>3457.1343710800002</v>
      </c>
      <c r="Y90" s="36">
        <f>SUMIFS(СВЦЭМ!$D$33:$D$776,СВЦЭМ!$A$33:$A$776,$A90,СВЦЭМ!$B$33:$B$776,Y$83)+'СЕТ СН'!$H$11+СВЦЭМ!$D$10+'СЕТ СН'!$H$5-'СЕТ СН'!$H$21</f>
        <v>3541.9234600700001</v>
      </c>
    </row>
    <row r="91" spans="1:27" ht="15.75" x14ac:dyDescent="0.2">
      <c r="A91" s="35">
        <f t="shared" si="2"/>
        <v>44051</v>
      </c>
      <c r="B91" s="36">
        <f>SUMIFS(СВЦЭМ!$D$33:$D$776,СВЦЭМ!$A$33:$A$776,$A91,СВЦЭМ!$B$33:$B$776,B$83)+'СЕТ СН'!$H$11+СВЦЭМ!$D$10+'СЕТ СН'!$H$5-'СЕТ СН'!$H$21</f>
        <v>3616.2004793699998</v>
      </c>
      <c r="C91" s="36">
        <f>SUMIFS(СВЦЭМ!$D$33:$D$776,СВЦЭМ!$A$33:$A$776,$A91,СВЦЭМ!$B$33:$B$776,C$83)+'СЕТ СН'!$H$11+СВЦЭМ!$D$10+'СЕТ СН'!$H$5-'СЕТ СН'!$H$21</f>
        <v>3639.0906748400002</v>
      </c>
      <c r="D91" s="36">
        <f>SUMIFS(СВЦЭМ!$D$33:$D$776,СВЦЭМ!$A$33:$A$776,$A91,СВЦЭМ!$B$33:$B$776,D$83)+'СЕТ СН'!$H$11+СВЦЭМ!$D$10+'СЕТ СН'!$H$5-'СЕТ СН'!$H$21</f>
        <v>3641.55096198</v>
      </c>
      <c r="E91" s="36">
        <f>SUMIFS(СВЦЭМ!$D$33:$D$776,СВЦЭМ!$A$33:$A$776,$A91,СВЦЭМ!$B$33:$B$776,E$83)+'СЕТ СН'!$H$11+СВЦЭМ!$D$10+'СЕТ СН'!$H$5-'СЕТ СН'!$H$21</f>
        <v>3661.3476618599998</v>
      </c>
      <c r="F91" s="36">
        <f>SUMIFS(СВЦЭМ!$D$33:$D$776,СВЦЭМ!$A$33:$A$776,$A91,СВЦЭМ!$B$33:$B$776,F$83)+'СЕТ СН'!$H$11+СВЦЭМ!$D$10+'СЕТ СН'!$H$5-'СЕТ СН'!$H$21</f>
        <v>3659.4783442500002</v>
      </c>
      <c r="G91" s="36">
        <f>SUMIFS(СВЦЭМ!$D$33:$D$776,СВЦЭМ!$A$33:$A$776,$A91,СВЦЭМ!$B$33:$B$776,G$83)+'СЕТ СН'!$H$11+СВЦЭМ!$D$10+'СЕТ СН'!$H$5-'СЕТ СН'!$H$21</f>
        <v>3659.6423510200002</v>
      </c>
      <c r="H91" s="36">
        <f>SUMIFS(СВЦЭМ!$D$33:$D$776,СВЦЭМ!$A$33:$A$776,$A91,СВЦЭМ!$B$33:$B$776,H$83)+'СЕТ СН'!$H$11+СВЦЭМ!$D$10+'СЕТ СН'!$H$5-'СЕТ СН'!$H$21</f>
        <v>3647.7196847099999</v>
      </c>
      <c r="I91" s="36">
        <f>SUMIFS(СВЦЭМ!$D$33:$D$776,СВЦЭМ!$A$33:$A$776,$A91,СВЦЭМ!$B$33:$B$776,I$83)+'СЕТ СН'!$H$11+СВЦЭМ!$D$10+'СЕТ СН'!$H$5-'СЕТ СН'!$H$21</f>
        <v>3612.4290934199998</v>
      </c>
      <c r="J91" s="36">
        <f>SUMIFS(СВЦЭМ!$D$33:$D$776,СВЦЭМ!$A$33:$A$776,$A91,СВЦЭМ!$B$33:$B$776,J$83)+'СЕТ СН'!$H$11+СВЦЭМ!$D$10+'СЕТ СН'!$H$5-'СЕТ СН'!$H$21</f>
        <v>3594.98565388</v>
      </c>
      <c r="K91" s="36">
        <f>SUMIFS(СВЦЭМ!$D$33:$D$776,СВЦЭМ!$A$33:$A$776,$A91,СВЦЭМ!$B$33:$B$776,K$83)+'СЕТ СН'!$H$11+СВЦЭМ!$D$10+'СЕТ СН'!$H$5-'СЕТ СН'!$H$21</f>
        <v>3575.8747907500001</v>
      </c>
      <c r="L91" s="36">
        <f>SUMIFS(СВЦЭМ!$D$33:$D$776,СВЦЭМ!$A$33:$A$776,$A91,СВЦЭМ!$B$33:$B$776,L$83)+'СЕТ СН'!$H$11+СВЦЭМ!$D$10+'СЕТ СН'!$H$5-'СЕТ СН'!$H$21</f>
        <v>3532.6020687</v>
      </c>
      <c r="M91" s="36">
        <f>SUMIFS(СВЦЭМ!$D$33:$D$776,СВЦЭМ!$A$33:$A$776,$A91,СВЦЭМ!$B$33:$B$776,M$83)+'СЕТ СН'!$H$11+СВЦЭМ!$D$10+'СЕТ СН'!$H$5-'СЕТ СН'!$H$21</f>
        <v>3439.8410898900001</v>
      </c>
      <c r="N91" s="36">
        <f>SUMIFS(СВЦЭМ!$D$33:$D$776,СВЦЭМ!$A$33:$A$776,$A91,СВЦЭМ!$B$33:$B$776,N$83)+'СЕТ СН'!$H$11+СВЦЭМ!$D$10+'СЕТ СН'!$H$5-'СЕТ СН'!$H$21</f>
        <v>3395.7497694200001</v>
      </c>
      <c r="O91" s="36">
        <f>SUMIFS(СВЦЭМ!$D$33:$D$776,СВЦЭМ!$A$33:$A$776,$A91,СВЦЭМ!$B$33:$B$776,O$83)+'СЕТ СН'!$H$11+СВЦЭМ!$D$10+'СЕТ СН'!$H$5-'СЕТ СН'!$H$21</f>
        <v>3378.61200465</v>
      </c>
      <c r="P91" s="36">
        <f>SUMIFS(СВЦЭМ!$D$33:$D$776,СВЦЭМ!$A$33:$A$776,$A91,СВЦЭМ!$B$33:$B$776,P$83)+'СЕТ СН'!$H$11+СВЦЭМ!$D$10+'СЕТ СН'!$H$5-'СЕТ СН'!$H$21</f>
        <v>3377.6033753500001</v>
      </c>
      <c r="Q91" s="36">
        <f>SUMIFS(СВЦЭМ!$D$33:$D$776,СВЦЭМ!$A$33:$A$776,$A91,СВЦЭМ!$B$33:$B$776,Q$83)+'СЕТ СН'!$H$11+СВЦЭМ!$D$10+'СЕТ СН'!$H$5-'СЕТ СН'!$H$21</f>
        <v>3388.7574718699998</v>
      </c>
      <c r="R91" s="36">
        <f>SUMIFS(СВЦЭМ!$D$33:$D$776,СВЦЭМ!$A$33:$A$776,$A91,СВЦЭМ!$B$33:$B$776,R$83)+'СЕТ СН'!$H$11+СВЦЭМ!$D$10+'СЕТ СН'!$H$5-'СЕТ СН'!$H$21</f>
        <v>3371.6778485300001</v>
      </c>
      <c r="S91" s="36">
        <f>SUMIFS(СВЦЭМ!$D$33:$D$776,СВЦЭМ!$A$33:$A$776,$A91,СВЦЭМ!$B$33:$B$776,S$83)+'СЕТ СН'!$H$11+СВЦЭМ!$D$10+'СЕТ СН'!$H$5-'СЕТ СН'!$H$21</f>
        <v>3379.88678648</v>
      </c>
      <c r="T91" s="36">
        <f>SUMIFS(СВЦЭМ!$D$33:$D$776,СВЦЭМ!$A$33:$A$776,$A91,СВЦЭМ!$B$33:$B$776,T$83)+'СЕТ СН'!$H$11+СВЦЭМ!$D$10+'СЕТ СН'!$H$5-'СЕТ СН'!$H$21</f>
        <v>3396.54730664</v>
      </c>
      <c r="U91" s="36">
        <f>SUMIFS(СВЦЭМ!$D$33:$D$776,СВЦЭМ!$A$33:$A$776,$A91,СВЦЭМ!$B$33:$B$776,U$83)+'СЕТ СН'!$H$11+СВЦЭМ!$D$10+'СЕТ СН'!$H$5-'СЕТ СН'!$H$21</f>
        <v>3403.2139136200003</v>
      </c>
      <c r="V91" s="36">
        <f>SUMIFS(СВЦЭМ!$D$33:$D$776,СВЦЭМ!$A$33:$A$776,$A91,СВЦЭМ!$B$33:$B$776,V$83)+'СЕТ СН'!$H$11+СВЦЭМ!$D$10+'СЕТ СН'!$H$5-'СЕТ СН'!$H$21</f>
        <v>3391.3407888900001</v>
      </c>
      <c r="W91" s="36">
        <f>SUMIFS(СВЦЭМ!$D$33:$D$776,СВЦЭМ!$A$33:$A$776,$A91,СВЦЭМ!$B$33:$B$776,W$83)+'СЕТ СН'!$H$11+СВЦЭМ!$D$10+'СЕТ СН'!$H$5-'СЕТ СН'!$H$21</f>
        <v>3379.6052457000001</v>
      </c>
      <c r="X91" s="36">
        <f>SUMIFS(СВЦЭМ!$D$33:$D$776,СВЦЭМ!$A$33:$A$776,$A91,СВЦЭМ!$B$33:$B$776,X$83)+'СЕТ СН'!$H$11+СВЦЭМ!$D$10+'СЕТ СН'!$H$5-'СЕТ СН'!$H$21</f>
        <v>3404.0376947499999</v>
      </c>
      <c r="Y91" s="36">
        <f>SUMIFS(СВЦЭМ!$D$33:$D$776,СВЦЭМ!$A$33:$A$776,$A91,СВЦЭМ!$B$33:$B$776,Y$83)+'СЕТ СН'!$H$11+СВЦЭМ!$D$10+'СЕТ СН'!$H$5-'СЕТ СН'!$H$21</f>
        <v>3500.8183352300002</v>
      </c>
    </row>
    <row r="92" spans="1:27" ht="15.75" x14ac:dyDescent="0.2">
      <c r="A92" s="35">
        <f t="shared" si="2"/>
        <v>44052</v>
      </c>
      <c r="B92" s="36">
        <f>SUMIFS(СВЦЭМ!$D$33:$D$776,СВЦЭМ!$A$33:$A$776,$A92,СВЦЭМ!$B$33:$B$776,B$83)+'СЕТ СН'!$H$11+СВЦЭМ!$D$10+'СЕТ СН'!$H$5-'СЕТ СН'!$H$21</f>
        <v>3587.7047800700002</v>
      </c>
      <c r="C92" s="36">
        <f>SUMIFS(СВЦЭМ!$D$33:$D$776,СВЦЭМ!$A$33:$A$776,$A92,СВЦЭМ!$B$33:$B$776,C$83)+'СЕТ СН'!$H$11+СВЦЭМ!$D$10+'СЕТ СН'!$H$5-'СЕТ СН'!$H$21</f>
        <v>3670.8548051500002</v>
      </c>
      <c r="D92" s="36">
        <f>SUMIFS(СВЦЭМ!$D$33:$D$776,СВЦЭМ!$A$33:$A$776,$A92,СВЦЭМ!$B$33:$B$776,D$83)+'СЕТ СН'!$H$11+СВЦЭМ!$D$10+'СЕТ СН'!$H$5-'СЕТ СН'!$H$21</f>
        <v>3664.2593072200002</v>
      </c>
      <c r="E92" s="36">
        <f>SUMIFS(СВЦЭМ!$D$33:$D$776,СВЦЭМ!$A$33:$A$776,$A92,СВЦЭМ!$B$33:$B$776,E$83)+'СЕТ СН'!$H$11+СВЦЭМ!$D$10+'СЕТ СН'!$H$5-'СЕТ СН'!$H$21</f>
        <v>3659.1455153699999</v>
      </c>
      <c r="F92" s="36">
        <f>SUMIFS(СВЦЭМ!$D$33:$D$776,СВЦЭМ!$A$33:$A$776,$A92,СВЦЭМ!$B$33:$B$776,F$83)+'СЕТ СН'!$H$11+СВЦЭМ!$D$10+'СЕТ СН'!$H$5-'СЕТ СН'!$H$21</f>
        <v>3653.3726213600003</v>
      </c>
      <c r="G92" s="36">
        <f>SUMIFS(СВЦЭМ!$D$33:$D$776,СВЦЭМ!$A$33:$A$776,$A92,СВЦЭМ!$B$33:$B$776,G$83)+'СЕТ СН'!$H$11+СВЦЭМ!$D$10+'СЕТ СН'!$H$5-'СЕТ СН'!$H$21</f>
        <v>3660.0090006700002</v>
      </c>
      <c r="H92" s="36">
        <f>SUMIFS(СВЦЭМ!$D$33:$D$776,СВЦЭМ!$A$33:$A$776,$A92,СВЦЭМ!$B$33:$B$776,H$83)+'СЕТ СН'!$H$11+СВЦЭМ!$D$10+'СЕТ СН'!$H$5-'СЕТ СН'!$H$21</f>
        <v>3671.5108868500001</v>
      </c>
      <c r="I92" s="36">
        <f>SUMIFS(СВЦЭМ!$D$33:$D$776,СВЦЭМ!$A$33:$A$776,$A92,СВЦЭМ!$B$33:$B$776,I$83)+'СЕТ СН'!$H$11+СВЦЭМ!$D$10+'СЕТ СН'!$H$5-'СЕТ СН'!$H$21</f>
        <v>3667.9352158700003</v>
      </c>
      <c r="J92" s="36">
        <f>SUMIFS(СВЦЭМ!$D$33:$D$776,СВЦЭМ!$A$33:$A$776,$A92,СВЦЭМ!$B$33:$B$776,J$83)+'СЕТ СН'!$H$11+СВЦЭМ!$D$10+'СЕТ СН'!$H$5-'СЕТ СН'!$H$21</f>
        <v>3618.02161501</v>
      </c>
      <c r="K92" s="36">
        <f>SUMIFS(СВЦЭМ!$D$33:$D$776,СВЦЭМ!$A$33:$A$776,$A92,СВЦЭМ!$B$33:$B$776,K$83)+'СЕТ СН'!$H$11+СВЦЭМ!$D$10+'СЕТ СН'!$H$5-'СЕТ СН'!$H$21</f>
        <v>3575.7184553699999</v>
      </c>
      <c r="L92" s="36">
        <f>SUMIFS(СВЦЭМ!$D$33:$D$776,СВЦЭМ!$A$33:$A$776,$A92,СВЦЭМ!$B$33:$B$776,L$83)+'СЕТ СН'!$H$11+СВЦЭМ!$D$10+'СЕТ СН'!$H$5-'СЕТ СН'!$H$21</f>
        <v>3529.96784015</v>
      </c>
      <c r="M92" s="36">
        <f>SUMIFS(СВЦЭМ!$D$33:$D$776,СВЦЭМ!$A$33:$A$776,$A92,СВЦЭМ!$B$33:$B$776,M$83)+'СЕТ СН'!$H$11+СВЦЭМ!$D$10+'СЕТ СН'!$H$5-'СЕТ СН'!$H$21</f>
        <v>3444.2025808399999</v>
      </c>
      <c r="N92" s="36">
        <f>SUMIFS(СВЦЭМ!$D$33:$D$776,СВЦЭМ!$A$33:$A$776,$A92,СВЦЭМ!$B$33:$B$776,N$83)+'СЕТ СН'!$H$11+СВЦЭМ!$D$10+'СЕТ СН'!$H$5-'СЕТ СН'!$H$21</f>
        <v>3392.0660849599999</v>
      </c>
      <c r="O92" s="36">
        <f>SUMIFS(СВЦЭМ!$D$33:$D$776,СВЦЭМ!$A$33:$A$776,$A92,СВЦЭМ!$B$33:$B$776,O$83)+'СЕТ СН'!$H$11+СВЦЭМ!$D$10+'СЕТ СН'!$H$5-'СЕТ СН'!$H$21</f>
        <v>3359.8627460500002</v>
      </c>
      <c r="P92" s="36">
        <f>SUMIFS(СВЦЭМ!$D$33:$D$776,СВЦЭМ!$A$33:$A$776,$A92,СВЦЭМ!$B$33:$B$776,P$83)+'СЕТ СН'!$H$11+СВЦЭМ!$D$10+'СЕТ СН'!$H$5-'СЕТ СН'!$H$21</f>
        <v>3362.4564535600002</v>
      </c>
      <c r="Q92" s="36">
        <f>SUMIFS(СВЦЭМ!$D$33:$D$776,СВЦЭМ!$A$33:$A$776,$A92,СВЦЭМ!$B$33:$B$776,Q$83)+'СЕТ СН'!$H$11+СВЦЭМ!$D$10+'СЕТ СН'!$H$5-'СЕТ СН'!$H$21</f>
        <v>3380.3885049600003</v>
      </c>
      <c r="R92" s="36">
        <f>SUMIFS(СВЦЭМ!$D$33:$D$776,СВЦЭМ!$A$33:$A$776,$A92,СВЦЭМ!$B$33:$B$776,R$83)+'СЕТ СН'!$H$11+СВЦЭМ!$D$10+'СЕТ СН'!$H$5-'СЕТ СН'!$H$21</f>
        <v>3367.0873565299999</v>
      </c>
      <c r="S92" s="36">
        <f>SUMIFS(СВЦЭМ!$D$33:$D$776,СВЦЭМ!$A$33:$A$776,$A92,СВЦЭМ!$B$33:$B$776,S$83)+'СЕТ СН'!$H$11+СВЦЭМ!$D$10+'СЕТ СН'!$H$5-'СЕТ СН'!$H$21</f>
        <v>3369.4291485200001</v>
      </c>
      <c r="T92" s="36">
        <f>SUMIFS(СВЦЭМ!$D$33:$D$776,СВЦЭМ!$A$33:$A$776,$A92,СВЦЭМ!$B$33:$B$776,T$83)+'СЕТ СН'!$H$11+СВЦЭМ!$D$10+'СЕТ СН'!$H$5-'СЕТ СН'!$H$21</f>
        <v>3380.1311243499999</v>
      </c>
      <c r="U92" s="36">
        <f>SUMIFS(СВЦЭМ!$D$33:$D$776,СВЦЭМ!$A$33:$A$776,$A92,СВЦЭМ!$B$33:$B$776,U$83)+'СЕТ СН'!$H$11+СВЦЭМ!$D$10+'СЕТ СН'!$H$5-'СЕТ СН'!$H$21</f>
        <v>3384.9236961699999</v>
      </c>
      <c r="V92" s="36">
        <f>SUMIFS(СВЦЭМ!$D$33:$D$776,СВЦЭМ!$A$33:$A$776,$A92,СВЦЭМ!$B$33:$B$776,V$83)+'СЕТ СН'!$H$11+СВЦЭМ!$D$10+'СЕТ СН'!$H$5-'СЕТ СН'!$H$21</f>
        <v>3385.2735699899999</v>
      </c>
      <c r="W92" s="36">
        <f>SUMIFS(СВЦЭМ!$D$33:$D$776,СВЦЭМ!$A$33:$A$776,$A92,СВЦЭМ!$B$33:$B$776,W$83)+'СЕТ СН'!$H$11+СВЦЭМ!$D$10+'СЕТ СН'!$H$5-'СЕТ СН'!$H$21</f>
        <v>3371.20054136</v>
      </c>
      <c r="X92" s="36">
        <f>SUMIFS(СВЦЭМ!$D$33:$D$776,СВЦЭМ!$A$33:$A$776,$A92,СВЦЭМ!$B$33:$B$776,X$83)+'СЕТ СН'!$H$11+СВЦЭМ!$D$10+'СЕТ СН'!$H$5-'СЕТ СН'!$H$21</f>
        <v>3402.0697176900003</v>
      </c>
      <c r="Y92" s="36">
        <f>SUMIFS(СВЦЭМ!$D$33:$D$776,СВЦЭМ!$A$33:$A$776,$A92,СВЦЭМ!$B$33:$B$776,Y$83)+'СЕТ СН'!$H$11+СВЦЭМ!$D$10+'СЕТ СН'!$H$5-'СЕТ СН'!$H$21</f>
        <v>3505.5169757100002</v>
      </c>
    </row>
    <row r="93" spans="1:27" ht="15.75" x14ac:dyDescent="0.2">
      <c r="A93" s="35">
        <f t="shared" si="2"/>
        <v>44053</v>
      </c>
      <c r="B93" s="36">
        <f>SUMIFS(СВЦЭМ!$D$33:$D$776,СВЦЭМ!$A$33:$A$776,$A93,СВЦЭМ!$B$33:$B$776,B$83)+'СЕТ СН'!$H$11+СВЦЭМ!$D$10+'СЕТ СН'!$H$5-'СЕТ СН'!$H$21</f>
        <v>3592.2999532600002</v>
      </c>
      <c r="C93" s="36">
        <f>SUMIFS(СВЦЭМ!$D$33:$D$776,СВЦЭМ!$A$33:$A$776,$A93,СВЦЭМ!$B$33:$B$776,C$83)+'СЕТ СН'!$H$11+СВЦЭМ!$D$10+'СЕТ СН'!$H$5-'СЕТ СН'!$H$21</f>
        <v>3644.9594632500002</v>
      </c>
      <c r="D93" s="36">
        <f>SUMIFS(СВЦЭМ!$D$33:$D$776,СВЦЭМ!$A$33:$A$776,$A93,СВЦЭМ!$B$33:$B$776,D$83)+'СЕТ СН'!$H$11+СВЦЭМ!$D$10+'СЕТ СН'!$H$5-'СЕТ СН'!$H$21</f>
        <v>3627.4744081200001</v>
      </c>
      <c r="E93" s="36">
        <f>SUMIFS(СВЦЭМ!$D$33:$D$776,СВЦЭМ!$A$33:$A$776,$A93,СВЦЭМ!$B$33:$B$776,E$83)+'СЕТ СН'!$H$11+СВЦЭМ!$D$10+'СЕТ СН'!$H$5-'СЕТ СН'!$H$21</f>
        <v>3615.2987467399998</v>
      </c>
      <c r="F93" s="36">
        <f>SUMIFS(СВЦЭМ!$D$33:$D$776,СВЦЭМ!$A$33:$A$776,$A93,СВЦЭМ!$B$33:$B$776,F$83)+'СЕТ СН'!$H$11+СВЦЭМ!$D$10+'СЕТ СН'!$H$5-'СЕТ СН'!$H$21</f>
        <v>3608.3283142099999</v>
      </c>
      <c r="G93" s="36">
        <f>SUMIFS(СВЦЭМ!$D$33:$D$776,СВЦЭМ!$A$33:$A$776,$A93,СВЦЭМ!$B$33:$B$776,G$83)+'СЕТ СН'!$H$11+СВЦЭМ!$D$10+'СЕТ СН'!$H$5-'СЕТ СН'!$H$21</f>
        <v>3616.74034235</v>
      </c>
      <c r="H93" s="36">
        <f>SUMIFS(СВЦЭМ!$D$33:$D$776,СВЦЭМ!$A$33:$A$776,$A93,СВЦЭМ!$B$33:$B$776,H$83)+'СЕТ СН'!$H$11+СВЦЭМ!$D$10+'СЕТ СН'!$H$5-'СЕТ СН'!$H$21</f>
        <v>3644.8864034100002</v>
      </c>
      <c r="I93" s="36">
        <f>SUMIFS(СВЦЭМ!$D$33:$D$776,СВЦЭМ!$A$33:$A$776,$A93,СВЦЭМ!$B$33:$B$776,I$83)+'СЕТ СН'!$H$11+СВЦЭМ!$D$10+'СЕТ СН'!$H$5-'СЕТ СН'!$H$21</f>
        <v>3638.9450060899999</v>
      </c>
      <c r="J93" s="36">
        <f>SUMIFS(СВЦЭМ!$D$33:$D$776,СВЦЭМ!$A$33:$A$776,$A93,СВЦЭМ!$B$33:$B$776,J$83)+'СЕТ СН'!$H$11+СВЦЭМ!$D$10+'СЕТ СН'!$H$5-'СЕТ СН'!$H$21</f>
        <v>3585.94374066</v>
      </c>
      <c r="K93" s="36">
        <f>SUMIFS(СВЦЭМ!$D$33:$D$776,СВЦЭМ!$A$33:$A$776,$A93,СВЦЭМ!$B$33:$B$776,K$83)+'СЕТ СН'!$H$11+СВЦЭМ!$D$10+'СЕТ СН'!$H$5-'СЕТ СН'!$H$21</f>
        <v>3540.4173990500003</v>
      </c>
      <c r="L93" s="36">
        <f>SUMIFS(СВЦЭМ!$D$33:$D$776,СВЦЭМ!$A$33:$A$776,$A93,СВЦЭМ!$B$33:$B$776,L$83)+'СЕТ СН'!$H$11+СВЦЭМ!$D$10+'СЕТ СН'!$H$5-'СЕТ СН'!$H$21</f>
        <v>3531.4108905000003</v>
      </c>
      <c r="M93" s="36">
        <f>SUMIFS(СВЦЭМ!$D$33:$D$776,СВЦЭМ!$A$33:$A$776,$A93,СВЦЭМ!$B$33:$B$776,M$83)+'СЕТ СН'!$H$11+СВЦЭМ!$D$10+'СЕТ СН'!$H$5-'СЕТ СН'!$H$21</f>
        <v>3478.9863327200001</v>
      </c>
      <c r="N93" s="36">
        <f>SUMIFS(СВЦЭМ!$D$33:$D$776,СВЦЭМ!$A$33:$A$776,$A93,СВЦЭМ!$B$33:$B$776,N$83)+'СЕТ СН'!$H$11+СВЦЭМ!$D$10+'СЕТ СН'!$H$5-'СЕТ СН'!$H$21</f>
        <v>3416.8141215800001</v>
      </c>
      <c r="O93" s="36">
        <f>SUMIFS(СВЦЭМ!$D$33:$D$776,СВЦЭМ!$A$33:$A$776,$A93,СВЦЭМ!$B$33:$B$776,O$83)+'СЕТ СН'!$H$11+СВЦЭМ!$D$10+'СЕТ СН'!$H$5-'СЕТ СН'!$H$21</f>
        <v>3381.3536810300002</v>
      </c>
      <c r="P93" s="36">
        <f>SUMIFS(СВЦЭМ!$D$33:$D$776,СВЦЭМ!$A$33:$A$776,$A93,СВЦЭМ!$B$33:$B$776,P$83)+'СЕТ СН'!$H$11+СВЦЭМ!$D$10+'СЕТ СН'!$H$5-'СЕТ СН'!$H$21</f>
        <v>3354.7801727000001</v>
      </c>
      <c r="Q93" s="36">
        <f>SUMIFS(СВЦЭМ!$D$33:$D$776,СВЦЭМ!$A$33:$A$776,$A93,СВЦЭМ!$B$33:$B$776,Q$83)+'СЕТ СН'!$H$11+СВЦЭМ!$D$10+'СЕТ СН'!$H$5-'СЕТ СН'!$H$21</f>
        <v>3361.00969859</v>
      </c>
      <c r="R93" s="36">
        <f>SUMIFS(СВЦЭМ!$D$33:$D$776,СВЦЭМ!$A$33:$A$776,$A93,СВЦЭМ!$B$33:$B$776,R$83)+'СЕТ СН'!$H$11+СВЦЭМ!$D$10+'СЕТ СН'!$H$5-'СЕТ СН'!$H$21</f>
        <v>3365.60422741</v>
      </c>
      <c r="S93" s="36">
        <f>SUMIFS(СВЦЭМ!$D$33:$D$776,СВЦЭМ!$A$33:$A$776,$A93,СВЦЭМ!$B$33:$B$776,S$83)+'СЕТ СН'!$H$11+СВЦЭМ!$D$10+'СЕТ СН'!$H$5-'СЕТ СН'!$H$21</f>
        <v>3365.5208259199999</v>
      </c>
      <c r="T93" s="36">
        <f>SUMIFS(СВЦЭМ!$D$33:$D$776,СВЦЭМ!$A$33:$A$776,$A93,СВЦЭМ!$B$33:$B$776,T$83)+'СЕТ СН'!$H$11+СВЦЭМ!$D$10+'СЕТ СН'!$H$5-'СЕТ СН'!$H$21</f>
        <v>3375.24246438</v>
      </c>
      <c r="U93" s="36">
        <f>SUMIFS(СВЦЭМ!$D$33:$D$776,СВЦЭМ!$A$33:$A$776,$A93,СВЦЭМ!$B$33:$B$776,U$83)+'СЕТ СН'!$H$11+СВЦЭМ!$D$10+'СЕТ СН'!$H$5-'СЕТ СН'!$H$21</f>
        <v>3376.1953813600003</v>
      </c>
      <c r="V93" s="36">
        <f>SUMIFS(СВЦЭМ!$D$33:$D$776,СВЦЭМ!$A$33:$A$776,$A93,СВЦЭМ!$B$33:$B$776,V$83)+'СЕТ СН'!$H$11+СВЦЭМ!$D$10+'СЕТ СН'!$H$5-'СЕТ СН'!$H$21</f>
        <v>3366.7468955200002</v>
      </c>
      <c r="W93" s="36">
        <f>SUMIFS(СВЦЭМ!$D$33:$D$776,СВЦЭМ!$A$33:$A$776,$A93,СВЦЭМ!$B$33:$B$776,W$83)+'СЕТ СН'!$H$11+СВЦЭМ!$D$10+'СЕТ СН'!$H$5-'СЕТ СН'!$H$21</f>
        <v>3351.3648195400001</v>
      </c>
      <c r="X93" s="36">
        <f>SUMIFS(СВЦЭМ!$D$33:$D$776,СВЦЭМ!$A$33:$A$776,$A93,СВЦЭМ!$B$33:$B$776,X$83)+'СЕТ СН'!$H$11+СВЦЭМ!$D$10+'СЕТ СН'!$H$5-'СЕТ СН'!$H$21</f>
        <v>3383.8091845899999</v>
      </c>
      <c r="Y93" s="36">
        <f>SUMIFS(СВЦЭМ!$D$33:$D$776,СВЦЭМ!$A$33:$A$776,$A93,СВЦЭМ!$B$33:$B$776,Y$83)+'СЕТ СН'!$H$11+СВЦЭМ!$D$10+'СЕТ СН'!$H$5-'СЕТ СН'!$H$21</f>
        <v>3462.52674996</v>
      </c>
    </row>
    <row r="94" spans="1:27" ht="15.75" x14ac:dyDescent="0.2">
      <c r="A94" s="35">
        <f t="shared" si="2"/>
        <v>44054</v>
      </c>
      <c r="B94" s="36">
        <f>SUMIFS(СВЦЭМ!$D$33:$D$776,СВЦЭМ!$A$33:$A$776,$A94,СВЦЭМ!$B$33:$B$776,B$83)+'СЕТ СН'!$H$11+СВЦЭМ!$D$10+'СЕТ СН'!$H$5-'СЕТ СН'!$H$21</f>
        <v>3552.61863799</v>
      </c>
      <c r="C94" s="36">
        <f>SUMIFS(СВЦЭМ!$D$33:$D$776,СВЦЭМ!$A$33:$A$776,$A94,СВЦЭМ!$B$33:$B$776,C$83)+'СЕТ СН'!$H$11+СВЦЭМ!$D$10+'СЕТ СН'!$H$5-'СЕТ СН'!$H$21</f>
        <v>3595.3400141500001</v>
      </c>
      <c r="D94" s="36">
        <f>SUMIFS(СВЦЭМ!$D$33:$D$776,СВЦЭМ!$A$33:$A$776,$A94,СВЦЭМ!$B$33:$B$776,D$83)+'СЕТ СН'!$H$11+СВЦЭМ!$D$10+'СЕТ СН'!$H$5-'СЕТ СН'!$H$21</f>
        <v>3589.8625300499998</v>
      </c>
      <c r="E94" s="36">
        <f>SUMIFS(СВЦЭМ!$D$33:$D$776,СВЦЭМ!$A$33:$A$776,$A94,СВЦЭМ!$B$33:$B$776,E$83)+'СЕТ СН'!$H$11+СВЦЭМ!$D$10+'СЕТ СН'!$H$5-'СЕТ СН'!$H$21</f>
        <v>3576.0589516999999</v>
      </c>
      <c r="F94" s="36">
        <f>SUMIFS(СВЦЭМ!$D$33:$D$776,СВЦЭМ!$A$33:$A$776,$A94,СВЦЭМ!$B$33:$B$776,F$83)+'СЕТ СН'!$H$11+СВЦЭМ!$D$10+'СЕТ СН'!$H$5-'СЕТ СН'!$H$21</f>
        <v>3562.2407978000001</v>
      </c>
      <c r="G94" s="36">
        <f>SUMIFS(СВЦЭМ!$D$33:$D$776,СВЦЭМ!$A$33:$A$776,$A94,СВЦЭМ!$B$33:$B$776,G$83)+'СЕТ СН'!$H$11+СВЦЭМ!$D$10+'СЕТ СН'!$H$5-'СЕТ СН'!$H$21</f>
        <v>3574.7072069000001</v>
      </c>
      <c r="H94" s="36">
        <f>SUMIFS(СВЦЭМ!$D$33:$D$776,СВЦЭМ!$A$33:$A$776,$A94,СВЦЭМ!$B$33:$B$776,H$83)+'СЕТ СН'!$H$11+СВЦЭМ!$D$10+'СЕТ СН'!$H$5-'СЕТ СН'!$H$21</f>
        <v>3543.8867668100002</v>
      </c>
      <c r="I94" s="36">
        <f>SUMIFS(СВЦЭМ!$D$33:$D$776,СВЦЭМ!$A$33:$A$776,$A94,СВЦЭМ!$B$33:$B$776,I$83)+'СЕТ СН'!$H$11+СВЦЭМ!$D$10+'СЕТ СН'!$H$5-'СЕТ СН'!$H$21</f>
        <v>3528.8489926299999</v>
      </c>
      <c r="J94" s="36">
        <f>SUMIFS(СВЦЭМ!$D$33:$D$776,СВЦЭМ!$A$33:$A$776,$A94,СВЦЭМ!$B$33:$B$776,J$83)+'СЕТ СН'!$H$11+СВЦЭМ!$D$10+'СЕТ СН'!$H$5-'СЕТ СН'!$H$21</f>
        <v>3502.6272277400003</v>
      </c>
      <c r="K94" s="36">
        <f>SUMIFS(СВЦЭМ!$D$33:$D$776,СВЦЭМ!$A$33:$A$776,$A94,СВЦЭМ!$B$33:$B$776,K$83)+'СЕТ СН'!$H$11+СВЦЭМ!$D$10+'СЕТ СН'!$H$5-'СЕТ СН'!$H$21</f>
        <v>3479.1788717999998</v>
      </c>
      <c r="L94" s="36">
        <f>SUMIFS(СВЦЭМ!$D$33:$D$776,СВЦЭМ!$A$33:$A$776,$A94,СВЦЭМ!$B$33:$B$776,L$83)+'СЕТ СН'!$H$11+СВЦЭМ!$D$10+'СЕТ СН'!$H$5-'СЕТ СН'!$H$21</f>
        <v>3469.1827110300001</v>
      </c>
      <c r="M94" s="36">
        <f>SUMIFS(СВЦЭМ!$D$33:$D$776,СВЦЭМ!$A$33:$A$776,$A94,СВЦЭМ!$B$33:$B$776,M$83)+'СЕТ СН'!$H$11+СВЦЭМ!$D$10+'СЕТ СН'!$H$5-'СЕТ СН'!$H$21</f>
        <v>3426.3857678200002</v>
      </c>
      <c r="N94" s="36">
        <f>SUMIFS(СВЦЭМ!$D$33:$D$776,СВЦЭМ!$A$33:$A$776,$A94,СВЦЭМ!$B$33:$B$776,N$83)+'СЕТ СН'!$H$11+СВЦЭМ!$D$10+'СЕТ СН'!$H$5-'СЕТ СН'!$H$21</f>
        <v>3411.0891568799998</v>
      </c>
      <c r="O94" s="36">
        <f>SUMIFS(СВЦЭМ!$D$33:$D$776,СВЦЭМ!$A$33:$A$776,$A94,СВЦЭМ!$B$33:$B$776,O$83)+'СЕТ СН'!$H$11+СВЦЭМ!$D$10+'СЕТ СН'!$H$5-'СЕТ СН'!$H$21</f>
        <v>3415.7019270199999</v>
      </c>
      <c r="P94" s="36">
        <f>SUMIFS(СВЦЭМ!$D$33:$D$776,СВЦЭМ!$A$33:$A$776,$A94,СВЦЭМ!$B$33:$B$776,P$83)+'СЕТ СН'!$H$11+СВЦЭМ!$D$10+'СЕТ СН'!$H$5-'СЕТ СН'!$H$21</f>
        <v>3415.3750735900003</v>
      </c>
      <c r="Q94" s="36">
        <f>SUMIFS(СВЦЭМ!$D$33:$D$776,СВЦЭМ!$A$33:$A$776,$A94,СВЦЭМ!$B$33:$B$776,Q$83)+'СЕТ СН'!$H$11+СВЦЭМ!$D$10+'СЕТ СН'!$H$5-'СЕТ СН'!$H$21</f>
        <v>3414.6327630200003</v>
      </c>
      <c r="R94" s="36">
        <f>SUMIFS(СВЦЭМ!$D$33:$D$776,СВЦЭМ!$A$33:$A$776,$A94,СВЦЭМ!$B$33:$B$776,R$83)+'СЕТ СН'!$H$11+СВЦЭМ!$D$10+'СЕТ СН'!$H$5-'СЕТ СН'!$H$21</f>
        <v>3409.1169664099998</v>
      </c>
      <c r="S94" s="36">
        <f>SUMIFS(СВЦЭМ!$D$33:$D$776,СВЦЭМ!$A$33:$A$776,$A94,СВЦЭМ!$B$33:$B$776,S$83)+'СЕТ СН'!$H$11+СВЦЭМ!$D$10+'СЕТ СН'!$H$5-'СЕТ СН'!$H$21</f>
        <v>3414.6364314500001</v>
      </c>
      <c r="T94" s="36">
        <f>SUMIFS(СВЦЭМ!$D$33:$D$776,СВЦЭМ!$A$33:$A$776,$A94,СВЦЭМ!$B$33:$B$776,T$83)+'СЕТ СН'!$H$11+СВЦЭМ!$D$10+'СЕТ СН'!$H$5-'СЕТ СН'!$H$21</f>
        <v>3413.57706246</v>
      </c>
      <c r="U94" s="36">
        <f>SUMIFS(СВЦЭМ!$D$33:$D$776,СВЦЭМ!$A$33:$A$776,$A94,СВЦЭМ!$B$33:$B$776,U$83)+'СЕТ СН'!$H$11+СВЦЭМ!$D$10+'СЕТ СН'!$H$5-'СЕТ СН'!$H$21</f>
        <v>3406.4037729700003</v>
      </c>
      <c r="V94" s="36">
        <f>SUMIFS(СВЦЭМ!$D$33:$D$776,СВЦЭМ!$A$33:$A$776,$A94,СВЦЭМ!$B$33:$B$776,V$83)+'СЕТ СН'!$H$11+СВЦЭМ!$D$10+'СЕТ СН'!$H$5-'СЕТ СН'!$H$21</f>
        <v>3401.2863442299999</v>
      </c>
      <c r="W94" s="36">
        <f>SUMIFS(СВЦЭМ!$D$33:$D$776,СВЦЭМ!$A$33:$A$776,$A94,СВЦЭМ!$B$33:$B$776,W$83)+'СЕТ СН'!$H$11+СВЦЭМ!$D$10+'СЕТ СН'!$H$5-'СЕТ СН'!$H$21</f>
        <v>3408.1915124400002</v>
      </c>
      <c r="X94" s="36">
        <f>SUMIFS(СВЦЭМ!$D$33:$D$776,СВЦЭМ!$A$33:$A$776,$A94,СВЦЭМ!$B$33:$B$776,X$83)+'СЕТ СН'!$H$11+СВЦЭМ!$D$10+'СЕТ СН'!$H$5-'СЕТ СН'!$H$21</f>
        <v>3409.1605767599999</v>
      </c>
      <c r="Y94" s="36">
        <f>SUMIFS(СВЦЭМ!$D$33:$D$776,СВЦЭМ!$A$33:$A$776,$A94,СВЦЭМ!$B$33:$B$776,Y$83)+'СЕТ СН'!$H$11+СВЦЭМ!$D$10+'СЕТ СН'!$H$5-'СЕТ СН'!$H$21</f>
        <v>3452.5235993000001</v>
      </c>
    </row>
    <row r="95" spans="1:27" ht="15.75" x14ac:dyDescent="0.2">
      <c r="A95" s="35">
        <f t="shared" si="2"/>
        <v>44055</v>
      </c>
      <c r="B95" s="36">
        <f>SUMIFS(СВЦЭМ!$D$33:$D$776,СВЦЭМ!$A$33:$A$776,$A95,СВЦЭМ!$B$33:$B$776,B$83)+'СЕТ СН'!$H$11+СВЦЭМ!$D$10+'СЕТ СН'!$H$5-'СЕТ СН'!$H$21</f>
        <v>3551.6608823500001</v>
      </c>
      <c r="C95" s="36">
        <f>SUMIFS(СВЦЭМ!$D$33:$D$776,СВЦЭМ!$A$33:$A$776,$A95,СВЦЭМ!$B$33:$B$776,C$83)+'СЕТ СН'!$H$11+СВЦЭМ!$D$10+'СЕТ СН'!$H$5-'СЕТ СН'!$H$21</f>
        <v>3588.6841146799998</v>
      </c>
      <c r="D95" s="36">
        <f>SUMIFS(СВЦЭМ!$D$33:$D$776,СВЦЭМ!$A$33:$A$776,$A95,СВЦЭМ!$B$33:$B$776,D$83)+'СЕТ СН'!$H$11+СВЦЭМ!$D$10+'СЕТ СН'!$H$5-'СЕТ СН'!$H$21</f>
        <v>3587.5615515</v>
      </c>
      <c r="E95" s="36">
        <f>SUMIFS(СВЦЭМ!$D$33:$D$776,СВЦЭМ!$A$33:$A$776,$A95,СВЦЭМ!$B$33:$B$776,E$83)+'СЕТ СН'!$H$11+СВЦЭМ!$D$10+'СЕТ СН'!$H$5-'СЕТ СН'!$H$21</f>
        <v>3592.58743951</v>
      </c>
      <c r="F95" s="36">
        <f>SUMIFS(СВЦЭМ!$D$33:$D$776,СВЦЭМ!$A$33:$A$776,$A95,СВЦЭМ!$B$33:$B$776,F$83)+'СЕТ СН'!$H$11+СВЦЭМ!$D$10+'СЕТ СН'!$H$5-'СЕТ СН'!$H$21</f>
        <v>3593.72840572</v>
      </c>
      <c r="G95" s="36">
        <f>SUMIFS(СВЦЭМ!$D$33:$D$776,СВЦЭМ!$A$33:$A$776,$A95,СВЦЭМ!$B$33:$B$776,G$83)+'СЕТ СН'!$H$11+СВЦЭМ!$D$10+'СЕТ СН'!$H$5-'СЕТ СН'!$H$21</f>
        <v>3590.4182552699999</v>
      </c>
      <c r="H95" s="36">
        <f>SUMIFS(СВЦЭМ!$D$33:$D$776,СВЦЭМ!$A$33:$A$776,$A95,СВЦЭМ!$B$33:$B$776,H$83)+'СЕТ СН'!$H$11+СВЦЭМ!$D$10+'СЕТ СН'!$H$5-'СЕТ СН'!$H$21</f>
        <v>3578.2652429499999</v>
      </c>
      <c r="I95" s="36">
        <f>SUMIFS(СВЦЭМ!$D$33:$D$776,СВЦЭМ!$A$33:$A$776,$A95,СВЦЭМ!$B$33:$B$776,I$83)+'СЕТ СН'!$H$11+СВЦЭМ!$D$10+'СЕТ СН'!$H$5-'СЕТ СН'!$H$21</f>
        <v>3563.72910624</v>
      </c>
      <c r="J95" s="36">
        <f>SUMIFS(СВЦЭМ!$D$33:$D$776,СВЦЭМ!$A$33:$A$776,$A95,СВЦЭМ!$B$33:$B$776,J$83)+'СЕТ СН'!$H$11+СВЦЭМ!$D$10+'СЕТ СН'!$H$5-'СЕТ СН'!$H$21</f>
        <v>3510.35917264</v>
      </c>
      <c r="K95" s="36">
        <f>SUMIFS(СВЦЭМ!$D$33:$D$776,СВЦЭМ!$A$33:$A$776,$A95,СВЦЭМ!$B$33:$B$776,K$83)+'СЕТ СН'!$H$11+СВЦЭМ!$D$10+'СЕТ СН'!$H$5-'СЕТ СН'!$H$21</f>
        <v>3487.0115473599999</v>
      </c>
      <c r="L95" s="36">
        <f>SUMIFS(СВЦЭМ!$D$33:$D$776,СВЦЭМ!$A$33:$A$776,$A95,СВЦЭМ!$B$33:$B$776,L$83)+'СЕТ СН'!$H$11+СВЦЭМ!$D$10+'СЕТ СН'!$H$5-'СЕТ СН'!$H$21</f>
        <v>3466.3618079500002</v>
      </c>
      <c r="M95" s="36">
        <f>SUMIFS(СВЦЭМ!$D$33:$D$776,СВЦЭМ!$A$33:$A$776,$A95,СВЦЭМ!$B$33:$B$776,M$83)+'СЕТ СН'!$H$11+СВЦЭМ!$D$10+'СЕТ СН'!$H$5-'СЕТ СН'!$H$21</f>
        <v>3379.4573562300002</v>
      </c>
      <c r="N95" s="36">
        <f>SUMIFS(СВЦЭМ!$D$33:$D$776,СВЦЭМ!$A$33:$A$776,$A95,СВЦЭМ!$B$33:$B$776,N$83)+'СЕТ СН'!$H$11+СВЦЭМ!$D$10+'СЕТ СН'!$H$5-'СЕТ СН'!$H$21</f>
        <v>3348.2628975799998</v>
      </c>
      <c r="O95" s="36">
        <f>SUMIFS(СВЦЭМ!$D$33:$D$776,СВЦЭМ!$A$33:$A$776,$A95,СВЦЭМ!$B$33:$B$776,O$83)+'СЕТ СН'!$H$11+СВЦЭМ!$D$10+'СЕТ СН'!$H$5-'СЕТ СН'!$H$21</f>
        <v>3336.4805679999999</v>
      </c>
      <c r="P95" s="36">
        <f>SUMIFS(СВЦЭМ!$D$33:$D$776,СВЦЭМ!$A$33:$A$776,$A95,СВЦЭМ!$B$33:$B$776,P$83)+'СЕТ СН'!$H$11+СВЦЭМ!$D$10+'СЕТ СН'!$H$5-'СЕТ СН'!$H$21</f>
        <v>3384.3225580400003</v>
      </c>
      <c r="Q95" s="36">
        <f>SUMIFS(СВЦЭМ!$D$33:$D$776,СВЦЭМ!$A$33:$A$776,$A95,СВЦЭМ!$B$33:$B$776,Q$83)+'СЕТ СН'!$H$11+СВЦЭМ!$D$10+'СЕТ СН'!$H$5-'СЕТ СН'!$H$21</f>
        <v>3388.3104883000001</v>
      </c>
      <c r="R95" s="36">
        <f>SUMIFS(СВЦЭМ!$D$33:$D$776,СВЦЭМ!$A$33:$A$776,$A95,СВЦЭМ!$B$33:$B$776,R$83)+'СЕТ СН'!$H$11+СВЦЭМ!$D$10+'СЕТ СН'!$H$5-'СЕТ СН'!$H$21</f>
        <v>3390.9112740800001</v>
      </c>
      <c r="S95" s="36">
        <f>SUMIFS(СВЦЭМ!$D$33:$D$776,СВЦЭМ!$A$33:$A$776,$A95,СВЦЭМ!$B$33:$B$776,S$83)+'СЕТ СН'!$H$11+СВЦЭМ!$D$10+'СЕТ СН'!$H$5-'СЕТ СН'!$H$21</f>
        <v>3391.6546455299999</v>
      </c>
      <c r="T95" s="36">
        <f>SUMIFS(СВЦЭМ!$D$33:$D$776,СВЦЭМ!$A$33:$A$776,$A95,СВЦЭМ!$B$33:$B$776,T$83)+'СЕТ СН'!$H$11+СВЦЭМ!$D$10+'СЕТ СН'!$H$5-'СЕТ СН'!$H$21</f>
        <v>3390.41755564</v>
      </c>
      <c r="U95" s="36">
        <f>SUMIFS(СВЦЭМ!$D$33:$D$776,СВЦЭМ!$A$33:$A$776,$A95,СВЦЭМ!$B$33:$B$776,U$83)+'СЕТ СН'!$H$11+СВЦЭМ!$D$10+'СЕТ СН'!$H$5-'СЕТ СН'!$H$21</f>
        <v>3369.4186862699999</v>
      </c>
      <c r="V95" s="36">
        <f>SUMIFS(СВЦЭМ!$D$33:$D$776,СВЦЭМ!$A$33:$A$776,$A95,СВЦЭМ!$B$33:$B$776,V$83)+'СЕТ СН'!$H$11+СВЦЭМ!$D$10+'СЕТ СН'!$H$5-'СЕТ СН'!$H$21</f>
        <v>3371.1005757600001</v>
      </c>
      <c r="W95" s="36">
        <f>SUMIFS(СВЦЭМ!$D$33:$D$776,СВЦЭМ!$A$33:$A$776,$A95,СВЦЭМ!$B$33:$B$776,W$83)+'СЕТ СН'!$H$11+СВЦЭМ!$D$10+'СЕТ СН'!$H$5-'СЕТ СН'!$H$21</f>
        <v>3373.1692442399999</v>
      </c>
      <c r="X95" s="36">
        <f>SUMIFS(СВЦЭМ!$D$33:$D$776,СВЦЭМ!$A$33:$A$776,$A95,СВЦЭМ!$B$33:$B$776,X$83)+'СЕТ СН'!$H$11+СВЦЭМ!$D$10+'СЕТ СН'!$H$5-'СЕТ СН'!$H$21</f>
        <v>3390.2371501699999</v>
      </c>
      <c r="Y95" s="36">
        <f>SUMIFS(СВЦЭМ!$D$33:$D$776,СВЦЭМ!$A$33:$A$776,$A95,СВЦЭМ!$B$33:$B$776,Y$83)+'СЕТ СН'!$H$11+СВЦЭМ!$D$10+'СЕТ СН'!$H$5-'СЕТ СН'!$H$21</f>
        <v>3476.3799272199999</v>
      </c>
    </row>
    <row r="96" spans="1:27" ht="15.75" x14ac:dyDescent="0.2">
      <c r="A96" s="35">
        <f t="shared" si="2"/>
        <v>44056</v>
      </c>
      <c r="B96" s="36">
        <f>SUMIFS(СВЦЭМ!$D$33:$D$776,СВЦЭМ!$A$33:$A$776,$A96,СВЦЭМ!$B$33:$B$776,B$83)+'СЕТ СН'!$H$11+СВЦЭМ!$D$10+'СЕТ СН'!$H$5-'СЕТ СН'!$H$21</f>
        <v>3557.30191818</v>
      </c>
      <c r="C96" s="36">
        <f>SUMIFS(СВЦЭМ!$D$33:$D$776,СВЦЭМ!$A$33:$A$776,$A96,СВЦЭМ!$B$33:$B$776,C$83)+'СЕТ СН'!$H$11+СВЦЭМ!$D$10+'СЕТ СН'!$H$5-'СЕТ СН'!$H$21</f>
        <v>3596.5243887800002</v>
      </c>
      <c r="D96" s="36">
        <f>SUMIFS(СВЦЭМ!$D$33:$D$776,СВЦЭМ!$A$33:$A$776,$A96,СВЦЭМ!$B$33:$B$776,D$83)+'СЕТ СН'!$H$11+СВЦЭМ!$D$10+'СЕТ СН'!$H$5-'СЕТ СН'!$H$21</f>
        <v>3623.7107533399999</v>
      </c>
      <c r="E96" s="36">
        <f>SUMIFS(СВЦЭМ!$D$33:$D$776,СВЦЭМ!$A$33:$A$776,$A96,СВЦЭМ!$B$33:$B$776,E$83)+'СЕТ СН'!$H$11+СВЦЭМ!$D$10+'СЕТ СН'!$H$5-'СЕТ СН'!$H$21</f>
        <v>3638.2340815699999</v>
      </c>
      <c r="F96" s="36">
        <f>SUMIFS(СВЦЭМ!$D$33:$D$776,СВЦЭМ!$A$33:$A$776,$A96,СВЦЭМ!$B$33:$B$776,F$83)+'СЕТ СН'!$H$11+СВЦЭМ!$D$10+'СЕТ СН'!$H$5-'СЕТ СН'!$H$21</f>
        <v>3634.0265311799999</v>
      </c>
      <c r="G96" s="36">
        <f>SUMIFS(СВЦЭМ!$D$33:$D$776,СВЦЭМ!$A$33:$A$776,$A96,СВЦЭМ!$B$33:$B$776,G$83)+'СЕТ СН'!$H$11+СВЦЭМ!$D$10+'СЕТ СН'!$H$5-'СЕТ СН'!$H$21</f>
        <v>3612.2575324500003</v>
      </c>
      <c r="H96" s="36">
        <f>SUMIFS(СВЦЭМ!$D$33:$D$776,СВЦЭМ!$A$33:$A$776,$A96,СВЦЭМ!$B$33:$B$776,H$83)+'СЕТ СН'!$H$11+СВЦЭМ!$D$10+'СЕТ СН'!$H$5-'СЕТ СН'!$H$21</f>
        <v>3570.41161908</v>
      </c>
      <c r="I96" s="36">
        <f>SUMIFS(СВЦЭМ!$D$33:$D$776,СВЦЭМ!$A$33:$A$776,$A96,СВЦЭМ!$B$33:$B$776,I$83)+'СЕТ СН'!$H$11+СВЦЭМ!$D$10+'СЕТ СН'!$H$5-'СЕТ СН'!$H$21</f>
        <v>3508.0842696999998</v>
      </c>
      <c r="J96" s="36">
        <f>SUMIFS(СВЦЭМ!$D$33:$D$776,СВЦЭМ!$A$33:$A$776,$A96,СВЦЭМ!$B$33:$B$776,J$83)+'СЕТ СН'!$H$11+СВЦЭМ!$D$10+'СЕТ СН'!$H$5-'СЕТ СН'!$H$21</f>
        <v>3455.39540708</v>
      </c>
      <c r="K96" s="36">
        <f>SUMIFS(СВЦЭМ!$D$33:$D$776,СВЦЭМ!$A$33:$A$776,$A96,СВЦЭМ!$B$33:$B$776,K$83)+'СЕТ СН'!$H$11+СВЦЭМ!$D$10+'СЕТ СН'!$H$5-'СЕТ СН'!$H$21</f>
        <v>3431.2538187700002</v>
      </c>
      <c r="L96" s="36">
        <f>SUMIFS(СВЦЭМ!$D$33:$D$776,СВЦЭМ!$A$33:$A$776,$A96,СВЦЭМ!$B$33:$B$776,L$83)+'СЕТ СН'!$H$11+СВЦЭМ!$D$10+'СЕТ СН'!$H$5-'СЕТ СН'!$H$21</f>
        <v>3428.39874461</v>
      </c>
      <c r="M96" s="36">
        <f>SUMIFS(СВЦЭМ!$D$33:$D$776,СВЦЭМ!$A$33:$A$776,$A96,СВЦЭМ!$B$33:$B$776,M$83)+'СЕТ СН'!$H$11+СВЦЭМ!$D$10+'СЕТ СН'!$H$5-'СЕТ СН'!$H$21</f>
        <v>3384.06488137</v>
      </c>
      <c r="N96" s="36">
        <f>SUMIFS(СВЦЭМ!$D$33:$D$776,СВЦЭМ!$A$33:$A$776,$A96,СВЦЭМ!$B$33:$B$776,N$83)+'СЕТ СН'!$H$11+СВЦЭМ!$D$10+'СЕТ СН'!$H$5-'СЕТ СН'!$H$21</f>
        <v>3401.7044279800002</v>
      </c>
      <c r="O96" s="36">
        <f>SUMIFS(СВЦЭМ!$D$33:$D$776,СВЦЭМ!$A$33:$A$776,$A96,СВЦЭМ!$B$33:$B$776,O$83)+'СЕТ СН'!$H$11+СВЦЭМ!$D$10+'СЕТ СН'!$H$5-'СЕТ СН'!$H$21</f>
        <v>3400.9851202999998</v>
      </c>
      <c r="P96" s="36">
        <f>SUMIFS(СВЦЭМ!$D$33:$D$776,СВЦЭМ!$A$33:$A$776,$A96,СВЦЭМ!$B$33:$B$776,P$83)+'СЕТ СН'!$H$11+СВЦЭМ!$D$10+'СЕТ СН'!$H$5-'СЕТ СН'!$H$21</f>
        <v>3404.0081770699999</v>
      </c>
      <c r="Q96" s="36">
        <f>SUMIFS(СВЦЭМ!$D$33:$D$776,СВЦЭМ!$A$33:$A$776,$A96,СВЦЭМ!$B$33:$B$776,Q$83)+'СЕТ СН'!$H$11+СВЦЭМ!$D$10+'СЕТ СН'!$H$5-'СЕТ СН'!$H$21</f>
        <v>3413.9341586800001</v>
      </c>
      <c r="R96" s="36">
        <f>SUMIFS(СВЦЭМ!$D$33:$D$776,СВЦЭМ!$A$33:$A$776,$A96,СВЦЭМ!$B$33:$B$776,R$83)+'СЕТ СН'!$H$11+СВЦЭМ!$D$10+'СЕТ СН'!$H$5-'СЕТ СН'!$H$21</f>
        <v>3407.5326866999999</v>
      </c>
      <c r="S96" s="36">
        <f>SUMIFS(СВЦЭМ!$D$33:$D$776,СВЦЭМ!$A$33:$A$776,$A96,СВЦЭМ!$B$33:$B$776,S$83)+'СЕТ СН'!$H$11+СВЦЭМ!$D$10+'СЕТ СН'!$H$5-'СЕТ СН'!$H$21</f>
        <v>3413.6360542100001</v>
      </c>
      <c r="T96" s="36">
        <f>SUMIFS(СВЦЭМ!$D$33:$D$776,СВЦЭМ!$A$33:$A$776,$A96,СВЦЭМ!$B$33:$B$776,T$83)+'СЕТ СН'!$H$11+СВЦЭМ!$D$10+'СЕТ СН'!$H$5-'СЕТ СН'!$H$21</f>
        <v>3353.2435795700003</v>
      </c>
      <c r="U96" s="36">
        <f>SUMIFS(СВЦЭМ!$D$33:$D$776,СВЦЭМ!$A$33:$A$776,$A96,СВЦЭМ!$B$33:$B$776,U$83)+'СЕТ СН'!$H$11+СВЦЭМ!$D$10+'СЕТ СН'!$H$5-'СЕТ СН'!$H$21</f>
        <v>3290.8777817499999</v>
      </c>
      <c r="V96" s="36">
        <f>SUMIFS(СВЦЭМ!$D$33:$D$776,СВЦЭМ!$A$33:$A$776,$A96,СВЦЭМ!$B$33:$B$776,V$83)+'СЕТ СН'!$H$11+СВЦЭМ!$D$10+'СЕТ СН'!$H$5-'СЕТ СН'!$H$21</f>
        <v>3294.4057401</v>
      </c>
      <c r="W96" s="36">
        <f>SUMIFS(СВЦЭМ!$D$33:$D$776,СВЦЭМ!$A$33:$A$776,$A96,СВЦЭМ!$B$33:$B$776,W$83)+'СЕТ СН'!$H$11+СВЦЭМ!$D$10+'СЕТ СН'!$H$5-'СЕТ СН'!$H$21</f>
        <v>3309.3717475000003</v>
      </c>
      <c r="X96" s="36">
        <f>SUMIFS(СВЦЭМ!$D$33:$D$776,СВЦЭМ!$A$33:$A$776,$A96,СВЦЭМ!$B$33:$B$776,X$83)+'СЕТ СН'!$H$11+СВЦЭМ!$D$10+'СЕТ СН'!$H$5-'СЕТ СН'!$H$21</f>
        <v>3314.5786279499998</v>
      </c>
      <c r="Y96" s="36">
        <f>SUMIFS(СВЦЭМ!$D$33:$D$776,СВЦЭМ!$A$33:$A$776,$A96,СВЦЭМ!$B$33:$B$776,Y$83)+'СЕТ СН'!$H$11+СВЦЭМ!$D$10+'СЕТ СН'!$H$5-'СЕТ СН'!$H$21</f>
        <v>3375.77542055</v>
      </c>
    </row>
    <row r="97" spans="1:25" ht="15.75" x14ac:dyDescent="0.2">
      <c r="A97" s="35">
        <f t="shared" si="2"/>
        <v>44057</v>
      </c>
      <c r="B97" s="36">
        <f>SUMIFS(СВЦЭМ!$D$33:$D$776,СВЦЭМ!$A$33:$A$776,$A97,СВЦЭМ!$B$33:$B$776,B$83)+'СЕТ СН'!$H$11+СВЦЭМ!$D$10+'СЕТ СН'!$H$5-'СЕТ СН'!$H$21</f>
        <v>3527.3370869300002</v>
      </c>
      <c r="C97" s="36">
        <f>SUMIFS(СВЦЭМ!$D$33:$D$776,СВЦЭМ!$A$33:$A$776,$A97,СВЦЭМ!$B$33:$B$776,C$83)+'СЕТ СН'!$H$11+СВЦЭМ!$D$10+'СЕТ СН'!$H$5-'СЕТ СН'!$H$21</f>
        <v>3547.7835818000003</v>
      </c>
      <c r="D97" s="36">
        <f>SUMIFS(СВЦЭМ!$D$33:$D$776,СВЦЭМ!$A$33:$A$776,$A97,СВЦЭМ!$B$33:$B$776,D$83)+'СЕТ СН'!$H$11+СВЦЭМ!$D$10+'СЕТ СН'!$H$5-'СЕТ СН'!$H$21</f>
        <v>3574.8506495400002</v>
      </c>
      <c r="E97" s="36">
        <f>SUMIFS(СВЦЭМ!$D$33:$D$776,СВЦЭМ!$A$33:$A$776,$A97,СВЦЭМ!$B$33:$B$776,E$83)+'СЕТ СН'!$H$11+СВЦЭМ!$D$10+'СЕТ СН'!$H$5-'СЕТ СН'!$H$21</f>
        <v>3575.9323139400003</v>
      </c>
      <c r="F97" s="36">
        <f>SUMIFS(СВЦЭМ!$D$33:$D$776,СВЦЭМ!$A$33:$A$776,$A97,СВЦЭМ!$B$33:$B$776,F$83)+'СЕТ СН'!$H$11+СВЦЭМ!$D$10+'СЕТ СН'!$H$5-'СЕТ СН'!$H$21</f>
        <v>3569.9635689900001</v>
      </c>
      <c r="G97" s="36">
        <f>SUMIFS(СВЦЭМ!$D$33:$D$776,СВЦЭМ!$A$33:$A$776,$A97,СВЦЭМ!$B$33:$B$776,G$83)+'СЕТ СН'!$H$11+СВЦЭМ!$D$10+'СЕТ СН'!$H$5-'СЕТ СН'!$H$21</f>
        <v>3558.0760438900002</v>
      </c>
      <c r="H97" s="36">
        <f>SUMIFS(СВЦЭМ!$D$33:$D$776,СВЦЭМ!$A$33:$A$776,$A97,СВЦЭМ!$B$33:$B$776,H$83)+'СЕТ СН'!$H$11+СВЦЭМ!$D$10+'СЕТ СН'!$H$5-'СЕТ СН'!$H$21</f>
        <v>3538.4765838000003</v>
      </c>
      <c r="I97" s="36">
        <f>SUMIFS(СВЦЭМ!$D$33:$D$776,СВЦЭМ!$A$33:$A$776,$A97,СВЦЭМ!$B$33:$B$776,I$83)+'СЕТ СН'!$H$11+СВЦЭМ!$D$10+'СЕТ СН'!$H$5-'СЕТ СН'!$H$21</f>
        <v>3539.36574578</v>
      </c>
      <c r="J97" s="36">
        <f>SUMIFS(СВЦЭМ!$D$33:$D$776,СВЦЭМ!$A$33:$A$776,$A97,СВЦЭМ!$B$33:$B$776,J$83)+'СЕТ СН'!$H$11+СВЦЭМ!$D$10+'СЕТ СН'!$H$5-'СЕТ СН'!$H$21</f>
        <v>3487.9885422299999</v>
      </c>
      <c r="K97" s="36">
        <f>SUMIFS(СВЦЭМ!$D$33:$D$776,СВЦЭМ!$A$33:$A$776,$A97,СВЦЭМ!$B$33:$B$776,K$83)+'СЕТ СН'!$H$11+СВЦЭМ!$D$10+'СЕТ СН'!$H$5-'СЕТ СН'!$H$21</f>
        <v>3466.2759088299999</v>
      </c>
      <c r="L97" s="36">
        <f>SUMIFS(СВЦЭМ!$D$33:$D$776,СВЦЭМ!$A$33:$A$776,$A97,СВЦЭМ!$B$33:$B$776,L$83)+'СЕТ СН'!$H$11+СВЦЭМ!$D$10+'СЕТ СН'!$H$5-'СЕТ СН'!$H$21</f>
        <v>3450.5992854900001</v>
      </c>
      <c r="M97" s="36">
        <f>SUMIFS(СВЦЭМ!$D$33:$D$776,СВЦЭМ!$A$33:$A$776,$A97,СВЦЭМ!$B$33:$B$776,M$83)+'СЕТ СН'!$H$11+СВЦЭМ!$D$10+'СЕТ СН'!$H$5-'СЕТ СН'!$H$21</f>
        <v>3412.9241878500002</v>
      </c>
      <c r="N97" s="36">
        <f>SUMIFS(СВЦЭМ!$D$33:$D$776,СВЦЭМ!$A$33:$A$776,$A97,СВЦЭМ!$B$33:$B$776,N$83)+'СЕТ СН'!$H$11+СВЦЭМ!$D$10+'СЕТ СН'!$H$5-'СЕТ СН'!$H$21</f>
        <v>3339.76442886</v>
      </c>
      <c r="O97" s="36">
        <f>SUMIFS(СВЦЭМ!$D$33:$D$776,СВЦЭМ!$A$33:$A$776,$A97,СВЦЭМ!$B$33:$B$776,O$83)+'СЕТ СН'!$H$11+СВЦЭМ!$D$10+'СЕТ СН'!$H$5-'СЕТ СН'!$H$21</f>
        <v>3319.6350837300001</v>
      </c>
      <c r="P97" s="36">
        <f>SUMIFS(СВЦЭМ!$D$33:$D$776,СВЦЭМ!$A$33:$A$776,$A97,СВЦЭМ!$B$33:$B$776,P$83)+'СЕТ СН'!$H$11+СВЦЭМ!$D$10+'СЕТ СН'!$H$5-'СЕТ СН'!$H$21</f>
        <v>3328.7083853600002</v>
      </c>
      <c r="Q97" s="36">
        <f>SUMIFS(СВЦЭМ!$D$33:$D$776,СВЦЭМ!$A$33:$A$776,$A97,СВЦЭМ!$B$33:$B$776,Q$83)+'СЕТ СН'!$H$11+СВЦЭМ!$D$10+'СЕТ СН'!$H$5-'СЕТ СН'!$H$21</f>
        <v>3341.2412224899999</v>
      </c>
      <c r="R97" s="36">
        <f>SUMIFS(СВЦЭМ!$D$33:$D$776,СВЦЭМ!$A$33:$A$776,$A97,СВЦЭМ!$B$33:$B$776,R$83)+'СЕТ СН'!$H$11+СВЦЭМ!$D$10+'СЕТ СН'!$H$5-'СЕТ СН'!$H$21</f>
        <v>3336.9560879800001</v>
      </c>
      <c r="S97" s="36">
        <f>SUMIFS(СВЦЭМ!$D$33:$D$776,СВЦЭМ!$A$33:$A$776,$A97,СВЦЭМ!$B$33:$B$776,S$83)+'СЕТ СН'!$H$11+СВЦЭМ!$D$10+'СЕТ СН'!$H$5-'СЕТ СН'!$H$21</f>
        <v>3348.1600686800002</v>
      </c>
      <c r="T97" s="36">
        <f>SUMIFS(СВЦЭМ!$D$33:$D$776,СВЦЭМ!$A$33:$A$776,$A97,СВЦЭМ!$B$33:$B$776,T$83)+'СЕТ СН'!$H$11+СВЦЭМ!$D$10+'СЕТ СН'!$H$5-'СЕТ СН'!$H$21</f>
        <v>3346.11184207</v>
      </c>
      <c r="U97" s="36">
        <f>SUMIFS(СВЦЭМ!$D$33:$D$776,СВЦЭМ!$A$33:$A$776,$A97,СВЦЭМ!$B$33:$B$776,U$83)+'СЕТ СН'!$H$11+СВЦЭМ!$D$10+'СЕТ СН'!$H$5-'СЕТ СН'!$H$21</f>
        <v>3357.27955939</v>
      </c>
      <c r="V97" s="36">
        <f>SUMIFS(СВЦЭМ!$D$33:$D$776,СВЦЭМ!$A$33:$A$776,$A97,СВЦЭМ!$B$33:$B$776,V$83)+'СЕТ СН'!$H$11+СВЦЭМ!$D$10+'СЕТ СН'!$H$5-'СЕТ СН'!$H$21</f>
        <v>3345.8929048600003</v>
      </c>
      <c r="W97" s="36">
        <f>SUMIFS(СВЦЭМ!$D$33:$D$776,СВЦЭМ!$A$33:$A$776,$A97,СВЦЭМ!$B$33:$B$776,W$83)+'СЕТ СН'!$H$11+СВЦЭМ!$D$10+'СЕТ СН'!$H$5-'СЕТ СН'!$H$21</f>
        <v>3348.7440755400003</v>
      </c>
      <c r="X97" s="36">
        <f>SUMIFS(СВЦЭМ!$D$33:$D$776,СВЦЭМ!$A$33:$A$776,$A97,СВЦЭМ!$B$33:$B$776,X$83)+'СЕТ СН'!$H$11+СВЦЭМ!$D$10+'СЕТ СН'!$H$5-'СЕТ СН'!$H$21</f>
        <v>3369.2228781399999</v>
      </c>
      <c r="Y97" s="36">
        <f>SUMIFS(СВЦЭМ!$D$33:$D$776,СВЦЭМ!$A$33:$A$776,$A97,СВЦЭМ!$B$33:$B$776,Y$83)+'СЕТ СН'!$H$11+СВЦЭМ!$D$10+'СЕТ СН'!$H$5-'СЕТ СН'!$H$21</f>
        <v>3442.2928479000002</v>
      </c>
    </row>
    <row r="98" spans="1:25" ht="15.75" x14ac:dyDescent="0.2">
      <c r="A98" s="35">
        <f t="shared" si="2"/>
        <v>44058</v>
      </c>
      <c r="B98" s="36">
        <f>SUMIFS(СВЦЭМ!$D$33:$D$776,СВЦЭМ!$A$33:$A$776,$A98,СВЦЭМ!$B$33:$B$776,B$83)+'СЕТ СН'!$H$11+СВЦЭМ!$D$10+'СЕТ СН'!$H$5-'СЕТ СН'!$H$21</f>
        <v>3469.2897646400002</v>
      </c>
      <c r="C98" s="36">
        <f>SUMIFS(СВЦЭМ!$D$33:$D$776,СВЦЭМ!$A$33:$A$776,$A98,СВЦЭМ!$B$33:$B$776,C$83)+'СЕТ СН'!$H$11+СВЦЭМ!$D$10+'СЕТ СН'!$H$5-'СЕТ СН'!$H$21</f>
        <v>3508.4359596700001</v>
      </c>
      <c r="D98" s="36">
        <f>SUMIFS(СВЦЭМ!$D$33:$D$776,СВЦЭМ!$A$33:$A$776,$A98,СВЦЭМ!$B$33:$B$776,D$83)+'СЕТ СН'!$H$11+СВЦЭМ!$D$10+'СЕТ СН'!$H$5-'СЕТ СН'!$H$21</f>
        <v>3499.2275989300001</v>
      </c>
      <c r="E98" s="36">
        <f>SUMIFS(СВЦЭМ!$D$33:$D$776,СВЦЭМ!$A$33:$A$776,$A98,СВЦЭМ!$B$33:$B$776,E$83)+'СЕТ СН'!$H$11+СВЦЭМ!$D$10+'СЕТ СН'!$H$5-'СЕТ СН'!$H$21</f>
        <v>3495.9205850899998</v>
      </c>
      <c r="F98" s="36">
        <f>SUMIFS(СВЦЭМ!$D$33:$D$776,СВЦЭМ!$A$33:$A$776,$A98,СВЦЭМ!$B$33:$B$776,F$83)+'СЕТ СН'!$H$11+СВЦЭМ!$D$10+'СЕТ СН'!$H$5-'СЕТ СН'!$H$21</f>
        <v>3498.7537679100001</v>
      </c>
      <c r="G98" s="36">
        <f>SUMIFS(СВЦЭМ!$D$33:$D$776,СВЦЭМ!$A$33:$A$776,$A98,СВЦЭМ!$B$33:$B$776,G$83)+'СЕТ СН'!$H$11+СВЦЭМ!$D$10+'СЕТ СН'!$H$5-'СЕТ СН'!$H$21</f>
        <v>3499.7157354199999</v>
      </c>
      <c r="H98" s="36">
        <f>SUMIFS(СВЦЭМ!$D$33:$D$776,СВЦЭМ!$A$33:$A$776,$A98,СВЦЭМ!$B$33:$B$776,H$83)+'СЕТ СН'!$H$11+СВЦЭМ!$D$10+'СЕТ СН'!$H$5-'СЕТ СН'!$H$21</f>
        <v>3489.3213375800001</v>
      </c>
      <c r="I98" s="36">
        <f>SUMIFS(СВЦЭМ!$D$33:$D$776,СВЦЭМ!$A$33:$A$776,$A98,СВЦЭМ!$B$33:$B$776,I$83)+'СЕТ СН'!$H$11+СВЦЭМ!$D$10+'СЕТ СН'!$H$5-'СЕТ СН'!$H$21</f>
        <v>3483.4404232900001</v>
      </c>
      <c r="J98" s="36">
        <f>SUMIFS(СВЦЭМ!$D$33:$D$776,СВЦЭМ!$A$33:$A$776,$A98,СВЦЭМ!$B$33:$B$776,J$83)+'СЕТ СН'!$H$11+СВЦЭМ!$D$10+'СЕТ СН'!$H$5-'СЕТ СН'!$H$21</f>
        <v>3444.0974132700003</v>
      </c>
      <c r="K98" s="36">
        <f>SUMIFS(СВЦЭМ!$D$33:$D$776,СВЦЭМ!$A$33:$A$776,$A98,СВЦЭМ!$B$33:$B$776,K$83)+'СЕТ СН'!$H$11+СВЦЭМ!$D$10+'СЕТ СН'!$H$5-'СЕТ СН'!$H$21</f>
        <v>3407.3137531699999</v>
      </c>
      <c r="L98" s="36">
        <f>SUMIFS(СВЦЭМ!$D$33:$D$776,СВЦЭМ!$A$33:$A$776,$A98,СВЦЭМ!$B$33:$B$776,L$83)+'СЕТ СН'!$H$11+СВЦЭМ!$D$10+'СЕТ СН'!$H$5-'СЕТ СН'!$H$21</f>
        <v>3403.6840570700001</v>
      </c>
      <c r="M98" s="36">
        <f>SUMIFS(СВЦЭМ!$D$33:$D$776,СВЦЭМ!$A$33:$A$776,$A98,СВЦЭМ!$B$33:$B$776,M$83)+'СЕТ СН'!$H$11+СВЦЭМ!$D$10+'СЕТ СН'!$H$5-'СЕТ СН'!$H$21</f>
        <v>3414.5093370499999</v>
      </c>
      <c r="N98" s="36">
        <f>SUMIFS(СВЦЭМ!$D$33:$D$776,СВЦЭМ!$A$33:$A$776,$A98,СВЦЭМ!$B$33:$B$776,N$83)+'СЕТ СН'!$H$11+СВЦЭМ!$D$10+'СЕТ СН'!$H$5-'СЕТ СН'!$H$21</f>
        <v>3409.5345342800001</v>
      </c>
      <c r="O98" s="36">
        <f>SUMIFS(СВЦЭМ!$D$33:$D$776,СВЦЭМ!$A$33:$A$776,$A98,СВЦЭМ!$B$33:$B$776,O$83)+'СЕТ СН'!$H$11+СВЦЭМ!$D$10+'СЕТ СН'!$H$5-'СЕТ СН'!$H$21</f>
        <v>3386.7996662400001</v>
      </c>
      <c r="P98" s="36">
        <f>SUMIFS(СВЦЭМ!$D$33:$D$776,СВЦЭМ!$A$33:$A$776,$A98,СВЦЭМ!$B$33:$B$776,P$83)+'СЕТ СН'!$H$11+СВЦЭМ!$D$10+'СЕТ СН'!$H$5-'СЕТ СН'!$H$21</f>
        <v>3388.6232131300003</v>
      </c>
      <c r="Q98" s="36">
        <f>SUMIFS(СВЦЭМ!$D$33:$D$776,СВЦЭМ!$A$33:$A$776,$A98,СВЦЭМ!$B$33:$B$776,Q$83)+'СЕТ СН'!$H$11+СВЦЭМ!$D$10+'СЕТ СН'!$H$5-'СЕТ СН'!$H$21</f>
        <v>3393.5102541400001</v>
      </c>
      <c r="R98" s="36">
        <f>SUMIFS(СВЦЭМ!$D$33:$D$776,СВЦЭМ!$A$33:$A$776,$A98,СВЦЭМ!$B$33:$B$776,R$83)+'СЕТ СН'!$H$11+СВЦЭМ!$D$10+'СЕТ СН'!$H$5-'СЕТ СН'!$H$21</f>
        <v>3397.3509838600003</v>
      </c>
      <c r="S98" s="36">
        <f>SUMIFS(СВЦЭМ!$D$33:$D$776,СВЦЭМ!$A$33:$A$776,$A98,СВЦЭМ!$B$33:$B$776,S$83)+'СЕТ СН'!$H$11+СВЦЭМ!$D$10+'СЕТ СН'!$H$5-'СЕТ СН'!$H$21</f>
        <v>3399.2482082400002</v>
      </c>
      <c r="T98" s="36">
        <f>SUMIFS(СВЦЭМ!$D$33:$D$776,СВЦЭМ!$A$33:$A$776,$A98,СВЦЭМ!$B$33:$B$776,T$83)+'СЕТ СН'!$H$11+СВЦЭМ!$D$10+'СЕТ СН'!$H$5-'СЕТ СН'!$H$21</f>
        <v>3396.44121116</v>
      </c>
      <c r="U98" s="36">
        <f>SUMIFS(СВЦЭМ!$D$33:$D$776,СВЦЭМ!$A$33:$A$776,$A98,СВЦЭМ!$B$33:$B$776,U$83)+'СЕТ СН'!$H$11+СВЦЭМ!$D$10+'СЕТ СН'!$H$5-'СЕТ СН'!$H$21</f>
        <v>3401.2324712899999</v>
      </c>
      <c r="V98" s="36">
        <f>SUMIFS(СВЦЭМ!$D$33:$D$776,СВЦЭМ!$A$33:$A$776,$A98,СВЦЭМ!$B$33:$B$776,V$83)+'СЕТ СН'!$H$11+СВЦЭМ!$D$10+'СЕТ СН'!$H$5-'СЕТ СН'!$H$21</f>
        <v>3391.34401174</v>
      </c>
      <c r="W98" s="36">
        <f>SUMIFS(СВЦЭМ!$D$33:$D$776,СВЦЭМ!$A$33:$A$776,$A98,СВЦЭМ!$B$33:$B$776,W$83)+'СЕТ СН'!$H$11+СВЦЭМ!$D$10+'СЕТ СН'!$H$5-'СЕТ СН'!$H$21</f>
        <v>3385.4023449900001</v>
      </c>
      <c r="X98" s="36">
        <f>SUMIFS(СВЦЭМ!$D$33:$D$776,СВЦЭМ!$A$33:$A$776,$A98,СВЦЭМ!$B$33:$B$776,X$83)+'СЕТ СН'!$H$11+СВЦЭМ!$D$10+'СЕТ СН'!$H$5-'СЕТ СН'!$H$21</f>
        <v>3402.3905270099999</v>
      </c>
      <c r="Y98" s="36">
        <f>SUMIFS(СВЦЭМ!$D$33:$D$776,СВЦЭМ!$A$33:$A$776,$A98,СВЦЭМ!$B$33:$B$776,Y$83)+'СЕТ СН'!$H$11+СВЦЭМ!$D$10+'СЕТ СН'!$H$5-'СЕТ СН'!$H$21</f>
        <v>3417.1645698500001</v>
      </c>
    </row>
    <row r="99" spans="1:25" ht="15.75" x14ac:dyDescent="0.2">
      <c r="A99" s="35">
        <f t="shared" si="2"/>
        <v>44059</v>
      </c>
      <c r="B99" s="36">
        <f>SUMIFS(СВЦЭМ!$D$33:$D$776,СВЦЭМ!$A$33:$A$776,$A99,СВЦЭМ!$B$33:$B$776,B$83)+'СЕТ СН'!$H$11+СВЦЭМ!$D$10+'СЕТ СН'!$H$5-'СЕТ СН'!$H$21</f>
        <v>3490.7523542600002</v>
      </c>
      <c r="C99" s="36">
        <f>SUMIFS(СВЦЭМ!$D$33:$D$776,СВЦЭМ!$A$33:$A$776,$A99,СВЦЭМ!$B$33:$B$776,C$83)+'СЕТ СН'!$H$11+СВЦЭМ!$D$10+'СЕТ СН'!$H$5-'СЕТ СН'!$H$21</f>
        <v>3508.08393462</v>
      </c>
      <c r="D99" s="36">
        <f>SUMIFS(СВЦЭМ!$D$33:$D$776,СВЦЭМ!$A$33:$A$776,$A99,СВЦЭМ!$B$33:$B$776,D$83)+'СЕТ СН'!$H$11+СВЦЭМ!$D$10+'СЕТ СН'!$H$5-'СЕТ СН'!$H$21</f>
        <v>3520.7518006999999</v>
      </c>
      <c r="E99" s="36">
        <f>SUMIFS(СВЦЭМ!$D$33:$D$776,СВЦЭМ!$A$33:$A$776,$A99,СВЦЭМ!$B$33:$B$776,E$83)+'СЕТ СН'!$H$11+СВЦЭМ!$D$10+'СЕТ СН'!$H$5-'СЕТ СН'!$H$21</f>
        <v>3528.4632908799999</v>
      </c>
      <c r="F99" s="36">
        <f>SUMIFS(СВЦЭМ!$D$33:$D$776,СВЦЭМ!$A$33:$A$776,$A99,СВЦЭМ!$B$33:$B$776,F$83)+'СЕТ СН'!$H$11+СВЦЭМ!$D$10+'СЕТ СН'!$H$5-'СЕТ СН'!$H$21</f>
        <v>3525.5233283500002</v>
      </c>
      <c r="G99" s="36">
        <f>SUMIFS(СВЦЭМ!$D$33:$D$776,СВЦЭМ!$A$33:$A$776,$A99,СВЦЭМ!$B$33:$B$776,G$83)+'СЕТ СН'!$H$11+СВЦЭМ!$D$10+'СЕТ СН'!$H$5-'СЕТ СН'!$H$21</f>
        <v>3521.2902155500001</v>
      </c>
      <c r="H99" s="36">
        <f>SUMIFS(СВЦЭМ!$D$33:$D$776,СВЦЭМ!$A$33:$A$776,$A99,СВЦЭМ!$B$33:$B$776,H$83)+'СЕТ СН'!$H$11+СВЦЭМ!$D$10+'СЕТ СН'!$H$5-'СЕТ СН'!$H$21</f>
        <v>3505.94740568</v>
      </c>
      <c r="I99" s="36">
        <f>SUMIFS(СВЦЭМ!$D$33:$D$776,СВЦЭМ!$A$33:$A$776,$A99,СВЦЭМ!$B$33:$B$776,I$83)+'СЕТ СН'!$H$11+СВЦЭМ!$D$10+'СЕТ СН'!$H$5-'СЕТ СН'!$H$21</f>
        <v>3460.50049373</v>
      </c>
      <c r="J99" s="36">
        <f>SUMIFS(СВЦЭМ!$D$33:$D$776,СВЦЭМ!$A$33:$A$776,$A99,СВЦЭМ!$B$33:$B$776,J$83)+'СЕТ СН'!$H$11+СВЦЭМ!$D$10+'СЕТ СН'!$H$5-'СЕТ СН'!$H$21</f>
        <v>3434.9020255400001</v>
      </c>
      <c r="K99" s="36">
        <f>SUMIFS(СВЦЭМ!$D$33:$D$776,СВЦЭМ!$A$33:$A$776,$A99,СВЦЭМ!$B$33:$B$776,K$83)+'СЕТ СН'!$H$11+СВЦЭМ!$D$10+'СЕТ СН'!$H$5-'СЕТ СН'!$H$21</f>
        <v>3406.8896192100001</v>
      </c>
      <c r="L99" s="36">
        <f>SUMIFS(СВЦЭМ!$D$33:$D$776,СВЦЭМ!$A$33:$A$776,$A99,СВЦЭМ!$B$33:$B$776,L$83)+'СЕТ СН'!$H$11+СВЦЭМ!$D$10+'СЕТ СН'!$H$5-'СЕТ СН'!$H$21</f>
        <v>3398.41732744</v>
      </c>
      <c r="M99" s="36">
        <f>SUMIFS(СВЦЭМ!$D$33:$D$776,СВЦЭМ!$A$33:$A$776,$A99,СВЦЭМ!$B$33:$B$776,M$83)+'СЕТ СН'!$H$11+СВЦЭМ!$D$10+'СЕТ СН'!$H$5-'СЕТ СН'!$H$21</f>
        <v>3375.0067859599999</v>
      </c>
      <c r="N99" s="36">
        <f>SUMIFS(СВЦЭМ!$D$33:$D$776,СВЦЭМ!$A$33:$A$776,$A99,СВЦЭМ!$B$33:$B$776,N$83)+'СЕТ СН'!$H$11+СВЦЭМ!$D$10+'СЕТ СН'!$H$5-'СЕТ СН'!$H$21</f>
        <v>3365.7454729900001</v>
      </c>
      <c r="O99" s="36">
        <f>SUMIFS(СВЦЭМ!$D$33:$D$776,СВЦЭМ!$A$33:$A$776,$A99,СВЦЭМ!$B$33:$B$776,O$83)+'СЕТ СН'!$H$11+СВЦЭМ!$D$10+'СЕТ СН'!$H$5-'СЕТ СН'!$H$21</f>
        <v>3349.89457163</v>
      </c>
      <c r="P99" s="36">
        <f>SUMIFS(СВЦЭМ!$D$33:$D$776,СВЦЭМ!$A$33:$A$776,$A99,СВЦЭМ!$B$33:$B$776,P$83)+'СЕТ СН'!$H$11+СВЦЭМ!$D$10+'СЕТ СН'!$H$5-'СЕТ СН'!$H$21</f>
        <v>3346.0942552900001</v>
      </c>
      <c r="Q99" s="36">
        <f>SUMIFS(СВЦЭМ!$D$33:$D$776,СВЦЭМ!$A$33:$A$776,$A99,СВЦЭМ!$B$33:$B$776,Q$83)+'СЕТ СН'!$H$11+СВЦЭМ!$D$10+'СЕТ СН'!$H$5-'СЕТ СН'!$H$21</f>
        <v>3363.1196469500001</v>
      </c>
      <c r="R99" s="36">
        <f>SUMIFS(СВЦЭМ!$D$33:$D$776,СВЦЭМ!$A$33:$A$776,$A99,СВЦЭМ!$B$33:$B$776,R$83)+'СЕТ СН'!$H$11+СВЦЭМ!$D$10+'СЕТ СН'!$H$5-'СЕТ СН'!$H$21</f>
        <v>3377.4549356799998</v>
      </c>
      <c r="S99" s="36">
        <f>SUMIFS(СВЦЭМ!$D$33:$D$776,СВЦЭМ!$A$33:$A$776,$A99,СВЦЭМ!$B$33:$B$776,S$83)+'СЕТ СН'!$H$11+СВЦЭМ!$D$10+'СЕТ СН'!$H$5-'СЕТ СН'!$H$21</f>
        <v>3385.0302796400001</v>
      </c>
      <c r="T99" s="36">
        <f>SUMIFS(СВЦЭМ!$D$33:$D$776,СВЦЭМ!$A$33:$A$776,$A99,СВЦЭМ!$B$33:$B$776,T$83)+'СЕТ СН'!$H$11+СВЦЭМ!$D$10+'СЕТ СН'!$H$5-'СЕТ СН'!$H$21</f>
        <v>3389.6504818799999</v>
      </c>
      <c r="U99" s="36">
        <f>SUMIFS(СВЦЭМ!$D$33:$D$776,СВЦЭМ!$A$33:$A$776,$A99,СВЦЭМ!$B$33:$B$776,U$83)+'СЕТ СН'!$H$11+СВЦЭМ!$D$10+'СЕТ СН'!$H$5-'СЕТ СН'!$H$21</f>
        <v>3400.3240044200002</v>
      </c>
      <c r="V99" s="36">
        <f>SUMIFS(СВЦЭМ!$D$33:$D$776,СВЦЭМ!$A$33:$A$776,$A99,СВЦЭМ!$B$33:$B$776,V$83)+'СЕТ СН'!$H$11+СВЦЭМ!$D$10+'СЕТ СН'!$H$5-'СЕТ СН'!$H$21</f>
        <v>3385.8865363499999</v>
      </c>
      <c r="W99" s="36">
        <f>SUMIFS(СВЦЭМ!$D$33:$D$776,СВЦЭМ!$A$33:$A$776,$A99,СВЦЭМ!$B$33:$B$776,W$83)+'СЕТ СН'!$H$11+СВЦЭМ!$D$10+'СЕТ СН'!$H$5-'СЕТ СН'!$H$21</f>
        <v>3382.8375457500001</v>
      </c>
      <c r="X99" s="36">
        <f>SUMIFS(СВЦЭМ!$D$33:$D$776,СВЦЭМ!$A$33:$A$776,$A99,СВЦЭМ!$B$33:$B$776,X$83)+'СЕТ СН'!$H$11+СВЦЭМ!$D$10+'СЕТ СН'!$H$5-'СЕТ СН'!$H$21</f>
        <v>3399.4345189800001</v>
      </c>
      <c r="Y99" s="36">
        <f>SUMIFS(СВЦЭМ!$D$33:$D$776,СВЦЭМ!$A$33:$A$776,$A99,СВЦЭМ!$B$33:$B$776,Y$83)+'СЕТ СН'!$H$11+СВЦЭМ!$D$10+'СЕТ СН'!$H$5-'СЕТ СН'!$H$21</f>
        <v>3404.7115954999999</v>
      </c>
    </row>
    <row r="100" spans="1:25" ht="15.75" x14ac:dyDescent="0.2">
      <c r="A100" s="35">
        <f t="shared" si="2"/>
        <v>44060</v>
      </c>
      <c r="B100" s="36">
        <f>SUMIFS(СВЦЭМ!$D$33:$D$776,СВЦЭМ!$A$33:$A$776,$A100,СВЦЭМ!$B$33:$B$776,B$83)+'СЕТ СН'!$H$11+СВЦЭМ!$D$10+'СЕТ СН'!$H$5-'СЕТ СН'!$H$21</f>
        <v>3505.2413617900002</v>
      </c>
      <c r="C100" s="36">
        <f>SUMIFS(СВЦЭМ!$D$33:$D$776,СВЦЭМ!$A$33:$A$776,$A100,СВЦЭМ!$B$33:$B$776,C$83)+'СЕТ СН'!$H$11+СВЦЭМ!$D$10+'СЕТ СН'!$H$5-'СЕТ СН'!$H$21</f>
        <v>3531.8740705600003</v>
      </c>
      <c r="D100" s="36">
        <f>SUMIFS(СВЦЭМ!$D$33:$D$776,СВЦЭМ!$A$33:$A$776,$A100,СВЦЭМ!$B$33:$B$776,D$83)+'СЕТ СН'!$H$11+СВЦЭМ!$D$10+'СЕТ СН'!$H$5-'СЕТ СН'!$H$21</f>
        <v>3545.32002779</v>
      </c>
      <c r="E100" s="36">
        <f>SUMIFS(СВЦЭМ!$D$33:$D$776,СВЦЭМ!$A$33:$A$776,$A100,СВЦЭМ!$B$33:$B$776,E$83)+'СЕТ СН'!$H$11+СВЦЭМ!$D$10+'СЕТ СН'!$H$5-'СЕТ СН'!$H$21</f>
        <v>3554.7464158399998</v>
      </c>
      <c r="F100" s="36">
        <f>SUMIFS(СВЦЭМ!$D$33:$D$776,СВЦЭМ!$A$33:$A$776,$A100,СВЦЭМ!$B$33:$B$776,F$83)+'СЕТ СН'!$H$11+СВЦЭМ!$D$10+'СЕТ СН'!$H$5-'СЕТ СН'!$H$21</f>
        <v>3550.7171862800001</v>
      </c>
      <c r="G100" s="36">
        <f>SUMIFS(СВЦЭМ!$D$33:$D$776,СВЦЭМ!$A$33:$A$776,$A100,СВЦЭМ!$B$33:$B$776,G$83)+'СЕТ СН'!$H$11+СВЦЭМ!$D$10+'СЕТ СН'!$H$5-'СЕТ СН'!$H$21</f>
        <v>3552.56539982</v>
      </c>
      <c r="H100" s="36">
        <f>SUMIFS(СВЦЭМ!$D$33:$D$776,СВЦЭМ!$A$33:$A$776,$A100,СВЦЭМ!$B$33:$B$776,H$83)+'СЕТ СН'!$H$11+СВЦЭМ!$D$10+'СЕТ СН'!$H$5-'СЕТ СН'!$H$21</f>
        <v>3567.8741909700002</v>
      </c>
      <c r="I100" s="36">
        <f>SUMIFS(СВЦЭМ!$D$33:$D$776,СВЦЭМ!$A$33:$A$776,$A100,СВЦЭМ!$B$33:$B$776,I$83)+'СЕТ СН'!$H$11+СВЦЭМ!$D$10+'СЕТ СН'!$H$5-'СЕТ СН'!$H$21</f>
        <v>3611.0184335499998</v>
      </c>
      <c r="J100" s="36">
        <f>SUMIFS(СВЦЭМ!$D$33:$D$776,СВЦЭМ!$A$33:$A$776,$A100,СВЦЭМ!$B$33:$B$776,J$83)+'СЕТ СН'!$H$11+СВЦЭМ!$D$10+'СЕТ СН'!$H$5-'СЕТ СН'!$H$21</f>
        <v>3566.9852531500001</v>
      </c>
      <c r="K100" s="36">
        <f>SUMIFS(СВЦЭМ!$D$33:$D$776,СВЦЭМ!$A$33:$A$776,$A100,СВЦЭМ!$B$33:$B$776,K$83)+'СЕТ СН'!$H$11+СВЦЭМ!$D$10+'СЕТ СН'!$H$5-'СЕТ СН'!$H$21</f>
        <v>3536.2126644700002</v>
      </c>
      <c r="L100" s="36">
        <f>SUMIFS(СВЦЭМ!$D$33:$D$776,СВЦЭМ!$A$33:$A$776,$A100,СВЦЭМ!$B$33:$B$776,L$83)+'СЕТ СН'!$H$11+СВЦЭМ!$D$10+'СЕТ СН'!$H$5-'СЕТ СН'!$H$21</f>
        <v>3522.85184923</v>
      </c>
      <c r="M100" s="36">
        <f>SUMIFS(СВЦЭМ!$D$33:$D$776,СВЦЭМ!$A$33:$A$776,$A100,СВЦЭМ!$B$33:$B$776,M$83)+'СЕТ СН'!$H$11+СВЦЭМ!$D$10+'СЕТ СН'!$H$5-'СЕТ СН'!$H$21</f>
        <v>3464.2659538100002</v>
      </c>
      <c r="N100" s="36">
        <f>SUMIFS(СВЦЭМ!$D$33:$D$776,СВЦЭМ!$A$33:$A$776,$A100,СВЦЭМ!$B$33:$B$776,N$83)+'СЕТ СН'!$H$11+СВЦЭМ!$D$10+'СЕТ СН'!$H$5-'СЕТ СН'!$H$21</f>
        <v>3395.6500061000002</v>
      </c>
      <c r="O100" s="36">
        <f>SUMIFS(СВЦЭМ!$D$33:$D$776,СВЦЭМ!$A$33:$A$776,$A100,СВЦЭМ!$B$33:$B$776,O$83)+'СЕТ СН'!$H$11+СВЦЭМ!$D$10+'СЕТ СН'!$H$5-'СЕТ СН'!$H$21</f>
        <v>3361.8383240900002</v>
      </c>
      <c r="P100" s="36">
        <f>SUMIFS(СВЦЭМ!$D$33:$D$776,СВЦЭМ!$A$33:$A$776,$A100,СВЦЭМ!$B$33:$B$776,P$83)+'СЕТ СН'!$H$11+СВЦЭМ!$D$10+'СЕТ СН'!$H$5-'СЕТ СН'!$H$21</f>
        <v>3361.9338347299999</v>
      </c>
      <c r="Q100" s="36">
        <f>SUMIFS(СВЦЭМ!$D$33:$D$776,СВЦЭМ!$A$33:$A$776,$A100,СВЦЭМ!$B$33:$B$776,Q$83)+'СЕТ СН'!$H$11+СВЦЭМ!$D$10+'СЕТ СН'!$H$5-'СЕТ СН'!$H$21</f>
        <v>3368.2787586700001</v>
      </c>
      <c r="R100" s="36">
        <f>SUMIFS(СВЦЭМ!$D$33:$D$776,СВЦЭМ!$A$33:$A$776,$A100,СВЦЭМ!$B$33:$B$776,R$83)+'СЕТ СН'!$H$11+СВЦЭМ!$D$10+'СЕТ СН'!$H$5-'СЕТ СН'!$H$21</f>
        <v>3365.2616323800003</v>
      </c>
      <c r="S100" s="36">
        <f>SUMIFS(СВЦЭМ!$D$33:$D$776,СВЦЭМ!$A$33:$A$776,$A100,СВЦЭМ!$B$33:$B$776,S$83)+'СЕТ СН'!$H$11+СВЦЭМ!$D$10+'СЕТ СН'!$H$5-'СЕТ СН'!$H$21</f>
        <v>3368.5328272699999</v>
      </c>
      <c r="T100" s="36">
        <f>SUMIFS(СВЦЭМ!$D$33:$D$776,СВЦЭМ!$A$33:$A$776,$A100,СВЦЭМ!$B$33:$B$776,T$83)+'СЕТ СН'!$H$11+СВЦЭМ!$D$10+'СЕТ СН'!$H$5-'СЕТ СН'!$H$21</f>
        <v>3365.7922056100001</v>
      </c>
      <c r="U100" s="36">
        <f>SUMIFS(СВЦЭМ!$D$33:$D$776,СВЦЭМ!$A$33:$A$776,$A100,СВЦЭМ!$B$33:$B$776,U$83)+'СЕТ СН'!$H$11+СВЦЭМ!$D$10+'СЕТ СН'!$H$5-'СЕТ СН'!$H$21</f>
        <v>3369.29534754</v>
      </c>
      <c r="V100" s="36">
        <f>SUMIFS(СВЦЭМ!$D$33:$D$776,СВЦЭМ!$A$33:$A$776,$A100,СВЦЭМ!$B$33:$B$776,V$83)+'СЕТ СН'!$H$11+СВЦЭМ!$D$10+'СЕТ СН'!$H$5-'СЕТ СН'!$H$21</f>
        <v>3368.0501043200002</v>
      </c>
      <c r="W100" s="36">
        <f>SUMIFS(СВЦЭМ!$D$33:$D$776,СВЦЭМ!$A$33:$A$776,$A100,СВЦЭМ!$B$33:$B$776,W$83)+'СЕТ СН'!$H$11+СВЦЭМ!$D$10+'СЕТ СН'!$H$5-'СЕТ СН'!$H$21</f>
        <v>3365.8728498</v>
      </c>
      <c r="X100" s="36">
        <f>SUMIFS(СВЦЭМ!$D$33:$D$776,СВЦЭМ!$A$33:$A$776,$A100,СВЦЭМ!$B$33:$B$776,X$83)+'СЕТ СН'!$H$11+СВЦЭМ!$D$10+'СЕТ СН'!$H$5-'СЕТ СН'!$H$21</f>
        <v>3367.93334448</v>
      </c>
      <c r="Y100" s="36">
        <f>SUMIFS(СВЦЭМ!$D$33:$D$776,СВЦЭМ!$A$33:$A$776,$A100,СВЦЭМ!$B$33:$B$776,Y$83)+'СЕТ СН'!$H$11+СВЦЭМ!$D$10+'СЕТ СН'!$H$5-'СЕТ СН'!$H$21</f>
        <v>3429.65937734</v>
      </c>
    </row>
    <row r="101" spans="1:25" ht="15.75" x14ac:dyDescent="0.2">
      <c r="A101" s="35">
        <f t="shared" si="2"/>
        <v>44061</v>
      </c>
      <c r="B101" s="36">
        <f>SUMIFS(СВЦЭМ!$D$33:$D$776,СВЦЭМ!$A$33:$A$776,$A101,СВЦЭМ!$B$33:$B$776,B$83)+'СЕТ СН'!$H$11+СВЦЭМ!$D$10+'СЕТ СН'!$H$5-'СЕТ СН'!$H$21</f>
        <v>3507.2002460799999</v>
      </c>
      <c r="C101" s="36">
        <f>SUMIFS(СВЦЭМ!$D$33:$D$776,СВЦЭМ!$A$33:$A$776,$A101,СВЦЭМ!$B$33:$B$776,C$83)+'СЕТ СН'!$H$11+СВЦЭМ!$D$10+'СЕТ СН'!$H$5-'СЕТ СН'!$H$21</f>
        <v>3543.5614800499998</v>
      </c>
      <c r="D101" s="36">
        <f>SUMIFS(СВЦЭМ!$D$33:$D$776,СВЦЭМ!$A$33:$A$776,$A101,СВЦЭМ!$B$33:$B$776,D$83)+'СЕТ СН'!$H$11+СВЦЭМ!$D$10+'СЕТ СН'!$H$5-'СЕТ СН'!$H$21</f>
        <v>3562.0611246600001</v>
      </c>
      <c r="E101" s="36">
        <f>SUMIFS(СВЦЭМ!$D$33:$D$776,СВЦЭМ!$A$33:$A$776,$A101,СВЦЭМ!$B$33:$B$776,E$83)+'СЕТ СН'!$H$11+СВЦЭМ!$D$10+'СЕТ СН'!$H$5-'СЕТ СН'!$H$21</f>
        <v>3562.2375697799998</v>
      </c>
      <c r="F101" s="36">
        <f>SUMIFS(СВЦЭМ!$D$33:$D$776,СВЦЭМ!$A$33:$A$776,$A101,СВЦЭМ!$B$33:$B$776,F$83)+'СЕТ СН'!$H$11+СВЦЭМ!$D$10+'СЕТ СН'!$H$5-'СЕТ СН'!$H$21</f>
        <v>3573.02001956</v>
      </c>
      <c r="G101" s="36">
        <f>SUMIFS(СВЦЭМ!$D$33:$D$776,СВЦЭМ!$A$33:$A$776,$A101,СВЦЭМ!$B$33:$B$776,G$83)+'СЕТ СН'!$H$11+СВЦЭМ!$D$10+'СЕТ СН'!$H$5-'СЕТ СН'!$H$21</f>
        <v>3566.8663847600001</v>
      </c>
      <c r="H101" s="36">
        <f>SUMIFS(СВЦЭМ!$D$33:$D$776,СВЦЭМ!$A$33:$A$776,$A101,СВЦЭМ!$B$33:$B$776,H$83)+'СЕТ СН'!$H$11+СВЦЭМ!$D$10+'СЕТ СН'!$H$5-'СЕТ СН'!$H$21</f>
        <v>3569.9826051099999</v>
      </c>
      <c r="I101" s="36">
        <f>SUMIFS(СВЦЭМ!$D$33:$D$776,СВЦЭМ!$A$33:$A$776,$A101,СВЦЭМ!$B$33:$B$776,I$83)+'СЕТ СН'!$H$11+СВЦЭМ!$D$10+'СЕТ СН'!$H$5-'СЕТ СН'!$H$21</f>
        <v>3572.5359133299999</v>
      </c>
      <c r="J101" s="36">
        <f>SUMIFS(СВЦЭМ!$D$33:$D$776,СВЦЭМ!$A$33:$A$776,$A101,СВЦЭМ!$B$33:$B$776,J$83)+'СЕТ СН'!$H$11+СВЦЭМ!$D$10+'СЕТ СН'!$H$5-'СЕТ СН'!$H$21</f>
        <v>3519.6255336899999</v>
      </c>
      <c r="K101" s="36">
        <f>SUMIFS(СВЦЭМ!$D$33:$D$776,СВЦЭМ!$A$33:$A$776,$A101,СВЦЭМ!$B$33:$B$776,K$83)+'СЕТ СН'!$H$11+СВЦЭМ!$D$10+'СЕТ СН'!$H$5-'СЕТ СН'!$H$21</f>
        <v>3503.37449161</v>
      </c>
      <c r="L101" s="36">
        <f>SUMIFS(СВЦЭМ!$D$33:$D$776,СВЦЭМ!$A$33:$A$776,$A101,СВЦЭМ!$B$33:$B$776,L$83)+'СЕТ СН'!$H$11+СВЦЭМ!$D$10+'СЕТ СН'!$H$5-'СЕТ СН'!$H$21</f>
        <v>3501.0522876099999</v>
      </c>
      <c r="M101" s="36">
        <f>SUMIFS(СВЦЭМ!$D$33:$D$776,СВЦЭМ!$A$33:$A$776,$A101,СВЦЭМ!$B$33:$B$776,M$83)+'СЕТ СН'!$H$11+СВЦЭМ!$D$10+'СЕТ СН'!$H$5-'СЕТ СН'!$H$21</f>
        <v>3457.5756147900001</v>
      </c>
      <c r="N101" s="36">
        <f>SUMIFS(СВЦЭМ!$D$33:$D$776,СВЦЭМ!$A$33:$A$776,$A101,СВЦЭМ!$B$33:$B$776,N$83)+'СЕТ СН'!$H$11+СВЦЭМ!$D$10+'СЕТ СН'!$H$5-'СЕТ СН'!$H$21</f>
        <v>3383.2794056900002</v>
      </c>
      <c r="O101" s="36">
        <f>SUMIFS(СВЦЭМ!$D$33:$D$776,СВЦЭМ!$A$33:$A$776,$A101,СВЦЭМ!$B$33:$B$776,O$83)+'СЕТ СН'!$H$11+СВЦЭМ!$D$10+'СЕТ СН'!$H$5-'СЕТ СН'!$H$21</f>
        <v>3362.34953537</v>
      </c>
      <c r="P101" s="36">
        <f>SUMIFS(СВЦЭМ!$D$33:$D$776,СВЦЭМ!$A$33:$A$776,$A101,СВЦЭМ!$B$33:$B$776,P$83)+'СЕТ СН'!$H$11+СВЦЭМ!$D$10+'СЕТ СН'!$H$5-'СЕТ СН'!$H$21</f>
        <v>3361.79449131</v>
      </c>
      <c r="Q101" s="36">
        <f>SUMIFS(СВЦЭМ!$D$33:$D$776,СВЦЭМ!$A$33:$A$776,$A101,СВЦЭМ!$B$33:$B$776,Q$83)+'СЕТ СН'!$H$11+СВЦЭМ!$D$10+'СЕТ СН'!$H$5-'СЕТ СН'!$H$21</f>
        <v>3362.4273949399999</v>
      </c>
      <c r="R101" s="36">
        <f>SUMIFS(СВЦЭМ!$D$33:$D$776,СВЦЭМ!$A$33:$A$776,$A101,СВЦЭМ!$B$33:$B$776,R$83)+'СЕТ СН'!$H$11+СВЦЭМ!$D$10+'СЕТ СН'!$H$5-'СЕТ СН'!$H$21</f>
        <v>3351.3994674</v>
      </c>
      <c r="S101" s="36">
        <f>SUMIFS(СВЦЭМ!$D$33:$D$776,СВЦЭМ!$A$33:$A$776,$A101,СВЦЭМ!$B$33:$B$776,S$83)+'СЕТ СН'!$H$11+СВЦЭМ!$D$10+'СЕТ СН'!$H$5-'СЕТ СН'!$H$21</f>
        <v>3354.9924286400001</v>
      </c>
      <c r="T101" s="36">
        <f>SUMIFS(СВЦЭМ!$D$33:$D$776,СВЦЭМ!$A$33:$A$776,$A101,СВЦЭМ!$B$33:$B$776,T$83)+'СЕТ СН'!$H$11+СВЦЭМ!$D$10+'СЕТ СН'!$H$5-'СЕТ СН'!$H$21</f>
        <v>3355.1597565100001</v>
      </c>
      <c r="U101" s="36">
        <f>SUMIFS(СВЦЭМ!$D$33:$D$776,СВЦЭМ!$A$33:$A$776,$A101,СВЦЭМ!$B$33:$B$776,U$83)+'СЕТ СН'!$H$11+СВЦЭМ!$D$10+'СЕТ СН'!$H$5-'СЕТ СН'!$H$21</f>
        <v>3353.7796651399999</v>
      </c>
      <c r="V101" s="36">
        <f>SUMIFS(СВЦЭМ!$D$33:$D$776,СВЦЭМ!$A$33:$A$776,$A101,СВЦЭМ!$B$33:$B$776,V$83)+'СЕТ СН'!$H$11+СВЦЭМ!$D$10+'СЕТ СН'!$H$5-'СЕТ СН'!$H$21</f>
        <v>3350.1527005799999</v>
      </c>
      <c r="W101" s="36">
        <f>SUMIFS(СВЦЭМ!$D$33:$D$776,СВЦЭМ!$A$33:$A$776,$A101,СВЦЭМ!$B$33:$B$776,W$83)+'СЕТ СН'!$H$11+СВЦЭМ!$D$10+'СЕТ СН'!$H$5-'СЕТ СН'!$H$21</f>
        <v>3366.9389022200003</v>
      </c>
      <c r="X101" s="36">
        <f>SUMIFS(СВЦЭМ!$D$33:$D$776,СВЦЭМ!$A$33:$A$776,$A101,СВЦЭМ!$B$33:$B$776,X$83)+'СЕТ СН'!$H$11+СВЦЭМ!$D$10+'СЕТ СН'!$H$5-'СЕТ СН'!$H$21</f>
        <v>3367.6274059799998</v>
      </c>
      <c r="Y101" s="36">
        <f>SUMIFS(СВЦЭМ!$D$33:$D$776,СВЦЭМ!$A$33:$A$776,$A101,СВЦЭМ!$B$33:$B$776,Y$83)+'СЕТ СН'!$H$11+СВЦЭМ!$D$10+'СЕТ СН'!$H$5-'СЕТ СН'!$H$21</f>
        <v>3438.6523775999999</v>
      </c>
    </row>
    <row r="102" spans="1:25" ht="15.75" x14ac:dyDescent="0.2">
      <c r="A102" s="35">
        <f t="shared" si="2"/>
        <v>44062</v>
      </c>
      <c r="B102" s="36">
        <f>SUMIFS(СВЦЭМ!$D$33:$D$776,СВЦЭМ!$A$33:$A$776,$A102,СВЦЭМ!$B$33:$B$776,B$83)+'СЕТ СН'!$H$11+СВЦЭМ!$D$10+'СЕТ СН'!$H$5-'СЕТ СН'!$H$21</f>
        <v>3445.57699718</v>
      </c>
      <c r="C102" s="36">
        <f>SUMIFS(СВЦЭМ!$D$33:$D$776,СВЦЭМ!$A$33:$A$776,$A102,СВЦЭМ!$B$33:$B$776,C$83)+'СЕТ СН'!$H$11+СВЦЭМ!$D$10+'СЕТ СН'!$H$5-'СЕТ СН'!$H$21</f>
        <v>3485.6412618700001</v>
      </c>
      <c r="D102" s="36">
        <f>SUMIFS(СВЦЭМ!$D$33:$D$776,СВЦЭМ!$A$33:$A$776,$A102,СВЦЭМ!$B$33:$B$776,D$83)+'СЕТ СН'!$H$11+СВЦЭМ!$D$10+'СЕТ СН'!$H$5-'СЕТ СН'!$H$21</f>
        <v>3493.08687384</v>
      </c>
      <c r="E102" s="36">
        <f>SUMIFS(СВЦЭМ!$D$33:$D$776,СВЦЭМ!$A$33:$A$776,$A102,СВЦЭМ!$B$33:$B$776,E$83)+'СЕТ СН'!$H$11+СВЦЭМ!$D$10+'СЕТ СН'!$H$5-'СЕТ СН'!$H$21</f>
        <v>3509.10086456</v>
      </c>
      <c r="F102" s="36">
        <f>SUMIFS(СВЦЭМ!$D$33:$D$776,СВЦЭМ!$A$33:$A$776,$A102,СВЦЭМ!$B$33:$B$776,F$83)+'СЕТ СН'!$H$11+СВЦЭМ!$D$10+'СЕТ СН'!$H$5-'СЕТ СН'!$H$21</f>
        <v>3517.9092508900003</v>
      </c>
      <c r="G102" s="36">
        <f>SUMIFS(СВЦЭМ!$D$33:$D$776,СВЦЭМ!$A$33:$A$776,$A102,СВЦЭМ!$B$33:$B$776,G$83)+'СЕТ СН'!$H$11+СВЦЭМ!$D$10+'СЕТ СН'!$H$5-'СЕТ СН'!$H$21</f>
        <v>3500.8558726400001</v>
      </c>
      <c r="H102" s="36">
        <f>SUMIFS(СВЦЭМ!$D$33:$D$776,СВЦЭМ!$A$33:$A$776,$A102,СВЦЭМ!$B$33:$B$776,H$83)+'СЕТ СН'!$H$11+СВЦЭМ!$D$10+'СЕТ СН'!$H$5-'СЕТ СН'!$H$21</f>
        <v>3499.3066511300003</v>
      </c>
      <c r="I102" s="36">
        <f>SUMIFS(СВЦЭМ!$D$33:$D$776,СВЦЭМ!$A$33:$A$776,$A102,СВЦЭМ!$B$33:$B$776,I$83)+'СЕТ СН'!$H$11+СВЦЭМ!$D$10+'СЕТ СН'!$H$5-'СЕТ СН'!$H$21</f>
        <v>3524.65980743</v>
      </c>
      <c r="J102" s="36">
        <f>SUMIFS(СВЦЭМ!$D$33:$D$776,СВЦЭМ!$A$33:$A$776,$A102,СВЦЭМ!$B$33:$B$776,J$83)+'СЕТ СН'!$H$11+СВЦЭМ!$D$10+'СЕТ СН'!$H$5-'СЕТ СН'!$H$21</f>
        <v>3501.25219057</v>
      </c>
      <c r="K102" s="36">
        <f>SUMIFS(СВЦЭМ!$D$33:$D$776,СВЦЭМ!$A$33:$A$776,$A102,СВЦЭМ!$B$33:$B$776,K$83)+'СЕТ СН'!$H$11+СВЦЭМ!$D$10+'СЕТ СН'!$H$5-'СЕТ СН'!$H$21</f>
        <v>3469.6878565900001</v>
      </c>
      <c r="L102" s="36">
        <f>SUMIFS(СВЦЭМ!$D$33:$D$776,СВЦЭМ!$A$33:$A$776,$A102,СВЦЭМ!$B$33:$B$776,L$83)+'СЕТ СН'!$H$11+СВЦЭМ!$D$10+'СЕТ СН'!$H$5-'СЕТ СН'!$H$21</f>
        <v>3428.6221662400003</v>
      </c>
      <c r="M102" s="36">
        <f>SUMIFS(СВЦЭМ!$D$33:$D$776,СВЦЭМ!$A$33:$A$776,$A102,СВЦЭМ!$B$33:$B$776,M$83)+'СЕТ СН'!$H$11+СВЦЭМ!$D$10+'СЕТ СН'!$H$5-'СЕТ СН'!$H$21</f>
        <v>3389.6023299600001</v>
      </c>
      <c r="N102" s="36">
        <f>SUMIFS(СВЦЭМ!$D$33:$D$776,СВЦЭМ!$A$33:$A$776,$A102,СВЦЭМ!$B$33:$B$776,N$83)+'СЕТ СН'!$H$11+СВЦЭМ!$D$10+'СЕТ СН'!$H$5-'СЕТ СН'!$H$21</f>
        <v>3352.8269877500002</v>
      </c>
      <c r="O102" s="36">
        <f>SUMIFS(СВЦЭМ!$D$33:$D$776,СВЦЭМ!$A$33:$A$776,$A102,СВЦЭМ!$B$33:$B$776,O$83)+'СЕТ СН'!$H$11+СВЦЭМ!$D$10+'СЕТ СН'!$H$5-'СЕТ СН'!$H$21</f>
        <v>3341.21978266</v>
      </c>
      <c r="P102" s="36">
        <f>SUMIFS(СВЦЭМ!$D$33:$D$776,СВЦЭМ!$A$33:$A$776,$A102,СВЦЭМ!$B$33:$B$776,P$83)+'СЕТ СН'!$H$11+СВЦЭМ!$D$10+'СЕТ СН'!$H$5-'СЕТ СН'!$H$21</f>
        <v>3340.1469653899999</v>
      </c>
      <c r="Q102" s="36">
        <f>SUMIFS(СВЦЭМ!$D$33:$D$776,СВЦЭМ!$A$33:$A$776,$A102,СВЦЭМ!$B$33:$B$776,Q$83)+'СЕТ СН'!$H$11+СВЦЭМ!$D$10+'СЕТ СН'!$H$5-'СЕТ СН'!$H$21</f>
        <v>3340.97775009</v>
      </c>
      <c r="R102" s="36">
        <f>SUMIFS(СВЦЭМ!$D$33:$D$776,СВЦЭМ!$A$33:$A$776,$A102,СВЦЭМ!$B$33:$B$776,R$83)+'СЕТ СН'!$H$11+СВЦЭМ!$D$10+'СЕТ СН'!$H$5-'СЕТ СН'!$H$21</f>
        <v>3336.8629010300001</v>
      </c>
      <c r="S102" s="36">
        <f>SUMIFS(СВЦЭМ!$D$33:$D$776,СВЦЭМ!$A$33:$A$776,$A102,СВЦЭМ!$B$33:$B$776,S$83)+'СЕТ СН'!$H$11+СВЦЭМ!$D$10+'СЕТ СН'!$H$5-'СЕТ СН'!$H$21</f>
        <v>3338.0188313899998</v>
      </c>
      <c r="T102" s="36">
        <f>SUMIFS(СВЦЭМ!$D$33:$D$776,СВЦЭМ!$A$33:$A$776,$A102,СВЦЭМ!$B$33:$B$776,T$83)+'СЕТ СН'!$H$11+СВЦЭМ!$D$10+'СЕТ СН'!$H$5-'СЕТ СН'!$H$21</f>
        <v>3334.2813846200002</v>
      </c>
      <c r="U102" s="36">
        <f>SUMIFS(СВЦЭМ!$D$33:$D$776,СВЦЭМ!$A$33:$A$776,$A102,СВЦЭМ!$B$33:$B$776,U$83)+'СЕТ СН'!$H$11+СВЦЭМ!$D$10+'СЕТ СН'!$H$5-'СЕТ СН'!$H$21</f>
        <v>3329.1973071299999</v>
      </c>
      <c r="V102" s="36">
        <f>SUMIFS(СВЦЭМ!$D$33:$D$776,СВЦЭМ!$A$33:$A$776,$A102,СВЦЭМ!$B$33:$B$776,V$83)+'СЕТ СН'!$H$11+СВЦЭМ!$D$10+'СЕТ СН'!$H$5-'СЕТ СН'!$H$21</f>
        <v>3322.0958027500001</v>
      </c>
      <c r="W102" s="36">
        <f>SUMIFS(СВЦЭМ!$D$33:$D$776,СВЦЭМ!$A$33:$A$776,$A102,СВЦЭМ!$B$33:$B$776,W$83)+'СЕТ СН'!$H$11+СВЦЭМ!$D$10+'СЕТ СН'!$H$5-'СЕТ СН'!$H$21</f>
        <v>3326.06280272</v>
      </c>
      <c r="X102" s="36">
        <f>SUMIFS(СВЦЭМ!$D$33:$D$776,СВЦЭМ!$A$33:$A$776,$A102,СВЦЭМ!$B$33:$B$776,X$83)+'СЕТ СН'!$H$11+СВЦЭМ!$D$10+'СЕТ СН'!$H$5-'СЕТ СН'!$H$21</f>
        <v>3337.1810999899999</v>
      </c>
      <c r="Y102" s="36">
        <f>SUMIFS(СВЦЭМ!$D$33:$D$776,СВЦЭМ!$A$33:$A$776,$A102,СВЦЭМ!$B$33:$B$776,Y$83)+'СЕТ СН'!$H$11+СВЦЭМ!$D$10+'СЕТ СН'!$H$5-'СЕТ СН'!$H$21</f>
        <v>3444.91154899</v>
      </c>
    </row>
    <row r="103" spans="1:25" ht="15.75" x14ac:dyDescent="0.2">
      <c r="A103" s="35">
        <f t="shared" si="2"/>
        <v>44063</v>
      </c>
      <c r="B103" s="36">
        <f>SUMIFS(СВЦЭМ!$D$33:$D$776,СВЦЭМ!$A$33:$A$776,$A103,СВЦЭМ!$B$33:$B$776,B$83)+'СЕТ СН'!$H$11+СВЦЭМ!$D$10+'СЕТ СН'!$H$5-'СЕТ СН'!$H$21</f>
        <v>3506.10059482</v>
      </c>
      <c r="C103" s="36">
        <f>SUMIFS(СВЦЭМ!$D$33:$D$776,СВЦЭМ!$A$33:$A$776,$A103,СВЦЭМ!$B$33:$B$776,C$83)+'СЕТ СН'!$H$11+СВЦЭМ!$D$10+'СЕТ СН'!$H$5-'СЕТ СН'!$H$21</f>
        <v>3544.4427069499998</v>
      </c>
      <c r="D103" s="36">
        <f>SUMIFS(СВЦЭМ!$D$33:$D$776,СВЦЭМ!$A$33:$A$776,$A103,СВЦЭМ!$B$33:$B$776,D$83)+'СЕТ СН'!$H$11+СВЦЭМ!$D$10+'СЕТ СН'!$H$5-'СЕТ СН'!$H$21</f>
        <v>3571.3843259499999</v>
      </c>
      <c r="E103" s="36">
        <f>SUMIFS(СВЦЭМ!$D$33:$D$776,СВЦЭМ!$A$33:$A$776,$A103,СВЦЭМ!$B$33:$B$776,E$83)+'СЕТ СН'!$H$11+СВЦЭМ!$D$10+'СЕТ СН'!$H$5-'СЕТ СН'!$H$21</f>
        <v>3585.9151492299998</v>
      </c>
      <c r="F103" s="36">
        <f>SUMIFS(СВЦЭМ!$D$33:$D$776,СВЦЭМ!$A$33:$A$776,$A103,СВЦЭМ!$B$33:$B$776,F$83)+'СЕТ СН'!$H$11+СВЦЭМ!$D$10+'СЕТ СН'!$H$5-'СЕТ СН'!$H$21</f>
        <v>3584.7718662400002</v>
      </c>
      <c r="G103" s="36">
        <f>SUMIFS(СВЦЭМ!$D$33:$D$776,СВЦЭМ!$A$33:$A$776,$A103,СВЦЭМ!$B$33:$B$776,G$83)+'СЕТ СН'!$H$11+СВЦЭМ!$D$10+'СЕТ СН'!$H$5-'СЕТ СН'!$H$21</f>
        <v>3566.6174542500003</v>
      </c>
      <c r="H103" s="36">
        <f>SUMIFS(СВЦЭМ!$D$33:$D$776,СВЦЭМ!$A$33:$A$776,$A103,СВЦЭМ!$B$33:$B$776,H$83)+'СЕТ СН'!$H$11+СВЦЭМ!$D$10+'СЕТ СН'!$H$5-'СЕТ СН'!$H$21</f>
        <v>3538.4697108</v>
      </c>
      <c r="I103" s="36">
        <f>SUMIFS(СВЦЭМ!$D$33:$D$776,СВЦЭМ!$A$33:$A$776,$A103,СВЦЭМ!$B$33:$B$776,I$83)+'СЕТ СН'!$H$11+СВЦЭМ!$D$10+'СЕТ СН'!$H$5-'СЕТ СН'!$H$21</f>
        <v>3573.6222250800001</v>
      </c>
      <c r="J103" s="36">
        <f>SUMIFS(СВЦЭМ!$D$33:$D$776,СВЦЭМ!$A$33:$A$776,$A103,СВЦЭМ!$B$33:$B$776,J$83)+'СЕТ СН'!$H$11+СВЦЭМ!$D$10+'СЕТ СН'!$H$5-'СЕТ СН'!$H$21</f>
        <v>3545.0116559799999</v>
      </c>
      <c r="K103" s="36">
        <f>SUMIFS(СВЦЭМ!$D$33:$D$776,СВЦЭМ!$A$33:$A$776,$A103,СВЦЭМ!$B$33:$B$776,K$83)+'СЕТ СН'!$H$11+СВЦЭМ!$D$10+'СЕТ СН'!$H$5-'СЕТ СН'!$H$21</f>
        <v>3510.48322826</v>
      </c>
      <c r="L103" s="36">
        <f>SUMIFS(СВЦЭМ!$D$33:$D$776,СВЦЭМ!$A$33:$A$776,$A103,СВЦЭМ!$B$33:$B$776,L$83)+'СЕТ СН'!$H$11+СВЦЭМ!$D$10+'СЕТ СН'!$H$5-'СЕТ СН'!$H$21</f>
        <v>3470.7803855399998</v>
      </c>
      <c r="M103" s="36">
        <f>SUMIFS(СВЦЭМ!$D$33:$D$776,СВЦЭМ!$A$33:$A$776,$A103,СВЦЭМ!$B$33:$B$776,M$83)+'СЕТ СН'!$H$11+СВЦЭМ!$D$10+'СЕТ СН'!$H$5-'СЕТ СН'!$H$21</f>
        <v>3419.4496151000003</v>
      </c>
      <c r="N103" s="36">
        <f>SUMIFS(СВЦЭМ!$D$33:$D$776,СВЦЭМ!$A$33:$A$776,$A103,СВЦЭМ!$B$33:$B$776,N$83)+'СЕТ СН'!$H$11+СВЦЭМ!$D$10+'СЕТ СН'!$H$5-'СЕТ СН'!$H$21</f>
        <v>3362.5282210099999</v>
      </c>
      <c r="O103" s="36">
        <f>SUMIFS(СВЦЭМ!$D$33:$D$776,СВЦЭМ!$A$33:$A$776,$A103,СВЦЭМ!$B$33:$B$776,O$83)+'СЕТ СН'!$H$11+СВЦЭМ!$D$10+'СЕТ СН'!$H$5-'СЕТ СН'!$H$21</f>
        <v>3341.1925345</v>
      </c>
      <c r="P103" s="36">
        <f>SUMIFS(СВЦЭМ!$D$33:$D$776,СВЦЭМ!$A$33:$A$776,$A103,СВЦЭМ!$B$33:$B$776,P$83)+'СЕТ СН'!$H$11+СВЦЭМ!$D$10+'СЕТ СН'!$H$5-'СЕТ СН'!$H$21</f>
        <v>3340.1696437400001</v>
      </c>
      <c r="Q103" s="36">
        <f>SUMIFS(СВЦЭМ!$D$33:$D$776,СВЦЭМ!$A$33:$A$776,$A103,СВЦЭМ!$B$33:$B$776,Q$83)+'СЕТ СН'!$H$11+СВЦЭМ!$D$10+'СЕТ СН'!$H$5-'СЕТ СН'!$H$21</f>
        <v>3342.3056663799998</v>
      </c>
      <c r="R103" s="36">
        <f>SUMIFS(СВЦЭМ!$D$33:$D$776,СВЦЭМ!$A$33:$A$776,$A103,СВЦЭМ!$B$33:$B$776,R$83)+'СЕТ СН'!$H$11+СВЦЭМ!$D$10+'СЕТ СН'!$H$5-'СЕТ СН'!$H$21</f>
        <v>3343.43053216</v>
      </c>
      <c r="S103" s="36">
        <f>SUMIFS(СВЦЭМ!$D$33:$D$776,СВЦЭМ!$A$33:$A$776,$A103,СВЦЭМ!$B$33:$B$776,S$83)+'СЕТ СН'!$H$11+СВЦЭМ!$D$10+'СЕТ СН'!$H$5-'СЕТ СН'!$H$21</f>
        <v>3350.3887042000001</v>
      </c>
      <c r="T103" s="36">
        <f>SUMIFS(СВЦЭМ!$D$33:$D$776,СВЦЭМ!$A$33:$A$776,$A103,СВЦЭМ!$B$33:$B$776,T$83)+'СЕТ СН'!$H$11+СВЦЭМ!$D$10+'СЕТ СН'!$H$5-'СЕТ СН'!$H$21</f>
        <v>3351.5144830700001</v>
      </c>
      <c r="U103" s="36">
        <f>SUMIFS(СВЦЭМ!$D$33:$D$776,СВЦЭМ!$A$33:$A$776,$A103,СВЦЭМ!$B$33:$B$776,U$83)+'СЕТ СН'!$H$11+СВЦЭМ!$D$10+'СЕТ СН'!$H$5-'СЕТ СН'!$H$21</f>
        <v>3350.6899918200002</v>
      </c>
      <c r="V103" s="36">
        <f>SUMIFS(СВЦЭМ!$D$33:$D$776,СВЦЭМ!$A$33:$A$776,$A103,СВЦЭМ!$B$33:$B$776,V$83)+'СЕТ СН'!$H$11+СВЦЭМ!$D$10+'СЕТ СН'!$H$5-'СЕТ СН'!$H$21</f>
        <v>3353.0585519300002</v>
      </c>
      <c r="W103" s="36">
        <f>SUMIFS(СВЦЭМ!$D$33:$D$776,СВЦЭМ!$A$33:$A$776,$A103,СВЦЭМ!$B$33:$B$776,W$83)+'СЕТ СН'!$H$11+СВЦЭМ!$D$10+'СЕТ СН'!$H$5-'СЕТ СН'!$H$21</f>
        <v>3349.53547643</v>
      </c>
      <c r="X103" s="36">
        <f>SUMIFS(СВЦЭМ!$D$33:$D$776,СВЦЭМ!$A$33:$A$776,$A103,СВЦЭМ!$B$33:$B$776,X$83)+'СЕТ СН'!$H$11+СВЦЭМ!$D$10+'СЕТ СН'!$H$5-'СЕТ СН'!$H$21</f>
        <v>3354.9340162600001</v>
      </c>
      <c r="Y103" s="36">
        <f>SUMIFS(СВЦЭМ!$D$33:$D$776,СВЦЭМ!$A$33:$A$776,$A103,СВЦЭМ!$B$33:$B$776,Y$83)+'СЕТ СН'!$H$11+СВЦЭМ!$D$10+'СЕТ СН'!$H$5-'СЕТ СН'!$H$21</f>
        <v>3466.2039895899998</v>
      </c>
    </row>
    <row r="104" spans="1:25" ht="15.75" x14ac:dyDescent="0.2">
      <c r="A104" s="35">
        <f t="shared" si="2"/>
        <v>44064</v>
      </c>
      <c r="B104" s="36">
        <f>SUMIFS(СВЦЭМ!$D$33:$D$776,СВЦЭМ!$A$33:$A$776,$A104,СВЦЭМ!$B$33:$B$776,B$83)+'СЕТ СН'!$H$11+СВЦЭМ!$D$10+'СЕТ СН'!$H$5-'СЕТ СН'!$H$21</f>
        <v>3521.7719123300003</v>
      </c>
      <c r="C104" s="36">
        <f>SUMIFS(СВЦЭМ!$D$33:$D$776,СВЦЭМ!$A$33:$A$776,$A104,СВЦЭМ!$B$33:$B$776,C$83)+'СЕТ СН'!$H$11+СВЦЭМ!$D$10+'СЕТ СН'!$H$5-'СЕТ СН'!$H$21</f>
        <v>3539.1813203199999</v>
      </c>
      <c r="D104" s="36">
        <f>SUMIFS(СВЦЭМ!$D$33:$D$776,СВЦЭМ!$A$33:$A$776,$A104,СВЦЭМ!$B$33:$B$776,D$83)+'СЕТ СН'!$H$11+СВЦЭМ!$D$10+'СЕТ СН'!$H$5-'СЕТ СН'!$H$21</f>
        <v>3576.5027823</v>
      </c>
      <c r="E104" s="36">
        <f>SUMIFS(СВЦЭМ!$D$33:$D$776,СВЦЭМ!$A$33:$A$776,$A104,СВЦЭМ!$B$33:$B$776,E$83)+'СЕТ СН'!$H$11+СВЦЭМ!$D$10+'СЕТ СН'!$H$5-'СЕТ СН'!$H$21</f>
        <v>3571.3329111500002</v>
      </c>
      <c r="F104" s="36">
        <f>SUMIFS(СВЦЭМ!$D$33:$D$776,СВЦЭМ!$A$33:$A$776,$A104,СВЦЭМ!$B$33:$B$776,F$83)+'СЕТ СН'!$H$11+СВЦЭМ!$D$10+'СЕТ СН'!$H$5-'СЕТ СН'!$H$21</f>
        <v>3567.8873546700001</v>
      </c>
      <c r="G104" s="36">
        <f>SUMIFS(СВЦЭМ!$D$33:$D$776,СВЦЭМ!$A$33:$A$776,$A104,СВЦЭМ!$B$33:$B$776,G$83)+'СЕТ СН'!$H$11+СВЦЭМ!$D$10+'СЕТ СН'!$H$5-'СЕТ СН'!$H$21</f>
        <v>3580.47392584</v>
      </c>
      <c r="H104" s="36">
        <f>SUMIFS(СВЦЭМ!$D$33:$D$776,СВЦЭМ!$A$33:$A$776,$A104,СВЦЭМ!$B$33:$B$776,H$83)+'СЕТ СН'!$H$11+СВЦЭМ!$D$10+'СЕТ СН'!$H$5-'СЕТ СН'!$H$21</f>
        <v>3576.8378988200002</v>
      </c>
      <c r="I104" s="36">
        <f>SUMIFS(СВЦЭМ!$D$33:$D$776,СВЦЭМ!$A$33:$A$776,$A104,СВЦЭМ!$B$33:$B$776,I$83)+'СЕТ СН'!$H$11+СВЦЭМ!$D$10+'СЕТ СН'!$H$5-'СЕТ СН'!$H$21</f>
        <v>3602.9836235600001</v>
      </c>
      <c r="J104" s="36">
        <f>SUMIFS(СВЦЭМ!$D$33:$D$776,СВЦЭМ!$A$33:$A$776,$A104,СВЦЭМ!$B$33:$B$776,J$83)+'СЕТ СН'!$H$11+СВЦЭМ!$D$10+'СЕТ СН'!$H$5-'СЕТ СН'!$H$21</f>
        <v>3575.53716007</v>
      </c>
      <c r="K104" s="36">
        <f>SUMIFS(СВЦЭМ!$D$33:$D$776,СВЦЭМ!$A$33:$A$776,$A104,СВЦЭМ!$B$33:$B$776,K$83)+'СЕТ СН'!$H$11+СВЦЭМ!$D$10+'СЕТ СН'!$H$5-'СЕТ СН'!$H$21</f>
        <v>3528.5940720600001</v>
      </c>
      <c r="L104" s="36">
        <f>SUMIFS(СВЦЭМ!$D$33:$D$776,СВЦЭМ!$A$33:$A$776,$A104,СВЦЭМ!$B$33:$B$776,L$83)+'СЕТ СН'!$H$11+СВЦЭМ!$D$10+'СЕТ СН'!$H$5-'СЕТ СН'!$H$21</f>
        <v>3490.6939429200002</v>
      </c>
      <c r="M104" s="36">
        <f>SUMIFS(СВЦЭМ!$D$33:$D$776,СВЦЭМ!$A$33:$A$776,$A104,СВЦЭМ!$B$33:$B$776,M$83)+'СЕТ СН'!$H$11+СВЦЭМ!$D$10+'СЕТ СН'!$H$5-'СЕТ СН'!$H$21</f>
        <v>3445.9987880899998</v>
      </c>
      <c r="N104" s="36">
        <f>SUMIFS(СВЦЭМ!$D$33:$D$776,СВЦЭМ!$A$33:$A$776,$A104,СВЦЭМ!$B$33:$B$776,N$83)+'СЕТ СН'!$H$11+СВЦЭМ!$D$10+'СЕТ СН'!$H$5-'СЕТ СН'!$H$21</f>
        <v>3388.02390074</v>
      </c>
      <c r="O104" s="36">
        <f>SUMIFS(СВЦЭМ!$D$33:$D$776,СВЦЭМ!$A$33:$A$776,$A104,СВЦЭМ!$B$33:$B$776,O$83)+'СЕТ СН'!$H$11+СВЦЭМ!$D$10+'СЕТ СН'!$H$5-'СЕТ СН'!$H$21</f>
        <v>3371.38048127</v>
      </c>
      <c r="P104" s="36">
        <f>SUMIFS(СВЦЭМ!$D$33:$D$776,СВЦЭМ!$A$33:$A$776,$A104,СВЦЭМ!$B$33:$B$776,P$83)+'СЕТ СН'!$H$11+СВЦЭМ!$D$10+'СЕТ СН'!$H$5-'СЕТ СН'!$H$21</f>
        <v>3368.1329844800002</v>
      </c>
      <c r="Q104" s="36">
        <f>SUMIFS(СВЦЭМ!$D$33:$D$776,СВЦЭМ!$A$33:$A$776,$A104,СВЦЭМ!$B$33:$B$776,Q$83)+'СЕТ СН'!$H$11+СВЦЭМ!$D$10+'СЕТ СН'!$H$5-'СЕТ СН'!$H$21</f>
        <v>3367.4604290500001</v>
      </c>
      <c r="R104" s="36">
        <f>SUMIFS(СВЦЭМ!$D$33:$D$776,СВЦЭМ!$A$33:$A$776,$A104,СВЦЭМ!$B$33:$B$776,R$83)+'СЕТ СН'!$H$11+СВЦЭМ!$D$10+'СЕТ СН'!$H$5-'СЕТ СН'!$H$21</f>
        <v>3360.1807466300002</v>
      </c>
      <c r="S104" s="36">
        <f>SUMIFS(СВЦЭМ!$D$33:$D$776,СВЦЭМ!$A$33:$A$776,$A104,СВЦЭМ!$B$33:$B$776,S$83)+'СЕТ СН'!$H$11+СВЦЭМ!$D$10+'СЕТ СН'!$H$5-'СЕТ СН'!$H$21</f>
        <v>3361.3379171900001</v>
      </c>
      <c r="T104" s="36">
        <f>SUMIFS(СВЦЭМ!$D$33:$D$776,СВЦЭМ!$A$33:$A$776,$A104,СВЦЭМ!$B$33:$B$776,T$83)+'СЕТ СН'!$H$11+СВЦЭМ!$D$10+'СЕТ СН'!$H$5-'СЕТ СН'!$H$21</f>
        <v>3362.2754892000003</v>
      </c>
      <c r="U104" s="36">
        <f>SUMIFS(СВЦЭМ!$D$33:$D$776,СВЦЭМ!$A$33:$A$776,$A104,СВЦЭМ!$B$33:$B$776,U$83)+'СЕТ СН'!$H$11+СВЦЭМ!$D$10+'СЕТ СН'!$H$5-'СЕТ СН'!$H$21</f>
        <v>3370.01649838</v>
      </c>
      <c r="V104" s="36">
        <f>SUMIFS(СВЦЭМ!$D$33:$D$776,СВЦЭМ!$A$33:$A$776,$A104,СВЦЭМ!$B$33:$B$776,V$83)+'СЕТ СН'!$H$11+СВЦЭМ!$D$10+'СЕТ СН'!$H$5-'СЕТ СН'!$H$21</f>
        <v>3373.8418824600003</v>
      </c>
      <c r="W104" s="36">
        <f>SUMIFS(СВЦЭМ!$D$33:$D$776,СВЦЭМ!$A$33:$A$776,$A104,СВЦЭМ!$B$33:$B$776,W$83)+'СЕТ СН'!$H$11+СВЦЭМ!$D$10+'СЕТ СН'!$H$5-'СЕТ СН'!$H$21</f>
        <v>3371.4515867600003</v>
      </c>
      <c r="X104" s="36">
        <f>SUMIFS(СВЦЭМ!$D$33:$D$776,СВЦЭМ!$A$33:$A$776,$A104,СВЦЭМ!$B$33:$B$776,X$83)+'СЕТ СН'!$H$11+СВЦЭМ!$D$10+'СЕТ СН'!$H$5-'СЕТ СН'!$H$21</f>
        <v>3379.25244028</v>
      </c>
      <c r="Y104" s="36">
        <f>SUMIFS(СВЦЭМ!$D$33:$D$776,СВЦЭМ!$A$33:$A$776,$A104,СВЦЭМ!$B$33:$B$776,Y$83)+'СЕТ СН'!$H$11+СВЦЭМ!$D$10+'СЕТ СН'!$H$5-'СЕТ СН'!$H$21</f>
        <v>3473.7633633800001</v>
      </c>
    </row>
    <row r="105" spans="1:25" ht="15.75" x14ac:dyDescent="0.2">
      <c r="A105" s="35">
        <f t="shared" si="2"/>
        <v>44065</v>
      </c>
      <c r="B105" s="36">
        <f>SUMIFS(СВЦЭМ!$D$33:$D$776,СВЦЭМ!$A$33:$A$776,$A105,СВЦЭМ!$B$33:$B$776,B$83)+'СЕТ СН'!$H$11+СВЦЭМ!$D$10+'СЕТ СН'!$H$5-'СЕТ СН'!$H$21</f>
        <v>3509.16555217</v>
      </c>
      <c r="C105" s="36">
        <f>SUMIFS(СВЦЭМ!$D$33:$D$776,СВЦЭМ!$A$33:$A$776,$A105,СВЦЭМ!$B$33:$B$776,C$83)+'СЕТ СН'!$H$11+СВЦЭМ!$D$10+'СЕТ СН'!$H$5-'СЕТ СН'!$H$21</f>
        <v>3558.31405</v>
      </c>
      <c r="D105" s="36">
        <f>SUMIFS(СВЦЭМ!$D$33:$D$776,СВЦЭМ!$A$33:$A$776,$A105,СВЦЭМ!$B$33:$B$776,D$83)+'СЕТ СН'!$H$11+СВЦЭМ!$D$10+'СЕТ СН'!$H$5-'СЕТ СН'!$H$21</f>
        <v>3574.0169827700001</v>
      </c>
      <c r="E105" s="36">
        <f>SUMIFS(СВЦЭМ!$D$33:$D$776,СВЦЭМ!$A$33:$A$776,$A105,СВЦЭМ!$B$33:$B$776,E$83)+'СЕТ СН'!$H$11+СВЦЭМ!$D$10+'СЕТ СН'!$H$5-'СЕТ СН'!$H$21</f>
        <v>3588.7080416500003</v>
      </c>
      <c r="F105" s="36">
        <f>SUMIFS(СВЦЭМ!$D$33:$D$776,СВЦЭМ!$A$33:$A$776,$A105,СВЦЭМ!$B$33:$B$776,F$83)+'СЕТ СН'!$H$11+СВЦЭМ!$D$10+'СЕТ СН'!$H$5-'СЕТ СН'!$H$21</f>
        <v>3591.3151234500001</v>
      </c>
      <c r="G105" s="36">
        <f>SUMIFS(СВЦЭМ!$D$33:$D$776,СВЦЭМ!$A$33:$A$776,$A105,СВЦЭМ!$B$33:$B$776,G$83)+'СЕТ СН'!$H$11+СВЦЭМ!$D$10+'СЕТ СН'!$H$5-'СЕТ СН'!$H$21</f>
        <v>3583.9506659899998</v>
      </c>
      <c r="H105" s="36">
        <f>SUMIFS(СВЦЭМ!$D$33:$D$776,СВЦЭМ!$A$33:$A$776,$A105,СВЦЭМ!$B$33:$B$776,H$83)+'СЕТ СН'!$H$11+СВЦЭМ!$D$10+'СЕТ СН'!$H$5-'СЕТ СН'!$H$21</f>
        <v>3557.97550086</v>
      </c>
      <c r="I105" s="36">
        <f>SUMIFS(СВЦЭМ!$D$33:$D$776,СВЦЭМ!$A$33:$A$776,$A105,СВЦЭМ!$B$33:$B$776,I$83)+'СЕТ СН'!$H$11+СВЦЭМ!$D$10+'СЕТ СН'!$H$5-'СЕТ СН'!$H$21</f>
        <v>3566.2831633800001</v>
      </c>
      <c r="J105" s="36">
        <f>SUMIFS(СВЦЭМ!$D$33:$D$776,СВЦЭМ!$A$33:$A$776,$A105,СВЦЭМ!$B$33:$B$776,J$83)+'СЕТ СН'!$H$11+СВЦЭМ!$D$10+'СЕТ СН'!$H$5-'СЕТ СН'!$H$21</f>
        <v>3533.9702494900002</v>
      </c>
      <c r="K105" s="36">
        <f>SUMIFS(СВЦЭМ!$D$33:$D$776,СВЦЭМ!$A$33:$A$776,$A105,СВЦЭМ!$B$33:$B$776,K$83)+'СЕТ СН'!$H$11+СВЦЭМ!$D$10+'СЕТ СН'!$H$5-'СЕТ СН'!$H$21</f>
        <v>3499.05748546</v>
      </c>
      <c r="L105" s="36">
        <f>SUMIFS(СВЦЭМ!$D$33:$D$776,СВЦЭМ!$A$33:$A$776,$A105,СВЦЭМ!$B$33:$B$776,L$83)+'СЕТ СН'!$H$11+СВЦЭМ!$D$10+'СЕТ СН'!$H$5-'СЕТ СН'!$H$21</f>
        <v>3465.3654079799999</v>
      </c>
      <c r="M105" s="36">
        <f>SUMIFS(СВЦЭМ!$D$33:$D$776,СВЦЭМ!$A$33:$A$776,$A105,СВЦЭМ!$B$33:$B$776,M$83)+'СЕТ СН'!$H$11+СВЦЭМ!$D$10+'СЕТ СН'!$H$5-'СЕТ СН'!$H$21</f>
        <v>3423.7735365100002</v>
      </c>
      <c r="N105" s="36">
        <f>SUMIFS(СВЦЭМ!$D$33:$D$776,СВЦЭМ!$A$33:$A$776,$A105,СВЦЭМ!$B$33:$B$776,N$83)+'СЕТ СН'!$H$11+СВЦЭМ!$D$10+'СЕТ СН'!$H$5-'СЕТ СН'!$H$21</f>
        <v>3386.3801510900003</v>
      </c>
      <c r="O105" s="36">
        <f>SUMIFS(СВЦЭМ!$D$33:$D$776,СВЦЭМ!$A$33:$A$776,$A105,СВЦЭМ!$B$33:$B$776,O$83)+'СЕТ СН'!$H$11+СВЦЭМ!$D$10+'СЕТ СН'!$H$5-'СЕТ СН'!$H$21</f>
        <v>3357.9684494399999</v>
      </c>
      <c r="P105" s="36">
        <f>SUMIFS(СВЦЭМ!$D$33:$D$776,СВЦЭМ!$A$33:$A$776,$A105,СВЦЭМ!$B$33:$B$776,P$83)+'СЕТ СН'!$H$11+СВЦЭМ!$D$10+'СЕТ СН'!$H$5-'СЕТ СН'!$H$21</f>
        <v>3361.3414575799998</v>
      </c>
      <c r="Q105" s="36">
        <f>SUMIFS(СВЦЭМ!$D$33:$D$776,СВЦЭМ!$A$33:$A$776,$A105,СВЦЭМ!$B$33:$B$776,Q$83)+'СЕТ СН'!$H$11+СВЦЭМ!$D$10+'СЕТ СН'!$H$5-'СЕТ СН'!$H$21</f>
        <v>3364.9010148699999</v>
      </c>
      <c r="R105" s="36">
        <f>SUMIFS(СВЦЭМ!$D$33:$D$776,СВЦЭМ!$A$33:$A$776,$A105,СВЦЭМ!$B$33:$B$776,R$83)+'СЕТ СН'!$H$11+СВЦЭМ!$D$10+'СЕТ СН'!$H$5-'СЕТ СН'!$H$21</f>
        <v>3366.8113864799998</v>
      </c>
      <c r="S105" s="36">
        <f>SUMIFS(СВЦЭМ!$D$33:$D$776,СВЦЭМ!$A$33:$A$776,$A105,СВЦЭМ!$B$33:$B$776,S$83)+'СЕТ СН'!$H$11+СВЦЭМ!$D$10+'СЕТ СН'!$H$5-'СЕТ СН'!$H$21</f>
        <v>3367.0122427199999</v>
      </c>
      <c r="T105" s="36">
        <f>SUMIFS(СВЦЭМ!$D$33:$D$776,СВЦЭМ!$A$33:$A$776,$A105,СВЦЭМ!$B$33:$B$776,T$83)+'СЕТ СН'!$H$11+СВЦЭМ!$D$10+'СЕТ СН'!$H$5-'СЕТ СН'!$H$21</f>
        <v>3356.3233854300001</v>
      </c>
      <c r="U105" s="36">
        <f>SUMIFS(СВЦЭМ!$D$33:$D$776,СВЦЭМ!$A$33:$A$776,$A105,СВЦЭМ!$B$33:$B$776,U$83)+'СЕТ СН'!$H$11+СВЦЭМ!$D$10+'СЕТ СН'!$H$5-'СЕТ СН'!$H$21</f>
        <v>3351.03142828</v>
      </c>
      <c r="V105" s="36">
        <f>SUMIFS(СВЦЭМ!$D$33:$D$776,СВЦЭМ!$A$33:$A$776,$A105,СВЦЭМ!$B$33:$B$776,V$83)+'СЕТ СН'!$H$11+СВЦЭМ!$D$10+'СЕТ СН'!$H$5-'СЕТ СН'!$H$21</f>
        <v>3345.3818222099999</v>
      </c>
      <c r="W105" s="36">
        <f>SUMIFS(СВЦЭМ!$D$33:$D$776,СВЦЭМ!$A$33:$A$776,$A105,СВЦЭМ!$B$33:$B$776,W$83)+'СЕТ СН'!$H$11+СВЦЭМ!$D$10+'СЕТ СН'!$H$5-'СЕТ СН'!$H$21</f>
        <v>3348.8638554899999</v>
      </c>
      <c r="X105" s="36">
        <f>SUMIFS(СВЦЭМ!$D$33:$D$776,СВЦЭМ!$A$33:$A$776,$A105,СВЦЭМ!$B$33:$B$776,X$83)+'СЕТ СН'!$H$11+СВЦЭМ!$D$10+'СЕТ СН'!$H$5-'СЕТ СН'!$H$21</f>
        <v>3364.3138202999999</v>
      </c>
      <c r="Y105" s="36">
        <f>SUMIFS(СВЦЭМ!$D$33:$D$776,СВЦЭМ!$A$33:$A$776,$A105,СВЦЭМ!$B$33:$B$776,Y$83)+'СЕТ СН'!$H$11+СВЦЭМ!$D$10+'СЕТ СН'!$H$5-'СЕТ СН'!$H$21</f>
        <v>3466.93419799</v>
      </c>
    </row>
    <row r="106" spans="1:25" ht="15.75" x14ac:dyDescent="0.2">
      <c r="A106" s="35">
        <f t="shared" si="2"/>
        <v>44066</v>
      </c>
      <c r="B106" s="36">
        <f>SUMIFS(СВЦЭМ!$D$33:$D$776,СВЦЭМ!$A$33:$A$776,$A106,СВЦЭМ!$B$33:$B$776,B$83)+'СЕТ СН'!$H$11+СВЦЭМ!$D$10+'СЕТ СН'!$H$5-'СЕТ СН'!$H$21</f>
        <v>3520.0956034300002</v>
      </c>
      <c r="C106" s="36">
        <f>SUMIFS(СВЦЭМ!$D$33:$D$776,СВЦЭМ!$A$33:$A$776,$A106,СВЦЭМ!$B$33:$B$776,C$83)+'СЕТ СН'!$H$11+СВЦЭМ!$D$10+'СЕТ СН'!$H$5-'СЕТ СН'!$H$21</f>
        <v>3543.8141192799999</v>
      </c>
      <c r="D106" s="36">
        <f>SUMIFS(СВЦЭМ!$D$33:$D$776,СВЦЭМ!$A$33:$A$776,$A106,СВЦЭМ!$B$33:$B$776,D$83)+'СЕТ СН'!$H$11+СВЦЭМ!$D$10+'СЕТ СН'!$H$5-'СЕТ СН'!$H$21</f>
        <v>3569.1581964000002</v>
      </c>
      <c r="E106" s="36">
        <f>SUMIFS(СВЦЭМ!$D$33:$D$776,СВЦЭМ!$A$33:$A$776,$A106,СВЦЭМ!$B$33:$B$776,E$83)+'СЕТ СН'!$H$11+СВЦЭМ!$D$10+'СЕТ СН'!$H$5-'СЕТ СН'!$H$21</f>
        <v>3584.7281677299998</v>
      </c>
      <c r="F106" s="36">
        <f>SUMIFS(СВЦЭМ!$D$33:$D$776,СВЦЭМ!$A$33:$A$776,$A106,СВЦЭМ!$B$33:$B$776,F$83)+'СЕТ СН'!$H$11+СВЦЭМ!$D$10+'СЕТ СН'!$H$5-'СЕТ СН'!$H$21</f>
        <v>3589.0655407499999</v>
      </c>
      <c r="G106" s="36">
        <f>SUMIFS(СВЦЭМ!$D$33:$D$776,СВЦЭМ!$A$33:$A$776,$A106,СВЦЭМ!$B$33:$B$776,G$83)+'СЕТ СН'!$H$11+СВЦЭМ!$D$10+'СЕТ СН'!$H$5-'СЕТ СН'!$H$21</f>
        <v>3589.5754327300001</v>
      </c>
      <c r="H106" s="36">
        <f>SUMIFS(СВЦЭМ!$D$33:$D$776,СВЦЭМ!$A$33:$A$776,$A106,СВЦЭМ!$B$33:$B$776,H$83)+'СЕТ СН'!$H$11+СВЦЭМ!$D$10+'СЕТ СН'!$H$5-'СЕТ СН'!$H$21</f>
        <v>3576.8691399899999</v>
      </c>
      <c r="I106" s="36">
        <f>SUMIFS(СВЦЭМ!$D$33:$D$776,СВЦЭМ!$A$33:$A$776,$A106,СВЦЭМ!$B$33:$B$776,I$83)+'СЕТ СН'!$H$11+СВЦЭМ!$D$10+'СЕТ СН'!$H$5-'СЕТ СН'!$H$21</f>
        <v>3552.5310227700002</v>
      </c>
      <c r="J106" s="36">
        <f>SUMIFS(СВЦЭМ!$D$33:$D$776,СВЦЭМ!$A$33:$A$776,$A106,СВЦЭМ!$B$33:$B$776,J$83)+'СЕТ СН'!$H$11+СВЦЭМ!$D$10+'СЕТ СН'!$H$5-'СЕТ СН'!$H$21</f>
        <v>3541.4478154799999</v>
      </c>
      <c r="K106" s="36">
        <f>SUMIFS(СВЦЭМ!$D$33:$D$776,СВЦЭМ!$A$33:$A$776,$A106,СВЦЭМ!$B$33:$B$776,K$83)+'СЕТ СН'!$H$11+СВЦЭМ!$D$10+'СЕТ СН'!$H$5-'СЕТ СН'!$H$21</f>
        <v>3519.2217851599999</v>
      </c>
      <c r="L106" s="36">
        <f>SUMIFS(СВЦЭМ!$D$33:$D$776,СВЦЭМ!$A$33:$A$776,$A106,СВЦЭМ!$B$33:$B$776,L$83)+'СЕТ СН'!$H$11+СВЦЭМ!$D$10+'СЕТ СН'!$H$5-'СЕТ СН'!$H$21</f>
        <v>3478.6212802199998</v>
      </c>
      <c r="M106" s="36">
        <f>SUMIFS(СВЦЭМ!$D$33:$D$776,СВЦЭМ!$A$33:$A$776,$A106,СВЦЭМ!$B$33:$B$776,M$83)+'СЕТ СН'!$H$11+СВЦЭМ!$D$10+'СЕТ СН'!$H$5-'СЕТ СН'!$H$21</f>
        <v>3415.8123005699999</v>
      </c>
      <c r="N106" s="36">
        <f>SUMIFS(СВЦЭМ!$D$33:$D$776,СВЦЭМ!$A$33:$A$776,$A106,СВЦЭМ!$B$33:$B$776,N$83)+'СЕТ СН'!$H$11+СВЦЭМ!$D$10+'СЕТ СН'!$H$5-'СЕТ СН'!$H$21</f>
        <v>3359.22643358</v>
      </c>
      <c r="O106" s="36">
        <f>SUMIFS(СВЦЭМ!$D$33:$D$776,СВЦЭМ!$A$33:$A$776,$A106,СВЦЭМ!$B$33:$B$776,O$83)+'СЕТ СН'!$H$11+СВЦЭМ!$D$10+'СЕТ СН'!$H$5-'СЕТ СН'!$H$21</f>
        <v>3341.25235097</v>
      </c>
      <c r="P106" s="36">
        <f>SUMIFS(СВЦЭМ!$D$33:$D$776,СВЦЭМ!$A$33:$A$776,$A106,СВЦЭМ!$B$33:$B$776,P$83)+'СЕТ СН'!$H$11+СВЦЭМ!$D$10+'СЕТ СН'!$H$5-'СЕТ СН'!$H$21</f>
        <v>3348.0017779999998</v>
      </c>
      <c r="Q106" s="36">
        <f>SUMIFS(СВЦЭМ!$D$33:$D$776,СВЦЭМ!$A$33:$A$776,$A106,СВЦЭМ!$B$33:$B$776,Q$83)+'СЕТ СН'!$H$11+СВЦЭМ!$D$10+'СЕТ СН'!$H$5-'СЕТ СН'!$H$21</f>
        <v>3346.1557866399999</v>
      </c>
      <c r="R106" s="36">
        <f>SUMIFS(СВЦЭМ!$D$33:$D$776,СВЦЭМ!$A$33:$A$776,$A106,СВЦЭМ!$B$33:$B$776,R$83)+'СЕТ СН'!$H$11+СВЦЭМ!$D$10+'СЕТ СН'!$H$5-'СЕТ СН'!$H$21</f>
        <v>3343.9290632100001</v>
      </c>
      <c r="S106" s="36">
        <f>SUMIFS(СВЦЭМ!$D$33:$D$776,СВЦЭМ!$A$33:$A$776,$A106,СВЦЭМ!$B$33:$B$776,S$83)+'СЕТ СН'!$H$11+СВЦЭМ!$D$10+'СЕТ СН'!$H$5-'СЕТ СН'!$H$21</f>
        <v>3347.7746131600002</v>
      </c>
      <c r="T106" s="36">
        <f>SUMIFS(СВЦЭМ!$D$33:$D$776,СВЦЭМ!$A$33:$A$776,$A106,СВЦЭМ!$B$33:$B$776,T$83)+'СЕТ СН'!$H$11+СВЦЭМ!$D$10+'СЕТ СН'!$H$5-'СЕТ СН'!$H$21</f>
        <v>3348.8549604700002</v>
      </c>
      <c r="U106" s="36">
        <f>SUMIFS(СВЦЭМ!$D$33:$D$776,СВЦЭМ!$A$33:$A$776,$A106,СВЦЭМ!$B$33:$B$776,U$83)+'СЕТ СН'!$H$11+СВЦЭМ!$D$10+'СЕТ СН'!$H$5-'СЕТ СН'!$H$21</f>
        <v>3336.18509141</v>
      </c>
      <c r="V106" s="36">
        <f>SUMIFS(СВЦЭМ!$D$33:$D$776,СВЦЭМ!$A$33:$A$776,$A106,СВЦЭМ!$B$33:$B$776,V$83)+'СЕТ СН'!$H$11+СВЦЭМ!$D$10+'СЕТ СН'!$H$5-'СЕТ СН'!$H$21</f>
        <v>3328.2791242499998</v>
      </c>
      <c r="W106" s="36">
        <f>SUMIFS(СВЦЭМ!$D$33:$D$776,СВЦЭМ!$A$33:$A$776,$A106,СВЦЭМ!$B$33:$B$776,W$83)+'СЕТ СН'!$H$11+СВЦЭМ!$D$10+'СЕТ СН'!$H$5-'СЕТ СН'!$H$21</f>
        <v>3331.13591344</v>
      </c>
      <c r="X106" s="36">
        <f>SUMIFS(СВЦЭМ!$D$33:$D$776,СВЦЭМ!$A$33:$A$776,$A106,СВЦЭМ!$B$33:$B$776,X$83)+'СЕТ СН'!$H$11+СВЦЭМ!$D$10+'СЕТ СН'!$H$5-'СЕТ СН'!$H$21</f>
        <v>3360.90481073</v>
      </c>
      <c r="Y106" s="36">
        <f>SUMIFS(СВЦЭМ!$D$33:$D$776,СВЦЭМ!$A$33:$A$776,$A106,СВЦЭМ!$B$33:$B$776,Y$83)+'СЕТ СН'!$H$11+СВЦЭМ!$D$10+'СЕТ СН'!$H$5-'СЕТ СН'!$H$21</f>
        <v>3453.9531975099999</v>
      </c>
    </row>
    <row r="107" spans="1:25" ht="15.75" x14ac:dyDescent="0.2">
      <c r="A107" s="35">
        <f t="shared" si="2"/>
        <v>44067</v>
      </c>
      <c r="B107" s="36">
        <f>SUMIFS(СВЦЭМ!$D$33:$D$776,СВЦЭМ!$A$33:$A$776,$A107,СВЦЭМ!$B$33:$B$776,B$83)+'СЕТ СН'!$H$11+СВЦЭМ!$D$10+'СЕТ СН'!$H$5-'СЕТ СН'!$H$21</f>
        <v>3483.43939439</v>
      </c>
      <c r="C107" s="36">
        <f>SUMIFS(СВЦЭМ!$D$33:$D$776,СВЦЭМ!$A$33:$A$776,$A107,СВЦЭМ!$B$33:$B$776,C$83)+'СЕТ СН'!$H$11+СВЦЭМ!$D$10+'СЕТ СН'!$H$5-'СЕТ СН'!$H$21</f>
        <v>3522.3748165699999</v>
      </c>
      <c r="D107" s="36">
        <f>SUMIFS(СВЦЭМ!$D$33:$D$776,СВЦЭМ!$A$33:$A$776,$A107,СВЦЭМ!$B$33:$B$776,D$83)+'СЕТ СН'!$H$11+СВЦЭМ!$D$10+'СЕТ СН'!$H$5-'СЕТ СН'!$H$21</f>
        <v>3538.0829338000003</v>
      </c>
      <c r="E107" s="36">
        <f>SUMIFS(СВЦЭМ!$D$33:$D$776,СВЦЭМ!$A$33:$A$776,$A107,СВЦЭМ!$B$33:$B$776,E$83)+'СЕТ СН'!$H$11+СВЦЭМ!$D$10+'СЕТ СН'!$H$5-'СЕТ СН'!$H$21</f>
        <v>3544.62269539</v>
      </c>
      <c r="F107" s="36">
        <f>SUMIFS(СВЦЭМ!$D$33:$D$776,СВЦЭМ!$A$33:$A$776,$A107,СВЦЭМ!$B$33:$B$776,F$83)+'СЕТ СН'!$H$11+СВЦЭМ!$D$10+'СЕТ СН'!$H$5-'СЕТ СН'!$H$21</f>
        <v>3547.5777122600002</v>
      </c>
      <c r="G107" s="36">
        <f>SUMIFS(СВЦЭМ!$D$33:$D$776,СВЦЭМ!$A$33:$A$776,$A107,СВЦЭМ!$B$33:$B$776,G$83)+'СЕТ СН'!$H$11+СВЦЭМ!$D$10+'СЕТ СН'!$H$5-'СЕТ СН'!$H$21</f>
        <v>3537.9166160599998</v>
      </c>
      <c r="H107" s="36">
        <f>SUMIFS(СВЦЭМ!$D$33:$D$776,СВЦЭМ!$A$33:$A$776,$A107,СВЦЭМ!$B$33:$B$776,H$83)+'СЕТ СН'!$H$11+СВЦЭМ!$D$10+'СЕТ СН'!$H$5-'СЕТ СН'!$H$21</f>
        <v>3531.1127597100003</v>
      </c>
      <c r="I107" s="36">
        <f>SUMIFS(СВЦЭМ!$D$33:$D$776,СВЦЭМ!$A$33:$A$776,$A107,СВЦЭМ!$B$33:$B$776,I$83)+'СЕТ СН'!$H$11+СВЦЭМ!$D$10+'СЕТ СН'!$H$5-'СЕТ СН'!$H$21</f>
        <v>3603.0784749300001</v>
      </c>
      <c r="J107" s="36">
        <f>SUMIFS(СВЦЭМ!$D$33:$D$776,СВЦЭМ!$A$33:$A$776,$A107,СВЦЭМ!$B$33:$B$776,J$83)+'СЕТ СН'!$H$11+СВЦЭМ!$D$10+'СЕТ СН'!$H$5-'СЕТ СН'!$H$21</f>
        <v>3554.7141028199999</v>
      </c>
      <c r="K107" s="36">
        <f>SUMIFS(СВЦЭМ!$D$33:$D$776,СВЦЭМ!$A$33:$A$776,$A107,СВЦЭМ!$B$33:$B$776,K$83)+'СЕТ СН'!$H$11+СВЦЭМ!$D$10+'СЕТ СН'!$H$5-'СЕТ СН'!$H$21</f>
        <v>3529.4347962000002</v>
      </c>
      <c r="L107" s="36">
        <f>SUMIFS(СВЦЭМ!$D$33:$D$776,СВЦЭМ!$A$33:$A$776,$A107,СВЦЭМ!$B$33:$B$776,L$83)+'СЕТ СН'!$H$11+СВЦЭМ!$D$10+'СЕТ СН'!$H$5-'СЕТ СН'!$H$21</f>
        <v>3504.4147073499998</v>
      </c>
      <c r="M107" s="36">
        <f>SUMIFS(СВЦЭМ!$D$33:$D$776,СВЦЭМ!$A$33:$A$776,$A107,СВЦЭМ!$B$33:$B$776,M$83)+'СЕТ СН'!$H$11+СВЦЭМ!$D$10+'СЕТ СН'!$H$5-'СЕТ СН'!$H$21</f>
        <v>3452.7750951500002</v>
      </c>
      <c r="N107" s="36">
        <f>SUMIFS(СВЦЭМ!$D$33:$D$776,СВЦЭМ!$A$33:$A$776,$A107,СВЦЭМ!$B$33:$B$776,N$83)+'СЕТ СН'!$H$11+СВЦЭМ!$D$10+'СЕТ СН'!$H$5-'СЕТ СН'!$H$21</f>
        <v>3411.25704516</v>
      </c>
      <c r="O107" s="36">
        <f>SUMIFS(СВЦЭМ!$D$33:$D$776,СВЦЭМ!$A$33:$A$776,$A107,СВЦЭМ!$B$33:$B$776,O$83)+'СЕТ СН'!$H$11+СВЦЭМ!$D$10+'СЕТ СН'!$H$5-'СЕТ СН'!$H$21</f>
        <v>3382.8054043399998</v>
      </c>
      <c r="P107" s="36">
        <f>SUMIFS(СВЦЭМ!$D$33:$D$776,СВЦЭМ!$A$33:$A$776,$A107,СВЦЭМ!$B$33:$B$776,P$83)+'СЕТ СН'!$H$11+СВЦЭМ!$D$10+'СЕТ СН'!$H$5-'СЕТ СН'!$H$21</f>
        <v>3388.3614293600003</v>
      </c>
      <c r="Q107" s="36">
        <f>SUMIFS(СВЦЭМ!$D$33:$D$776,СВЦЭМ!$A$33:$A$776,$A107,СВЦЭМ!$B$33:$B$776,Q$83)+'СЕТ СН'!$H$11+СВЦЭМ!$D$10+'СЕТ СН'!$H$5-'СЕТ СН'!$H$21</f>
        <v>3382.6766238</v>
      </c>
      <c r="R107" s="36">
        <f>SUMIFS(СВЦЭМ!$D$33:$D$776,СВЦЭМ!$A$33:$A$776,$A107,СВЦЭМ!$B$33:$B$776,R$83)+'СЕТ СН'!$H$11+СВЦЭМ!$D$10+'СЕТ СН'!$H$5-'СЕТ СН'!$H$21</f>
        <v>3382.7737427000002</v>
      </c>
      <c r="S107" s="36">
        <f>SUMIFS(СВЦЭМ!$D$33:$D$776,СВЦЭМ!$A$33:$A$776,$A107,СВЦЭМ!$B$33:$B$776,S$83)+'СЕТ СН'!$H$11+СВЦЭМ!$D$10+'СЕТ СН'!$H$5-'СЕТ СН'!$H$21</f>
        <v>3385.0402948000001</v>
      </c>
      <c r="T107" s="36">
        <f>SUMIFS(СВЦЭМ!$D$33:$D$776,СВЦЭМ!$A$33:$A$776,$A107,СВЦЭМ!$B$33:$B$776,T$83)+'СЕТ СН'!$H$11+СВЦЭМ!$D$10+'СЕТ СН'!$H$5-'СЕТ СН'!$H$21</f>
        <v>3387.8337634700001</v>
      </c>
      <c r="U107" s="36">
        <f>SUMIFS(СВЦЭМ!$D$33:$D$776,СВЦЭМ!$A$33:$A$776,$A107,СВЦЭМ!$B$33:$B$776,U$83)+'СЕТ СН'!$H$11+СВЦЭМ!$D$10+'СЕТ СН'!$H$5-'СЕТ СН'!$H$21</f>
        <v>3388.1737129500002</v>
      </c>
      <c r="V107" s="36">
        <f>SUMIFS(СВЦЭМ!$D$33:$D$776,СВЦЭМ!$A$33:$A$776,$A107,СВЦЭМ!$B$33:$B$776,V$83)+'СЕТ СН'!$H$11+СВЦЭМ!$D$10+'СЕТ СН'!$H$5-'СЕТ СН'!$H$21</f>
        <v>3380.80740973</v>
      </c>
      <c r="W107" s="36">
        <f>SUMIFS(СВЦЭМ!$D$33:$D$776,СВЦЭМ!$A$33:$A$776,$A107,СВЦЭМ!$B$33:$B$776,W$83)+'СЕТ СН'!$H$11+СВЦЭМ!$D$10+'СЕТ СН'!$H$5-'СЕТ СН'!$H$21</f>
        <v>3373.0678054</v>
      </c>
      <c r="X107" s="36">
        <f>SUMIFS(СВЦЭМ!$D$33:$D$776,СВЦЭМ!$A$33:$A$776,$A107,СВЦЭМ!$B$33:$B$776,X$83)+'СЕТ СН'!$H$11+СВЦЭМ!$D$10+'СЕТ СН'!$H$5-'СЕТ СН'!$H$21</f>
        <v>3402.0285190200002</v>
      </c>
      <c r="Y107" s="36">
        <f>SUMIFS(СВЦЭМ!$D$33:$D$776,СВЦЭМ!$A$33:$A$776,$A107,СВЦЭМ!$B$33:$B$776,Y$83)+'СЕТ СН'!$H$11+СВЦЭМ!$D$10+'СЕТ СН'!$H$5-'СЕТ СН'!$H$21</f>
        <v>3508.1705374600001</v>
      </c>
    </row>
    <row r="108" spans="1:25" ht="15.75" x14ac:dyDescent="0.2">
      <c r="A108" s="35">
        <f t="shared" si="2"/>
        <v>44068</v>
      </c>
      <c r="B108" s="36">
        <f>SUMIFS(СВЦЭМ!$D$33:$D$776,СВЦЭМ!$A$33:$A$776,$A108,СВЦЭМ!$B$33:$B$776,B$83)+'СЕТ СН'!$H$11+СВЦЭМ!$D$10+'СЕТ СН'!$H$5-'СЕТ СН'!$H$21</f>
        <v>3491.41235693</v>
      </c>
      <c r="C108" s="36">
        <f>SUMIFS(СВЦЭМ!$D$33:$D$776,СВЦЭМ!$A$33:$A$776,$A108,СВЦЭМ!$B$33:$B$776,C$83)+'СЕТ СН'!$H$11+СВЦЭМ!$D$10+'СЕТ СН'!$H$5-'СЕТ СН'!$H$21</f>
        <v>3525.3908633000001</v>
      </c>
      <c r="D108" s="36">
        <f>SUMIFS(СВЦЭМ!$D$33:$D$776,СВЦЭМ!$A$33:$A$776,$A108,СВЦЭМ!$B$33:$B$776,D$83)+'СЕТ СН'!$H$11+СВЦЭМ!$D$10+'СЕТ СН'!$H$5-'СЕТ СН'!$H$21</f>
        <v>3545.7430941399998</v>
      </c>
      <c r="E108" s="36">
        <f>SUMIFS(СВЦЭМ!$D$33:$D$776,СВЦЭМ!$A$33:$A$776,$A108,СВЦЭМ!$B$33:$B$776,E$83)+'СЕТ СН'!$H$11+СВЦЭМ!$D$10+'СЕТ СН'!$H$5-'СЕТ СН'!$H$21</f>
        <v>3550.0363210599999</v>
      </c>
      <c r="F108" s="36">
        <f>SUMIFS(СВЦЭМ!$D$33:$D$776,СВЦЭМ!$A$33:$A$776,$A108,СВЦЭМ!$B$33:$B$776,F$83)+'СЕТ СН'!$H$11+СВЦЭМ!$D$10+'СЕТ СН'!$H$5-'СЕТ СН'!$H$21</f>
        <v>3553.8496934700001</v>
      </c>
      <c r="G108" s="36">
        <f>SUMIFS(СВЦЭМ!$D$33:$D$776,СВЦЭМ!$A$33:$A$776,$A108,СВЦЭМ!$B$33:$B$776,G$83)+'СЕТ СН'!$H$11+СВЦЭМ!$D$10+'СЕТ СН'!$H$5-'СЕТ СН'!$H$21</f>
        <v>3545.3722968000002</v>
      </c>
      <c r="H108" s="36">
        <f>SUMIFS(СВЦЭМ!$D$33:$D$776,СВЦЭМ!$A$33:$A$776,$A108,СВЦЭМ!$B$33:$B$776,H$83)+'СЕТ СН'!$H$11+СВЦЭМ!$D$10+'СЕТ СН'!$H$5-'СЕТ СН'!$H$21</f>
        <v>3558.9669545199999</v>
      </c>
      <c r="I108" s="36">
        <f>SUMIFS(СВЦЭМ!$D$33:$D$776,СВЦЭМ!$A$33:$A$776,$A108,СВЦЭМ!$B$33:$B$776,I$83)+'СЕТ СН'!$H$11+СВЦЭМ!$D$10+'СЕТ СН'!$H$5-'СЕТ СН'!$H$21</f>
        <v>3589.0168541600001</v>
      </c>
      <c r="J108" s="36">
        <f>SUMIFS(СВЦЭМ!$D$33:$D$776,СВЦЭМ!$A$33:$A$776,$A108,СВЦЭМ!$B$33:$B$776,J$83)+'СЕТ СН'!$H$11+СВЦЭМ!$D$10+'СЕТ СН'!$H$5-'СЕТ СН'!$H$21</f>
        <v>3574.5973828300002</v>
      </c>
      <c r="K108" s="36">
        <f>SUMIFS(СВЦЭМ!$D$33:$D$776,СВЦЭМ!$A$33:$A$776,$A108,СВЦЭМ!$B$33:$B$776,K$83)+'СЕТ СН'!$H$11+СВЦЭМ!$D$10+'СЕТ СН'!$H$5-'СЕТ СН'!$H$21</f>
        <v>3539.23886533</v>
      </c>
      <c r="L108" s="36">
        <f>SUMIFS(СВЦЭМ!$D$33:$D$776,СВЦЭМ!$A$33:$A$776,$A108,СВЦЭМ!$B$33:$B$776,L$83)+'СЕТ СН'!$H$11+СВЦЭМ!$D$10+'СЕТ СН'!$H$5-'СЕТ СН'!$H$21</f>
        <v>3519.3605917899999</v>
      </c>
      <c r="M108" s="36">
        <f>SUMIFS(СВЦЭМ!$D$33:$D$776,СВЦЭМ!$A$33:$A$776,$A108,СВЦЭМ!$B$33:$B$776,M$83)+'СЕТ СН'!$H$11+СВЦЭМ!$D$10+'СЕТ СН'!$H$5-'СЕТ СН'!$H$21</f>
        <v>3452.36467649</v>
      </c>
      <c r="N108" s="36">
        <f>SUMIFS(СВЦЭМ!$D$33:$D$776,СВЦЭМ!$A$33:$A$776,$A108,СВЦЭМ!$B$33:$B$776,N$83)+'СЕТ СН'!$H$11+СВЦЭМ!$D$10+'СЕТ СН'!$H$5-'СЕТ СН'!$H$21</f>
        <v>3404.2473534700002</v>
      </c>
      <c r="O108" s="36">
        <f>SUMIFS(СВЦЭМ!$D$33:$D$776,СВЦЭМ!$A$33:$A$776,$A108,СВЦЭМ!$B$33:$B$776,O$83)+'СЕТ СН'!$H$11+СВЦЭМ!$D$10+'СЕТ СН'!$H$5-'СЕТ СН'!$H$21</f>
        <v>3378.8934117099998</v>
      </c>
      <c r="P108" s="36">
        <f>SUMIFS(СВЦЭМ!$D$33:$D$776,СВЦЭМ!$A$33:$A$776,$A108,СВЦЭМ!$B$33:$B$776,P$83)+'СЕТ СН'!$H$11+СВЦЭМ!$D$10+'СЕТ СН'!$H$5-'СЕТ СН'!$H$21</f>
        <v>3387.0659186800003</v>
      </c>
      <c r="Q108" s="36">
        <f>SUMIFS(СВЦЭМ!$D$33:$D$776,СВЦЭМ!$A$33:$A$776,$A108,СВЦЭМ!$B$33:$B$776,Q$83)+'СЕТ СН'!$H$11+СВЦЭМ!$D$10+'СЕТ СН'!$H$5-'СЕТ СН'!$H$21</f>
        <v>3384.0463566799999</v>
      </c>
      <c r="R108" s="36">
        <f>SUMIFS(СВЦЭМ!$D$33:$D$776,СВЦЭМ!$A$33:$A$776,$A108,СВЦЭМ!$B$33:$B$776,R$83)+'СЕТ СН'!$H$11+СВЦЭМ!$D$10+'СЕТ СН'!$H$5-'СЕТ СН'!$H$21</f>
        <v>3380.82316717</v>
      </c>
      <c r="S108" s="36">
        <f>SUMIFS(СВЦЭМ!$D$33:$D$776,СВЦЭМ!$A$33:$A$776,$A108,СВЦЭМ!$B$33:$B$776,S$83)+'СЕТ СН'!$H$11+СВЦЭМ!$D$10+'СЕТ СН'!$H$5-'СЕТ СН'!$H$21</f>
        <v>3384.09420641</v>
      </c>
      <c r="T108" s="36">
        <f>SUMIFS(СВЦЭМ!$D$33:$D$776,СВЦЭМ!$A$33:$A$776,$A108,СВЦЭМ!$B$33:$B$776,T$83)+'СЕТ СН'!$H$11+СВЦЭМ!$D$10+'СЕТ СН'!$H$5-'СЕТ СН'!$H$21</f>
        <v>3384.5397568600001</v>
      </c>
      <c r="U108" s="36">
        <f>SUMIFS(СВЦЭМ!$D$33:$D$776,СВЦЭМ!$A$33:$A$776,$A108,СВЦЭМ!$B$33:$B$776,U$83)+'СЕТ СН'!$H$11+СВЦЭМ!$D$10+'СЕТ СН'!$H$5-'СЕТ СН'!$H$21</f>
        <v>3379.5622788300002</v>
      </c>
      <c r="V108" s="36">
        <f>SUMIFS(СВЦЭМ!$D$33:$D$776,СВЦЭМ!$A$33:$A$776,$A108,СВЦЭМ!$B$33:$B$776,V$83)+'СЕТ СН'!$H$11+СВЦЭМ!$D$10+'СЕТ СН'!$H$5-'СЕТ СН'!$H$21</f>
        <v>3359.5673569700002</v>
      </c>
      <c r="W108" s="36">
        <f>SUMIFS(СВЦЭМ!$D$33:$D$776,СВЦЭМ!$A$33:$A$776,$A108,СВЦЭМ!$B$33:$B$776,W$83)+'СЕТ СН'!$H$11+СВЦЭМ!$D$10+'СЕТ СН'!$H$5-'СЕТ СН'!$H$21</f>
        <v>3340.6085766800002</v>
      </c>
      <c r="X108" s="36">
        <f>SUMIFS(СВЦЭМ!$D$33:$D$776,СВЦЭМ!$A$33:$A$776,$A108,СВЦЭМ!$B$33:$B$776,X$83)+'СЕТ СН'!$H$11+СВЦЭМ!$D$10+'СЕТ СН'!$H$5-'СЕТ СН'!$H$21</f>
        <v>3363.36258284</v>
      </c>
      <c r="Y108" s="36">
        <f>SUMIFS(СВЦЭМ!$D$33:$D$776,СВЦЭМ!$A$33:$A$776,$A108,СВЦЭМ!$B$33:$B$776,Y$83)+'СЕТ СН'!$H$11+СВЦЭМ!$D$10+'СЕТ СН'!$H$5-'СЕТ СН'!$H$21</f>
        <v>3461.8121490399999</v>
      </c>
    </row>
    <row r="109" spans="1:25" ht="15.75" x14ac:dyDescent="0.2">
      <c r="A109" s="35">
        <f t="shared" si="2"/>
        <v>44069</v>
      </c>
      <c r="B109" s="36">
        <f>SUMIFS(СВЦЭМ!$D$33:$D$776,СВЦЭМ!$A$33:$A$776,$A109,СВЦЭМ!$B$33:$B$776,B$83)+'СЕТ СН'!$H$11+СВЦЭМ!$D$10+'СЕТ СН'!$H$5-'СЕТ СН'!$H$21</f>
        <v>3500.9709874700002</v>
      </c>
      <c r="C109" s="36">
        <f>SUMIFS(СВЦЭМ!$D$33:$D$776,СВЦЭМ!$A$33:$A$776,$A109,СВЦЭМ!$B$33:$B$776,C$83)+'СЕТ СН'!$H$11+СВЦЭМ!$D$10+'СЕТ СН'!$H$5-'СЕТ СН'!$H$21</f>
        <v>3536.4133282100001</v>
      </c>
      <c r="D109" s="36">
        <f>SUMIFS(СВЦЭМ!$D$33:$D$776,СВЦЭМ!$A$33:$A$776,$A109,СВЦЭМ!$B$33:$B$776,D$83)+'СЕТ СН'!$H$11+СВЦЭМ!$D$10+'СЕТ СН'!$H$5-'СЕТ СН'!$H$21</f>
        <v>3554.91086537</v>
      </c>
      <c r="E109" s="36">
        <f>SUMIFS(СВЦЭМ!$D$33:$D$776,СВЦЭМ!$A$33:$A$776,$A109,СВЦЭМ!$B$33:$B$776,E$83)+'СЕТ СН'!$H$11+СВЦЭМ!$D$10+'СЕТ СН'!$H$5-'СЕТ СН'!$H$21</f>
        <v>3561.2029840599998</v>
      </c>
      <c r="F109" s="36">
        <f>SUMIFS(СВЦЭМ!$D$33:$D$776,СВЦЭМ!$A$33:$A$776,$A109,СВЦЭМ!$B$33:$B$776,F$83)+'СЕТ СН'!$H$11+СВЦЭМ!$D$10+'СЕТ СН'!$H$5-'СЕТ СН'!$H$21</f>
        <v>3559.2809630900001</v>
      </c>
      <c r="G109" s="36">
        <f>SUMIFS(СВЦЭМ!$D$33:$D$776,СВЦЭМ!$A$33:$A$776,$A109,СВЦЭМ!$B$33:$B$776,G$83)+'СЕТ СН'!$H$11+СВЦЭМ!$D$10+'СЕТ СН'!$H$5-'СЕТ СН'!$H$21</f>
        <v>3558.1178044600001</v>
      </c>
      <c r="H109" s="36">
        <f>SUMIFS(СВЦЭМ!$D$33:$D$776,СВЦЭМ!$A$33:$A$776,$A109,СВЦЭМ!$B$33:$B$776,H$83)+'СЕТ СН'!$H$11+СВЦЭМ!$D$10+'СЕТ СН'!$H$5-'СЕТ СН'!$H$21</f>
        <v>3563.0633966</v>
      </c>
      <c r="I109" s="36">
        <f>SUMIFS(СВЦЭМ!$D$33:$D$776,СВЦЭМ!$A$33:$A$776,$A109,СВЦЭМ!$B$33:$B$776,I$83)+'СЕТ СН'!$H$11+СВЦЭМ!$D$10+'СЕТ СН'!$H$5-'СЕТ СН'!$H$21</f>
        <v>3587.3827300100002</v>
      </c>
      <c r="J109" s="36">
        <f>SUMIFS(СВЦЭМ!$D$33:$D$776,СВЦЭМ!$A$33:$A$776,$A109,СВЦЭМ!$B$33:$B$776,J$83)+'СЕТ СН'!$H$11+СВЦЭМ!$D$10+'СЕТ СН'!$H$5-'СЕТ СН'!$H$21</f>
        <v>3565.5378194800001</v>
      </c>
      <c r="K109" s="36">
        <f>SUMIFS(СВЦЭМ!$D$33:$D$776,СВЦЭМ!$A$33:$A$776,$A109,СВЦЭМ!$B$33:$B$776,K$83)+'СЕТ СН'!$H$11+СВЦЭМ!$D$10+'СЕТ СН'!$H$5-'СЕТ СН'!$H$21</f>
        <v>3484.8017952600003</v>
      </c>
      <c r="L109" s="36">
        <f>SUMIFS(СВЦЭМ!$D$33:$D$776,СВЦЭМ!$A$33:$A$776,$A109,СВЦЭМ!$B$33:$B$776,L$83)+'СЕТ СН'!$H$11+СВЦЭМ!$D$10+'СЕТ СН'!$H$5-'СЕТ СН'!$H$21</f>
        <v>3465.7187181200002</v>
      </c>
      <c r="M109" s="36">
        <f>SUMIFS(СВЦЭМ!$D$33:$D$776,СВЦЭМ!$A$33:$A$776,$A109,СВЦЭМ!$B$33:$B$776,M$83)+'СЕТ СН'!$H$11+СВЦЭМ!$D$10+'СЕТ СН'!$H$5-'СЕТ СН'!$H$21</f>
        <v>3404.671996</v>
      </c>
      <c r="N109" s="36">
        <f>SUMIFS(СВЦЭМ!$D$33:$D$776,СВЦЭМ!$A$33:$A$776,$A109,СВЦЭМ!$B$33:$B$776,N$83)+'СЕТ СН'!$H$11+СВЦЭМ!$D$10+'СЕТ СН'!$H$5-'СЕТ СН'!$H$21</f>
        <v>3358.1274530400001</v>
      </c>
      <c r="O109" s="36">
        <f>SUMIFS(СВЦЭМ!$D$33:$D$776,СВЦЭМ!$A$33:$A$776,$A109,СВЦЭМ!$B$33:$B$776,O$83)+'СЕТ СН'!$H$11+СВЦЭМ!$D$10+'СЕТ СН'!$H$5-'СЕТ СН'!$H$21</f>
        <v>3334.8602239000002</v>
      </c>
      <c r="P109" s="36">
        <f>SUMIFS(СВЦЭМ!$D$33:$D$776,СВЦЭМ!$A$33:$A$776,$A109,СВЦЭМ!$B$33:$B$776,P$83)+'СЕТ СН'!$H$11+СВЦЭМ!$D$10+'СЕТ СН'!$H$5-'СЕТ СН'!$H$21</f>
        <v>3334.7978894799999</v>
      </c>
      <c r="Q109" s="36">
        <f>SUMIFS(СВЦЭМ!$D$33:$D$776,СВЦЭМ!$A$33:$A$776,$A109,СВЦЭМ!$B$33:$B$776,Q$83)+'СЕТ СН'!$H$11+СВЦЭМ!$D$10+'СЕТ СН'!$H$5-'СЕТ СН'!$H$21</f>
        <v>3331.3147752</v>
      </c>
      <c r="R109" s="36">
        <f>SUMIFS(СВЦЭМ!$D$33:$D$776,СВЦЭМ!$A$33:$A$776,$A109,СВЦЭМ!$B$33:$B$776,R$83)+'СЕТ СН'!$H$11+СВЦЭМ!$D$10+'СЕТ СН'!$H$5-'СЕТ СН'!$H$21</f>
        <v>3336.55128405</v>
      </c>
      <c r="S109" s="36">
        <f>SUMIFS(СВЦЭМ!$D$33:$D$776,СВЦЭМ!$A$33:$A$776,$A109,СВЦЭМ!$B$33:$B$776,S$83)+'СЕТ СН'!$H$11+СВЦЭМ!$D$10+'СЕТ СН'!$H$5-'СЕТ СН'!$H$21</f>
        <v>3339.63682277</v>
      </c>
      <c r="T109" s="36">
        <f>SUMIFS(СВЦЭМ!$D$33:$D$776,СВЦЭМ!$A$33:$A$776,$A109,СВЦЭМ!$B$33:$B$776,T$83)+'СЕТ СН'!$H$11+СВЦЭМ!$D$10+'СЕТ СН'!$H$5-'СЕТ СН'!$H$21</f>
        <v>3331.9148446999998</v>
      </c>
      <c r="U109" s="36">
        <f>SUMIFS(СВЦЭМ!$D$33:$D$776,СВЦЭМ!$A$33:$A$776,$A109,СВЦЭМ!$B$33:$B$776,U$83)+'СЕТ СН'!$H$11+СВЦЭМ!$D$10+'СЕТ СН'!$H$5-'СЕТ СН'!$H$21</f>
        <v>3335.17221711</v>
      </c>
      <c r="V109" s="36">
        <f>SUMIFS(СВЦЭМ!$D$33:$D$776,СВЦЭМ!$A$33:$A$776,$A109,СВЦЭМ!$B$33:$B$776,V$83)+'СЕТ СН'!$H$11+СВЦЭМ!$D$10+'СЕТ СН'!$H$5-'СЕТ СН'!$H$21</f>
        <v>3342.1198045299998</v>
      </c>
      <c r="W109" s="36">
        <f>SUMIFS(СВЦЭМ!$D$33:$D$776,СВЦЭМ!$A$33:$A$776,$A109,СВЦЭМ!$B$33:$B$776,W$83)+'СЕТ СН'!$H$11+СВЦЭМ!$D$10+'СЕТ СН'!$H$5-'СЕТ СН'!$H$21</f>
        <v>3348.73921019</v>
      </c>
      <c r="X109" s="36">
        <f>SUMIFS(СВЦЭМ!$D$33:$D$776,СВЦЭМ!$A$33:$A$776,$A109,СВЦЭМ!$B$33:$B$776,X$83)+'СЕТ СН'!$H$11+СВЦЭМ!$D$10+'СЕТ СН'!$H$5-'СЕТ СН'!$H$21</f>
        <v>3369.8485988000002</v>
      </c>
      <c r="Y109" s="36">
        <f>SUMIFS(СВЦЭМ!$D$33:$D$776,СВЦЭМ!$A$33:$A$776,$A109,СВЦЭМ!$B$33:$B$776,Y$83)+'СЕТ СН'!$H$11+СВЦЭМ!$D$10+'СЕТ СН'!$H$5-'СЕТ СН'!$H$21</f>
        <v>3462.8757168399998</v>
      </c>
    </row>
    <row r="110" spans="1:25" ht="15.75" x14ac:dyDescent="0.2">
      <c r="A110" s="35">
        <f t="shared" si="2"/>
        <v>44070</v>
      </c>
      <c r="B110" s="36">
        <f>SUMIFS(СВЦЭМ!$D$33:$D$776,СВЦЭМ!$A$33:$A$776,$A110,СВЦЭМ!$B$33:$B$776,B$83)+'СЕТ СН'!$H$11+СВЦЭМ!$D$10+'СЕТ СН'!$H$5-'СЕТ СН'!$H$21</f>
        <v>3397.5634762099999</v>
      </c>
      <c r="C110" s="36">
        <f>SUMIFS(СВЦЭМ!$D$33:$D$776,СВЦЭМ!$A$33:$A$776,$A110,СВЦЭМ!$B$33:$B$776,C$83)+'СЕТ СН'!$H$11+СВЦЭМ!$D$10+'СЕТ СН'!$H$5-'СЕТ СН'!$H$21</f>
        <v>3498.7486550100002</v>
      </c>
      <c r="D110" s="36">
        <f>SUMIFS(СВЦЭМ!$D$33:$D$776,СВЦЭМ!$A$33:$A$776,$A110,СВЦЭМ!$B$33:$B$776,D$83)+'СЕТ СН'!$H$11+СВЦЭМ!$D$10+'СЕТ СН'!$H$5-'СЕТ СН'!$H$21</f>
        <v>3592.2152870199998</v>
      </c>
      <c r="E110" s="36">
        <f>SUMIFS(СВЦЭМ!$D$33:$D$776,СВЦЭМ!$A$33:$A$776,$A110,СВЦЭМ!$B$33:$B$776,E$83)+'СЕТ СН'!$H$11+СВЦЭМ!$D$10+'СЕТ СН'!$H$5-'СЕТ СН'!$H$21</f>
        <v>3610.9095031400002</v>
      </c>
      <c r="F110" s="36">
        <f>SUMIFS(СВЦЭМ!$D$33:$D$776,СВЦЭМ!$A$33:$A$776,$A110,СВЦЭМ!$B$33:$B$776,F$83)+'СЕТ СН'!$H$11+СВЦЭМ!$D$10+'СЕТ СН'!$H$5-'СЕТ СН'!$H$21</f>
        <v>3617.96126718</v>
      </c>
      <c r="G110" s="36">
        <f>SUMIFS(СВЦЭМ!$D$33:$D$776,СВЦЭМ!$A$33:$A$776,$A110,СВЦЭМ!$B$33:$B$776,G$83)+'СЕТ СН'!$H$11+СВЦЭМ!$D$10+'СЕТ СН'!$H$5-'СЕТ СН'!$H$21</f>
        <v>3610.7565477500002</v>
      </c>
      <c r="H110" s="36">
        <f>SUMIFS(СВЦЭМ!$D$33:$D$776,СВЦЭМ!$A$33:$A$776,$A110,СВЦЭМ!$B$33:$B$776,H$83)+'СЕТ СН'!$H$11+СВЦЭМ!$D$10+'СЕТ СН'!$H$5-'СЕТ СН'!$H$21</f>
        <v>3569.46186614</v>
      </c>
      <c r="I110" s="36">
        <f>SUMIFS(СВЦЭМ!$D$33:$D$776,СВЦЭМ!$A$33:$A$776,$A110,СВЦЭМ!$B$33:$B$776,I$83)+'СЕТ СН'!$H$11+СВЦЭМ!$D$10+'СЕТ СН'!$H$5-'СЕТ СН'!$H$21</f>
        <v>3490.24100322</v>
      </c>
      <c r="J110" s="36">
        <f>SUMIFS(СВЦЭМ!$D$33:$D$776,СВЦЭМ!$A$33:$A$776,$A110,СВЦЭМ!$B$33:$B$776,J$83)+'СЕТ СН'!$H$11+СВЦЭМ!$D$10+'СЕТ СН'!$H$5-'СЕТ СН'!$H$21</f>
        <v>3443.09160668</v>
      </c>
      <c r="K110" s="36">
        <f>SUMIFS(СВЦЭМ!$D$33:$D$776,СВЦЭМ!$A$33:$A$776,$A110,СВЦЭМ!$B$33:$B$776,K$83)+'СЕТ СН'!$H$11+СВЦЭМ!$D$10+'СЕТ СН'!$H$5-'СЕТ СН'!$H$21</f>
        <v>3412.94418167</v>
      </c>
      <c r="L110" s="36">
        <f>SUMIFS(СВЦЭМ!$D$33:$D$776,СВЦЭМ!$A$33:$A$776,$A110,СВЦЭМ!$B$33:$B$776,L$83)+'СЕТ СН'!$H$11+СВЦЭМ!$D$10+'СЕТ СН'!$H$5-'СЕТ СН'!$H$21</f>
        <v>3410.9897320800001</v>
      </c>
      <c r="M110" s="36">
        <f>SUMIFS(СВЦЭМ!$D$33:$D$776,СВЦЭМ!$A$33:$A$776,$A110,СВЦЭМ!$B$33:$B$776,M$83)+'СЕТ СН'!$H$11+СВЦЭМ!$D$10+'СЕТ СН'!$H$5-'СЕТ СН'!$H$21</f>
        <v>3414.4953964199999</v>
      </c>
      <c r="N110" s="36">
        <f>SUMIFS(СВЦЭМ!$D$33:$D$776,СВЦЭМ!$A$33:$A$776,$A110,СВЦЭМ!$B$33:$B$776,N$83)+'СЕТ СН'!$H$11+СВЦЭМ!$D$10+'СЕТ СН'!$H$5-'СЕТ СН'!$H$21</f>
        <v>3406.4570895900001</v>
      </c>
      <c r="O110" s="36">
        <f>SUMIFS(СВЦЭМ!$D$33:$D$776,СВЦЭМ!$A$33:$A$776,$A110,СВЦЭМ!$B$33:$B$776,O$83)+'СЕТ СН'!$H$11+СВЦЭМ!$D$10+'СЕТ СН'!$H$5-'СЕТ СН'!$H$21</f>
        <v>3404.9544058199999</v>
      </c>
      <c r="P110" s="36">
        <f>SUMIFS(СВЦЭМ!$D$33:$D$776,СВЦЭМ!$A$33:$A$776,$A110,СВЦЭМ!$B$33:$B$776,P$83)+'СЕТ СН'!$H$11+СВЦЭМ!$D$10+'СЕТ СН'!$H$5-'СЕТ СН'!$H$21</f>
        <v>3412.47783888</v>
      </c>
      <c r="Q110" s="36">
        <f>SUMIFS(СВЦЭМ!$D$33:$D$776,СВЦЭМ!$A$33:$A$776,$A110,СВЦЭМ!$B$33:$B$776,Q$83)+'СЕТ СН'!$H$11+СВЦЭМ!$D$10+'СЕТ СН'!$H$5-'СЕТ СН'!$H$21</f>
        <v>3413.0683830299999</v>
      </c>
      <c r="R110" s="36">
        <f>SUMIFS(СВЦЭМ!$D$33:$D$776,СВЦЭМ!$A$33:$A$776,$A110,СВЦЭМ!$B$33:$B$776,R$83)+'СЕТ СН'!$H$11+СВЦЭМ!$D$10+'СЕТ СН'!$H$5-'СЕТ СН'!$H$21</f>
        <v>3405.0419600200003</v>
      </c>
      <c r="S110" s="36">
        <f>SUMIFS(СВЦЭМ!$D$33:$D$776,СВЦЭМ!$A$33:$A$776,$A110,СВЦЭМ!$B$33:$B$776,S$83)+'СЕТ СН'!$H$11+СВЦЭМ!$D$10+'СЕТ СН'!$H$5-'СЕТ СН'!$H$21</f>
        <v>3406.1629831499999</v>
      </c>
      <c r="T110" s="36">
        <f>SUMIFS(СВЦЭМ!$D$33:$D$776,СВЦЭМ!$A$33:$A$776,$A110,СВЦЭМ!$B$33:$B$776,T$83)+'СЕТ СН'!$H$11+СВЦЭМ!$D$10+'СЕТ СН'!$H$5-'СЕТ СН'!$H$21</f>
        <v>3400.96892144</v>
      </c>
      <c r="U110" s="36">
        <f>SUMIFS(СВЦЭМ!$D$33:$D$776,СВЦЭМ!$A$33:$A$776,$A110,СВЦЭМ!$B$33:$B$776,U$83)+'СЕТ СН'!$H$11+СВЦЭМ!$D$10+'СЕТ СН'!$H$5-'СЕТ СН'!$H$21</f>
        <v>3406.39480288</v>
      </c>
      <c r="V110" s="36">
        <f>SUMIFS(СВЦЭМ!$D$33:$D$776,СВЦЭМ!$A$33:$A$776,$A110,СВЦЭМ!$B$33:$B$776,V$83)+'СЕТ СН'!$H$11+СВЦЭМ!$D$10+'СЕТ СН'!$H$5-'СЕТ СН'!$H$21</f>
        <v>3419.4218292099999</v>
      </c>
      <c r="W110" s="36">
        <f>SUMIFS(СВЦЭМ!$D$33:$D$776,СВЦЭМ!$A$33:$A$776,$A110,СВЦЭМ!$B$33:$B$776,W$83)+'СЕТ СН'!$H$11+СВЦЭМ!$D$10+'СЕТ СН'!$H$5-'СЕТ СН'!$H$21</f>
        <v>3419.0520576500003</v>
      </c>
      <c r="X110" s="36">
        <f>SUMIFS(СВЦЭМ!$D$33:$D$776,СВЦЭМ!$A$33:$A$776,$A110,СВЦЭМ!$B$33:$B$776,X$83)+'СЕТ СН'!$H$11+СВЦЭМ!$D$10+'СЕТ СН'!$H$5-'СЕТ СН'!$H$21</f>
        <v>3392.7409969400001</v>
      </c>
      <c r="Y110" s="36">
        <f>SUMIFS(СВЦЭМ!$D$33:$D$776,СВЦЭМ!$A$33:$A$776,$A110,СВЦЭМ!$B$33:$B$776,Y$83)+'СЕТ СН'!$H$11+СВЦЭМ!$D$10+'СЕТ СН'!$H$5-'СЕТ СН'!$H$21</f>
        <v>3423.6357684700001</v>
      </c>
    </row>
    <row r="111" spans="1:25" ht="15.75" x14ac:dyDescent="0.2">
      <c r="A111" s="35">
        <f t="shared" si="2"/>
        <v>44071</v>
      </c>
      <c r="B111" s="36">
        <f>SUMIFS(СВЦЭМ!$D$33:$D$776,СВЦЭМ!$A$33:$A$776,$A111,СВЦЭМ!$B$33:$B$776,B$83)+'СЕТ СН'!$H$11+СВЦЭМ!$D$10+'СЕТ СН'!$H$5-'СЕТ СН'!$H$21</f>
        <v>3546.9760663000002</v>
      </c>
      <c r="C111" s="36">
        <f>SUMIFS(СВЦЭМ!$D$33:$D$776,СВЦЭМ!$A$33:$A$776,$A111,СВЦЭМ!$B$33:$B$776,C$83)+'СЕТ СН'!$H$11+СВЦЭМ!$D$10+'СЕТ СН'!$H$5-'СЕТ СН'!$H$21</f>
        <v>3565.4920281599998</v>
      </c>
      <c r="D111" s="36">
        <f>SUMIFS(СВЦЭМ!$D$33:$D$776,СВЦЭМ!$A$33:$A$776,$A111,СВЦЭМ!$B$33:$B$776,D$83)+'СЕТ СН'!$H$11+СВЦЭМ!$D$10+'СЕТ СН'!$H$5-'СЕТ СН'!$H$21</f>
        <v>3596.1247819800001</v>
      </c>
      <c r="E111" s="36">
        <f>SUMIFS(СВЦЭМ!$D$33:$D$776,СВЦЭМ!$A$33:$A$776,$A111,СВЦЭМ!$B$33:$B$776,E$83)+'СЕТ СН'!$H$11+СВЦЭМ!$D$10+'СЕТ СН'!$H$5-'СЕТ СН'!$H$21</f>
        <v>3609.0759680400001</v>
      </c>
      <c r="F111" s="36">
        <f>SUMIFS(СВЦЭМ!$D$33:$D$776,СВЦЭМ!$A$33:$A$776,$A111,СВЦЭМ!$B$33:$B$776,F$83)+'СЕТ СН'!$H$11+СВЦЭМ!$D$10+'СЕТ СН'!$H$5-'СЕТ СН'!$H$21</f>
        <v>3619.3117630199999</v>
      </c>
      <c r="G111" s="36">
        <f>SUMIFS(СВЦЭМ!$D$33:$D$776,СВЦЭМ!$A$33:$A$776,$A111,СВЦЭМ!$B$33:$B$776,G$83)+'СЕТ СН'!$H$11+СВЦЭМ!$D$10+'СЕТ СН'!$H$5-'СЕТ СН'!$H$21</f>
        <v>3599.0334097599998</v>
      </c>
      <c r="H111" s="36">
        <f>SUMIFS(СВЦЭМ!$D$33:$D$776,СВЦЭМ!$A$33:$A$776,$A111,СВЦЭМ!$B$33:$B$776,H$83)+'СЕТ СН'!$H$11+СВЦЭМ!$D$10+'СЕТ СН'!$H$5-'СЕТ СН'!$H$21</f>
        <v>3563.87877832</v>
      </c>
      <c r="I111" s="36">
        <f>SUMIFS(СВЦЭМ!$D$33:$D$776,СВЦЭМ!$A$33:$A$776,$A111,СВЦЭМ!$B$33:$B$776,I$83)+'СЕТ СН'!$H$11+СВЦЭМ!$D$10+'СЕТ СН'!$H$5-'СЕТ СН'!$H$21</f>
        <v>3507.8387592200002</v>
      </c>
      <c r="J111" s="36">
        <f>SUMIFS(СВЦЭМ!$D$33:$D$776,СВЦЭМ!$A$33:$A$776,$A111,СВЦЭМ!$B$33:$B$776,J$83)+'СЕТ СН'!$H$11+СВЦЭМ!$D$10+'СЕТ СН'!$H$5-'СЕТ СН'!$H$21</f>
        <v>3446.5842412800002</v>
      </c>
      <c r="K111" s="36">
        <f>SUMIFS(СВЦЭМ!$D$33:$D$776,СВЦЭМ!$A$33:$A$776,$A111,СВЦЭМ!$B$33:$B$776,K$83)+'СЕТ СН'!$H$11+СВЦЭМ!$D$10+'СЕТ СН'!$H$5-'СЕТ СН'!$H$21</f>
        <v>3418.7719011600002</v>
      </c>
      <c r="L111" s="36">
        <f>SUMIFS(СВЦЭМ!$D$33:$D$776,СВЦЭМ!$A$33:$A$776,$A111,СВЦЭМ!$B$33:$B$776,L$83)+'СЕТ СН'!$H$11+СВЦЭМ!$D$10+'СЕТ СН'!$H$5-'СЕТ СН'!$H$21</f>
        <v>3411.4815228299999</v>
      </c>
      <c r="M111" s="36">
        <f>SUMIFS(СВЦЭМ!$D$33:$D$776,СВЦЭМ!$A$33:$A$776,$A111,СВЦЭМ!$B$33:$B$776,M$83)+'СЕТ СН'!$H$11+СВЦЭМ!$D$10+'СЕТ СН'!$H$5-'СЕТ СН'!$H$21</f>
        <v>3414.8015214400002</v>
      </c>
      <c r="N111" s="36">
        <f>SUMIFS(СВЦЭМ!$D$33:$D$776,СВЦЭМ!$A$33:$A$776,$A111,СВЦЭМ!$B$33:$B$776,N$83)+'СЕТ СН'!$H$11+СВЦЭМ!$D$10+'СЕТ СН'!$H$5-'СЕТ СН'!$H$21</f>
        <v>3415.3726824800001</v>
      </c>
      <c r="O111" s="36">
        <f>SUMIFS(СВЦЭМ!$D$33:$D$776,СВЦЭМ!$A$33:$A$776,$A111,СВЦЭМ!$B$33:$B$776,O$83)+'СЕТ СН'!$H$11+СВЦЭМ!$D$10+'СЕТ СН'!$H$5-'СЕТ СН'!$H$21</f>
        <v>3409.8603619999999</v>
      </c>
      <c r="P111" s="36">
        <f>SUMIFS(СВЦЭМ!$D$33:$D$776,СВЦЭМ!$A$33:$A$776,$A111,СВЦЭМ!$B$33:$B$776,P$83)+'СЕТ СН'!$H$11+СВЦЭМ!$D$10+'СЕТ СН'!$H$5-'СЕТ СН'!$H$21</f>
        <v>3411.58868596</v>
      </c>
      <c r="Q111" s="36">
        <f>SUMIFS(СВЦЭМ!$D$33:$D$776,СВЦЭМ!$A$33:$A$776,$A111,СВЦЭМ!$B$33:$B$776,Q$83)+'СЕТ СН'!$H$11+СВЦЭМ!$D$10+'СЕТ СН'!$H$5-'СЕТ СН'!$H$21</f>
        <v>3424.2383932600001</v>
      </c>
      <c r="R111" s="36">
        <f>SUMIFS(СВЦЭМ!$D$33:$D$776,СВЦЭМ!$A$33:$A$776,$A111,СВЦЭМ!$B$33:$B$776,R$83)+'СЕТ СН'!$H$11+СВЦЭМ!$D$10+'СЕТ СН'!$H$5-'СЕТ СН'!$H$21</f>
        <v>3420.6728858800002</v>
      </c>
      <c r="S111" s="36">
        <f>SUMIFS(СВЦЭМ!$D$33:$D$776,СВЦЭМ!$A$33:$A$776,$A111,СВЦЭМ!$B$33:$B$776,S$83)+'СЕТ СН'!$H$11+СВЦЭМ!$D$10+'СЕТ СН'!$H$5-'СЕТ СН'!$H$21</f>
        <v>3423.03516906</v>
      </c>
      <c r="T111" s="36">
        <f>SUMIFS(СВЦЭМ!$D$33:$D$776,СВЦЭМ!$A$33:$A$776,$A111,СВЦЭМ!$B$33:$B$776,T$83)+'СЕТ СН'!$H$11+СВЦЭМ!$D$10+'СЕТ СН'!$H$5-'СЕТ СН'!$H$21</f>
        <v>3418.9839825500003</v>
      </c>
      <c r="U111" s="36">
        <f>SUMIFS(СВЦЭМ!$D$33:$D$776,СВЦЭМ!$A$33:$A$776,$A111,СВЦЭМ!$B$33:$B$776,U$83)+'СЕТ СН'!$H$11+СВЦЭМ!$D$10+'СЕТ СН'!$H$5-'СЕТ СН'!$H$21</f>
        <v>3412.3772078100001</v>
      </c>
      <c r="V111" s="36">
        <f>SUMIFS(СВЦЭМ!$D$33:$D$776,СВЦЭМ!$A$33:$A$776,$A111,СВЦЭМ!$B$33:$B$776,V$83)+'СЕТ СН'!$H$11+СВЦЭМ!$D$10+'СЕТ СН'!$H$5-'СЕТ СН'!$H$21</f>
        <v>3388.40793454</v>
      </c>
      <c r="W111" s="36">
        <f>SUMIFS(СВЦЭМ!$D$33:$D$776,СВЦЭМ!$A$33:$A$776,$A111,СВЦЭМ!$B$33:$B$776,W$83)+'СЕТ СН'!$H$11+СВЦЭМ!$D$10+'СЕТ СН'!$H$5-'СЕТ СН'!$H$21</f>
        <v>3386.81734749</v>
      </c>
      <c r="X111" s="36">
        <f>SUMIFS(СВЦЭМ!$D$33:$D$776,СВЦЭМ!$A$33:$A$776,$A111,СВЦЭМ!$B$33:$B$776,X$83)+'СЕТ СН'!$H$11+СВЦЭМ!$D$10+'СЕТ СН'!$H$5-'СЕТ СН'!$H$21</f>
        <v>3436.44283941</v>
      </c>
      <c r="Y111" s="36">
        <f>SUMIFS(СВЦЭМ!$D$33:$D$776,СВЦЭМ!$A$33:$A$776,$A111,СВЦЭМ!$B$33:$B$776,Y$83)+'СЕТ СН'!$H$11+СВЦЭМ!$D$10+'СЕТ СН'!$H$5-'СЕТ СН'!$H$21</f>
        <v>3484.9090955199999</v>
      </c>
    </row>
    <row r="112" spans="1:25" ht="15.75" x14ac:dyDescent="0.2">
      <c r="A112" s="35">
        <f t="shared" si="2"/>
        <v>44072</v>
      </c>
      <c r="B112" s="36">
        <f>SUMIFS(СВЦЭМ!$D$33:$D$776,СВЦЭМ!$A$33:$A$776,$A112,СВЦЭМ!$B$33:$B$776,B$83)+'СЕТ СН'!$H$11+СВЦЭМ!$D$10+'СЕТ СН'!$H$5-'СЕТ СН'!$H$21</f>
        <v>3546.44797853</v>
      </c>
      <c r="C112" s="36">
        <f>SUMIFS(СВЦЭМ!$D$33:$D$776,СВЦЭМ!$A$33:$A$776,$A112,СВЦЭМ!$B$33:$B$776,C$83)+'СЕТ СН'!$H$11+СВЦЭМ!$D$10+'СЕТ СН'!$H$5-'СЕТ СН'!$H$21</f>
        <v>3592.7983390500003</v>
      </c>
      <c r="D112" s="36">
        <f>SUMIFS(СВЦЭМ!$D$33:$D$776,СВЦЭМ!$A$33:$A$776,$A112,СВЦЭМ!$B$33:$B$776,D$83)+'СЕТ СН'!$H$11+СВЦЭМ!$D$10+'СЕТ СН'!$H$5-'СЕТ СН'!$H$21</f>
        <v>3629.9476008500001</v>
      </c>
      <c r="E112" s="36">
        <f>SUMIFS(СВЦЭМ!$D$33:$D$776,СВЦЭМ!$A$33:$A$776,$A112,СВЦЭМ!$B$33:$B$776,E$83)+'СЕТ СН'!$H$11+СВЦЭМ!$D$10+'СЕТ СН'!$H$5-'СЕТ СН'!$H$21</f>
        <v>3645.4091793400003</v>
      </c>
      <c r="F112" s="36">
        <f>SUMIFS(СВЦЭМ!$D$33:$D$776,СВЦЭМ!$A$33:$A$776,$A112,СВЦЭМ!$B$33:$B$776,F$83)+'СЕТ СН'!$H$11+СВЦЭМ!$D$10+'СЕТ СН'!$H$5-'СЕТ СН'!$H$21</f>
        <v>3654.7308600599999</v>
      </c>
      <c r="G112" s="36">
        <f>SUMIFS(СВЦЭМ!$D$33:$D$776,СВЦЭМ!$A$33:$A$776,$A112,СВЦЭМ!$B$33:$B$776,G$83)+'СЕТ СН'!$H$11+СВЦЭМ!$D$10+'СЕТ СН'!$H$5-'СЕТ СН'!$H$21</f>
        <v>3639.5344033900001</v>
      </c>
      <c r="H112" s="36">
        <f>SUMIFS(СВЦЭМ!$D$33:$D$776,СВЦЭМ!$A$33:$A$776,$A112,СВЦЭМ!$B$33:$B$776,H$83)+'СЕТ СН'!$H$11+СВЦЭМ!$D$10+'СЕТ СН'!$H$5-'СЕТ СН'!$H$21</f>
        <v>3613.3091238300003</v>
      </c>
      <c r="I112" s="36">
        <f>SUMIFS(СВЦЭМ!$D$33:$D$776,СВЦЭМ!$A$33:$A$776,$A112,СВЦЭМ!$B$33:$B$776,I$83)+'СЕТ СН'!$H$11+СВЦЭМ!$D$10+'СЕТ СН'!$H$5-'СЕТ СН'!$H$21</f>
        <v>3567.7902221300001</v>
      </c>
      <c r="J112" s="36">
        <f>SUMIFS(СВЦЭМ!$D$33:$D$776,СВЦЭМ!$A$33:$A$776,$A112,СВЦЭМ!$B$33:$B$776,J$83)+'СЕТ СН'!$H$11+СВЦЭМ!$D$10+'СЕТ СН'!$H$5-'СЕТ СН'!$H$21</f>
        <v>3495.5363380700001</v>
      </c>
      <c r="K112" s="36">
        <f>SUMIFS(СВЦЭМ!$D$33:$D$776,СВЦЭМ!$A$33:$A$776,$A112,СВЦЭМ!$B$33:$B$776,K$83)+'СЕТ СН'!$H$11+СВЦЭМ!$D$10+'СЕТ СН'!$H$5-'СЕТ СН'!$H$21</f>
        <v>3436.11477474</v>
      </c>
      <c r="L112" s="36">
        <f>SUMIFS(СВЦЭМ!$D$33:$D$776,СВЦЭМ!$A$33:$A$776,$A112,СВЦЭМ!$B$33:$B$776,L$83)+'СЕТ СН'!$H$11+СВЦЭМ!$D$10+'СЕТ СН'!$H$5-'СЕТ СН'!$H$21</f>
        <v>3416.30354584</v>
      </c>
      <c r="M112" s="36">
        <f>SUMIFS(СВЦЭМ!$D$33:$D$776,СВЦЭМ!$A$33:$A$776,$A112,СВЦЭМ!$B$33:$B$776,M$83)+'СЕТ СН'!$H$11+СВЦЭМ!$D$10+'СЕТ СН'!$H$5-'СЕТ СН'!$H$21</f>
        <v>3417.6106082000001</v>
      </c>
      <c r="N112" s="36">
        <f>SUMIFS(СВЦЭМ!$D$33:$D$776,СВЦЭМ!$A$33:$A$776,$A112,СВЦЭМ!$B$33:$B$776,N$83)+'СЕТ СН'!$H$11+СВЦЭМ!$D$10+'СЕТ СН'!$H$5-'СЕТ СН'!$H$21</f>
        <v>3427.39583877</v>
      </c>
      <c r="O112" s="36">
        <f>SUMIFS(СВЦЭМ!$D$33:$D$776,СВЦЭМ!$A$33:$A$776,$A112,СВЦЭМ!$B$33:$B$776,O$83)+'СЕТ СН'!$H$11+СВЦЭМ!$D$10+'СЕТ СН'!$H$5-'СЕТ СН'!$H$21</f>
        <v>3424.6772202900002</v>
      </c>
      <c r="P112" s="36">
        <f>SUMIFS(СВЦЭМ!$D$33:$D$776,СВЦЭМ!$A$33:$A$776,$A112,СВЦЭМ!$B$33:$B$776,P$83)+'СЕТ СН'!$H$11+СВЦЭМ!$D$10+'СЕТ СН'!$H$5-'СЕТ СН'!$H$21</f>
        <v>3430.44659336</v>
      </c>
      <c r="Q112" s="36">
        <f>SUMIFS(СВЦЭМ!$D$33:$D$776,СВЦЭМ!$A$33:$A$776,$A112,СВЦЭМ!$B$33:$B$776,Q$83)+'СЕТ СН'!$H$11+СВЦЭМ!$D$10+'СЕТ СН'!$H$5-'СЕТ СН'!$H$21</f>
        <v>3445.1512629099998</v>
      </c>
      <c r="R112" s="36">
        <f>SUMIFS(СВЦЭМ!$D$33:$D$776,СВЦЭМ!$A$33:$A$776,$A112,СВЦЭМ!$B$33:$B$776,R$83)+'СЕТ СН'!$H$11+СВЦЭМ!$D$10+'СЕТ СН'!$H$5-'СЕТ СН'!$H$21</f>
        <v>3454.3883447400003</v>
      </c>
      <c r="S112" s="36">
        <f>SUMIFS(СВЦЭМ!$D$33:$D$776,СВЦЭМ!$A$33:$A$776,$A112,СВЦЭМ!$B$33:$B$776,S$83)+'СЕТ СН'!$H$11+СВЦЭМ!$D$10+'СЕТ СН'!$H$5-'СЕТ СН'!$H$21</f>
        <v>3445.3719883700001</v>
      </c>
      <c r="T112" s="36">
        <f>SUMIFS(СВЦЭМ!$D$33:$D$776,СВЦЭМ!$A$33:$A$776,$A112,СВЦЭМ!$B$33:$B$776,T$83)+'СЕТ СН'!$H$11+СВЦЭМ!$D$10+'СЕТ СН'!$H$5-'СЕТ СН'!$H$21</f>
        <v>3443.7743466100001</v>
      </c>
      <c r="U112" s="36">
        <f>SUMIFS(СВЦЭМ!$D$33:$D$776,СВЦЭМ!$A$33:$A$776,$A112,СВЦЭМ!$B$33:$B$776,U$83)+'СЕТ СН'!$H$11+СВЦЭМ!$D$10+'СЕТ СН'!$H$5-'СЕТ СН'!$H$21</f>
        <v>3443.7533873299999</v>
      </c>
      <c r="V112" s="36">
        <f>SUMIFS(СВЦЭМ!$D$33:$D$776,СВЦЭМ!$A$33:$A$776,$A112,СВЦЭМ!$B$33:$B$776,V$83)+'СЕТ СН'!$H$11+СВЦЭМ!$D$10+'СЕТ СН'!$H$5-'СЕТ СН'!$H$21</f>
        <v>3424.10358593</v>
      </c>
      <c r="W112" s="36">
        <f>SUMIFS(СВЦЭМ!$D$33:$D$776,СВЦЭМ!$A$33:$A$776,$A112,СВЦЭМ!$B$33:$B$776,W$83)+'СЕТ СН'!$H$11+СВЦЭМ!$D$10+'СЕТ СН'!$H$5-'СЕТ СН'!$H$21</f>
        <v>3413.3485594100002</v>
      </c>
      <c r="X112" s="36">
        <f>SUMIFS(СВЦЭМ!$D$33:$D$776,СВЦЭМ!$A$33:$A$776,$A112,СВЦЭМ!$B$33:$B$776,X$83)+'СЕТ СН'!$H$11+СВЦЭМ!$D$10+'СЕТ СН'!$H$5-'СЕТ СН'!$H$21</f>
        <v>3455.27967403</v>
      </c>
      <c r="Y112" s="36">
        <f>SUMIFS(СВЦЭМ!$D$33:$D$776,СВЦЭМ!$A$33:$A$776,$A112,СВЦЭМ!$B$33:$B$776,Y$83)+'СЕТ СН'!$H$11+СВЦЭМ!$D$10+'СЕТ СН'!$H$5-'СЕТ СН'!$H$21</f>
        <v>3495.1366978000001</v>
      </c>
    </row>
    <row r="113" spans="1:27" ht="15.75" x14ac:dyDescent="0.2">
      <c r="A113" s="35">
        <f t="shared" si="2"/>
        <v>44073</v>
      </c>
      <c r="B113" s="36">
        <f>SUMIFS(СВЦЭМ!$D$33:$D$776,СВЦЭМ!$A$33:$A$776,$A113,СВЦЭМ!$B$33:$B$776,B$83)+'СЕТ СН'!$H$11+СВЦЭМ!$D$10+'СЕТ СН'!$H$5-'СЕТ СН'!$H$21</f>
        <v>3526.7119742099999</v>
      </c>
      <c r="C113" s="36">
        <f>SUMIFS(СВЦЭМ!$D$33:$D$776,СВЦЭМ!$A$33:$A$776,$A113,СВЦЭМ!$B$33:$B$776,C$83)+'СЕТ СН'!$H$11+СВЦЭМ!$D$10+'СЕТ СН'!$H$5-'СЕТ СН'!$H$21</f>
        <v>3584.21323489</v>
      </c>
      <c r="D113" s="36">
        <f>SUMIFS(СВЦЭМ!$D$33:$D$776,СВЦЭМ!$A$33:$A$776,$A113,СВЦЭМ!$B$33:$B$776,D$83)+'СЕТ СН'!$H$11+СВЦЭМ!$D$10+'СЕТ СН'!$H$5-'СЕТ СН'!$H$21</f>
        <v>3627.5530136400002</v>
      </c>
      <c r="E113" s="36">
        <f>SUMIFS(СВЦЭМ!$D$33:$D$776,СВЦЭМ!$A$33:$A$776,$A113,СВЦЭМ!$B$33:$B$776,E$83)+'СЕТ СН'!$H$11+СВЦЭМ!$D$10+'СЕТ СН'!$H$5-'СЕТ СН'!$H$21</f>
        <v>3628.3658898399999</v>
      </c>
      <c r="F113" s="36">
        <f>SUMIFS(СВЦЭМ!$D$33:$D$776,СВЦЭМ!$A$33:$A$776,$A113,СВЦЭМ!$B$33:$B$776,F$83)+'СЕТ СН'!$H$11+СВЦЭМ!$D$10+'СЕТ СН'!$H$5-'СЕТ СН'!$H$21</f>
        <v>3628.7175846499999</v>
      </c>
      <c r="G113" s="36">
        <f>SUMIFS(СВЦЭМ!$D$33:$D$776,СВЦЭМ!$A$33:$A$776,$A113,СВЦЭМ!$B$33:$B$776,G$83)+'СЕТ СН'!$H$11+СВЦЭМ!$D$10+'СЕТ СН'!$H$5-'СЕТ СН'!$H$21</f>
        <v>3618.7634889000001</v>
      </c>
      <c r="H113" s="36">
        <f>SUMIFS(СВЦЭМ!$D$33:$D$776,СВЦЭМ!$A$33:$A$776,$A113,СВЦЭМ!$B$33:$B$776,H$83)+'СЕТ СН'!$H$11+СВЦЭМ!$D$10+'СЕТ СН'!$H$5-'СЕТ СН'!$H$21</f>
        <v>3610.7946471700002</v>
      </c>
      <c r="I113" s="36">
        <f>SUMIFS(СВЦЭМ!$D$33:$D$776,СВЦЭМ!$A$33:$A$776,$A113,СВЦЭМ!$B$33:$B$776,I$83)+'СЕТ СН'!$H$11+СВЦЭМ!$D$10+'СЕТ СН'!$H$5-'СЕТ СН'!$H$21</f>
        <v>3579.3851302000003</v>
      </c>
      <c r="J113" s="36">
        <f>SUMIFS(СВЦЭМ!$D$33:$D$776,СВЦЭМ!$A$33:$A$776,$A113,СВЦЭМ!$B$33:$B$776,J$83)+'СЕТ СН'!$H$11+СВЦЭМ!$D$10+'СЕТ СН'!$H$5-'СЕТ СН'!$H$21</f>
        <v>3505.2437427200002</v>
      </c>
      <c r="K113" s="36">
        <f>SUMIFS(СВЦЭМ!$D$33:$D$776,СВЦЭМ!$A$33:$A$776,$A113,СВЦЭМ!$B$33:$B$776,K$83)+'СЕТ СН'!$H$11+СВЦЭМ!$D$10+'СЕТ СН'!$H$5-'СЕТ СН'!$H$21</f>
        <v>3439.7709878999999</v>
      </c>
      <c r="L113" s="36">
        <f>SUMIFS(СВЦЭМ!$D$33:$D$776,СВЦЭМ!$A$33:$A$776,$A113,СВЦЭМ!$B$33:$B$776,L$83)+'СЕТ СН'!$H$11+СВЦЭМ!$D$10+'СЕТ СН'!$H$5-'СЕТ СН'!$H$21</f>
        <v>3408.6538122800002</v>
      </c>
      <c r="M113" s="36">
        <f>SUMIFS(СВЦЭМ!$D$33:$D$776,СВЦЭМ!$A$33:$A$776,$A113,СВЦЭМ!$B$33:$B$776,M$83)+'СЕТ СН'!$H$11+СВЦЭМ!$D$10+'СЕТ СН'!$H$5-'СЕТ СН'!$H$21</f>
        <v>3403.0901152800002</v>
      </c>
      <c r="N113" s="36">
        <f>SUMIFS(СВЦЭМ!$D$33:$D$776,СВЦЭМ!$A$33:$A$776,$A113,СВЦЭМ!$B$33:$B$776,N$83)+'СЕТ СН'!$H$11+СВЦЭМ!$D$10+'СЕТ СН'!$H$5-'СЕТ СН'!$H$21</f>
        <v>3412.94543475</v>
      </c>
      <c r="O113" s="36">
        <f>SUMIFS(СВЦЭМ!$D$33:$D$776,СВЦЭМ!$A$33:$A$776,$A113,СВЦЭМ!$B$33:$B$776,O$83)+'СЕТ СН'!$H$11+СВЦЭМ!$D$10+'СЕТ СН'!$H$5-'СЕТ СН'!$H$21</f>
        <v>3405.5399614899998</v>
      </c>
      <c r="P113" s="36">
        <f>SUMIFS(СВЦЭМ!$D$33:$D$776,СВЦЭМ!$A$33:$A$776,$A113,СВЦЭМ!$B$33:$B$776,P$83)+'СЕТ СН'!$H$11+СВЦЭМ!$D$10+'СЕТ СН'!$H$5-'СЕТ СН'!$H$21</f>
        <v>3408.9164587200003</v>
      </c>
      <c r="Q113" s="36">
        <f>SUMIFS(СВЦЭМ!$D$33:$D$776,СВЦЭМ!$A$33:$A$776,$A113,СВЦЭМ!$B$33:$B$776,Q$83)+'СЕТ СН'!$H$11+СВЦЭМ!$D$10+'СЕТ СН'!$H$5-'СЕТ СН'!$H$21</f>
        <v>3422.2699843199998</v>
      </c>
      <c r="R113" s="36">
        <f>SUMIFS(СВЦЭМ!$D$33:$D$776,СВЦЭМ!$A$33:$A$776,$A113,СВЦЭМ!$B$33:$B$776,R$83)+'СЕТ СН'!$H$11+СВЦЭМ!$D$10+'СЕТ СН'!$H$5-'СЕТ СН'!$H$21</f>
        <v>3427.0985589900001</v>
      </c>
      <c r="S113" s="36">
        <f>SUMIFS(СВЦЭМ!$D$33:$D$776,СВЦЭМ!$A$33:$A$776,$A113,СВЦЭМ!$B$33:$B$776,S$83)+'СЕТ СН'!$H$11+СВЦЭМ!$D$10+'СЕТ СН'!$H$5-'СЕТ СН'!$H$21</f>
        <v>3412.5742988500001</v>
      </c>
      <c r="T113" s="36">
        <f>SUMIFS(СВЦЭМ!$D$33:$D$776,СВЦЭМ!$A$33:$A$776,$A113,СВЦЭМ!$B$33:$B$776,T$83)+'СЕТ СН'!$H$11+СВЦЭМ!$D$10+'СЕТ СН'!$H$5-'СЕТ СН'!$H$21</f>
        <v>3402.60647999</v>
      </c>
      <c r="U113" s="36">
        <f>SUMIFS(СВЦЭМ!$D$33:$D$776,СВЦЭМ!$A$33:$A$776,$A113,СВЦЭМ!$B$33:$B$776,U$83)+'СЕТ СН'!$H$11+СВЦЭМ!$D$10+'СЕТ СН'!$H$5-'СЕТ СН'!$H$21</f>
        <v>3396.9208466199998</v>
      </c>
      <c r="V113" s="36">
        <f>SUMIFS(СВЦЭМ!$D$33:$D$776,СВЦЭМ!$A$33:$A$776,$A113,СВЦЭМ!$B$33:$B$776,V$83)+'СЕТ СН'!$H$11+СВЦЭМ!$D$10+'СЕТ СН'!$H$5-'СЕТ СН'!$H$21</f>
        <v>3370.3479435600002</v>
      </c>
      <c r="W113" s="36">
        <f>SUMIFS(СВЦЭМ!$D$33:$D$776,СВЦЭМ!$A$33:$A$776,$A113,СВЦЭМ!$B$33:$B$776,W$83)+'СЕТ СН'!$H$11+СВЦЭМ!$D$10+'СЕТ СН'!$H$5-'СЕТ СН'!$H$21</f>
        <v>3352.8752871900001</v>
      </c>
      <c r="X113" s="36">
        <f>SUMIFS(СВЦЭМ!$D$33:$D$776,СВЦЭМ!$A$33:$A$776,$A113,СВЦЭМ!$B$33:$B$776,X$83)+'СЕТ СН'!$H$11+СВЦЭМ!$D$10+'СЕТ СН'!$H$5-'СЕТ СН'!$H$21</f>
        <v>3394.7034254600003</v>
      </c>
      <c r="Y113" s="36">
        <f>SUMIFS(СВЦЭМ!$D$33:$D$776,СВЦЭМ!$A$33:$A$776,$A113,СВЦЭМ!$B$33:$B$776,Y$83)+'СЕТ СН'!$H$11+СВЦЭМ!$D$10+'СЕТ СН'!$H$5-'СЕТ СН'!$H$21</f>
        <v>3447.0784745700003</v>
      </c>
    </row>
    <row r="114" spans="1:27" ht="15.75" x14ac:dyDescent="0.2">
      <c r="A114" s="35">
        <f t="shared" si="2"/>
        <v>44074</v>
      </c>
      <c r="B114" s="36">
        <f>SUMIFS(СВЦЭМ!$D$33:$D$776,СВЦЭМ!$A$33:$A$776,$A114,СВЦЭМ!$B$33:$B$776,B$83)+'СЕТ СН'!$H$11+СВЦЭМ!$D$10+'СЕТ СН'!$H$5-'СЕТ СН'!$H$21</f>
        <v>3494.69964278</v>
      </c>
      <c r="C114" s="36">
        <f>SUMIFS(СВЦЭМ!$D$33:$D$776,СВЦЭМ!$A$33:$A$776,$A114,СВЦЭМ!$B$33:$B$776,C$83)+'СЕТ СН'!$H$11+СВЦЭМ!$D$10+'СЕТ СН'!$H$5-'СЕТ СН'!$H$21</f>
        <v>3548.0685086399999</v>
      </c>
      <c r="D114" s="36">
        <f>SUMIFS(СВЦЭМ!$D$33:$D$776,СВЦЭМ!$A$33:$A$776,$A114,СВЦЭМ!$B$33:$B$776,D$83)+'СЕТ СН'!$H$11+СВЦЭМ!$D$10+'СЕТ СН'!$H$5-'СЕТ СН'!$H$21</f>
        <v>3603.8721774599999</v>
      </c>
      <c r="E114" s="36">
        <f>SUMIFS(СВЦЭМ!$D$33:$D$776,СВЦЭМ!$A$33:$A$776,$A114,СВЦЭМ!$B$33:$B$776,E$83)+'СЕТ СН'!$H$11+СВЦЭМ!$D$10+'СЕТ СН'!$H$5-'СЕТ СН'!$H$21</f>
        <v>3616.0791774099998</v>
      </c>
      <c r="F114" s="36">
        <f>SUMIFS(СВЦЭМ!$D$33:$D$776,СВЦЭМ!$A$33:$A$776,$A114,СВЦЭМ!$B$33:$B$776,F$83)+'СЕТ СН'!$H$11+СВЦЭМ!$D$10+'СЕТ СН'!$H$5-'СЕТ СН'!$H$21</f>
        <v>3627.5896111100001</v>
      </c>
      <c r="G114" s="36">
        <f>SUMIFS(СВЦЭМ!$D$33:$D$776,СВЦЭМ!$A$33:$A$776,$A114,СВЦЭМ!$B$33:$B$776,G$83)+'СЕТ СН'!$H$11+СВЦЭМ!$D$10+'СЕТ СН'!$H$5-'СЕТ СН'!$H$21</f>
        <v>3613.9407854700003</v>
      </c>
      <c r="H114" s="36">
        <f>SUMIFS(СВЦЭМ!$D$33:$D$776,СВЦЭМ!$A$33:$A$776,$A114,СВЦЭМ!$B$33:$B$776,H$83)+'СЕТ СН'!$H$11+СВЦЭМ!$D$10+'СЕТ СН'!$H$5-'СЕТ СН'!$H$21</f>
        <v>3563.0207183699999</v>
      </c>
      <c r="I114" s="36">
        <f>SUMIFS(СВЦЭМ!$D$33:$D$776,СВЦЭМ!$A$33:$A$776,$A114,СВЦЭМ!$B$33:$B$776,I$83)+'СЕТ СН'!$H$11+СВЦЭМ!$D$10+'СЕТ СН'!$H$5-'СЕТ СН'!$H$21</f>
        <v>3501.5078311100001</v>
      </c>
      <c r="J114" s="36">
        <f>SUMIFS(СВЦЭМ!$D$33:$D$776,СВЦЭМ!$A$33:$A$776,$A114,СВЦЭМ!$B$33:$B$776,J$83)+'СЕТ СН'!$H$11+СВЦЭМ!$D$10+'СЕТ СН'!$H$5-'СЕТ СН'!$H$21</f>
        <v>3446.5163497499998</v>
      </c>
      <c r="K114" s="36">
        <f>SUMIFS(СВЦЭМ!$D$33:$D$776,СВЦЭМ!$A$33:$A$776,$A114,СВЦЭМ!$B$33:$B$776,K$83)+'СЕТ СН'!$H$11+СВЦЭМ!$D$10+'СЕТ СН'!$H$5-'СЕТ СН'!$H$21</f>
        <v>3404.4244323399998</v>
      </c>
      <c r="L114" s="36">
        <f>SUMIFS(СВЦЭМ!$D$33:$D$776,СВЦЭМ!$A$33:$A$776,$A114,СВЦЭМ!$B$33:$B$776,L$83)+'СЕТ СН'!$H$11+СВЦЭМ!$D$10+'СЕТ СН'!$H$5-'СЕТ СН'!$H$21</f>
        <v>3419.7249083199999</v>
      </c>
      <c r="M114" s="36">
        <f>SUMIFS(СВЦЭМ!$D$33:$D$776,СВЦЭМ!$A$33:$A$776,$A114,СВЦЭМ!$B$33:$B$776,M$83)+'СЕТ СН'!$H$11+СВЦЭМ!$D$10+'СЕТ СН'!$H$5-'СЕТ СН'!$H$21</f>
        <v>3419.6030469100001</v>
      </c>
      <c r="N114" s="36">
        <f>SUMIFS(СВЦЭМ!$D$33:$D$776,СВЦЭМ!$A$33:$A$776,$A114,СВЦЭМ!$B$33:$B$776,N$83)+'СЕТ СН'!$H$11+СВЦЭМ!$D$10+'СЕТ СН'!$H$5-'СЕТ СН'!$H$21</f>
        <v>3414.622903</v>
      </c>
      <c r="O114" s="36">
        <f>SUMIFS(СВЦЭМ!$D$33:$D$776,СВЦЭМ!$A$33:$A$776,$A114,СВЦЭМ!$B$33:$B$776,O$83)+'СЕТ СН'!$H$11+СВЦЭМ!$D$10+'СЕТ СН'!$H$5-'СЕТ СН'!$H$21</f>
        <v>3408.1566597400001</v>
      </c>
      <c r="P114" s="36">
        <f>SUMIFS(СВЦЭМ!$D$33:$D$776,СВЦЭМ!$A$33:$A$776,$A114,СВЦЭМ!$B$33:$B$776,P$83)+'СЕТ СН'!$H$11+СВЦЭМ!$D$10+'СЕТ СН'!$H$5-'СЕТ СН'!$H$21</f>
        <v>3412.4354796299999</v>
      </c>
      <c r="Q114" s="36">
        <f>SUMIFS(СВЦЭМ!$D$33:$D$776,СВЦЭМ!$A$33:$A$776,$A114,СВЦЭМ!$B$33:$B$776,Q$83)+'СЕТ СН'!$H$11+СВЦЭМ!$D$10+'СЕТ СН'!$H$5-'СЕТ СН'!$H$21</f>
        <v>3411.9897114</v>
      </c>
      <c r="R114" s="36">
        <f>SUMIFS(СВЦЭМ!$D$33:$D$776,СВЦЭМ!$A$33:$A$776,$A114,СВЦЭМ!$B$33:$B$776,R$83)+'СЕТ СН'!$H$11+СВЦЭМ!$D$10+'СЕТ СН'!$H$5-'СЕТ СН'!$H$21</f>
        <v>3409.7056135800003</v>
      </c>
      <c r="S114" s="36">
        <f>SUMIFS(СВЦЭМ!$D$33:$D$776,СВЦЭМ!$A$33:$A$776,$A114,СВЦЭМ!$B$33:$B$776,S$83)+'СЕТ СН'!$H$11+СВЦЭМ!$D$10+'СЕТ СН'!$H$5-'СЕТ СН'!$H$21</f>
        <v>3415.03603548</v>
      </c>
      <c r="T114" s="36">
        <f>SUMIFS(СВЦЭМ!$D$33:$D$776,СВЦЭМ!$A$33:$A$776,$A114,СВЦЭМ!$B$33:$B$776,T$83)+'СЕТ СН'!$H$11+СВЦЭМ!$D$10+'СЕТ СН'!$H$5-'СЕТ СН'!$H$21</f>
        <v>3413.6451424500001</v>
      </c>
      <c r="U114" s="36">
        <f>SUMIFS(СВЦЭМ!$D$33:$D$776,СВЦЭМ!$A$33:$A$776,$A114,СВЦЭМ!$B$33:$B$776,U$83)+'СЕТ СН'!$H$11+СВЦЭМ!$D$10+'СЕТ СН'!$H$5-'СЕТ СН'!$H$21</f>
        <v>3406.6380399600002</v>
      </c>
      <c r="V114" s="36">
        <f>SUMIFS(СВЦЭМ!$D$33:$D$776,СВЦЭМ!$A$33:$A$776,$A114,СВЦЭМ!$B$33:$B$776,V$83)+'СЕТ СН'!$H$11+СВЦЭМ!$D$10+'СЕТ СН'!$H$5-'СЕТ СН'!$H$21</f>
        <v>3407.43994587</v>
      </c>
      <c r="W114" s="36">
        <f>SUMIFS(СВЦЭМ!$D$33:$D$776,СВЦЭМ!$A$33:$A$776,$A114,СВЦЭМ!$B$33:$B$776,W$83)+'СЕТ СН'!$H$11+СВЦЭМ!$D$10+'СЕТ СН'!$H$5-'СЕТ СН'!$H$21</f>
        <v>3405.4909926199998</v>
      </c>
      <c r="X114" s="36">
        <f>SUMIFS(СВЦЭМ!$D$33:$D$776,СВЦЭМ!$A$33:$A$776,$A114,СВЦЭМ!$B$33:$B$776,X$83)+'СЕТ СН'!$H$11+СВЦЭМ!$D$10+'СЕТ СН'!$H$5-'СЕТ СН'!$H$21</f>
        <v>3413.6987368700002</v>
      </c>
      <c r="Y114" s="36">
        <f>SUMIFS(СВЦЭМ!$D$33:$D$776,СВЦЭМ!$A$33:$A$776,$A114,СВЦЭМ!$B$33:$B$776,Y$83)+'СЕТ СН'!$H$11+СВЦЭМ!$D$10+'СЕТ СН'!$H$5-'СЕТ СН'!$H$21</f>
        <v>3465.48451798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01.08.2020</v>
      </c>
      <c r="B120" s="36">
        <f>SUMIFS(СВЦЭМ!$D$33:$D$776,СВЦЭМ!$A$33:$A$776,$A120,СВЦЭМ!$B$33:$B$776,B$119)+'СЕТ СН'!$I$11+СВЦЭМ!$D$10+'СЕТ СН'!$I$5-'СЕТ СН'!$I$21</f>
        <v>3967.7024676199999</v>
      </c>
      <c r="C120" s="36">
        <f>SUMIFS(СВЦЭМ!$D$33:$D$776,СВЦЭМ!$A$33:$A$776,$A120,СВЦЭМ!$B$33:$B$776,C$119)+'СЕТ СН'!$I$11+СВЦЭМ!$D$10+'СЕТ СН'!$I$5-'СЕТ СН'!$I$21</f>
        <v>4005.6499187899999</v>
      </c>
      <c r="D120" s="36">
        <f>SUMIFS(СВЦЭМ!$D$33:$D$776,СВЦЭМ!$A$33:$A$776,$A120,СВЦЭМ!$B$33:$B$776,D$119)+'СЕТ СН'!$I$11+СВЦЭМ!$D$10+'СЕТ СН'!$I$5-'СЕТ СН'!$I$21</f>
        <v>4040.4172148100001</v>
      </c>
      <c r="E120" s="36">
        <f>SUMIFS(СВЦЭМ!$D$33:$D$776,СВЦЭМ!$A$33:$A$776,$A120,СВЦЭМ!$B$33:$B$776,E$119)+'СЕТ СН'!$I$11+СВЦЭМ!$D$10+'СЕТ СН'!$I$5-'СЕТ СН'!$I$21</f>
        <v>4041.5392209400002</v>
      </c>
      <c r="F120" s="36">
        <f>SUMIFS(СВЦЭМ!$D$33:$D$776,СВЦЭМ!$A$33:$A$776,$A120,СВЦЭМ!$B$33:$B$776,F$119)+'СЕТ СН'!$I$11+СВЦЭМ!$D$10+'СЕТ СН'!$I$5-'СЕТ СН'!$I$21</f>
        <v>4037.9954735700003</v>
      </c>
      <c r="G120" s="36">
        <f>SUMIFS(СВЦЭМ!$D$33:$D$776,СВЦЭМ!$A$33:$A$776,$A120,СВЦЭМ!$B$33:$B$776,G$119)+'СЕТ СН'!$I$11+СВЦЭМ!$D$10+'СЕТ СН'!$I$5-'СЕТ СН'!$I$21</f>
        <v>4062.9070002600001</v>
      </c>
      <c r="H120" s="36">
        <f>SUMIFS(СВЦЭМ!$D$33:$D$776,СВЦЭМ!$A$33:$A$776,$A120,СВЦЭМ!$B$33:$B$776,H$119)+'СЕТ СН'!$I$11+СВЦЭМ!$D$10+'СЕТ СН'!$I$5-'СЕТ СН'!$I$21</f>
        <v>4042.2149632000001</v>
      </c>
      <c r="I120" s="36">
        <f>SUMIFS(СВЦЭМ!$D$33:$D$776,СВЦЭМ!$A$33:$A$776,$A120,СВЦЭМ!$B$33:$B$776,I$119)+'СЕТ СН'!$I$11+СВЦЭМ!$D$10+'СЕТ СН'!$I$5-'СЕТ СН'!$I$21</f>
        <v>4059.54078368</v>
      </c>
      <c r="J120" s="36">
        <f>SUMIFS(СВЦЭМ!$D$33:$D$776,СВЦЭМ!$A$33:$A$776,$A120,СВЦЭМ!$B$33:$B$776,J$119)+'СЕТ СН'!$I$11+СВЦЭМ!$D$10+'СЕТ СН'!$I$5-'СЕТ СН'!$I$21</f>
        <v>4016.5444125700001</v>
      </c>
      <c r="K120" s="36">
        <f>SUMIFS(СВЦЭМ!$D$33:$D$776,СВЦЭМ!$A$33:$A$776,$A120,СВЦЭМ!$B$33:$B$776,K$119)+'СЕТ СН'!$I$11+СВЦЭМ!$D$10+'СЕТ СН'!$I$5-'СЕТ СН'!$I$21</f>
        <v>3976.1617693799999</v>
      </c>
      <c r="L120" s="36">
        <f>SUMIFS(СВЦЭМ!$D$33:$D$776,СВЦЭМ!$A$33:$A$776,$A120,СВЦЭМ!$B$33:$B$776,L$119)+'СЕТ СН'!$I$11+СВЦЭМ!$D$10+'СЕТ СН'!$I$5-'СЕТ СН'!$I$21</f>
        <v>3943.55013448</v>
      </c>
      <c r="M120" s="36">
        <f>SUMIFS(СВЦЭМ!$D$33:$D$776,СВЦЭМ!$A$33:$A$776,$A120,СВЦЭМ!$B$33:$B$776,M$119)+'СЕТ СН'!$I$11+СВЦЭМ!$D$10+'СЕТ СН'!$I$5-'СЕТ СН'!$I$21</f>
        <v>3883.3131025800003</v>
      </c>
      <c r="N120" s="36">
        <f>SUMIFS(СВЦЭМ!$D$33:$D$776,СВЦЭМ!$A$33:$A$776,$A120,СВЦЭМ!$B$33:$B$776,N$119)+'СЕТ СН'!$I$11+СВЦЭМ!$D$10+'СЕТ СН'!$I$5-'СЕТ СН'!$I$21</f>
        <v>3851.6894859600002</v>
      </c>
      <c r="O120" s="36">
        <f>SUMIFS(СВЦЭМ!$D$33:$D$776,СВЦЭМ!$A$33:$A$776,$A120,СВЦЭМ!$B$33:$B$776,O$119)+'СЕТ СН'!$I$11+СВЦЭМ!$D$10+'СЕТ СН'!$I$5-'СЕТ СН'!$I$21</f>
        <v>3804.78635463</v>
      </c>
      <c r="P120" s="36">
        <f>SUMIFS(СВЦЭМ!$D$33:$D$776,СВЦЭМ!$A$33:$A$776,$A120,СВЦЭМ!$B$33:$B$776,P$119)+'СЕТ СН'!$I$11+СВЦЭМ!$D$10+'СЕТ СН'!$I$5-'СЕТ СН'!$I$21</f>
        <v>3806.54962406</v>
      </c>
      <c r="Q120" s="36">
        <f>SUMIFS(СВЦЭМ!$D$33:$D$776,СВЦЭМ!$A$33:$A$776,$A120,СВЦЭМ!$B$33:$B$776,Q$119)+'СЕТ СН'!$I$11+СВЦЭМ!$D$10+'СЕТ СН'!$I$5-'СЕТ СН'!$I$21</f>
        <v>3807.8535268100004</v>
      </c>
      <c r="R120" s="36">
        <f>SUMIFS(СВЦЭМ!$D$33:$D$776,СВЦЭМ!$A$33:$A$776,$A120,СВЦЭМ!$B$33:$B$776,R$119)+'СЕТ СН'!$I$11+СВЦЭМ!$D$10+'СЕТ СН'!$I$5-'СЕТ СН'!$I$21</f>
        <v>3807.41590778</v>
      </c>
      <c r="S120" s="36">
        <f>SUMIFS(СВЦЭМ!$D$33:$D$776,СВЦЭМ!$A$33:$A$776,$A120,СВЦЭМ!$B$33:$B$776,S$119)+'СЕТ СН'!$I$11+СВЦЭМ!$D$10+'СЕТ СН'!$I$5-'СЕТ СН'!$I$21</f>
        <v>3807.9569377500002</v>
      </c>
      <c r="T120" s="36">
        <f>SUMIFS(СВЦЭМ!$D$33:$D$776,СВЦЭМ!$A$33:$A$776,$A120,СВЦЭМ!$B$33:$B$776,T$119)+'СЕТ СН'!$I$11+СВЦЭМ!$D$10+'СЕТ СН'!$I$5-'СЕТ СН'!$I$21</f>
        <v>3808.0190960899999</v>
      </c>
      <c r="U120" s="36">
        <f>SUMIFS(СВЦЭМ!$D$33:$D$776,СВЦЭМ!$A$33:$A$776,$A120,СВЦЭМ!$B$33:$B$776,U$119)+'СЕТ СН'!$I$11+СВЦЭМ!$D$10+'СЕТ СН'!$I$5-'СЕТ СН'!$I$21</f>
        <v>3809.4889803700003</v>
      </c>
      <c r="V120" s="36">
        <f>SUMIFS(СВЦЭМ!$D$33:$D$776,СВЦЭМ!$A$33:$A$776,$A120,СВЦЭМ!$B$33:$B$776,V$119)+'СЕТ СН'!$I$11+СВЦЭМ!$D$10+'СЕТ СН'!$I$5-'СЕТ СН'!$I$21</f>
        <v>3796.7764747600004</v>
      </c>
      <c r="W120" s="36">
        <f>SUMIFS(СВЦЭМ!$D$33:$D$776,СВЦЭМ!$A$33:$A$776,$A120,СВЦЭМ!$B$33:$B$776,W$119)+'СЕТ СН'!$I$11+СВЦЭМ!$D$10+'СЕТ СН'!$I$5-'СЕТ СН'!$I$21</f>
        <v>3781.4464958400004</v>
      </c>
      <c r="X120" s="36">
        <f>SUMIFS(СВЦЭМ!$D$33:$D$776,СВЦЭМ!$A$33:$A$776,$A120,СВЦЭМ!$B$33:$B$776,X$119)+'СЕТ СН'!$I$11+СВЦЭМ!$D$10+'СЕТ СН'!$I$5-'СЕТ СН'!$I$21</f>
        <v>3819.0712954199998</v>
      </c>
      <c r="Y120" s="36">
        <f>SUMIFS(СВЦЭМ!$D$33:$D$776,СВЦЭМ!$A$33:$A$776,$A120,СВЦЭМ!$B$33:$B$776,Y$119)+'СЕТ СН'!$I$11+СВЦЭМ!$D$10+'СЕТ СН'!$I$5-'СЕТ СН'!$I$21</f>
        <v>3925.0694413800002</v>
      </c>
      <c r="AA120" s="45"/>
    </row>
    <row r="121" spans="1:27" ht="15.75" x14ac:dyDescent="0.2">
      <c r="A121" s="35">
        <f>A120+1</f>
        <v>44045</v>
      </c>
      <c r="B121" s="36">
        <f>SUMIFS(СВЦЭМ!$D$33:$D$776,СВЦЭМ!$A$33:$A$776,$A121,СВЦЭМ!$B$33:$B$776,B$119)+'СЕТ СН'!$I$11+СВЦЭМ!$D$10+'СЕТ СН'!$I$5-'СЕТ СН'!$I$21</f>
        <v>3949.9130263100001</v>
      </c>
      <c r="C121" s="36">
        <f>SUMIFS(СВЦЭМ!$D$33:$D$776,СВЦЭМ!$A$33:$A$776,$A121,СВЦЭМ!$B$33:$B$776,C$119)+'СЕТ СН'!$I$11+СВЦЭМ!$D$10+'СЕТ СН'!$I$5-'СЕТ СН'!$I$21</f>
        <v>3991.4939754100001</v>
      </c>
      <c r="D121" s="36">
        <f>SUMIFS(СВЦЭМ!$D$33:$D$776,СВЦЭМ!$A$33:$A$776,$A121,СВЦЭМ!$B$33:$B$776,D$119)+'СЕТ СН'!$I$11+СВЦЭМ!$D$10+'СЕТ СН'!$I$5-'СЕТ СН'!$I$21</f>
        <v>4020.59800301</v>
      </c>
      <c r="E121" s="36">
        <f>SUMIFS(СВЦЭМ!$D$33:$D$776,СВЦЭМ!$A$33:$A$776,$A121,СВЦЭМ!$B$33:$B$776,E$119)+'СЕТ СН'!$I$11+СВЦЭМ!$D$10+'СЕТ СН'!$I$5-'СЕТ СН'!$I$21</f>
        <v>4025.7426121500002</v>
      </c>
      <c r="F121" s="36">
        <f>SUMIFS(СВЦЭМ!$D$33:$D$776,СВЦЭМ!$A$33:$A$776,$A121,СВЦЭМ!$B$33:$B$776,F$119)+'СЕТ СН'!$I$11+СВЦЭМ!$D$10+'СЕТ СН'!$I$5-'СЕТ СН'!$I$21</f>
        <v>4028.5038249700001</v>
      </c>
      <c r="G121" s="36">
        <f>SUMIFS(СВЦЭМ!$D$33:$D$776,СВЦЭМ!$A$33:$A$776,$A121,СВЦЭМ!$B$33:$B$776,G$119)+'СЕТ СН'!$I$11+СВЦЭМ!$D$10+'СЕТ СН'!$I$5-'СЕТ СН'!$I$21</f>
        <v>4025.7759235500002</v>
      </c>
      <c r="H121" s="36">
        <f>SUMIFS(СВЦЭМ!$D$33:$D$776,СВЦЭМ!$A$33:$A$776,$A121,СВЦЭМ!$B$33:$B$776,H$119)+'СЕТ СН'!$I$11+СВЦЭМ!$D$10+'СЕТ СН'!$I$5-'СЕТ СН'!$I$21</f>
        <v>3999.6494846200003</v>
      </c>
      <c r="I121" s="36">
        <f>SUMIFS(СВЦЭМ!$D$33:$D$776,СВЦЭМ!$A$33:$A$776,$A121,СВЦЭМ!$B$33:$B$776,I$119)+'СЕТ СН'!$I$11+СВЦЭМ!$D$10+'СЕТ СН'!$I$5-'СЕТ СН'!$I$21</f>
        <v>4035.4517340500001</v>
      </c>
      <c r="J121" s="36">
        <f>SUMIFS(СВЦЭМ!$D$33:$D$776,СВЦЭМ!$A$33:$A$776,$A121,СВЦЭМ!$B$33:$B$776,J$119)+'СЕТ СН'!$I$11+СВЦЭМ!$D$10+'СЕТ СН'!$I$5-'СЕТ СН'!$I$21</f>
        <v>3995.0398381</v>
      </c>
      <c r="K121" s="36">
        <f>SUMIFS(СВЦЭМ!$D$33:$D$776,СВЦЭМ!$A$33:$A$776,$A121,СВЦЭМ!$B$33:$B$776,K$119)+'СЕТ СН'!$I$11+СВЦЭМ!$D$10+'СЕТ СН'!$I$5-'СЕТ СН'!$I$21</f>
        <v>3930.7927719200002</v>
      </c>
      <c r="L121" s="36">
        <f>SUMIFS(СВЦЭМ!$D$33:$D$776,СВЦЭМ!$A$33:$A$776,$A121,СВЦЭМ!$B$33:$B$776,L$119)+'СЕТ СН'!$I$11+СВЦЭМ!$D$10+'СЕТ СН'!$I$5-'СЕТ СН'!$I$21</f>
        <v>3896.2535801600002</v>
      </c>
      <c r="M121" s="36">
        <f>SUMIFS(СВЦЭМ!$D$33:$D$776,СВЦЭМ!$A$33:$A$776,$A121,СВЦЭМ!$B$33:$B$776,M$119)+'СЕТ СН'!$I$11+СВЦЭМ!$D$10+'СЕТ СН'!$I$5-'СЕТ СН'!$I$21</f>
        <v>3828.4062315400001</v>
      </c>
      <c r="N121" s="36">
        <f>SUMIFS(СВЦЭМ!$D$33:$D$776,СВЦЭМ!$A$33:$A$776,$A121,СВЦЭМ!$B$33:$B$776,N$119)+'СЕТ СН'!$I$11+СВЦЭМ!$D$10+'СЕТ СН'!$I$5-'СЕТ СН'!$I$21</f>
        <v>3796.2221749999999</v>
      </c>
      <c r="O121" s="36">
        <f>SUMIFS(СВЦЭМ!$D$33:$D$776,СВЦЭМ!$A$33:$A$776,$A121,СВЦЭМ!$B$33:$B$776,O$119)+'СЕТ СН'!$I$11+СВЦЭМ!$D$10+'СЕТ СН'!$I$5-'СЕТ СН'!$I$21</f>
        <v>3781.7987469899999</v>
      </c>
      <c r="P121" s="36">
        <f>SUMIFS(СВЦЭМ!$D$33:$D$776,СВЦЭМ!$A$33:$A$776,$A121,СВЦЭМ!$B$33:$B$776,P$119)+'СЕТ СН'!$I$11+СВЦЭМ!$D$10+'СЕТ СН'!$I$5-'СЕТ СН'!$I$21</f>
        <v>3790.5053829400003</v>
      </c>
      <c r="Q121" s="36">
        <f>SUMIFS(СВЦЭМ!$D$33:$D$776,СВЦЭМ!$A$33:$A$776,$A121,СВЦЭМ!$B$33:$B$776,Q$119)+'СЕТ СН'!$I$11+СВЦЭМ!$D$10+'СЕТ СН'!$I$5-'СЕТ СН'!$I$21</f>
        <v>3801.3669865500001</v>
      </c>
      <c r="R121" s="36">
        <f>SUMIFS(СВЦЭМ!$D$33:$D$776,СВЦЭМ!$A$33:$A$776,$A121,СВЦЭМ!$B$33:$B$776,R$119)+'СЕТ СН'!$I$11+СВЦЭМ!$D$10+'СЕТ СН'!$I$5-'СЕТ СН'!$I$21</f>
        <v>3794.4778955000002</v>
      </c>
      <c r="S121" s="36">
        <f>SUMIFS(СВЦЭМ!$D$33:$D$776,СВЦЭМ!$A$33:$A$776,$A121,СВЦЭМ!$B$33:$B$776,S$119)+'СЕТ СН'!$I$11+СВЦЭМ!$D$10+'СЕТ СН'!$I$5-'СЕТ СН'!$I$21</f>
        <v>3798.43482012</v>
      </c>
      <c r="T121" s="36">
        <f>SUMIFS(СВЦЭМ!$D$33:$D$776,СВЦЭМ!$A$33:$A$776,$A121,СВЦЭМ!$B$33:$B$776,T$119)+'СЕТ СН'!$I$11+СВЦЭМ!$D$10+'СЕТ СН'!$I$5-'СЕТ СН'!$I$21</f>
        <v>3797.4254001700001</v>
      </c>
      <c r="U121" s="36">
        <f>SUMIFS(СВЦЭМ!$D$33:$D$776,СВЦЭМ!$A$33:$A$776,$A121,СВЦЭМ!$B$33:$B$776,U$119)+'СЕТ СН'!$I$11+СВЦЭМ!$D$10+'СЕТ СН'!$I$5-'СЕТ СН'!$I$21</f>
        <v>3784.3127051700003</v>
      </c>
      <c r="V121" s="36">
        <f>SUMIFS(СВЦЭМ!$D$33:$D$776,СВЦЭМ!$A$33:$A$776,$A121,СВЦЭМ!$B$33:$B$776,V$119)+'СЕТ СН'!$I$11+СВЦЭМ!$D$10+'СЕТ СН'!$I$5-'СЕТ СН'!$I$21</f>
        <v>3758.7683049100001</v>
      </c>
      <c r="W121" s="36">
        <f>SUMIFS(СВЦЭМ!$D$33:$D$776,СВЦЭМ!$A$33:$A$776,$A121,СВЦЭМ!$B$33:$B$776,W$119)+'СЕТ СН'!$I$11+СВЦЭМ!$D$10+'СЕТ СН'!$I$5-'СЕТ СН'!$I$21</f>
        <v>3758.6468117499999</v>
      </c>
      <c r="X121" s="36">
        <f>SUMIFS(СВЦЭМ!$D$33:$D$776,СВЦЭМ!$A$33:$A$776,$A121,СВЦЭМ!$B$33:$B$776,X$119)+'СЕТ СН'!$I$11+СВЦЭМ!$D$10+'СЕТ СН'!$I$5-'СЕТ СН'!$I$21</f>
        <v>3788.17628397</v>
      </c>
      <c r="Y121" s="36">
        <f>SUMIFS(СВЦЭМ!$D$33:$D$776,СВЦЭМ!$A$33:$A$776,$A121,СВЦЭМ!$B$33:$B$776,Y$119)+'СЕТ СН'!$I$11+СВЦЭМ!$D$10+'СЕТ СН'!$I$5-'СЕТ СН'!$I$21</f>
        <v>3874.8539731400001</v>
      </c>
    </row>
    <row r="122" spans="1:27" ht="15.75" x14ac:dyDescent="0.2">
      <c r="A122" s="35">
        <f t="shared" ref="A122:A150" si="3">A121+1</f>
        <v>44046</v>
      </c>
      <c r="B122" s="36">
        <f>SUMIFS(СВЦЭМ!$D$33:$D$776,СВЦЭМ!$A$33:$A$776,$A122,СВЦЭМ!$B$33:$B$776,B$119)+'СЕТ СН'!$I$11+СВЦЭМ!$D$10+'СЕТ СН'!$I$5-'СЕТ СН'!$I$21</f>
        <v>3963.51789564</v>
      </c>
      <c r="C122" s="36">
        <f>SUMIFS(СВЦЭМ!$D$33:$D$776,СВЦЭМ!$A$33:$A$776,$A122,СВЦЭМ!$B$33:$B$776,C$119)+'СЕТ СН'!$I$11+СВЦЭМ!$D$10+'СЕТ СН'!$I$5-'СЕТ СН'!$I$21</f>
        <v>3959.1704190800001</v>
      </c>
      <c r="D122" s="36">
        <f>SUMIFS(СВЦЭМ!$D$33:$D$776,СВЦЭМ!$A$33:$A$776,$A122,СВЦЭМ!$B$33:$B$776,D$119)+'СЕТ СН'!$I$11+СВЦЭМ!$D$10+'СЕТ СН'!$I$5-'СЕТ СН'!$I$21</f>
        <v>3973.46489569</v>
      </c>
      <c r="E122" s="36">
        <f>SUMIFS(СВЦЭМ!$D$33:$D$776,СВЦЭМ!$A$33:$A$776,$A122,СВЦЭМ!$B$33:$B$776,E$119)+'СЕТ СН'!$I$11+СВЦЭМ!$D$10+'СЕТ СН'!$I$5-'СЕТ СН'!$I$21</f>
        <v>4016.8769616600002</v>
      </c>
      <c r="F122" s="36">
        <f>SUMIFS(СВЦЭМ!$D$33:$D$776,СВЦЭМ!$A$33:$A$776,$A122,СВЦЭМ!$B$33:$B$776,F$119)+'СЕТ СН'!$I$11+СВЦЭМ!$D$10+'СЕТ СН'!$I$5-'СЕТ СН'!$I$21</f>
        <v>4018.76976199</v>
      </c>
      <c r="G122" s="36">
        <f>SUMIFS(СВЦЭМ!$D$33:$D$776,СВЦЭМ!$A$33:$A$776,$A122,СВЦЭМ!$B$33:$B$776,G$119)+'СЕТ СН'!$I$11+СВЦЭМ!$D$10+'СЕТ СН'!$I$5-'СЕТ СН'!$I$21</f>
        <v>4040.8149165700002</v>
      </c>
      <c r="H122" s="36">
        <f>SUMIFS(СВЦЭМ!$D$33:$D$776,СВЦЭМ!$A$33:$A$776,$A122,СВЦЭМ!$B$33:$B$776,H$119)+'СЕТ СН'!$I$11+СВЦЭМ!$D$10+'СЕТ СН'!$I$5-'СЕТ СН'!$I$21</f>
        <v>4027.13011959</v>
      </c>
      <c r="I122" s="36">
        <f>SUMIFS(СВЦЭМ!$D$33:$D$776,СВЦЭМ!$A$33:$A$776,$A122,СВЦЭМ!$B$33:$B$776,I$119)+'СЕТ СН'!$I$11+СВЦЭМ!$D$10+'СЕТ СН'!$I$5-'СЕТ СН'!$I$21</f>
        <v>4039.7329366100003</v>
      </c>
      <c r="J122" s="36">
        <f>SUMIFS(СВЦЭМ!$D$33:$D$776,СВЦЭМ!$A$33:$A$776,$A122,СВЦЭМ!$B$33:$B$776,J$119)+'СЕТ СН'!$I$11+СВЦЭМ!$D$10+'СЕТ СН'!$I$5-'СЕТ СН'!$I$21</f>
        <v>3985.4370076600003</v>
      </c>
      <c r="K122" s="36">
        <f>SUMIFS(СВЦЭМ!$D$33:$D$776,СВЦЭМ!$A$33:$A$776,$A122,СВЦЭМ!$B$33:$B$776,K$119)+'СЕТ СН'!$I$11+СВЦЭМ!$D$10+'СЕТ СН'!$I$5-'СЕТ СН'!$I$21</f>
        <v>3935.4778707400001</v>
      </c>
      <c r="L122" s="36">
        <f>SUMIFS(СВЦЭМ!$D$33:$D$776,СВЦЭМ!$A$33:$A$776,$A122,СВЦЭМ!$B$33:$B$776,L$119)+'СЕТ СН'!$I$11+СВЦЭМ!$D$10+'СЕТ СН'!$I$5-'СЕТ СН'!$I$21</f>
        <v>3890.9794768000002</v>
      </c>
      <c r="M122" s="36">
        <f>SUMIFS(СВЦЭМ!$D$33:$D$776,СВЦЭМ!$A$33:$A$776,$A122,СВЦЭМ!$B$33:$B$776,M$119)+'СЕТ СН'!$I$11+СВЦЭМ!$D$10+'СЕТ СН'!$I$5-'СЕТ СН'!$I$21</f>
        <v>3822.5184198800002</v>
      </c>
      <c r="N122" s="36">
        <f>SUMIFS(СВЦЭМ!$D$33:$D$776,СВЦЭМ!$A$33:$A$776,$A122,СВЦЭМ!$B$33:$B$776,N$119)+'СЕТ СН'!$I$11+СВЦЭМ!$D$10+'СЕТ СН'!$I$5-'СЕТ СН'!$I$21</f>
        <v>3782.4471295399999</v>
      </c>
      <c r="O122" s="36">
        <f>SUMIFS(СВЦЭМ!$D$33:$D$776,СВЦЭМ!$A$33:$A$776,$A122,СВЦЭМ!$B$33:$B$776,O$119)+'СЕТ СН'!$I$11+СВЦЭМ!$D$10+'СЕТ СН'!$I$5-'СЕТ СН'!$I$21</f>
        <v>3765.98199531</v>
      </c>
      <c r="P122" s="36">
        <f>SUMIFS(СВЦЭМ!$D$33:$D$776,СВЦЭМ!$A$33:$A$776,$A122,СВЦЭМ!$B$33:$B$776,P$119)+'СЕТ СН'!$I$11+СВЦЭМ!$D$10+'СЕТ СН'!$I$5-'СЕТ СН'!$I$21</f>
        <v>3770.0843369200002</v>
      </c>
      <c r="Q122" s="36">
        <f>SUMIFS(СВЦЭМ!$D$33:$D$776,СВЦЭМ!$A$33:$A$776,$A122,СВЦЭМ!$B$33:$B$776,Q$119)+'СЕТ СН'!$I$11+СВЦЭМ!$D$10+'СЕТ СН'!$I$5-'СЕТ СН'!$I$21</f>
        <v>3774.0214499000003</v>
      </c>
      <c r="R122" s="36">
        <f>SUMIFS(СВЦЭМ!$D$33:$D$776,СВЦЭМ!$A$33:$A$776,$A122,СВЦЭМ!$B$33:$B$776,R$119)+'СЕТ СН'!$I$11+СВЦЭМ!$D$10+'СЕТ СН'!$I$5-'СЕТ СН'!$I$21</f>
        <v>3781.5333463500001</v>
      </c>
      <c r="S122" s="36">
        <f>SUMIFS(СВЦЭМ!$D$33:$D$776,СВЦЭМ!$A$33:$A$776,$A122,СВЦЭМ!$B$33:$B$776,S$119)+'СЕТ СН'!$I$11+СВЦЭМ!$D$10+'СЕТ СН'!$I$5-'СЕТ СН'!$I$21</f>
        <v>3785.5661136899998</v>
      </c>
      <c r="T122" s="36">
        <f>SUMIFS(СВЦЭМ!$D$33:$D$776,СВЦЭМ!$A$33:$A$776,$A122,СВЦЭМ!$B$33:$B$776,T$119)+'СЕТ СН'!$I$11+СВЦЭМ!$D$10+'СЕТ СН'!$I$5-'СЕТ СН'!$I$21</f>
        <v>3794.01113721</v>
      </c>
      <c r="U122" s="36">
        <f>SUMIFS(СВЦЭМ!$D$33:$D$776,СВЦЭМ!$A$33:$A$776,$A122,СВЦЭМ!$B$33:$B$776,U$119)+'СЕТ СН'!$I$11+СВЦЭМ!$D$10+'СЕТ СН'!$I$5-'СЕТ СН'!$I$21</f>
        <v>3792.2196043000004</v>
      </c>
      <c r="V122" s="36">
        <f>SUMIFS(СВЦЭМ!$D$33:$D$776,СВЦЭМ!$A$33:$A$776,$A122,СВЦЭМ!$B$33:$B$776,V$119)+'СЕТ СН'!$I$11+СВЦЭМ!$D$10+'СЕТ СН'!$I$5-'СЕТ СН'!$I$21</f>
        <v>3784.68316654</v>
      </c>
      <c r="W122" s="36">
        <f>SUMIFS(СВЦЭМ!$D$33:$D$776,СВЦЭМ!$A$33:$A$776,$A122,СВЦЭМ!$B$33:$B$776,W$119)+'СЕТ СН'!$I$11+СВЦЭМ!$D$10+'СЕТ СН'!$I$5-'СЕТ СН'!$I$21</f>
        <v>3773.7502427500003</v>
      </c>
      <c r="X122" s="36">
        <f>SUMIFS(СВЦЭМ!$D$33:$D$776,СВЦЭМ!$A$33:$A$776,$A122,СВЦЭМ!$B$33:$B$776,X$119)+'СЕТ СН'!$I$11+СВЦЭМ!$D$10+'СЕТ СН'!$I$5-'СЕТ СН'!$I$21</f>
        <v>3796.3925140400002</v>
      </c>
      <c r="Y122" s="36">
        <f>SUMIFS(СВЦЭМ!$D$33:$D$776,СВЦЭМ!$A$33:$A$776,$A122,СВЦЭМ!$B$33:$B$776,Y$119)+'СЕТ СН'!$I$11+СВЦЭМ!$D$10+'СЕТ СН'!$I$5-'СЕТ СН'!$I$21</f>
        <v>3881.0402897900003</v>
      </c>
    </row>
    <row r="123" spans="1:27" ht="15.75" x14ac:dyDescent="0.2">
      <c r="A123" s="35">
        <f t="shared" si="3"/>
        <v>44047</v>
      </c>
      <c r="B123" s="36">
        <f>SUMIFS(СВЦЭМ!$D$33:$D$776,СВЦЭМ!$A$33:$A$776,$A123,СВЦЭМ!$B$33:$B$776,B$119)+'СЕТ СН'!$I$11+СВЦЭМ!$D$10+'СЕТ СН'!$I$5-'СЕТ СН'!$I$21</f>
        <v>3944.26420693</v>
      </c>
      <c r="C123" s="36">
        <f>SUMIFS(СВЦЭМ!$D$33:$D$776,СВЦЭМ!$A$33:$A$776,$A123,СВЦЭМ!$B$33:$B$776,C$119)+'СЕТ СН'!$I$11+СВЦЭМ!$D$10+'СЕТ СН'!$I$5-'СЕТ СН'!$I$21</f>
        <v>3993.9007037300003</v>
      </c>
      <c r="D123" s="36">
        <f>SUMIFS(СВЦЭМ!$D$33:$D$776,СВЦЭМ!$A$33:$A$776,$A123,СВЦЭМ!$B$33:$B$776,D$119)+'СЕТ СН'!$I$11+СВЦЭМ!$D$10+'СЕТ СН'!$I$5-'СЕТ СН'!$I$21</f>
        <v>4012.5060201400001</v>
      </c>
      <c r="E123" s="36">
        <f>SUMIFS(СВЦЭМ!$D$33:$D$776,СВЦЭМ!$A$33:$A$776,$A123,СВЦЭМ!$B$33:$B$776,E$119)+'СЕТ СН'!$I$11+СВЦЭМ!$D$10+'СЕТ СН'!$I$5-'СЕТ СН'!$I$21</f>
        <v>4042.5831999500001</v>
      </c>
      <c r="F123" s="36">
        <f>SUMIFS(СВЦЭМ!$D$33:$D$776,СВЦЭМ!$A$33:$A$776,$A123,СВЦЭМ!$B$33:$B$776,F$119)+'СЕТ СН'!$I$11+СВЦЭМ!$D$10+'СЕТ СН'!$I$5-'СЕТ СН'!$I$21</f>
        <v>4049.0407547100003</v>
      </c>
      <c r="G123" s="36">
        <f>SUMIFS(СВЦЭМ!$D$33:$D$776,СВЦЭМ!$A$33:$A$776,$A123,СВЦЭМ!$B$33:$B$776,G$119)+'СЕТ СН'!$I$11+СВЦЭМ!$D$10+'СЕТ СН'!$I$5-'СЕТ СН'!$I$21</f>
        <v>4042.50164533</v>
      </c>
      <c r="H123" s="36">
        <f>SUMIFS(СВЦЭМ!$D$33:$D$776,СВЦЭМ!$A$33:$A$776,$A123,СВЦЭМ!$B$33:$B$776,H$119)+'СЕТ СН'!$I$11+СВЦЭМ!$D$10+'СЕТ СН'!$I$5-'СЕТ СН'!$I$21</f>
        <v>4000.0283170500002</v>
      </c>
      <c r="I123" s="36">
        <f>SUMIFS(СВЦЭМ!$D$33:$D$776,СВЦЭМ!$A$33:$A$776,$A123,СВЦЭМ!$B$33:$B$776,I$119)+'СЕТ СН'!$I$11+СВЦЭМ!$D$10+'СЕТ СН'!$I$5-'СЕТ СН'!$I$21</f>
        <v>3993.6078684300001</v>
      </c>
      <c r="J123" s="36">
        <f>SUMIFS(СВЦЭМ!$D$33:$D$776,СВЦЭМ!$A$33:$A$776,$A123,СВЦЭМ!$B$33:$B$776,J$119)+'СЕТ СН'!$I$11+СВЦЭМ!$D$10+'СЕТ СН'!$I$5-'СЕТ СН'!$I$21</f>
        <v>3948.9425290200002</v>
      </c>
      <c r="K123" s="36">
        <f>SUMIFS(СВЦЭМ!$D$33:$D$776,СВЦЭМ!$A$33:$A$776,$A123,СВЦЭМ!$B$33:$B$776,K$119)+'СЕТ СН'!$I$11+СВЦЭМ!$D$10+'СЕТ СН'!$I$5-'СЕТ СН'!$I$21</f>
        <v>3920.4674798000001</v>
      </c>
      <c r="L123" s="36">
        <f>SUMIFS(СВЦЭМ!$D$33:$D$776,СВЦЭМ!$A$33:$A$776,$A123,СВЦЭМ!$B$33:$B$776,L$119)+'СЕТ СН'!$I$11+СВЦЭМ!$D$10+'СЕТ СН'!$I$5-'СЕТ СН'!$I$21</f>
        <v>3915.1715753200001</v>
      </c>
      <c r="M123" s="36">
        <f>SUMIFS(СВЦЭМ!$D$33:$D$776,СВЦЭМ!$A$33:$A$776,$A123,СВЦЭМ!$B$33:$B$776,M$119)+'СЕТ СН'!$I$11+СВЦЭМ!$D$10+'СЕТ СН'!$I$5-'СЕТ СН'!$I$21</f>
        <v>3840.9630547800002</v>
      </c>
      <c r="N123" s="36">
        <f>SUMIFS(СВЦЭМ!$D$33:$D$776,СВЦЭМ!$A$33:$A$776,$A123,СВЦЭМ!$B$33:$B$776,N$119)+'СЕТ СН'!$I$11+СВЦЭМ!$D$10+'СЕТ СН'!$I$5-'СЕТ СН'!$I$21</f>
        <v>3787.7986099</v>
      </c>
      <c r="O123" s="36">
        <f>SUMIFS(СВЦЭМ!$D$33:$D$776,СВЦЭМ!$A$33:$A$776,$A123,СВЦЭМ!$B$33:$B$776,O$119)+'СЕТ СН'!$I$11+СВЦЭМ!$D$10+'СЕТ СН'!$I$5-'СЕТ СН'!$I$21</f>
        <v>3765.18845723</v>
      </c>
      <c r="P123" s="36">
        <f>SUMIFS(СВЦЭМ!$D$33:$D$776,СВЦЭМ!$A$33:$A$776,$A123,СВЦЭМ!$B$33:$B$776,P$119)+'СЕТ СН'!$I$11+СВЦЭМ!$D$10+'СЕТ СН'!$I$5-'СЕТ СН'!$I$21</f>
        <v>3761.1912284099999</v>
      </c>
      <c r="Q123" s="36">
        <f>SUMIFS(СВЦЭМ!$D$33:$D$776,СВЦЭМ!$A$33:$A$776,$A123,СВЦЭМ!$B$33:$B$776,Q$119)+'СЕТ СН'!$I$11+СВЦЭМ!$D$10+'СЕТ СН'!$I$5-'СЕТ СН'!$I$21</f>
        <v>3760.62809371</v>
      </c>
      <c r="R123" s="36">
        <f>SUMIFS(СВЦЭМ!$D$33:$D$776,СВЦЭМ!$A$33:$A$776,$A123,СВЦЭМ!$B$33:$B$776,R$119)+'СЕТ СН'!$I$11+СВЦЭМ!$D$10+'СЕТ СН'!$I$5-'СЕТ СН'!$I$21</f>
        <v>3758.1592541800001</v>
      </c>
      <c r="S123" s="36">
        <f>SUMIFS(СВЦЭМ!$D$33:$D$776,СВЦЭМ!$A$33:$A$776,$A123,СВЦЭМ!$B$33:$B$776,S$119)+'СЕТ СН'!$I$11+СВЦЭМ!$D$10+'СЕТ СН'!$I$5-'СЕТ СН'!$I$21</f>
        <v>3779.1927915800002</v>
      </c>
      <c r="T123" s="36">
        <f>SUMIFS(СВЦЭМ!$D$33:$D$776,СВЦЭМ!$A$33:$A$776,$A123,СВЦЭМ!$B$33:$B$776,T$119)+'СЕТ СН'!$I$11+СВЦЭМ!$D$10+'СЕТ СН'!$I$5-'СЕТ СН'!$I$21</f>
        <v>3773.6650673000004</v>
      </c>
      <c r="U123" s="36">
        <f>SUMIFS(СВЦЭМ!$D$33:$D$776,СВЦЭМ!$A$33:$A$776,$A123,СВЦЭМ!$B$33:$B$776,U$119)+'СЕТ СН'!$I$11+СВЦЭМ!$D$10+'СЕТ СН'!$I$5-'СЕТ СН'!$I$21</f>
        <v>3773.7148763100004</v>
      </c>
      <c r="V123" s="36">
        <f>SUMIFS(СВЦЭМ!$D$33:$D$776,СВЦЭМ!$A$33:$A$776,$A123,СВЦЭМ!$B$33:$B$776,V$119)+'СЕТ СН'!$I$11+СВЦЭМ!$D$10+'СЕТ СН'!$I$5-'СЕТ СН'!$I$21</f>
        <v>3773.06170875</v>
      </c>
      <c r="W123" s="36">
        <f>SUMIFS(СВЦЭМ!$D$33:$D$776,СВЦЭМ!$A$33:$A$776,$A123,СВЦЭМ!$B$33:$B$776,W$119)+'СЕТ СН'!$I$11+СВЦЭМ!$D$10+'СЕТ СН'!$I$5-'СЕТ СН'!$I$21</f>
        <v>3774.7207007500001</v>
      </c>
      <c r="X123" s="36">
        <f>SUMIFS(СВЦЭМ!$D$33:$D$776,СВЦЭМ!$A$33:$A$776,$A123,СВЦЭМ!$B$33:$B$776,X$119)+'СЕТ СН'!$I$11+СВЦЭМ!$D$10+'СЕТ СН'!$I$5-'СЕТ СН'!$I$21</f>
        <v>3798.7611498599999</v>
      </c>
      <c r="Y123" s="36">
        <f>SUMIFS(СВЦЭМ!$D$33:$D$776,СВЦЭМ!$A$33:$A$776,$A123,СВЦЭМ!$B$33:$B$776,Y$119)+'СЕТ СН'!$I$11+СВЦЭМ!$D$10+'СЕТ СН'!$I$5-'СЕТ СН'!$I$21</f>
        <v>3880.5438690199999</v>
      </c>
    </row>
    <row r="124" spans="1:27" ht="15.75" x14ac:dyDescent="0.2">
      <c r="A124" s="35">
        <f t="shared" si="3"/>
        <v>44048</v>
      </c>
      <c r="B124" s="36">
        <f>SUMIFS(СВЦЭМ!$D$33:$D$776,СВЦЭМ!$A$33:$A$776,$A124,СВЦЭМ!$B$33:$B$776,B$119)+'СЕТ СН'!$I$11+СВЦЭМ!$D$10+'СЕТ СН'!$I$5-'СЕТ СН'!$I$21</f>
        <v>3946.12343315</v>
      </c>
      <c r="C124" s="36">
        <f>SUMIFS(СВЦЭМ!$D$33:$D$776,СВЦЭМ!$A$33:$A$776,$A124,СВЦЭМ!$B$33:$B$776,C$119)+'СЕТ СН'!$I$11+СВЦЭМ!$D$10+'СЕТ СН'!$I$5-'СЕТ СН'!$I$21</f>
        <v>4017.7923219700001</v>
      </c>
      <c r="D124" s="36">
        <f>SUMIFS(СВЦЭМ!$D$33:$D$776,СВЦЭМ!$A$33:$A$776,$A124,СВЦЭМ!$B$33:$B$776,D$119)+'СЕТ СН'!$I$11+СВЦЭМ!$D$10+'СЕТ СН'!$I$5-'СЕТ СН'!$I$21</f>
        <v>4032.27395948</v>
      </c>
      <c r="E124" s="36">
        <f>SUMIFS(СВЦЭМ!$D$33:$D$776,СВЦЭМ!$A$33:$A$776,$A124,СВЦЭМ!$B$33:$B$776,E$119)+'СЕТ СН'!$I$11+СВЦЭМ!$D$10+'СЕТ СН'!$I$5-'СЕТ СН'!$I$21</f>
        <v>4042.7129371300002</v>
      </c>
      <c r="F124" s="36">
        <f>SUMIFS(СВЦЭМ!$D$33:$D$776,СВЦЭМ!$A$33:$A$776,$A124,СВЦЭМ!$B$33:$B$776,F$119)+'СЕТ СН'!$I$11+СВЦЭМ!$D$10+'СЕТ СН'!$I$5-'СЕТ СН'!$I$21</f>
        <v>4040.8159494400002</v>
      </c>
      <c r="G124" s="36">
        <f>SUMIFS(СВЦЭМ!$D$33:$D$776,СВЦЭМ!$A$33:$A$776,$A124,СВЦЭМ!$B$33:$B$776,G$119)+'СЕТ СН'!$I$11+СВЦЭМ!$D$10+'СЕТ СН'!$I$5-'СЕТ СН'!$I$21</f>
        <v>4053.98957333</v>
      </c>
      <c r="H124" s="36">
        <f>SUMIFS(СВЦЭМ!$D$33:$D$776,СВЦЭМ!$A$33:$A$776,$A124,СВЦЭМ!$B$33:$B$776,H$119)+'СЕТ СН'!$I$11+СВЦЭМ!$D$10+'СЕТ СН'!$I$5-'СЕТ СН'!$I$21</f>
        <v>4031.8123452700002</v>
      </c>
      <c r="I124" s="36">
        <f>SUMIFS(СВЦЭМ!$D$33:$D$776,СВЦЭМ!$A$33:$A$776,$A124,СВЦЭМ!$B$33:$B$776,I$119)+'СЕТ СН'!$I$11+СВЦЭМ!$D$10+'СЕТ СН'!$I$5-'СЕТ СН'!$I$21</f>
        <v>3998.0653461900001</v>
      </c>
      <c r="J124" s="36">
        <f>SUMIFS(СВЦЭМ!$D$33:$D$776,СВЦЭМ!$A$33:$A$776,$A124,СВЦЭМ!$B$33:$B$776,J$119)+'СЕТ СН'!$I$11+СВЦЭМ!$D$10+'СЕТ СН'!$I$5-'СЕТ СН'!$I$21</f>
        <v>3948.2055960300004</v>
      </c>
      <c r="K124" s="36">
        <f>SUMIFS(СВЦЭМ!$D$33:$D$776,СВЦЭМ!$A$33:$A$776,$A124,СВЦЭМ!$B$33:$B$776,K$119)+'СЕТ СН'!$I$11+СВЦЭМ!$D$10+'СЕТ СН'!$I$5-'СЕТ СН'!$I$21</f>
        <v>3957.0465338900003</v>
      </c>
      <c r="L124" s="36">
        <f>SUMIFS(СВЦЭМ!$D$33:$D$776,СВЦЭМ!$A$33:$A$776,$A124,СВЦЭМ!$B$33:$B$776,L$119)+'СЕТ СН'!$I$11+СВЦЭМ!$D$10+'СЕТ СН'!$I$5-'СЕТ СН'!$I$21</f>
        <v>3907.7419309000002</v>
      </c>
      <c r="M124" s="36">
        <f>SUMIFS(СВЦЭМ!$D$33:$D$776,СВЦЭМ!$A$33:$A$776,$A124,СВЦЭМ!$B$33:$B$776,M$119)+'СЕТ СН'!$I$11+СВЦЭМ!$D$10+'СЕТ СН'!$I$5-'СЕТ СН'!$I$21</f>
        <v>3839.7924049399999</v>
      </c>
      <c r="N124" s="36">
        <f>SUMIFS(СВЦЭМ!$D$33:$D$776,СВЦЭМ!$A$33:$A$776,$A124,СВЦЭМ!$B$33:$B$776,N$119)+'СЕТ СН'!$I$11+СВЦЭМ!$D$10+'СЕТ СН'!$I$5-'СЕТ СН'!$I$21</f>
        <v>3790.7570441300004</v>
      </c>
      <c r="O124" s="36">
        <f>SUMIFS(СВЦЭМ!$D$33:$D$776,СВЦЭМ!$A$33:$A$776,$A124,СВЦЭМ!$B$33:$B$776,O$119)+'СЕТ СН'!$I$11+СВЦЭМ!$D$10+'СЕТ СН'!$I$5-'СЕТ СН'!$I$21</f>
        <v>3760.5551158900003</v>
      </c>
      <c r="P124" s="36">
        <f>SUMIFS(СВЦЭМ!$D$33:$D$776,СВЦЭМ!$A$33:$A$776,$A124,СВЦЭМ!$B$33:$B$776,P$119)+'СЕТ СН'!$I$11+СВЦЭМ!$D$10+'СЕТ СН'!$I$5-'СЕТ СН'!$I$21</f>
        <v>3767.8800497500001</v>
      </c>
      <c r="Q124" s="36">
        <f>SUMIFS(СВЦЭМ!$D$33:$D$776,СВЦЭМ!$A$33:$A$776,$A124,СВЦЭМ!$B$33:$B$776,Q$119)+'СЕТ СН'!$I$11+СВЦЭМ!$D$10+'СЕТ СН'!$I$5-'СЕТ СН'!$I$21</f>
        <v>3768.3722861400001</v>
      </c>
      <c r="R124" s="36">
        <f>SUMIFS(СВЦЭМ!$D$33:$D$776,СВЦЭМ!$A$33:$A$776,$A124,СВЦЭМ!$B$33:$B$776,R$119)+'СЕТ СН'!$I$11+СВЦЭМ!$D$10+'СЕТ СН'!$I$5-'СЕТ СН'!$I$21</f>
        <v>3763.1180241800002</v>
      </c>
      <c r="S124" s="36">
        <f>SUMIFS(СВЦЭМ!$D$33:$D$776,СВЦЭМ!$A$33:$A$776,$A124,СВЦЭМ!$B$33:$B$776,S$119)+'СЕТ СН'!$I$11+СВЦЭМ!$D$10+'СЕТ СН'!$I$5-'СЕТ СН'!$I$21</f>
        <v>3764.3227883899999</v>
      </c>
      <c r="T124" s="36">
        <f>SUMIFS(СВЦЭМ!$D$33:$D$776,СВЦЭМ!$A$33:$A$776,$A124,СВЦЭМ!$B$33:$B$776,T$119)+'СЕТ СН'!$I$11+СВЦЭМ!$D$10+'СЕТ СН'!$I$5-'СЕТ СН'!$I$21</f>
        <v>3782.246228</v>
      </c>
      <c r="U124" s="36">
        <f>SUMIFS(СВЦЭМ!$D$33:$D$776,СВЦЭМ!$A$33:$A$776,$A124,СВЦЭМ!$B$33:$B$776,U$119)+'СЕТ СН'!$I$11+СВЦЭМ!$D$10+'СЕТ СН'!$I$5-'СЕТ СН'!$I$21</f>
        <v>3788.7058398700001</v>
      </c>
      <c r="V124" s="36">
        <f>SUMIFS(СВЦЭМ!$D$33:$D$776,СВЦЭМ!$A$33:$A$776,$A124,СВЦЭМ!$B$33:$B$776,V$119)+'СЕТ СН'!$I$11+СВЦЭМ!$D$10+'СЕТ СН'!$I$5-'СЕТ СН'!$I$21</f>
        <v>3770.6383783300003</v>
      </c>
      <c r="W124" s="36">
        <f>SUMIFS(СВЦЭМ!$D$33:$D$776,СВЦЭМ!$A$33:$A$776,$A124,СВЦЭМ!$B$33:$B$776,W$119)+'СЕТ СН'!$I$11+СВЦЭМ!$D$10+'СЕТ СН'!$I$5-'СЕТ СН'!$I$21</f>
        <v>3769.1112688800004</v>
      </c>
      <c r="X124" s="36">
        <f>SUMIFS(СВЦЭМ!$D$33:$D$776,СВЦЭМ!$A$33:$A$776,$A124,СВЦЭМ!$B$33:$B$776,X$119)+'СЕТ СН'!$I$11+СВЦЭМ!$D$10+'СЕТ СН'!$I$5-'СЕТ СН'!$I$21</f>
        <v>3788.5029008000001</v>
      </c>
      <c r="Y124" s="36">
        <f>SUMIFS(СВЦЭМ!$D$33:$D$776,СВЦЭМ!$A$33:$A$776,$A124,СВЦЭМ!$B$33:$B$776,Y$119)+'СЕТ СН'!$I$11+СВЦЭМ!$D$10+'СЕТ СН'!$I$5-'СЕТ СН'!$I$21</f>
        <v>3894.2609942899999</v>
      </c>
    </row>
    <row r="125" spans="1:27" ht="15.75" x14ac:dyDescent="0.2">
      <c r="A125" s="35">
        <f t="shared" si="3"/>
        <v>44049</v>
      </c>
      <c r="B125" s="36">
        <f>SUMIFS(СВЦЭМ!$D$33:$D$776,СВЦЭМ!$A$33:$A$776,$A125,СВЦЭМ!$B$33:$B$776,B$119)+'СЕТ СН'!$I$11+СВЦЭМ!$D$10+'СЕТ СН'!$I$5-'СЕТ СН'!$I$21</f>
        <v>3997.0916611000002</v>
      </c>
      <c r="C125" s="36">
        <f>SUMIFS(СВЦЭМ!$D$33:$D$776,СВЦЭМ!$A$33:$A$776,$A125,СВЦЭМ!$B$33:$B$776,C$119)+'СЕТ СН'!$I$11+СВЦЭМ!$D$10+'СЕТ СН'!$I$5-'СЕТ СН'!$I$21</f>
        <v>4048.3285563700001</v>
      </c>
      <c r="D125" s="36">
        <f>SUMIFS(СВЦЭМ!$D$33:$D$776,СВЦЭМ!$A$33:$A$776,$A125,СВЦЭМ!$B$33:$B$776,D$119)+'СЕТ СН'!$I$11+СВЦЭМ!$D$10+'СЕТ СН'!$I$5-'СЕТ СН'!$I$21</f>
        <v>4069.73608083</v>
      </c>
      <c r="E125" s="36">
        <f>SUMIFS(СВЦЭМ!$D$33:$D$776,СВЦЭМ!$A$33:$A$776,$A125,СВЦЭМ!$B$33:$B$776,E$119)+'СЕТ СН'!$I$11+СВЦЭМ!$D$10+'СЕТ СН'!$I$5-'СЕТ СН'!$I$21</f>
        <v>4064.6375569500001</v>
      </c>
      <c r="F125" s="36">
        <f>SUMIFS(СВЦЭМ!$D$33:$D$776,СВЦЭМ!$A$33:$A$776,$A125,СВЦЭМ!$B$33:$B$776,F$119)+'СЕТ СН'!$I$11+СВЦЭМ!$D$10+'СЕТ СН'!$I$5-'СЕТ СН'!$I$21</f>
        <v>4055.45130333</v>
      </c>
      <c r="G125" s="36">
        <f>SUMIFS(СВЦЭМ!$D$33:$D$776,СВЦЭМ!$A$33:$A$776,$A125,СВЦЭМ!$B$33:$B$776,G$119)+'СЕТ СН'!$I$11+СВЦЭМ!$D$10+'СЕТ СН'!$I$5-'СЕТ СН'!$I$21</f>
        <v>4063.89374559</v>
      </c>
      <c r="H125" s="36">
        <f>SUMIFS(СВЦЭМ!$D$33:$D$776,СВЦЭМ!$A$33:$A$776,$A125,СВЦЭМ!$B$33:$B$776,H$119)+'СЕТ СН'!$I$11+СВЦЭМ!$D$10+'СЕТ СН'!$I$5-'СЕТ СН'!$I$21</f>
        <v>4061.6120738200002</v>
      </c>
      <c r="I125" s="36">
        <f>SUMIFS(СВЦЭМ!$D$33:$D$776,СВЦЭМ!$A$33:$A$776,$A125,СВЦЭМ!$B$33:$B$776,I$119)+'СЕТ СН'!$I$11+СВЦЭМ!$D$10+'СЕТ СН'!$I$5-'СЕТ СН'!$I$21</f>
        <v>4011.3773930900002</v>
      </c>
      <c r="J125" s="36">
        <f>SUMIFS(СВЦЭМ!$D$33:$D$776,СВЦЭМ!$A$33:$A$776,$A125,СВЦЭМ!$B$33:$B$776,J$119)+'СЕТ СН'!$I$11+СВЦЭМ!$D$10+'СЕТ СН'!$I$5-'СЕТ СН'!$I$21</f>
        <v>3952.9654412500004</v>
      </c>
      <c r="K125" s="36">
        <f>SUMIFS(СВЦЭМ!$D$33:$D$776,СВЦЭМ!$A$33:$A$776,$A125,СВЦЭМ!$B$33:$B$776,K$119)+'СЕТ СН'!$I$11+СВЦЭМ!$D$10+'СЕТ СН'!$I$5-'СЕТ СН'!$I$21</f>
        <v>3919.2011413600003</v>
      </c>
      <c r="L125" s="36">
        <f>SUMIFS(СВЦЭМ!$D$33:$D$776,СВЦЭМ!$A$33:$A$776,$A125,СВЦЭМ!$B$33:$B$776,L$119)+'СЕТ СН'!$I$11+СВЦЭМ!$D$10+'СЕТ СН'!$I$5-'СЕТ СН'!$I$21</f>
        <v>3905.33237366</v>
      </c>
      <c r="M125" s="36">
        <f>SUMIFS(СВЦЭМ!$D$33:$D$776,СВЦЭМ!$A$33:$A$776,$A125,СВЦЭМ!$B$33:$B$776,M$119)+'СЕТ СН'!$I$11+СВЦЭМ!$D$10+'СЕТ СН'!$I$5-'СЕТ СН'!$I$21</f>
        <v>3832.1846906199999</v>
      </c>
      <c r="N125" s="36">
        <f>SUMIFS(СВЦЭМ!$D$33:$D$776,СВЦЭМ!$A$33:$A$776,$A125,СВЦЭМ!$B$33:$B$776,N$119)+'СЕТ СН'!$I$11+СВЦЭМ!$D$10+'СЕТ СН'!$I$5-'СЕТ СН'!$I$21</f>
        <v>3772.14477889</v>
      </c>
      <c r="O125" s="36">
        <f>SUMIFS(СВЦЭМ!$D$33:$D$776,СВЦЭМ!$A$33:$A$776,$A125,СВЦЭМ!$B$33:$B$776,O$119)+'СЕТ СН'!$I$11+СВЦЭМ!$D$10+'СЕТ СН'!$I$5-'СЕТ СН'!$I$21</f>
        <v>3745.7092315999998</v>
      </c>
      <c r="P125" s="36">
        <f>SUMIFS(СВЦЭМ!$D$33:$D$776,СВЦЭМ!$A$33:$A$776,$A125,СВЦЭМ!$B$33:$B$776,P$119)+'СЕТ СН'!$I$11+СВЦЭМ!$D$10+'СЕТ СН'!$I$5-'СЕТ СН'!$I$21</f>
        <v>3750.2830431100001</v>
      </c>
      <c r="Q125" s="36">
        <f>SUMIFS(СВЦЭМ!$D$33:$D$776,СВЦЭМ!$A$33:$A$776,$A125,СВЦЭМ!$B$33:$B$776,Q$119)+'СЕТ СН'!$I$11+СВЦЭМ!$D$10+'СЕТ СН'!$I$5-'СЕТ СН'!$I$21</f>
        <v>3752.1304484900002</v>
      </c>
      <c r="R125" s="36">
        <f>SUMIFS(СВЦЭМ!$D$33:$D$776,СВЦЭМ!$A$33:$A$776,$A125,СВЦЭМ!$B$33:$B$776,R$119)+'СЕТ СН'!$I$11+СВЦЭМ!$D$10+'СЕТ СН'!$I$5-'СЕТ СН'!$I$21</f>
        <v>3755.0275661800001</v>
      </c>
      <c r="S125" s="36">
        <f>SUMIFS(СВЦЭМ!$D$33:$D$776,СВЦЭМ!$A$33:$A$776,$A125,СВЦЭМ!$B$33:$B$776,S$119)+'СЕТ СН'!$I$11+СВЦЭМ!$D$10+'СЕТ СН'!$I$5-'СЕТ СН'!$I$21</f>
        <v>3756.9073564</v>
      </c>
      <c r="T125" s="36">
        <f>SUMIFS(СВЦЭМ!$D$33:$D$776,СВЦЭМ!$A$33:$A$776,$A125,СВЦЭМ!$B$33:$B$776,T$119)+'СЕТ СН'!$I$11+СВЦЭМ!$D$10+'СЕТ СН'!$I$5-'СЕТ СН'!$I$21</f>
        <v>3751.3210443300004</v>
      </c>
      <c r="U125" s="36">
        <f>SUMIFS(СВЦЭМ!$D$33:$D$776,СВЦЭМ!$A$33:$A$776,$A125,СВЦЭМ!$B$33:$B$776,U$119)+'СЕТ СН'!$I$11+СВЦЭМ!$D$10+'СЕТ СН'!$I$5-'СЕТ СН'!$I$21</f>
        <v>3747.8332406300001</v>
      </c>
      <c r="V125" s="36">
        <f>SUMIFS(СВЦЭМ!$D$33:$D$776,СВЦЭМ!$A$33:$A$776,$A125,СВЦЭМ!$B$33:$B$776,V$119)+'СЕТ СН'!$I$11+СВЦЭМ!$D$10+'СЕТ СН'!$I$5-'СЕТ СН'!$I$21</f>
        <v>3755.3438747</v>
      </c>
      <c r="W125" s="36">
        <f>SUMIFS(СВЦЭМ!$D$33:$D$776,СВЦЭМ!$A$33:$A$776,$A125,СВЦЭМ!$B$33:$B$776,W$119)+'СЕТ СН'!$I$11+СВЦЭМ!$D$10+'СЕТ СН'!$I$5-'СЕТ СН'!$I$21</f>
        <v>3748.3036141700004</v>
      </c>
      <c r="X125" s="36">
        <f>SUMIFS(СВЦЭМ!$D$33:$D$776,СВЦЭМ!$A$33:$A$776,$A125,СВЦЭМ!$B$33:$B$776,X$119)+'СЕТ СН'!$I$11+СВЦЭМ!$D$10+'СЕТ СН'!$I$5-'СЕТ СН'!$I$21</f>
        <v>3790.3159814700002</v>
      </c>
      <c r="Y125" s="36">
        <f>SUMIFS(СВЦЭМ!$D$33:$D$776,СВЦЭМ!$A$33:$A$776,$A125,СВЦЭМ!$B$33:$B$776,Y$119)+'СЕТ СН'!$I$11+СВЦЭМ!$D$10+'СЕТ СН'!$I$5-'СЕТ СН'!$I$21</f>
        <v>3890.5692981000002</v>
      </c>
    </row>
    <row r="126" spans="1:27" ht="15.75" x14ac:dyDescent="0.2">
      <c r="A126" s="35">
        <f t="shared" si="3"/>
        <v>44050</v>
      </c>
      <c r="B126" s="36">
        <f>SUMIFS(СВЦЭМ!$D$33:$D$776,СВЦЭМ!$A$33:$A$776,$A126,СВЦЭМ!$B$33:$B$776,B$119)+'СЕТ СН'!$I$11+СВЦЭМ!$D$10+'СЕТ СН'!$I$5-'СЕТ СН'!$I$21</f>
        <v>3938.0281923299999</v>
      </c>
      <c r="C126" s="36">
        <f>SUMIFS(СВЦЭМ!$D$33:$D$776,СВЦЭМ!$A$33:$A$776,$A126,СВЦЭМ!$B$33:$B$776,C$119)+'СЕТ СН'!$I$11+СВЦЭМ!$D$10+'СЕТ СН'!$I$5-'СЕТ СН'!$I$21</f>
        <v>3984.9828465000001</v>
      </c>
      <c r="D126" s="36">
        <f>SUMIFS(СВЦЭМ!$D$33:$D$776,СВЦЭМ!$A$33:$A$776,$A126,СВЦЭМ!$B$33:$B$776,D$119)+'СЕТ СН'!$I$11+СВЦЭМ!$D$10+'СЕТ СН'!$I$5-'СЕТ СН'!$I$21</f>
        <v>3998.0071037500002</v>
      </c>
      <c r="E126" s="36">
        <f>SUMIFS(СВЦЭМ!$D$33:$D$776,СВЦЭМ!$A$33:$A$776,$A126,СВЦЭМ!$B$33:$B$776,E$119)+'СЕТ СН'!$I$11+СВЦЭМ!$D$10+'СЕТ СН'!$I$5-'СЕТ СН'!$I$21</f>
        <v>4024.9068621699998</v>
      </c>
      <c r="F126" s="36">
        <f>SUMIFS(СВЦЭМ!$D$33:$D$776,СВЦЭМ!$A$33:$A$776,$A126,СВЦЭМ!$B$33:$B$776,F$119)+'СЕТ СН'!$I$11+СВЦЭМ!$D$10+'СЕТ СН'!$I$5-'СЕТ СН'!$I$21</f>
        <v>4031.3509404500001</v>
      </c>
      <c r="G126" s="36">
        <f>SUMIFS(СВЦЭМ!$D$33:$D$776,СВЦЭМ!$A$33:$A$776,$A126,СВЦЭМ!$B$33:$B$776,G$119)+'СЕТ СН'!$I$11+СВЦЭМ!$D$10+'СЕТ СН'!$I$5-'СЕТ СН'!$I$21</f>
        <v>4022.6159331500003</v>
      </c>
      <c r="H126" s="36">
        <f>SUMIFS(СВЦЭМ!$D$33:$D$776,СВЦЭМ!$A$33:$A$776,$A126,СВЦЭМ!$B$33:$B$776,H$119)+'СЕТ СН'!$I$11+СВЦЭМ!$D$10+'СЕТ СН'!$I$5-'СЕТ СН'!$I$21</f>
        <v>3990.18238759</v>
      </c>
      <c r="I126" s="36">
        <f>SUMIFS(СВЦЭМ!$D$33:$D$776,СВЦЭМ!$A$33:$A$776,$A126,СВЦЭМ!$B$33:$B$776,I$119)+'СЕТ СН'!$I$11+СВЦЭМ!$D$10+'СЕТ СН'!$I$5-'СЕТ СН'!$I$21</f>
        <v>3963.9093286500001</v>
      </c>
      <c r="J126" s="36">
        <f>SUMIFS(СВЦЭМ!$D$33:$D$776,СВЦЭМ!$A$33:$A$776,$A126,СВЦЭМ!$B$33:$B$776,J$119)+'СЕТ СН'!$I$11+СВЦЭМ!$D$10+'СЕТ СН'!$I$5-'СЕТ СН'!$I$21</f>
        <v>3932.0797920499999</v>
      </c>
      <c r="K126" s="36">
        <f>SUMIFS(СВЦЭМ!$D$33:$D$776,СВЦЭМ!$A$33:$A$776,$A126,СВЦЭМ!$B$33:$B$776,K$119)+'СЕТ СН'!$I$11+СВЦЭМ!$D$10+'СЕТ СН'!$I$5-'СЕТ СН'!$I$21</f>
        <v>3936.0580560400003</v>
      </c>
      <c r="L126" s="36">
        <f>SUMIFS(СВЦЭМ!$D$33:$D$776,СВЦЭМ!$A$33:$A$776,$A126,СВЦЭМ!$B$33:$B$776,L$119)+'СЕТ СН'!$I$11+СВЦЭМ!$D$10+'СЕТ СН'!$I$5-'СЕТ СН'!$I$21</f>
        <v>3910.43173931</v>
      </c>
      <c r="M126" s="36">
        <f>SUMIFS(СВЦЭМ!$D$33:$D$776,СВЦЭМ!$A$33:$A$776,$A126,СВЦЭМ!$B$33:$B$776,M$119)+'СЕТ СН'!$I$11+СВЦЭМ!$D$10+'СЕТ СН'!$I$5-'СЕТ СН'!$I$21</f>
        <v>3875.6746331000004</v>
      </c>
      <c r="N126" s="36">
        <f>SUMIFS(СВЦЭМ!$D$33:$D$776,СВЦЭМ!$A$33:$A$776,$A126,СВЦЭМ!$B$33:$B$776,N$119)+'СЕТ СН'!$I$11+СВЦЭМ!$D$10+'СЕТ СН'!$I$5-'СЕТ СН'!$I$21</f>
        <v>3823.1721968299998</v>
      </c>
      <c r="O126" s="36">
        <f>SUMIFS(СВЦЭМ!$D$33:$D$776,СВЦЭМ!$A$33:$A$776,$A126,СВЦЭМ!$B$33:$B$776,O$119)+'СЕТ СН'!$I$11+СВЦЭМ!$D$10+'СЕТ СН'!$I$5-'СЕТ СН'!$I$21</f>
        <v>3792.0001661400001</v>
      </c>
      <c r="P126" s="36">
        <f>SUMIFS(СВЦЭМ!$D$33:$D$776,СВЦЭМ!$A$33:$A$776,$A126,СВЦЭМ!$B$33:$B$776,P$119)+'СЕТ СН'!$I$11+СВЦЭМ!$D$10+'СЕТ СН'!$I$5-'СЕТ СН'!$I$21</f>
        <v>3796.1148395300002</v>
      </c>
      <c r="Q126" s="36">
        <f>SUMIFS(СВЦЭМ!$D$33:$D$776,СВЦЭМ!$A$33:$A$776,$A126,СВЦЭМ!$B$33:$B$776,Q$119)+'СЕТ СН'!$I$11+СВЦЭМ!$D$10+'СЕТ СН'!$I$5-'СЕТ СН'!$I$21</f>
        <v>3798.4449173200001</v>
      </c>
      <c r="R126" s="36">
        <f>SUMIFS(СВЦЭМ!$D$33:$D$776,СВЦЭМ!$A$33:$A$776,$A126,СВЦЭМ!$B$33:$B$776,R$119)+'СЕТ СН'!$I$11+СВЦЭМ!$D$10+'СЕТ СН'!$I$5-'СЕТ СН'!$I$21</f>
        <v>3807.8468044000001</v>
      </c>
      <c r="S126" s="36">
        <f>SUMIFS(СВЦЭМ!$D$33:$D$776,СВЦЭМ!$A$33:$A$776,$A126,СВЦЭМ!$B$33:$B$776,S$119)+'СЕТ СН'!$I$11+СВЦЭМ!$D$10+'СЕТ СН'!$I$5-'СЕТ СН'!$I$21</f>
        <v>3809.6557219000001</v>
      </c>
      <c r="T126" s="36">
        <f>SUMIFS(СВЦЭМ!$D$33:$D$776,СВЦЭМ!$A$33:$A$776,$A126,СВЦЭМ!$B$33:$B$776,T$119)+'СЕТ СН'!$I$11+СВЦЭМ!$D$10+'СЕТ СН'!$I$5-'СЕТ СН'!$I$21</f>
        <v>3797.5883203500002</v>
      </c>
      <c r="U126" s="36">
        <f>SUMIFS(СВЦЭМ!$D$33:$D$776,СВЦЭМ!$A$33:$A$776,$A126,СВЦЭМ!$B$33:$B$776,U$119)+'СЕТ СН'!$I$11+СВЦЭМ!$D$10+'СЕТ СН'!$I$5-'СЕТ СН'!$I$21</f>
        <v>3808.4686332700003</v>
      </c>
      <c r="V126" s="36">
        <f>SUMIFS(СВЦЭМ!$D$33:$D$776,СВЦЭМ!$A$33:$A$776,$A126,СВЦЭМ!$B$33:$B$776,V$119)+'СЕТ СН'!$I$11+СВЦЭМ!$D$10+'СЕТ СН'!$I$5-'СЕТ СН'!$I$21</f>
        <v>3825.3893044400002</v>
      </c>
      <c r="W126" s="36">
        <f>SUMIFS(СВЦЭМ!$D$33:$D$776,СВЦЭМ!$A$33:$A$776,$A126,СВЦЭМ!$B$33:$B$776,W$119)+'СЕТ СН'!$I$11+СВЦЭМ!$D$10+'СЕТ СН'!$I$5-'СЕТ СН'!$I$21</f>
        <v>3813.1315529800004</v>
      </c>
      <c r="X126" s="36">
        <f>SUMIFS(СВЦЭМ!$D$33:$D$776,СВЦЭМ!$A$33:$A$776,$A126,СВЦЭМ!$B$33:$B$776,X$119)+'СЕТ СН'!$I$11+СВЦЭМ!$D$10+'СЕТ СН'!$I$5-'СЕТ СН'!$I$21</f>
        <v>3844.3043710800002</v>
      </c>
      <c r="Y126" s="36">
        <f>SUMIFS(СВЦЭМ!$D$33:$D$776,СВЦЭМ!$A$33:$A$776,$A126,СВЦЭМ!$B$33:$B$776,Y$119)+'СЕТ СН'!$I$11+СВЦЭМ!$D$10+'СЕТ СН'!$I$5-'СЕТ СН'!$I$21</f>
        <v>3929.0934600700002</v>
      </c>
    </row>
    <row r="127" spans="1:27" ht="15.75" x14ac:dyDescent="0.2">
      <c r="A127" s="35">
        <f t="shared" si="3"/>
        <v>44051</v>
      </c>
      <c r="B127" s="36">
        <f>SUMIFS(СВЦЭМ!$D$33:$D$776,СВЦЭМ!$A$33:$A$776,$A127,СВЦЭМ!$B$33:$B$776,B$119)+'СЕТ СН'!$I$11+СВЦЭМ!$D$10+'СЕТ СН'!$I$5-'СЕТ СН'!$I$21</f>
        <v>4003.3704793699999</v>
      </c>
      <c r="C127" s="36">
        <f>SUMIFS(СВЦЭМ!$D$33:$D$776,СВЦЭМ!$A$33:$A$776,$A127,СВЦЭМ!$B$33:$B$776,C$119)+'СЕТ СН'!$I$11+СВЦЭМ!$D$10+'СЕТ СН'!$I$5-'СЕТ СН'!$I$21</f>
        <v>4026.2606748400003</v>
      </c>
      <c r="D127" s="36">
        <f>SUMIFS(СВЦЭМ!$D$33:$D$776,СВЦЭМ!$A$33:$A$776,$A127,СВЦЭМ!$B$33:$B$776,D$119)+'СЕТ СН'!$I$11+СВЦЭМ!$D$10+'СЕТ СН'!$I$5-'СЕТ СН'!$I$21</f>
        <v>4028.7209619800001</v>
      </c>
      <c r="E127" s="36">
        <f>SUMIFS(СВЦЭМ!$D$33:$D$776,СВЦЭМ!$A$33:$A$776,$A127,СВЦЭМ!$B$33:$B$776,E$119)+'СЕТ СН'!$I$11+СВЦЭМ!$D$10+'СЕТ СН'!$I$5-'СЕТ СН'!$I$21</f>
        <v>4048.5176618599999</v>
      </c>
      <c r="F127" s="36">
        <f>SUMIFS(СВЦЭМ!$D$33:$D$776,СВЦЭМ!$A$33:$A$776,$A127,СВЦЭМ!$B$33:$B$776,F$119)+'СЕТ СН'!$I$11+СВЦЭМ!$D$10+'СЕТ СН'!$I$5-'СЕТ СН'!$I$21</f>
        <v>4046.6483442500003</v>
      </c>
      <c r="G127" s="36">
        <f>SUMIFS(СВЦЭМ!$D$33:$D$776,СВЦЭМ!$A$33:$A$776,$A127,СВЦЭМ!$B$33:$B$776,G$119)+'СЕТ СН'!$I$11+СВЦЭМ!$D$10+'СЕТ СН'!$I$5-'СЕТ СН'!$I$21</f>
        <v>4046.8123510200003</v>
      </c>
      <c r="H127" s="36">
        <f>SUMIFS(СВЦЭМ!$D$33:$D$776,СВЦЭМ!$A$33:$A$776,$A127,СВЦЭМ!$B$33:$B$776,H$119)+'СЕТ СН'!$I$11+СВЦЭМ!$D$10+'СЕТ СН'!$I$5-'СЕТ СН'!$I$21</f>
        <v>4034.88968471</v>
      </c>
      <c r="I127" s="36">
        <f>SUMIFS(СВЦЭМ!$D$33:$D$776,СВЦЭМ!$A$33:$A$776,$A127,СВЦЭМ!$B$33:$B$776,I$119)+'СЕТ СН'!$I$11+СВЦЭМ!$D$10+'СЕТ СН'!$I$5-'СЕТ СН'!$I$21</f>
        <v>3999.5990934199999</v>
      </c>
      <c r="J127" s="36">
        <f>SUMIFS(СВЦЭМ!$D$33:$D$776,СВЦЭМ!$A$33:$A$776,$A127,СВЦЭМ!$B$33:$B$776,J$119)+'СЕТ СН'!$I$11+СВЦЭМ!$D$10+'СЕТ СН'!$I$5-'СЕТ СН'!$I$21</f>
        <v>3982.15565388</v>
      </c>
      <c r="K127" s="36">
        <f>SUMIFS(СВЦЭМ!$D$33:$D$776,СВЦЭМ!$A$33:$A$776,$A127,СВЦЭМ!$B$33:$B$776,K$119)+'СЕТ СН'!$I$11+СВЦЭМ!$D$10+'СЕТ СН'!$I$5-'СЕТ СН'!$I$21</f>
        <v>3963.0447907500002</v>
      </c>
      <c r="L127" s="36">
        <f>SUMIFS(СВЦЭМ!$D$33:$D$776,СВЦЭМ!$A$33:$A$776,$A127,СВЦЭМ!$B$33:$B$776,L$119)+'СЕТ СН'!$I$11+СВЦЭМ!$D$10+'СЕТ СН'!$I$5-'СЕТ СН'!$I$21</f>
        <v>3919.7720687000001</v>
      </c>
      <c r="M127" s="36">
        <f>SUMIFS(СВЦЭМ!$D$33:$D$776,СВЦЭМ!$A$33:$A$776,$A127,СВЦЭМ!$B$33:$B$776,M$119)+'СЕТ СН'!$I$11+СВЦЭМ!$D$10+'СЕТ СН'!$I$5-'СЕТ СН'!$I$21</f>
        <v>3827.0110898900002</v>
      </c>
      <c r="N127" s="36">
        <f>SUMIFS(СВЦЭМ!$D$33:$D$776,СВЦЭМ!$A$33:$A$776,$A127,СВЦЭМ!$B$33:$B$776,N$119)+'СЕТ СН'!$I$11+СВЦЭМ!$D$10+'СЕТ СН'!$I$5-'СЕТ СН'!$I$21</f>
        <v>3782.9197694200002</v>
      </c>
      <c r="O127" s="36">
        <f>SUMIFS(СВЦЭМ!$D$33:$D$776,СВЦЭМ!$A$33:$A$776,$A127,СВЦЭМ!$B$33:$B$776,O$119)+'СЕТ СН'!$I$11+СВЦЭМ!$D$10+'СЕТ СН'!$I$5-'СЕТ СН'!$I$21</f>
        <v>3765.7820046500001</v>
      </c>
      <c r="P127" s="36">
        <f>SUMIFS(СВЦЭМ!$D$33:$D$776,СВЦЭМ!$A$33:$A$776,$A127,СВЦЭМ!$B$33:$B$776,P$119)+'СЕТ СН'!$I$11+СВЦЭМ!$D$10+'СЕТ СН'!$I$5-'СЕТ СН'!$I$21</f>
        <v>3764.7733753500002</v>
      </c>
      <c r="Q127" s="36">
        <f>SUMIFS(СВЦЭМ!$D$33:$D$776,СВЦЭМ!$A$33:$A$776,$A127,СВЦЭМ!$B$33:$B$776,Q$119)+'СЕТ СН'!$I$11+СВЦЭМ!$D$10+'СЕТ СН'!$I$5-'СЕТ СН'!$I$21</f>
        <v>3775.9274718699999</v>
      </c>
      <c r="R127" s="36">
        <f>SUMIFS(СВЦЭМ!$D$33:$D$776,СВЦЭМ!$A$33:$A$776,$A127,СВЦЭМ!$B$33:$B$776,R$119)+'СЕТ СН'!$I$11+СВЦЭМ!$D$10+'СЕТ СН'!$I$5-'СЕТ СН'!$I$21</f>
        <v>3758.8478485300002</v>
      </c>
      <c r="S127" s="36">
        <f>SUMIFS(СВЦЭМ!$D$33:$D$776,СВЦЭМ!$A$33:$A$776,$A127,СВЦЭМ!$B$33:$B$776,S$119)+'СЕТ СН'!$I$11+СВЦЭМ!$D$10+'СЕТ СН'!$I$5-'СЕТ СН'!$I$21</f>
        <v>3767.05678648</v>
      </c>
      <c r="T127" s="36">
        <f>SUMIFS(СВЦЭМ!$D$33:$D$776,СВЦЭМ!$A$33:$A$776,$A127,СВЦЭМ!$B$33:$B$776,T$119)+'СЕТ СН'!$I$11+СВЦЭМ!$D$10+'СЕТ СН'!$I$5-'СЕТ СН'!$I$21</f>
        <v>3783.7173066400001</v>
      </c>
      <c r="U127" s="36">
        <f>SUMIFS(СВЦЭМ!$D$33:$D$776,СВЦЭМ!$A$33:$A$776,$A127,СВЦЭМ!$B$33:$B$776,U$119)+'СЕТ СН'!$I$11+СВЦЭМ!$D$10+'СЕТ СН'!$I$5-'СЕТ СН'!$I$21</f>
        <v>3790.3839136200004</v>
      </c>
      <c r="V127" s="36">
        <f>SUMIFS(СВЦЭМ!$D$33:$D$776,СВЦЭМ!$A$33:$A$776,$A127,СВЦЭМ!$B$33:$B$776,V$119)+'СЕТ СН'!$I$11+СВЦЭМ!$D$10+'СЕТ СН'!$I$5-'СЕТ СН'!$I$21</f>
        <v>3778.5107888900002</v>
      </c>
      <c r="W127" s="36">
        <f>SUMIFS(СВЦЭМ!$D$33:$D$776,СВЦЭМ!$A$33:$A$776,$A127,СВЦЭМ!$B$33:$B$776,W$119)+'СЕТ СН'!$I$11+СВЦЭМ!$D$10+'СЕТ СН'!$I$5-'СЕТ СН'!$I$21</f>
        <v>3766.7752457000001</v>
      </c>
      <c r="X127" s="36">
        <f>SUMIFS(СВЦЭМ!$D$33:$D$776,СВЦЭМ!$A$33:$A$776,$A127,СВЦЭМ!$B$33:$B$776,X$119)+'СЕТ СН'!$I$11+СВЦЭМ!$D$10+'СЕТ СН'!$I$5-'СЕТ СН'!$I$21</f>
        <v>3791.20769475</v>
      </c>
      <c r="Y127" s="36">
        <f>SUMIFS(СВЦЭМ!$D$33:$D$776,СВЦЭМ!$A$33:$A$776,$A127,СВЦЭМ!$B$33:$B$776,Y$119)+'СЕТ СН'!$I$11+СВЦЭМ!$D$10+'СЕТ СН'!$I$5-'СЕТ СН'!$I$21</f>
        <v>3887.9883352300003</v>
      </c>
    </row>
    <row r="128" spans="1:27" ht="15.75" x14ac:dyDescent="0.2">
      <c r="A128" s="35">
        <f t="shared" si="3"/>
        <v>44052</v>
      </c>
      <c r="B128" s="36">
        <f>SUMIFS(СВЦЭМ!$D$33:$D$776,СВЦЭМ!$A$33:$A$776,$A128,СВЦЭМ!$B$33:$B$776,B$119)+'СЕТ СН'!$I$11+СВЦЭМ!$D$10+'СЕТ СН'!$I$5-'СЕТ СН'!$I$21</f>
        <v>3974.8747800700003</v>
      </c>
      <c r="C128" s="36">
        <f>SUMIFS(СВЦЭМ!$D$33:$D$776,СВЦЭМ!$A$33:$A$776,$A128,СВЦЭМ!$B$33:$B$776,C$119)+'СЕТ СН'!$I$11+СВЦЭМ!$D$10+'СЕТ СН'!$I$5-'СЕТ СН'!$I$21</f>
        <v>4058.0248051500002</v>
      </c>
      <c r="D128" s="36">
        <f>SUMIFS(СВЦЭМ!$D$33:$D$776,СВЦЭМ!$A$33:$A$776,$A128,СВЦЭМ!$B$33:$B$776,D$119)+'СЕТ СН'!$I$11+СВЦЭМ!$D$10+'СЕТ СН'!$I$5-'СЕТ СН'!$I$21</f>
        <v>4051.4293072200003</v>
      </c>
      <c r="E128" s="36">
        <f>SUMIFS(СВЦЭМ!$D$33:$D$776,СВЦЭМ!$A$33:$A$776,$A128,СВЦЭМ!$B$33:$B$776,E$119)+'СЕТ СН'!$I$11+СВЦЭМ!$D$10+'СЕТ СН'!$I$5-'СЕТ СН'!$I$21</f>
        <v>4046.31551537</v>
      </c>
      <c r="F128" s="36">
        <f>SUMIFS(СВЦЭМ!$D$33:$D$776,СВЦЭМ!$A$33:$A$776,$A128,СВЦЭМ!$B$33:$B$776,F$119)+'СЕТ СН'!$I$11+СВЦЭМ!$D$10+'СЕТ СН'!$I$5-'СЕТ СН'!$I$21</f>
        <v>4040.5426213600003</v>
      </c>
      <c r="G128" s="36">
        <f>SUMIFS(СВЦЭМ!$D$33:$D$776,СВЦЭМ!$A$33:$A$776,$A128,СВЦЭМ!$B$33:$B$776,G$119)+'СЕТ СН'!$I$11+СВЦЭМ!$D$10+'СЕТ СН'!$I$5-'СЕТ СН'!$I$21</f>
        <v>4047.1790006700003</v>
      </c>
      <c r="H128" s="36">
        <f>SUMIFS(СВЦЭМ!$D$33:$D$776,СВЦЭМ!$A$33:$A$776,$A128,СВЦЭМ!$B$33:$B$776,H$119)+'СЕТ СН'!$I$11+СВЦЭМ!$D$10+'СЕТ СН'!$I$5-'СЕТ СН'!$I$21</f>
        <v>4058.6808868500002</v>
      </c>
      <c r="I128" s="36">
        <f>SUMIFS(СВЦЭМ!$D$33:$D$776,СВЦЭМ!$A$33:$A$776,$A128,СВЦЭМ!$B$33:$B$776,I$119)+'СЕТ СН'!$I$11+СВЦЭМ!$D$10+'СЕТ СН'!$I$5-'СЕТ СН'!$I$21</f>
        <v>4055.1052158700004</v>
      </c>
      <c r="J128" s="36">
        <f>SUMIFS(СВЦЭМ!$D$33:$D$776,СВЦЭМ!$A$33:$A$776,$A128,СВЦЭМ!$B$33:$B$776,J$119)+'СЕТ СН'!$I$11+СВЦЭМ!$D$10+'СЕТ СН'!$I$5-'СЕТ СН'!$I$21</f>
        <v>4005.1916150100001</v>
      </c>
      <c r="K128" s="36">
        <f>SUMIFS(СВЦЭМ!$D$33:$D$776,СВЦЭМ!$A$33:$A$776,$A128,СВЦЭМ!$B$33:$B$776,K$119)+'СЕТ СН'!$I$11+СВЦЭМ!$D$10+'СЕТ СН'!$I$5-'СЕТ СН'!$I$21</f>
        <v>3962.88845537</v>
      </c>
      <c r="L128" s="36">
        <f>SUMIFS(СВЦЭМ!$D$33:$D$776,СВЦЭМ!$A$33:$A$776,$A128,СВЦЭМ!$B$33:$B$776,L$119)+'СЕТ СН'!$I$11+СВЦЭМ!$D$10+'СЕТ СН'!$I$5-'СЕТ СН'!$I$21</f>
        <v>3917.1378401500001</v>
      </c>
      <c r="M128" s="36">
        <f>SUMIFS(СВЦЭМ!$D$33:$D$776,СВЦЭМ!$A$33:$A$776,$A128,СВЦЭМ!$B$33:$B$776,M$119)+'СЕТ СН'!$I$11+СВЦЭМ!$D$10+'СЕТ СН'!$I$5-'СЕТ СН'!$I$21</f>
        <v>3831.37258084</v>
      </c>
      <c r="N128" s="36">
        <f>SUMIFS(СВЦЭМ!$D$33:$D$776,СВЦЭМ!$A$33:$A$776,$A128,СВЦЭМ!$B$33:$B$776,N$119)+'СЕТ СН'!$I$11+СВЦЭМ!$D$10+'СЕТ СН'!$I$5-'СЕТ СН'!$I$21</f>
        <v>3779.23608496</v>
      </c>
      <c r="O128" s="36">
        <f>SUMIFS(СВЦЭМ!$D$33:$D$776,СВЦЭМ!$A$33:$A$776,$A128,СВЦЭМ!$B$33:$B$776,O$119)+'СЕТ СН'!$I$11+СВЦЭМ!$D$10+'СЕТ СН'!$I$5-'СЕТ СН'!$I$21</f>
        <v>3747.0327460500002</v>
      </c>
      <c r="P128" s="36">
        <f>SUMIFS(СВЦЭМ!$D$33:$D$776,СВЦЭМ!$A$33:$A$776,$A128,СВЦЭМ!$B$33:$B$776,P$119)+'СЕТ СН'!$I$11+СВЦЭМ!$D$10+'СЕТ СН'!$I$5-'СЕТ СН'!$I$21</f>
        <v>3749.6264535600003</v>
      </c>
      <c r="Q128" s="36">
        <f>SUMIFS(СВЦЭМ!$D$33:$D$776,СВЦЭМ!$A$33:$A$776,$A128,СВЦЭМ!$B$33:$B$776,Q$119)+'СЕТ СН'!$I$11+СВЦЭМ!$D$10+'СЕТ СН'!$I$5-'СЕТ СН'!$I$21</f>
        <v>3767.5585049600004</v>
      </c>
      <c r="R128" s="36">
        <f>SUMIFS(СВЦЭМ!$D$33:$D$776,СВЦЭМ!$A$33:$A$776,$A128,СВЦЭМ!$B$33:$B$776,R$119)+'СЕТ СН'!$I$11+СВЦЭМ!$D$10+'СЕТ СН'!$I$5-'СЕТ СН'!$I$21</f>
        <v>3754.2573565299999</v>
      </c>
      <c r="S128" s="36">
        <f>SUMIFS(СВЦЭМ!$D$33:$D$776,СВЦЭМ!$A$33:$A$776,$A128,СВЦЭМ!$B$33:$B$776,S$119)+'СЕТ СН'!$I$11+СВЦЭМ!$D$10+'СЕТ СН'!$I$5-'СЕТ СН'!$I$21</f>
        <v>3756.5991485200002</v>
      </c>
      <c r="T128" s="36">
        <f>SUMIFS(СВЦЭМ!$D$33:$D$776,СВЦЭМ!$A$33:$A$776,$A128,СВЦЭМ!$B$33:$B$776,T$119)+'СЕТ СН'!$I$11+СВЦЭМ!$D$10+'СЕТ СН'!$I$5-'СЕТ СН'!$I$21</f>
        <v>3767.30112435</v>
      </c>
      <c r="U128" s="36">
        <f>SUMIFS(СВЦЭМ!$D$33:$D$776,СВЦЭМ!$A$33:$A$776,$A128,СВЦЭМ!$B$33:$B$776,U$119)+'СЕТ СН'!$I$11+СВЦЭМ!$D$10+'СЕТ СН'!$I$5-'СЕТ СН'!$I$21</f>
        <v>3772.0936961699999</v>
      </c>
      <c r="V128" s="36">
        <f>SUMIFS(СВЦЭМ!$D$33:$D$776,СВЦЭМ!$A$33:$A$776,$A128,СВЦЭМ!$B$33:$B$776,V$119)+'СЕТ СН'!$I$11+СВЦЭМ!$D$10+'СЕТ СН'!$I$5-'СЕТ СН'!$I$21</f>
        <v>3772.44356999</v>
      </c>
      <c r="W128" s="36">
        <f>SUMIFS(СВЦЭМ!$D$33:$D$776,СВЦЭМ!$A$33:$A$776,$A128,СВЦЭМ!$B$33:$B$776,W$119)+'СЕТ СН'!$I$11+СВЦЭМ!$D$10+'СЕТ СН'!$I$5-'СЕТ СН'!$I$21</f>
        <v>3758.3705413600001</v>
      </c>
      <c r="X128" s="36">
        <f>SUMIFS(СВЦЭМ!$D$33:$D$776,СВЦЭМ!$A$33:$A$776,$A128,СВЦЭМ!$B$33:$B$776,X$119)+'СЕТ СН'!$I$11+СВЦЭМ!$D$10+'СЕТ СН'!$I$5-'СЕТ СН'!$I$21</f>
        <v>3789.2397176900004</v>
      </c>
      <c r="Y128" s="36">
        <f>SUMIFS(СВЦЭМ!$D$33:$D$776,СВЦЭМ!$A$33:$A$776,$A128,СВЦЭМ!$B$33:$B$776,Y$119)+'СЕТ СН'!$I$11+СВЦЭМ!$D$10+'СЕТ СН'!$I$5-'СЕТ СН'!$I$21</f>
        <v>3892.6869757100003</v>
      </c>
    </row>
    <row r="129" spans="1:25" ht="15.75" x14ac:dyDescent="0.2">
      <c r="A129" s="35">
        <f t="shared" si="3"/>
        <v>44053</v>
      </c>
      <c r="B129" s="36">
        <f>SUMIFS(СВЦЭМ!$D$33:$D$776,СВЦЭМ!$A$33:$A$776,$A129,СВЦЭМ!$B$33:$B$776,B$119)+'СЕТ СН'!$I$11+СВЦЭМ!$D$10+'СЕТ СН'!$I$5-'СЕТ СН'!$I$21</f>
        <v>3979.4699532600002</v>
      </c>
      <c r="C129" s="36">
        <f>SUMIFS(СВЦЭМ!$D$33:$D$776,СВЦЭМ!$A$33:$A$776,$A129,СВЦЭМ!$B$33:$B$776,C$119)+'СЕТ СН'!$I$11+СВЦЭМ!$D$10+'СЕТ СН'!$I$5-'СЕТ СН'!$I$21</f>
        <v>4032.1294632500003</v>
      </c>
      <c r="D129" s="36">
        <f>SUMIFS(СВЦЭМ!$D$33:$D$776,СВЦЭМ!$A$33:$A$776,$A129,СВЦЭМ!$B$33:$B$776,D$119)+'СЕТ СН'!$I$11+СВЦЭМ!$D$10+'СЕТ СН'!$I$5-'СЕТ СН'!$I$21</f>
        <v>4014.6444081200002</v>
      </c>
      <c r="E129" s="36">
        <f>SUMIFS(СВЦЭМ!$D$33:$D$776,СВЦЭМ!$A$33:$A$776,$A129,СВЦЭМ!$B$33:$B$776,E$119)+'СЕТ СН'!$I$11+СВЦЭМ!$D$10+'СЕТ СН'!$I$5-'СЕТ СН'!$I$21</f>
        <v>4002.4687467399999</v>
      </c>
      <c r="F129" s="36">
        <f>SUMIFS(СВЦЭМ!$D$33:$D$776,СВЦЭМ!$A$33:$A$776,$A129,СВЦЭМ!$B$33:$B$776,F$119)+'СЕТ СН'!$I$11+СВЦЭМ!$D$10+'СЕТ СН'!$I$5-'СЕТ СН'!$I$21</f>
        <v>3995.49831421</v>
      </c>
      <c r="G129" s="36">
        <f>SUMIFS(СВЦЭМ!$D$33:$D$776,СВЦЭМ!$A$33:$A$776,$A129,СВЦЭМ!$B$33:$B$776,G$119)+'СЕТ СН'!$I$11+СВЦЭМ!$D$10+'СЕТ СН'!$I$5-'СЕТ СН'!$I$21</f>
        <v>4003.9103423500001</v>
      </c>
      <c r="H129" s="36">
        <f>SUMIFS(СВЦЭМ!$D$33:$D$776,СВЦЭМ!$A$33:$A$776,$A129,СВЦЭМ!$B$33:$B$776,H$119)+'СЕТ СН'!$I$11+СВЦЭМ!$D$10+'СЕТ СН'!$I$5-'СЕТ СН'!$I$21</f>
        <v>4032.0564034100003</v>
      </c>
      <c r="I129" s="36">
        <f>SUMIFS(СВЦЭМ!$D$33:$D$776,СВЦЭМ!$A$33:$A$776,$A129,СВЦЭМ!$B$33:$B$776,I$119)+'СЕТ СН'!$I$11+СВЦЭМ!$D$10+'СЕТ СН'!$I$5-'СЕТ СН'!$I$21</f>
        <v>4026.11500609</v>
      </c>
      <c r="J129" s="36">
        <f>SUMIFS(СВЦЭМ!$D$33:$D$776,СВЦЭМ!$A$33:$A$776,$A129,СВЦЭМ!$B$33:$B$776,J$119)+'СЕТ СН'!$I$11+СВЦЭМ!$D$10+'СЕТ СН'!$I$5-'СЕТ СН'!$I$21</f>
        <v>3973.1137406600001</v>
      </c>
      <c r="K129" s="36">
        <f>SUMIFS(СВЦЭМ!$D$33:$D$776,СВЦЭМ!$A$33:$A$776,$A129,СВЦЭМ!$B$33:$B$776,K$119)+'СЕТ СН'!$I$11+СВЦЭМ!$D$10+'СЕТ СН'!$I$5-'СЕТ СН'!$I$21</f>
        <v>3927.5873990500004</v>
      </c>
      <c r="L129" s="36">
        <f>SUMIFS(СВЦЭМ!$D$33:$D$776,СВЦЭМ!$A$33:$A$776,$A129,СВЦЭМ!$B$33:$B$776,L$119)+'СЕТ СН'!$I$11+СВЦЭМ!$D$10+'СЕТ СН'!$I$5-'СЕТ СН'!$I$21</f>
        <v>3918.5808905000004</v>
      </c>
      <c r="M129" s="36">
        <f>SUMIFS(СВЦЭМ!$D$33:$D$776,СВЦЭМ!$A$33:$A$776,$A129,СВЦЭМ!$B$33:$B$776,M$119)+'СЕТ СН'!$I$11+СВЦЭМ!$D$10+'СЕТ СН'!$I$5-'СЕТ СН'!$I$21</f>
        <v>3866.1563327200001</v>
      </c>
      <c r="N129" s="36">
        <f>SUMIFS(СВЦЭМ!$D$33:$D$776,СВЦЭМ!$A$33:$A$776,$A129,СВЦЭМ!$B$33:$B$776,N$119)+'СЕТ СН'!$I$11+СВЦЭМ!$D$10+'СЕТ СН'!$I$5-'СЕТ СН'!$I$21</f>
        <v>3803.9841215800002</v>
      </c>
      <c r="O129" s="36">
        <f>SUMIFS(СВЦЭМ!$D$33:$D$776,СВЦЭМ!$A$33:$A$776,$A129,СВЦЭМ!$B$33:$B$776,O$119)+'СЕТ СН'!$I$11+СВЦЭМ!$D$10+'СЕТ СН'!$I$5-'СЕТ СН'!$I$21</f>
        <v>3768.5236810300003</v>
      </c>
      <c r="P129" s="36">
        <f>SUMIFS(СВЦЭМ!$D$33:$D$776,СВЦЭМ!$A$33:$A$776,$A129,СВЦЭМ!$B$33:$B$776,P$119)+'СЕТ СН'!$I$11+СВЦЭМ!$D$10+'СЕТ СН'!$I$5-'СЕТ СН'!$I$21</f>
        <v>3741.9501727000002</v>
      </c>
      <c r="Q129" s="36">
        <f>SUMIFS(СВЦЭМ!$D$33:$D$776,СВЦЭМ!$A$33:$A$776,$A129,СВЦЭМ!$B$33:$B$776,Q$119)+'СЕТ СН'!$I$11+СВЦЭМ!$D$10+'СЕТ СН'!$I$5-'СЕТ СН'!$I$21</f>
        <v>3748.17969859</v>
      </c>
      <c r="R129" s="36">
        <f>SUMIFS(СВЦЭМ!$D$33:$D$776,СВЦЭМ!$A$33:$A$776,$A129,СВЦЭМ!$B$33:$B$776,R$119)+'СЕТ СН'!$I$11+СВЦЭМ!$D$10+'СЕТ СН'!$I$5-'СЕТ СН'!$I$21</f>
        <v>3752.7742274100001</v>
      </c>
      <c r="S129" s="36">
        <f>SUMIFS(СВЦЭМ!$D$33:$D$776,СВЦЭМ!$A$33:$A$776,$A129,СВЦЭМ!$B$33:$B$776,S$119)+'СЕТ СН'!$I$11+СВЦЭМ!$D$10+'СЕТ СН'!$I$5-'СЕТ СН'!$I$21</f>
        <v>3752.69082592</v>
      </c>
      <c r="T129" s="36">
        <f>SUMIFS(СВЦЭМ!$D$33:$D$776,СВЦЭМ!$A$33:$A$776,$A129,СВЦЭМ!$B$33:$B$776,T$119)+'СЕТ СН'!$I$11+СВЦЭМ!$D$10+'СЕТ СН'!$I$5-'СЕТ СН'!$I$21</f>
        <v>3762.4124643800001</v>
      </c>
      <c r="U129" s="36">
        <f>SUMIFS(СВЦЭМ!$D$33:$D$776,СВЦЭМ!$A$33:$A$776,$A129,СВЦЭМ!$B$33:$B$776,U$119)+'СЕТ СН'!$I$11+СВЦЭМ!$D$10+'СЕТ СН'!$I$5-'СЕТ СН'!$I$21</f>
        <v>3763.3653813600004</v>
      </c>
      <c r="V129" s="36">
        <f>SUMIFS(СВЦЭМ!$D$33:$D$776,СВЦЭМ!$A$33:$A$776,$A129,СВЦЭМ!$B$33:$B$776,V$119)+'СЕТ СН'!$I$11+СВЦЭМ!$D$10+'СЕТ СН'!$I$5-'СЕТ СН'!$I$21</f>
        <v>3753.9168955200003</v>
      </c>
      <c r="W129" s="36">
        <f>SUMIFS(СВЦЭМ!$D$33:$D$776,СВЦЭМ!$A$33:$A$776,$A129,СВЦЭМ!$B$33:$B$776,W$119)+'СЕТ СН'!$I$11+СВЦЭМ!$D$10+'СЕТ СН'!$I$5-'СЕТ СН'!$I$21</f>
        <v>3738.5348195400002</v>
      </c>
      <c r="X129" s="36">
        <f>SUMIFS(СВЦЭМ!$D$33:$D$776,СВЦЭМ!$A$33:$A$776,$A129,СВЦЭМ!$B$33:$B$776,X$119)+'СЕТ СН'!$I$11+СВЦЭМ!$D$10+'СЕТ СН'!$I$5-'СЕТ СН'!$I$21</f>
        <v>3770.9791845899999</v>
      </c>
      <c r="Y129" s="36">
        <f>SUMIFS(СВЦЭМ!$D$33:$D$776,СВЦЭМ!$A$33:$A$776,$A129,СВЦЭМ!$B$33:$B$776,Y$119)+'СЕТ СН'!$I$11+СВЦЭМ!$D$10+'СЕТ СН'!$I$5-'СЕТ СН'!$I$21</f>
        <v>3849.69674996</v>
      </c>
    </row>
    <row r="130" spans="1:25" ht="15.75" x14ac:dyDescent="0.2">
      <c r="A130" s="35">
        <f t="shared" si="3"/>
        <v>44054</v>
      </c>
      <c r="B130" s="36">
        <f>SUMIFS(СВЦЭМ!$D$33:$D$776,СВЦЭМ!$A$33:$A$776,$A130,СВЦЭМ!$B$33:$B$776,B$119)+'СЕТ СН'!$I$11+СВЦЭМ!$D$10+'СЕТ СН'!$I$5-'СЕТ СН'!$I$21</f>
        <v>3939.7886379900001</v>
      </c>
      <c r="C130" s="36">
        <f>SUMIFS(СВЦЭМ!$D$33:$D$776,СВЦЭМ!$A$33:$A$776,$A130,СВЦЭМ!$B$33:$B$776,C$119)+'СЕТ СН'!$I$11+СВЦЭМ!$D$10+'СЕТ СН'!$I$5-'СЕТ СН'!$I$21</f>
        <v>3982.5100141500002</v>
      </c>
      <c r="D130" s="36">
        <f>SUMIFS(СВЦЭМ!$D$33:$D$776,СВЦЭМ!$A$33:$A$776,$A130,СВЦЭМ!$B$33:$B$776,D$119)+'СЕТ СН'!$I$11+СВЦЭМ!$D$10+'СЕТ СН'!$I$5-'СЕТ СН'!$I$21</f>
        <v>3977.0325300499999</v>
      </c>
      <c r="E130" s="36">
        <f>SUMIFS(СВЦЭМ!$D$33:$D$776,СВЦЭМ!$A$33:$A$776,$A130,СВЦЭМ!$B$33:$B$776,E$119)+'СЕТ СН'!$I$11+СВЦЭМ!$D$10+'СЕТ СН'!$I$5-'СЕТ СН'!$I$21</f>
        <v>3963.2289516999999</v>
      </c>
      <c r="F130" s="36">
        <f>SUMIFS(СВЦЭМ!$D$33:$D$776,СВЦЭМ!$A$33:$A$776,$A130,СВЦЭМ!$B$33:$B$776,F$119)+'СЕТ СН'!$I$11+СВЦЭМ!$D$10+'СЕТ СН'!$I$5-'СЕТ СН'!$I$21</f>
        <v>3949.4107978000002</v>
      </c>
      <c r="G130" s="36">
        <f>SUMIFS(СВЦЭМ!$D$33:$D$776,СВЦЭМ!$A$33:$A$776,$A130,СВЦЭМ!$B$33:$B$776,G$119)+'СЕТ СН'!$I$11+СВЦЭМ!$D$10+'СЕТ СН'!$I$5-'СЕТ СН'!$I$21</f>
        <v>3961.8772069000001</v>
      </c>
      <c r="H130" s="36">
        <f>SUMIFS(СВЦЭМ!$D$33:$D$776,СВЦЭМ!$A$33:$A$776,$A130,СВЦЭМ!$B$33:$B$776,H$119)+'СЕТ СН'!$I$11+СВЦЭМ!$D$10+'СЕТ СН'!$I$5-'СЕТ СН'!$I$21</f>
        <v>3931.0567668100002</v>
      </c>
      <c r="I130" s="36">
        <f>SUMIFS(СВЦЭМ!$D$33:$D$776,СВЦЭМ!$A$33:$A$776,$A130,СВЦЭМ!$B$33:$B$776,I$119)+'СЕТ СН'!$I$11+СВЦЭМ!$D$10+'СЕТ СН'!$I$5-'СЕТ СН'!$I$21</f>
        <v>3916.01899263</v>
      </c>
      <c r="J130" s="36">
        <f>SUMIFS(СВЦЭМ!$D$33:$D$776,СВЦЭМ!$A$33:$A$776,$A130,СВЦЭМ!$B$33:$B$776,J$119)+'СЕТ СН'!$I$11+СВЦЭМ!$D$10+'СЕТ СН'!$I$5-'СЕТ СН'!$I$21</f>
        <v>3889.7972277400004</v>
      </c>
      <c r="K130" s="36">
        <f>SUMIFS(СВЦЭМ!$D$33:$D$776,СВЦЭМ!$A$33:$A$776,$A130,СВЦЭМ!$B$33:$B$776,K$119)+'СЕТ СН'!$I$11+СВЦЭМ!$D$10+'СЕТ СН'!$I$5-'СЕТ СН'!$I$21</f>
        <v>3866.3488717999999</v>
      </c>
      <c r="L130" s="36">
        <f>SUMIFS(СВЦЭМ!$D$33:$D$776,СВЦЭМ!$A$33:$A$776,$A130,СВЦЭМ!$B$33:$B$776,L$119)+'СЕТ СН'!$I$11+СВЦЭМ!$D$10+'СЕТ СН'!$I$5-'СЕТ СН'!$I$21</f>
        <v>3856.3527110300001</v>
      </c>
      <c r="M130" s="36">
        <f>SUMIFS(СВЦЭМ!$D$33:$D$776,СВЦЭМ!$A$33:$A$776,$A130,СВЦЭМ!$B$33:$B$776,M$119)+'СЕТ СН'!$I$11+СВЦЭМ!$D$10+'СЕТ СН'!$I$5-'СЕТ СН'!$I$21</f>
        <v>3813.5557678200003</v>
      </c>
      <c r="N130" s="36">
        <f>SUMIFS(СВЦЭМ!$D$33:$D$776,СВЦЭМ!$A$33:$A$776,$A130,СВЦЭМ!$B$33:$B$776,N$119)+'СЕТ СН'!$I$11+СВЦЭМ!$D$10+'СЕТ СН'!$I$5-'СЕТ СН'!$I$21</f>
        <v>3798.2591568799999</v>
      </c>
      <c r="O130" s="36">
        <f>SUMIFS(СВЦЭМ!$D$33:$D$776,СВЦЭМ!$A$33:$A$776,$A130,СВЦЭМ!$B$33:$B$776,O$119)+'СЕТ СН'!$I$11+СВЦЭМ!$D$10+'СЕТ СН'!$I$5-'СЕТ СН'!$I$21</f>
        <v>3802.8719270199999</v>
      </c>
      <c r="P130" s="36">
        <f>SUMIFS(СВЦЭМ!$D$33:$D$776,СВЦЭМ!$A$33:$A$776,$A130,СВЦЭМ!$B$33:$B$776,P$119)+'СЕТ СН'!$I$11+СВЦЭМ!$D$10+'СЕТ СН'!$I$5-'СЕТ СН'!$I$21</f>
        <v>3802.5450735900004</v>
      </c>
      <c r="Q130" s="36">
        <f>SUMIFS(СВЦЭМ!$D$33:$D$776,СВЦЭМ!$A$33:$A$776,$A130,СВЦЭМ!$B$33:$B$776,Q$119)+'СЕТ СН'!$I$11+СВЦЭМ!$D$10+'СЕТ СН'!$I$5-'СЕТ СН'!$I$21</f>
        <v>3801.8027630200004</v>
      </c>
      <c r="R130" s="36">
        <f>SUMIFS(СВЦЭМ!$D$33:$D$776,СВЦЭМ!$A$33:$A$776,$A130,СВЦЭМ!$B$33:$B$776,R$119)+'СЕТ СН'!$I$11+СВЦЭМ!$D$10+'СЕТ СН'!$I$5-'СЕТ СН'!$I$21</f>
        <v>3796.2869664099999</v>
      </c>
      <c r="S130" s="36">
        <f>SUMIFS(СВЦЭМ!$D$33:$D$776,СВЦЭМ!$A$33:$A$776,$A130,СВЦЭМ!$B$33:$B$776,S$119)+'СЕТ СН'!$I$11+СВЦЭМ!$D$10+'СЕТ СН'!$I$5-'СЕТ СН'!$I$21</f>
        <v>3801.8064314500002</v>
      </c>
      <c r="T130" s="36">
        <f>SUMIFS(СВЦЭМ!$D$33:$D$776,СВЦЭМ!$A$33:$A$776,$A130,СВЦЭМ!$B$33:$B$776,T$119)+'СЕТ СН'!$I$11+СВЦЭМ!$D$10+'СЕТ СН'!$I$5-'СЕТ СН'!$I$21</f>
        <v>3800.7470624600001</v>
      </c>
      <c r="U130" s="36">
        <f>SUMIFS(СВЦЭМ!$D$33:$D$776,СВЦЭМ!$A$33:$A$776,$A130,СВЦЭМ!$B$33:$B$776,U$119)+'СЕТ СН'!$I$11+СВЦЭМ!$D$10+'СЕТ СН'!$I$5-'СЕТ СН'!$I$21</f>
        <v>3793.5737729700004</v>
      </c>
      <c r="V130" s="36">
        <f>SUMIFS(СВЦЭМ!$D$33:$D$776,СВЦЭМ!$A$33:$A$776,$A130,СВЦЭМ!$B$33:$B$776,V$119)+'СЕТ СН'!$I$11+СВЦЭМ!$D$10+'СЕТ СН'!$I$5-'СЕТ СН'!$I$21</f>
        <v>3788.45634423</v>
      </c>
      <c r="W130" s="36">
        <f>SUMIFS(СВЦЭМ!$D$33:$D$776,СВЦЭМ!$A$33:$A$776,$A130,СВЦЭМ!$B$33:$B$776,W$119)+'СЕТ СН'!$I$11+СВЦЭМ!$D$10+'СЕТ СН'!$I$5-'СЕТ СН'!$I$21</f>
        <v>3795.3615124400003</v>
      </c>
      <c r="X130" s="36">
        <f>SUMIFS(СВЦЭМ!$D$33:$D$776,СВЦЭМ!$A$33:$A$776,$A130,СВЦЭМ!$B$33:$B$776,X$119)+'СЕТ СН'!$I$11+СВЦЭМ!$D$10+'СЕТ СН'!$I$5-'СЕТ СН'!$I$21</f>
        <v>3796.33057676</v>
      </c>
      <c r="Y130" s="36">
        <f>SUMIFS(СВЦЭМ!$D$33:$D$776,СВЦЭМ!$A$33:$A$776,$A130,СВЦЭМ!$B$33:$B$776,Y$119)+'СЕТ СН'!$I$11+СВЦЭМ!$D$10+'СЕТ СН'!$I$5-'СЕТ СН'!$I$21</f>
        <v>3839.6935993000002</v>
      </c>
    </row>
    <row r="131" spans="1:25" ht="15.75" x14ac:dyDescent="0.2">
      <c r="A131" s="35">
        <f t="shared" si="3"/>
        <v>44055</v>
      </c>
      <c r="B131" s="36">
        <f>SUMIFS(СВЦЭМ!$D$33:$D$776,СВЦЭМ!$A$33:$A$776,$A131,СВЦЭМ!$B$33:$B$776,B$119)+'СЕТ СН'!$I$11+СВЦЭМ!$D$10+'СЕТ СН'!$I$5-'СЕТ СН'!$I$21</f>
        <v>3938.8308823500001</v>
      </c>
      <c r="C131" s="36">
        <f>SUMIFS(СВЦЭМ!$D$33:$D$776,СВЦЭМ!$A$33:$A$776,$A131,СВЦЭМ!$B$33:$B$776,C$119)+'СЕТ СН'!$I$11+СВЦЭМ!$D$10+'СЕТ СН'!$I$5-'СЕТ СН'!$I$21</f>
        <v>3975.8541146799998</v>
      </c>
      <c r="D131" s="36">
        <f>SUMIFS(СВЦЭМ!$D$33:$D$776,СВЦЭМ!$A$33:$A$776,$A131,СВЦЭМ!$B$33:$B$776,D$119)+'СЕТ СН'!$I$11+СВЦЭМ!$D$10+'СЕТ СН'!$I$5-'СЕТ СН'!$I$21</f>
        <v>3974.7315515</v>
      </c>
      <c r="E131" s="36">
        <f>SUMIFS(СВЦЭМ!$D$33:$D$776,СВЦЭМ!$A$33:$A$776,$A131,СВЦЭМ!$B$33:$B$776,E$119)+'СЕТ СН'!$I$11+СВЦЭМ!$D$10+'СЕТ СН'!$I$5-'СЕТ СН'!$I$21</f>
        <v>3979.75743951</v>
      </c>
      <c r="F131" s="36">
        <f>SUMIFS(СВЦЭМ!$D$33:$D$776,СВЦЭМ!$A$33:$A$776,$A131,СВЦЭМ!$B$33:$B$776,F$119)+'СЕТ СН'!$I$11+СВЦЭМ!$D$10+'СЕТ СН'!$I$5-'СЕТ СН'!$I$21</f>
        <v>3980.89840572</v>
      </c>
      <c r="G131" s="36">
        <f>SUMIFS(СВЦЭМ!$D$33:$D$776,СВЦЭМ!$A$33:$A$776,$A131,СВЦЭМ!$B$33:$B$776,G$119)+'СЕТ СН'!$I$11+СВЦЭМ!$D$10+'СЕТ СН'!$I$5-'СЕТ СН'!$I$21</f>
        <v>3977.58825527</v>
      </c>
      <c r="H131" s="36">
        <f>SUMIFS(СВЦЭМ!$D$33:$D$776,СВЦЭМ!$A$33:$A$776,$A131,СВЦЭМ!$B$33:$B$776,H$119)+'СЕТ СН'!$I$11+СВЦЭМ!$D$10+'СЕТ СН'!$I$5-'СЕТ СН'!$I$21</f>
        <v>3965.43524295</v>
      </c>
      <c r="I131" s="36">
        <f>SUMIFS(СВЦЭМ!$D$33:$D$776,СВЦЭМ!$A$33:$A$776,$A131,СВЦЭМ!$B$33:$B$776,I$119)+'СЕТ СН'!$I$11+СВЦЭМ!$D$10+'СЕТ СН'!$I$5-'СЕТ СН'!$I$21</f>
        <v>3950.89910624</v>
      </c>
      <c r="J131" s="36">
        <f>SUMIFS(СВЦЭМ!$D$33:$D$776,СВЦЭМ!$A$33:$A$776,$A131,СВЦЭМ!$B$33:$B$776,J$119)+'СЕТ СН'!$I$11+СВЦЭМ!$D$10+'СЕТ СН'!$I$5-'СЕТ СН'!$I$21</f>
        <v>3897.5291726400001</v>
      </c>
      <c r="K131" s="36">
        <f>SUMIFS(СВЦЭМ!$D$33:$D$776,СВЦЭМ!$A$33:$A$776,$A131,СВЦЭМ!$B$33:$B$776,K$119)+'СЕТ СН'!$I$11+СВЦЭМ!$D$10+'СЕТ СН'!$I$5-'СЕТ СН'!$I$21</f>
        <v>3874.18154736</v>
      </c>
      <c r="L131" s="36">
        <f>SUMIFS(СВЦЭМ!$D$33:$D$776,СВЦЭМ!$A$33:$A$776,$A131,СВЦЭМ!$B$33:$B$776,L$119)+'СЕТ СН'!$I$11+СВЦЭМ!$D$10+'СЕТ СН'!$I$5-'СЕТ СН'!$I$21</f>
        <v>3853.5318079500003</v>
      </c>
      <c r="M131" s="36">
        <f>SUMIFS(СВЦЭМ!$D$33:$D$776,СВЦЭМ!$A$33:$A$776,$A131,СВЦЭМ!$B$33:$B$776,M$119)+'СЕТ СН'!$I$11+СВЦЭМ!$D$10+'СЕТ СН'!$I$5-'СЕТ СН'!$I$21</f>
        <v>3766.6273562300003</v>
      </c>
      <c r="N131" s="36">
        <f>SUMIFS(СВЦЭМ!$D$33:$D$776,СВЦЭМ!$A$33:$A$776,$A131,СВЦЭМ!$B$33:$B$776,N$119)+'СЕТ СН'!$I$11+СВЦЭМ!$D$10+'СЕТ СН'!$I$5-'СЕТ СН'!$I$21</f>
        <v>3735.4328975799999</v>
      </c>
      <c r="O131" s="36">
        <f>SUMIFS(СВЦЭМ!$D$33:$D$776,СВЦЭМ!$A$33:$A$776,$A131,СВЦЭМ!$B$33:$B$776,O$119)+'СЕТ СН'!$I$11+СВЦЭМ!$D$10+'СЕТ СН'!$I$5-'СЕТ СН'!$I$21</f>
        <v>3723.650568</v>
      </c>
      <c r="P131" s="36">
        <f>SUMIFS(СВЦЭМ!$D$33:$D$776,СВЦЭМ!$A$33:$A$776,$A131,СВЦЭМ!$B$33:$B$776,P$119)+'СЕТ СН'!$I$11+СВЦЭМ!$D$10+'СЕТ СН'!$I$5-'СЕТ СН'!$I$21</f>
        <v>3771.4925580400004</v>
      </c>
      <c r="Q131" s="36">
        <f>SUMIFS(СВЦЭМ!$D$33:$D$776,СВЦЭМ!$A$33:$A$776,$A131,СВЦЭМ!$B$33:$B$776,Q$119)+'СЕТ СН'!$I$11+СВЦЭМ!$D$10+'СЕТ СН'!$I$5-'СЕТ СН'!$I$21</f>
        <v>3775.4804883000002</v>
      </c>
      <c r="R131" s="36">
        <f>SUMIFS(СВЦЭМ!$D$33:$D$776,СВЦЭМ!$A$33:$A$776,$A131,СВЦЭМ!$B$33:$B$776,R$119)+'СЕТ СН'!$I$11+СВЦЭМ!$D$10+'СЕТ СН'!$I$5-'СЕТ СН'!$I$21</f>
        <v>3778.0812740800002</v>
      </c>
      <c r="S131" s="36">
        <f>SUMIFS(СВЦЭМ!$D$33:$D$776,СВЦЭМ!$A$33:$A$776,$A131,СВЦЭМ!$B$33:$B$776,S$119)+'СЕТ СН'!$I$11+СВЦЭМ!$D$10+'СЕТ СН'!$I$5-'СЕТ СН'!$I$21</f>
        <v>3778.82464553</v>
      </c>
      <c r="T131" s="36">
        <f>SUMIFS(СВЦЭМ!$D$33:$D$776,СВЦЭМ!$A$33:$A$776,$A131,СВЦЭМ!$B$33:$B$776,T$119)+'СЕТ СН'!$I$11+СВЦЭМ!$D$10+'СЕТ СН'!$I$5-'СЕТ СН'!$I$21</f>
        <v>3777.5875556400001</v>
      </c>
      <c r="U131" s="36">
        <f>SUMIFS(СВЦЭМ!$D$33:$D$776,СВЦЭМ!$A$33:$A$776,$A131,СВЦЭМ!$B$33:$B$776,U$119)+'СЕТ СН'!$I$11+СВЦЭМ!$D$10+'СЕТ СН'!$I$5-'СЕТ СН'!$I$21</f>
        <v>3756.5886862699999</v>
      </c>
      <c r="V131" s="36">
        <f>SUMIFS(СВЦЭМ!$D$33:$D$776,СВЦЭМ!$A$33:$A$776,$A131,СВЦЭМ!$B$33:$B$776,V$119)+'СЕТ СН'!$I$11+СВЦЭМ!$D$10+'СЕТ СН'!$I$5-'СЕТ СН'!$I$21</f>
        <v>3758.2705757600002</v>
      </c>
      <c r="W131" s="36">
        <f>SUMIFS(СВЦЭМ!$D$33:$D$776,СВЦЭМ!$A$33:$A$776,$A131,СВЦЭМ!$B$33:$B$776,W$119)+'СЕТ СН'!$I$11+СВЦЭМ!$D$10+'СЕТ СН'!$I$5-'СЕТ СН'!$I$21</f>
        <v>3760.33924424</v>
      </c>
      <c r="X131" s="36">
        <f>SUMIFS(СВЦЭМ!$D$33:$D$776,СВЦЭМ!$A$33:$A$776,$A131,СВЦЭМ!$B$33:$B$776,X$119)+'СЕТ СН'!$I$11+СВЦЭМ!$D$10+'СЕТ СН'!$I$5-'СЕТ СН'!$I$21</f>
        <v>3777.40715017</v>
      </c>
      <c r="Y131" s="36">
        <f>SUMIFS(СВЦЭМ!$D$33:$D$776,СВЦЭМ!$A$33:$A$776,$A131,СВЦЭМ!$B$33:$B$776,Y$119)+'СЕТ СН'!$I$11+СВЦЭМ!$D$10+'СЕТ СН'!$I$5-'СЕТ СН'!$I$21</f>
        <v>3863.54992722</v>
      </c>
    </row>
    <row r="132" spans="1:25" ht="15.75" x14ac:dyDescent="0.2">
      <c r="A132" s="35">
        <f t="shared" si="3"/>
        <v>44056</v>
      </c>
      <c r="B132" s="36">
        <f>SUMIFS(СВЦЭМ!$D$33:$D$776,СВЦЭМ!$A$33:$A$776,$A132,СВЦЭМ!$B$33:$B$776,B$119)+'СЕТ СН'!$I$11+СВЦЭМ!$D$10+'СЕТ СН'!$I$5-'СЕТ СН'!$I$21</f>
        <v>3944.4719181800001</v>
      </c>
      <c r="C132" s="36">
        <f>SUMIFS(СВЦЭМ!$D$33:$D$776,СВЦЭМ!$A$33:$A$776,$A132,СВЦЭМ!$B$33:$B$776,C$119)+'СЕТ СН'!$I$11+СВЦЭМ!$D$10+'СЕТ СН'!$I$5-'СЕТ СН'!$I$21</f>
        <v>3983.6943887800003</v>
      </c>
      <c r="D132" s="36">
        <f>SUMIFS(СВЦЭМ!$D$33:$D$776,СВЦЭМ!$A$33:$A$776,$A132,СВЦЭМ!$B$33:$B$776,D$119)+'СЕТ СН'!$I$11+СВЦЭМ!$D$10+'СЕТ СН'!$I$5-'СЕТ СН'!$I$21</f>
        <v>4010.88075334</v>
      </c>
      <c r="E132" s="36">
        <f>SUMIFS(СВЦЭМ!$D$33:$D$776,СВЦЭМ!$A$33:$A$776,$A132,СВЦЭМ!$B$33:$B$776,E$119)+'СЕТ СН'!$I$11+СВЦЭМ!$D$10+'СЕТ СН'!$I$5-'СЕТ СН'!$I$21</f>
        <v>4025.40408157</v>
      </c>
      <c r="F132" s="36">
        <f>SUMIFS(СВЦЭМ!$D$33:$D$776,СВЦЭМ!$A$33:$A$776,$A132,СВЦЭМ!$B$33:$B$776,F$119)+'СЕТ СН'!$I$11+СВЦЭМ!$D$10+'СЕТ СН'!$I$5-'СЕТ СН'!$I$21</f>
        <v>4021.19653118</v>
      </c>
      <c r="G132" s="36">
        <f>SUMIFS(СВЦЭМ!$D$33:$D$776,СВЦЭМ!$A$33:$A$776,$A132,СВЦЭМ!$B$33:$B$776,G$119)+'СЕТ СН'!$I$11+СВЦЭМ!$D$10+'СЕТ СН'!$I$5-'СЕТ СН'!$I$21</f>
        <v>3999.4275324500004</v>
      </c>
      <c r="H132" s="36">
        <f>SUMIFS(СВЦЭМ!$D$33:$D$776,СВЦЭМ!$A$33:$A$776,$A132,СВЦЭМ!$B$33:$B$776,H$119)+'СЕТ СН'!$I$11+СВЦЭМ!$D$10+'СЕТ СН'!$I$5-'СЕТ СН'!$I$21</f>
        <v>3957.5816190800001</v>
      </c>
      <c r="I132" s="36">
        <f>SUMIFS(СВЦЭМ!$D$33:$D$776,СВЦЭМ!$A$33:$A$776,$A132,СВЦЭМ!$B$33:$B$776,I$119)+'СЕТ СН'!$I$11+СВЦЭМ!$D$10+'СЕТ СН'!$I$5-'СЕТ СН'!$I$21</f>
        <v>3895.2542696999999</v>
      </c>
      <c r="J132" s="36">
        <f>SUMIFS(СВЦЭМ!$D$33:$D$776,СВЦЭМ!$A$33:$A$776,$A132,СВЦЭМ!$B$33:$B$776,J$119)+'СЕТ СН'!$I$11+СВЦЭМ!$D$10+'СЕТ СН'!$I$5-'СЕТ СН'!$I$21</f>
        <v>3842.5654070800001</v>
      </c>
      <c r="K132" s="36">
        <f>SUMIFS(СВЦЭМ!$D$33:$D$776,СВЦЭМ!$A$33:$A$776,$A132,СВЦЭМ!$B$33:$B$776,K$119)+'СЕТ СН'!$I$11+СВЦЭМ!$D$10+'СЕТ СН'!$I$5-'СЕТ СН'!$I$21</f>
        <v>3818.4238187700003</v>
      </c>
      <c r="L132" s="36">
        <f>SUMIFS(СВЦЭМ!$D$33:$D$776,СВЦЭМ!$A$33:$A$776,$A132,СВЦЭМ!$B$33:$B$776,L$119)+'СЕТ СН'!$I$11+СВЦЭМ!$D$10+'СЕТ СН'!$I$5-'СЕТ СН'!$I$21</f>
        <v>3815.5687446100001</v>
      </c>
      <c r="M132" s="36">
        <f>SUMIFS(СВЦЭМ!$D$33:$D$776,СВЦЭМ!$A$33:$A$776,$A132,СВЦЭМ!$B$33:$B$776,M$119)+'СЕТ СН'!$I$11+СВЦЭМ!$D$10+'СЕТ СН'!$I$5-'СЕТ СН'!$I$21</f>
        <v>3771.23488137</v>
      </c>
      <c r="N132" s="36">
        <f>SUMIFS(СВЦЭМ!$D$33:$D$776,СВЦЭМ!$A$33:$A$776,$A132,СВЦЭМ!$B$33:$B$776,N$119)+'СЕТ СН'!$I$11+СВЦЭМ!$D$10+'СЕТ СН'!$I$5-'СЕТ СН'!$I$21</f>
        <v>3788.8744279800003</v>
      </c>
      <c r="O132" s="36">
        <f>SUMIFS(СВЦЭМ!$D$33:$D$776,СВЦЭМ!$A$33:$A$776,$A132,СВЦЭМ!$B$33:$B$776,O$119)+'СЕТ СН'!$I$11+СВЦЭМ!$D$10+'СЕТ СН'!$I$5-'СЕТ СН'!$I$21</f>
        <v>3788.1551202999999</v>
      </c>
      <c r="P132" s="36">
        <f>SUMIFS(СВЦЭМ!$D$33:$D$776,СВЦЭМ!$A$33:$A$776,$A132,СВЦЭМ!$B$33:$B$776,P$119)+'СЕТ СН'!$I$11+СВЦЭМ!$D$10+'СЕТ СН'!$I$5-'СЕТ СН'!$I$21</f>
        <v>3791.1781770699999</v>
      </c>
      <c r="Q132" s="36">
        <f>SUMIFS(СВЦЭМ!$D$33:$D$776,СВЦЭМ!$A$33:$A$776,$A132,СВЦЭМ!$B$33:$B$776,Q$119)+'СЕТ СН'!$I$11+СВЦЭМ!$D$10+'СЕТ СН'!$I$5-'СЕТ СН'!$I$21</f>
        <v>3801.1041586800002</v>
      </c>
      <c r="R132" s="36">
        <f>SUMIFS(СВЦЭМ!$D$33:$D$776,СВЦЭМ!$A$33:$A$776,$A132,СВЦЭМ!$B$33:$B$776,R$119)+'СЕТ СН'!$I$11+СВЦЭМ!$D$10+'СЕТ СН'!$I$5-'СЕТ СН'!$I$21</f>
        <v>3794.7026867</v>
      </c>
      <c r="S132" s="36">
        <f>SUMIFS(СВЦЭМ!$D$33:$D$776,СВЦЭМ!$A$33:$A$776,$A132,СВЦЭМ!$B$33:$B$776,S$119)+'СЕТ СН'!$I$11+СВЦЭМ!$D$10+'СЕТ СН'!$I$5-'СЕТ СН'!$I$21</f>
        <v>3800.8060542100002</v>
      </c>
      <c r="T132" s="36">
        <f>SUMIFS(СВЦЭМ!$D$33:$D$776,СВЦЭМ!$A$33:$A$776,$A132,СВЦЭМ!$B$33:$B$776,T$119)+'СЕТ СН'!$I$11+СВЦЭМ!$D$10+'СЕТ СН'!$I$5-'СЕТ СН'!$I$21</f>
        <v>3740.4135795700004</v>
      </c>
      <c r="U132" s="36">
        <f>SUMIFS(СВЦЭМ!$D$33:$D$776,СВЦЭМ!$A$33:$A$776,$A132,СВЦЭМ!$B$33:$B$776,U$119)+'СЕТ СН'!$I$11+СВЦЭМ!$D$10+'СЕТ СН'!$I$5-'СЕТ СН'!$I$21</f>
        <v>3678.04778175</v>
      </c>
      <c r="V132" s="36">
        <f>SUMIFS(СВЦЭМ!$D$33:$D$776,СВЦЭМ!$A$33:$A$776,$A132,СВЦЭМ!$B$33:$B$776,V$119)+'СЕТ СН'!$I$11+СВЦЭМ!$D$10+'СЕТ СН'!$I$5-'СЕТ СН'!$I$21</f>
        <v>3681.5757401000001</v>
      </c>
      <c r="W132" s="36">
        <f>SUMIFS(СВЦЭМ!$D$33:$D$776,СВЦЭМ!$A$33:$A$776,$A132,СВЦЭМ!$B$33:$B$776,W$119)+'СЕТ СН'!$I$11+СВЦЭМ!$D$10+'СЕТ СН'!$I$5-'СЕТ СН'!$I$21</f>
        <v>3696.5417475000004</v>
      </c>
      <c r="X132" s="36">
        <f>SUMIFS(СВЦЭМ!$D$33:$D$776,СВЦЭМ!$A$33:$A$776,$A132,СВЦЭМ!$B$33:$B$776,X$119)+'СЕТ СН'!$I$11+СВЦЭМ!$D$10+'СЕТ СН'!$I$5-'СЕТ СН'!$I$21</f>
        <v>3701.7486279499999</v>
      </c>
      <c r="Y132" s="36">
        <f>SUMIFS(СВЦЭМ!$D$33:$D$776,СВЦЭМ!$A$33:$A$776,$A132,СВЦЭМ!$B$33:$B$776,Y$119)+'СЕТ СН'!$I$11+СВЦЭМ!$D$10+'СЕТ СН'!$I$5-'СЕТ СН'!$I$21</f>
        <v>3762.9454205500001</v>
      </c>
    </row>
    <row r="133" spans="1:25" ht="15.75" x14ac:dyDescent="0.2">
      <c r="A133" s="35">
        <f t="shared" si="3"/>
        <v>44057</v>
      </c>
      <c r="B133" s="36">
        <f>SUMIFS(СВЦЭМ!$D$33:$D$776,СВЦЭМ!$A$33:$A$776,$A133,СВЦЭМ!$B$33:$B$776,B$119)+'СЕТ СН'!$I$11+СВЦЭМ!$D$10+'СЕТ СН'!$I$5-'СЕТ СН'!$I$21</f>
        <v>3914.5070869300002</v>
      </c>
      <c r="C133" s="36">
        <f>SUMIFS(СВЦЭМ!$D$33:$D$776,СВЦЭМ!$A$33:$A$776,$A133,СВЦЭМ!$B$33:$B$776,C$119)+'СЕТ СН'!$I$11+СВЦЭМ!$D$10+'СЕТ СН'!$I$5-'СЕТ СН'!$I$21</f>
        <v>3934.9535818000004</v>
      </c>
      <c r="D133" s="36">
        <f>SUMIFS(СВЦЭМ!$D$33:$D$776,СВЦЭМ!$A$33:$A$776,$A133,СВЦЭМ!$B$33:$B$776,D$119)+'СЕТ СН'!$I$11+СВЦЭМ!$D$10+'СЕТ СН'!$I$5-'СЕТ СН'!$I$21</f>
        <v>3962.0206495400002</v>
      </c>
      <c r="E133" s="36">
        <f>SUMIFS(СВЦЭМ!$D$33:$D$776,СВЦЭМ!$A$33:$A$776,$A133,СВЦЭМ!$B$33:$B$776,E$119)+'СЕТ СН'!$I$11+СВЦЭМ!$D$10+'СЕТ СН'!$I$5-'СЕТ СН'!$I$21</f>
        <v>3963.1023139400004</v>
      </c>
      <c r="F133" s="36">
        <f>SUMIFS(СВЦЭМ!$D$33:$D$776,СВЦЭМ!$A$33:$A$776,$A133,СВЦЭМ!$B$33:$B$776,F$119)+'СЕТ СН'!$I$11+СВЦЭМ!$D$10+'СЕТ СН'!$I$5-'СЕТ СН'!$I$21</f>
        <v>3957.1335689900002</v>
      </c>
      <c r="G133" s="36">
        <f>SUMIFS(СВЦЭМ!$D$33:$D$776,СВЦЭМ!$A$33:$A$776,$A133,СВЦЭМ!$B$33:$B$776,G$119)+'СЕТ СН'!$I$11+СВЦЭМ!$D$10+'СЕТ СН'!$I$5-'СЕТ СН'!$I$21</f>
        <v>3945.2460438900002</v>
      </c>
      <c r="H133" s="36">
        <f>SUMIFS(СВЦЭМ!$D$33:$D$776,СВЦЭМ!$A$33:$A$776,$A133,СВЦЭМ!$B$33:$B$776,H$119)+'СЕТ СН'!$I$11+СВЦЭМ!$D$10+'СЕТ СН'!$I$5-'СЕТ СН'!$I$21</f>
        <v>3925.6465838000004</v>
      </c>
      <c r="I133" s="36">
        <f>SUMIFS(СВЦЭМ!$D$33:$D$776,СВЦЭМ!$A$33:$A$776,$A133,СВЦЭМ!$B$33:$B$776,I$119)+'СЕТ СН'!$I$11+СВЦЭМ!$D$10+'СЕТ СН'!$I$5-'СЕТ СН'!$I$21</f>
        <v>3926.5357457800001</v>
      </c>
      <c r="J133" s="36">
        <f>SUMIFS(СВЦЭМ!$D$33:$D$776,СВЦЭМ!$A$33:$A$776,$A133,СВЦЭМ!$B$33:$B$776,J$119)+'СЕТ СН'!$I$11+СВЦЭМ!$D$10+'СЕТ СН'!$I$5-'СЕТ СН'!$I$21</f>
        <v>3875.15854223</v>
      </c>
      <c r="K133" s="36">
        <f>SUMIFS(СВЦЭМ!$D$33:$D$776,СВЦЭМ!$A$33:$A$776,$A133,СВЦЭМ!$B$33:$B$776,K$119)+'СЕТ СН'!$I$11+СВЦЭМ!$D$10+'СЕТ СН'!$I$5-'СЕТ СН'!$I$21</f>
        <v>3853.44590883</v>
      </c>
      <c r="L133" s="36">
        <f>SUMIFS(СВЦЭМ!$D$33:$D$776,СВЦЭМ!$A$33:$A$776,$A133,СВЦЭМ!$B$33:$B$776,L$119)+'СЕТ СН'!$I$11+СВЦЭМ!$D$10+'СЕТ СН'!$I$5-'СЕТ СН'!$I$21</f>
        <v>3837.7692854900001</v>
      </c>
      <c r="M133" s="36">
        <f>SUMIFS(СВЦЭМ!$D$33:$D$776,СВЦЭМ!$A$33:$A$776,$A133,СВЦЭМ!$B$33:$B$776,M$119)+'СЕТ СН'!$I$11+СВЦЭМ!$D$10+'СЕТ СН'!$I$5-'СЕТ СН'!$I$21</f>
        <v>3800.0941878500003</v>
      </c>
      <c r="N133" s="36">
        <f>SUMIFS(СВЦЭМ!$D$33:$D$776,СВЦЭМ!$A$33:$A$776,$A133,СВЦЭМ!$B$33:$B$776,N$119)+'СЕТ СН'!$I$11+СВЦЭМ!$D$10+'СЕТ СН'!$I$5-'СЕТ СН'!$I$21</f>
        <v>3726.93442886</v>
      </c>
      <c r="O133" s="36">
        <f>SUMIFS(СВЦЭМ!$D$33:$D$776,СВЦЭМ!$A$33:$A$776,$A133,СВЦЭМ!$B$33:$B$776,O$119)+'СЕТ СН'!$I$11+СВЦЭМ!$D$10+'СЕТ СН'!$I$5-'СЕТ СН'!$I$21</f>
        <v>3706.8050837300002</v>
      </c>
      <c r="P133" s="36">
        <f>SUMIFS(СВЦЭМ!$D$33:$D$776,СВЦЭМ!$A$33:$A$776,$A133,СВЦЭМ!$B$33:$B$776,P$119)+'СЕТ СН'!$I$11+СВЦЭМ!$D$10+'СЕТ СН'!$I$5-'СЕТ СН'!$I$21</f>
        <v>3715.8783853600003</v>
      </c>
      <c r="Q133" s="36">
        <f>SUMIFS(СВЦЭМ!$D$33:$D$776,СВЦЭМ!$A$33:$A$776,$A133,СВЦЭМ!$B$33:$B$776,Q$119)+'СЕТ СН'!$I$11+СВЦЭМ!$D$10+'СЕТ СН'!$I$5-'СЕТ СН'!$I$21</f>
        <v>3728.41122249</v>
      </c>
      <c r="R133" s="36">
        <f>SUMIFS(СВЦЭМ!$D$33:$D$776,СВЦЭМ!$A$33:$A$776,$A133,СВЦЭМ!$B$33:$B$776,R$119)+'СЕТ СН'!$I$11+СВЦЭМ!$D$10+'СЕТ СН'!$I$5-'СЕТ СН'!$I$21</f>
        <v>3724.1260879800002</v>
      </c>
      <c r="S133" s="36">
        <f>SUMIFS(СВЦЭМ!$D$33:$D$776,СВЦЭМ!$A$33:$A$776,$A133,СВЦЭМ!$B$33:$B$776,S$119)+'СЕТ СН'!$I$11+СВЦЭМ!$D$10+'СЕТ СН'!$I$5-'СЕТ СН'!$I$21</f>
        <v>3735.3300686800003</v>
      </c>
      <c r="T133" s="36">
        <f>SUMIFS(СВЦЭМ!$D$33:$D$776,СВЦЭМ!$A$33:$A$776,$A133,СВЦЭМ!$B$33:$B$776,T$119)+'СЕТ СН'!$I$11+СВЦЭМ!$D$10+'СЕТ СН'!$I$5-'СЕТ СН'!$I$21</f>
        <v>3733.28184207</v>
      </c>
      <c r="U133" s="36">
        <f>SUMIFS(СВЦЭМ!$D$33:$D$776,СВЦЭМ!$A$33:$A$776,$A133,СВЦЭМ!$B$33:$B$776,U$119)+'СЕТ СН'!$I$11+СВЦЭМ!$D$10+'СЕТ СН'!$I$5-'СЕТ СН'!$I$21</f>
        <v>3744.4495593900001</v>
      </c>
      <c r="V133" s="36">
        <f>SUMIFS(СВЦЭМ!$D$33:$D$776,СВЦЭМ!$A$33:$A$776,$A133,СВЦЭМ!$B$33:$B$776,V$119)+'СЕТ СН'!$I$11+СВЦЭМ!$D$10+'СЕТ СН'!$I$5-'СЕТ СН'!$I$21</f>
        <v>3733.0629048600003</v>
      </c>
      <c r="W133" s="36">
        <f>SUMIFS(СВЦЭМ!$D$33:$D$776,СВЦЭМ!$A$33:$A$776,$A133,СВЦЭМ!$B$33:$B$776,W$119)+'СЕТ СН'!$I$11+СВЦЭМ!$D$10+'СЕТ СН'!$I$5-'СЕТ СН'!$I$21</f>
        <v>3735.9140755400003</v>
      </c>
      <c r="X133" s="36">
        <f>SUMIFS(СВЦЭМ!$D$33:$D$776,СВЦЭМ!$A$33:$A$776,$A133,СВЦЭМ!$B$33:$B$776,X$119)+'СЕТ СН'!$I$11+СВЦЭМ!$D$10+'СЕТ СН'!$I$5-'СЕТ СН'!$I$21</f>
        <v>3756.39287814</v>
      </c>
      <c r="Y133" s="36">
        <f>SUMIFS(СВЦЭМ!$D$33:$D$776,СВЦЭМ!$A$33:$A$776,$A133,СВЦЭМ!$B$33:$B$776,Y$119)+'СЕТ СН'!$I$11+СВЦЭМ!$D$10+'СЕТ СН'!$I$5-'СЕТ СН'!$I$21</f>
        <v>3829.4628479000003</v>
      </c>
    </row>
    <row r="134" spans="1:25" ht="15.75" x14ac:dyDescent="0.2">
      <c r="A134" s="35">
        <f t="shared" si="3"/>
        <v>44058</v>
      </c>
      <c r="B134" s="36">
        <f>SUMIFS(СВЦЭМ!$D$33:$D$776,СВЦЭМ!$A$33:$A$776,$A134,СВЦЭМ!$B$33:$B$776,B$119)+'СЕТ СН'!$I$11+СВЦЭМ!$D$10+'СЕТ СН'!$I$5-'СЕТ СН'!$I$21</f>
        <v>3856.4597646400002</v>
      </c>
      <c r="C134" s="36">
        <f>SUMIFS(СВЦЭМ!$D$33:$D$776,СВЦЭМ!$A$33:$A$776,$A134,СВЦЭМ!$B$33:$B$776,C$119)+'СЕТ СН'!$I$11+СВЦЭМ!$D$10+'СЕТ СН'!$I$5-'СЕТ СН'!$I$21</f>
        <v>3895.6059596700002</v>
      </c>
      <c r="D134" s="36">
        <f>SUMIFS(СВЦЭМ!$D$33:$D$776,СВЦЭМ!$A$33:$A$776,$A134,СВЦЭМ!$B$33:$B$776,D$119)+'СЕТ СН'!$I$11+СВЦЭМ!$D$10+'СЕТ СН'!$I$5-'СЕТ СН'!$I$21</f>
        <v>3886.3975989300002</v>
      </c>
      <c r="E134" s="36">
        <f>SUMIFS(СВЦЭМ!$D$33:$D$776,СВЦЭМ!$A$33:$A$776,$A134,СВЦЭМ!$B$33:$B$776,E$119)+'СЕТ СН'!$I$11+СВЦЭМ!$D$10+'СЕТ СН'!$I$5-'СЕТ СН'!$I$21</f>
        <v>3883.0905850899999</v>
      </c>
      <c r="F134" s="36">
        <f>SUMIFS(СВЦЭМ!$D$33:$D$776,СВЦЭМ!$A$33:$A$776,$A134,СВЦЭМ!$B$33:$B$776,F$119)+'СЕТ СН'!$I$11+СВЦЭМ!$D$10+'СЕТ СН'!$I$5-'СЕТ СН'!$I$21</f>
        <v>3885.9237679100002</v>
      </c>
      <c r="G134" s="36">
        <f>SUMIFS(СВЦЭМ!$D$33:$D$776,СВЦЭМ!$A$33:$A$776,$A134,СВЦЭМ!$B$33:$B$776,G$119)+'СЕТ СН'!$I$11+СВЦЭМ!$D$10+'СЕТ СН'!$I$5-'СЕТ СН'!$I$21</f>
        <v>3886.8857354199999</v>
      </c>
      <c r="H134" s="36">
        <f>SUMIFS(СВЦЭМ!$D$33:$D$776,СВЦЭМ!$A$33:$A$776,$A134,СВЦЭМ!$B$33:$B$776,H$119)+'СЕТ СН'!$I$11+СВЦЭМ!$D$10+'СЕТ СН'!$I$5-'СЕТ СН'!$I$21</f>
        <v>3876.4913375800002</v>
      </c>
      <c r="I134" s="36">
        <f>SUMIFS(СВЦЭМ!$D$33:$D$776,СВЦЭМ!$A$33:$A$776,$A134,СВЦЭМ!$B$33:$B$776,I$119)+'СЕТ СН'!$I$11+СВЦЭМ!$D$10+'СЕТ СН'!$I$5-'СЕТ СН'!$I$21</f>
        <v>3870.6104232900002</v>
      </c>
      <c r="J134" s="36">
        <f>SUMIFS(СВЦЭМ!$D$33:$D$776,СВЦЭМ!$A$33:$A$776,$A134,СВЦЭМ!$B$33:$B$776,J$119)+'СЕТ СН'!$I$11+СВЦЭМ!$D$10+'СЕТ СН'!$I$5-'СЕТ СН'!$I$21</f>
        <v>3831.2674132700004</v>
      </c>
      <c r="K134" s="36">
        <f>SUMIFS(СВЦЭМ!$D$33:$D$776,СВЦЭМ!$A$33:$A$776,$A134,СВЦЭМ!$B$33:$B$776,K$119)+'СЕТ СН'!$I$11+СВЦЭМ!$D$10+'СЕТ СН'!$I$5-'СЕТ СН'!$I$21</f>
        <v>3794.48375317</v>
      </c>
      <c r="L134" s="36">
        <f>SUMIFS(СВЦЭМ!$D$33:$D$776,СВЦЭМ!$A$33:$A$776,$A134,СВЦЭМ!$B$33:$B$776,L$119)+'СЕТ СН'!$I$11+СВЦЭМ!$D$10+'СЕТ СН'!$I$5-'СЕТ СН'!$I$21</f>
        <v>3790.8540570700002</v>
      </c>
      <c r="M134" s="36">
        <f>SUMIFS(СВЦЭМ!$D$33:$D$776,СВЦЭМ!$A$33:$A$776,$A134,СВЦЭМ!$B$33:$B$776,M$119)+'СЕТ СН'!$I$11+СВЦЭМ!$D$10+'СЕТ СН'!$I$5-'СЕТ СН'!$I$21</f>
        <v>3801.67933705</v>
      </c>
      <c r="N134" s="36">
        <f>SUMIFS(СВЦЭМ!$D$33:$D$776,СВЦЭМ!$A$33:$A$776,$A134,СВЦЭМ!$B$33:$B$776,N$119)+'СЕТ СН'!$I$11+СВЦЭМ!$D$10+'СЕТ СН'!$I$5-'СЕТ СН'!$I$21</f>
        <v>3796.7045342800002</v>
      </c>
      <c r="O134" s="36">
        <f>SUMIFS(СВЦЭМ!$D$33:$D$776,СВЦЭМ!$A$33:$A$776,$A134,СВЦЭМ!$B$33:$B$776,O$119)+'СЕТ СН'!$I$11+СВЦЭМ!$D$10+'СЕТ СН'!$I$5-'СЕТ СН'!$I$21</f>
        <v>3773.9696662400002</v>
      </c>
      <c r="P134" s="36">
        <f>SUMIFS(СВЦЭМ!$D$33:$D$776,СВЦЭМ!$A$33:$A$776,$A134,СВЦЭМ!$B$33:$B$776,P$119)+'СЕТ СН'!$I$11+СВЦЭМ!$D$10+'СЕТ СН'!$I$5-'СЕТ СН'!$I$21</f>
        <v>3775.7932131300004</v>
      </c>
      <c r="Q134" s="36">
        <f>SUMIFS(СВЦЭМ!$D$33:$D$776,СВЦЭМ!$A$33:$A$776,$A134,СВЦЭМ!$B$33:$B$776,Q$119)+'СЕТ СН'!$I$11+СВЦЭМ!$D$10+'СЕТ СН'!$I$5-'СЕТ СН'!$I$21</f>
        <v>3780.6802541400002</v>
      </c>
      <c r="R134" s="36">
        <f>SUMIFS(СВЦЭМ!$D$33:$D$776,СВЦЭМ!$A$33:$A$776,$A134,СВЦЭМ!$B$33:$B$776,R$119)+'СЕТ СН'!$I$11+СВЦЭМ!$D$10+'СЕТ СН'!$I$5-'СЕТ СН'!$I$21</f>
        <v>3784.5209838600003</v>
      </c>
      <c r="S134" s="36">
        <f>SUMIFS(СВЦЭМ!$D$33:$D$776,СВЦЭМ!$A$33:$A$776,$A134,СВЦЭМ!$B$33:$B$776,S$119)+'СЕТ СН'!$I$11+СВЦЭМ!$D$10+'СЕТ СН'!$I$5-'СЕТ СН'!$I$21</f>
        <v>3786.4182082400002</v>
      </c>
      <c r="T134" s="36">
        <f>SUMIFS(СВЦЭМ!$D$33:$D$776,СВЦЭМ!$A$33:$A$776,$A134,СВЦЭМ!$B$33:$B$776,T$119)+'СЕТ СН'!$I$11+СВЦЭМ!$D$10+'СЕТ СН'!$I$5-'СЕТ СН'!$I$21</f>
        <v>3783.61121116</v>
      </c>
      <c r="U134" s="36">
        <f>SUMIFS(СВЦЭМ!$D$33:$D$776,СВЦЭМ!$A$33:$A$776,$A134,СВЦЭМ!$B$33:$B$776,U$119)+'СЕТ СН'!$I$11+СВЦЭМ!$D$10+'СЕТ СН'!$I$5-'СЕТ СН'!$I$21</f>
        <v>3788.40247129</v>
      </c>
      <c r="V134" s="36">
        <f>SUMIFS(СВЦЭМ!$D$33:$D$776,СВЦЭМ!$A$33:$A$776,$A134,СВЦЭМ!$B$33:$B$776,V$119)+'СЕТ СН'!$I$11+СВЦЭМ!$D$10+'СЕТ СН'!$I$5-'СЕТ СН'!$I$21</f>
        <v>3778.5140117400001</v>
      </c>
      <c r="W134" s="36">
        <f>SUMIFS(СВЦЭМ!$D$33:$D$776,СВЦЭМ!$A$33:$A$776,$A134,СВЦЭМ!$B$33:$B$776,W$119)+'СЕТ СН'!$I$11+СВЦЭМ!$D$10+'СЕТ СН'!$I$5-'СЕТ СН'!$I$21</f>
        <v>3772.5723449900001</v>
      </c>
      <c r="X134" s="36">
        <f>SUMIFS(СВЦЭМ!$D$33:$D$776,СВЦЭМ!$A$33:$A$776,$A134,СВЦЭМ!$B$33:$B$776,X$119)+'СЕТ СН'!$I$11+СВЦЭМ!$D$10+'СЕТ СН'!$I$5-'СЕТ СН'!$I$21</f>
        <v>3789.56052701</v>
      </c>
      <c r="Y134" s="36">
        <f>SUMIFS(СВЦЭМ!$D$33:$D$776,СВЦЭМ!$A$33:$A$776,$A134,СВЦЭМ!$B$33:$B$776,Y$119)+'СЕТ СН'!$I$11+СВЦЭМ!$D$10+'СЕТ СН'!$I$5-'СЕТ СН'!$I$21</f>
        <v>3804.3345698500002</v>
      </c>
    </row>
    <row r="135" spans="1:25" ht="15.75" x14ac:dyDescent="0.2">
      <c r="A135" s="35">
        <f t="shared" si="3"/>
        <v>44059</v>
      </c>
      <c r="B135" s="36">
        <f>SUMIFS(СВЦЭМ!$D$33:$D$776,СВЦЭМ!$A$33:$A$776,$A135,СВЦЭМ!$B$33:$B$776,B$119)+'СЕТ СН'!$I$11+СВЦЭМ!$D$10+'СЕТ СН'!$I$5-'СЕТ СН'!$I$21</f>
        <v>3877.9223542600002</v>
      </c>
      <c r="C135" s="36">
        <f>SUMIFS(СВЦЭМ!$D$33:$D$776,СВЦЭМ!$A$33:$A$776,$A135,СВЦЭМ!$B$33:$B$776,C$119)+'СЕТ СН'!$I$11+СВЦЭМ!$D$10+'СЕТ СН'!$I$5-'СЕТ СН'!$I$21</f>
        <v>3895.2539346200001</v>
      </c>
      <c r="D135" s="36">
        <f>SUMIFS(СВЦЭМ!$D$33:$D$776,СВЦЭМ!$A$33:$A$776,$A135,СВЦЭМ!$B$33:$B$776,D$119)+'СЕТ СН'!$I$11+СВЦЭМ!$D$10+'СЕТ СН'!$I$5-'СЕТ СН'!$I$21</f>
        <v>3907.9218006999999</v>
      </c>
      <c r="E135" s="36">
        <f>SUMIFS(СВЦЭМ!$D$33:$D$776,СВЦЭМ!$A$33:$A$776,$A135,СВЦЭМ!$B$33:$B$776,E$119)+'СЕТ СН'!$I$11+СВЦЭМ!$D$10+'СЕТ СН'!$I$5-'СЕТ СН'!$I$21</f>
        <v>3915.63329088</v>
      </c>
      <c r="F135" s="36">
        <f>SUMIFS(СВЦЭМ!$D$33:$D$776,СВЦЭМ!$A$33:$A$776,$A135,СВЦЭМ!$B$33:$B$776,F$119)+'СЕТ СН'!$I$11+СВЦЭМ!$D$10+'СЕТ СН'!$I$5-'СЕТ СН'!$I$21</f>
        <v>3912.6933283500002</v>
      </c>
      <c r="G135" s="36">
        <f>SUMIFS(СВЦЭМ!$D$33:$D$776,СВЦЭМ!$A$33:$A$776,$A135,СВЦЭМ!$B$33:$B$776,G$119)+'СЕТ СН'!$I$11+СВЦЭМ!$D$10+'СЕТ СН'!$I$5-'СЕТ СН'!$I$21</f>
        <v>3908.4602155500002</v>
      </c>
      <c r="H135" s="36">
        <f>SUMIFS(СВЦЭМ!$D$33:$D$776,СВЦЭМ!$A$33:$A$776,$A135,СВЦЭМ!$B$33:$B$776,H$119)+'СЕТ СН'!$I$11+СВЦЭМ!$D$10+'СЕТ СН'!$I$5-'СЕТ СН'!$I$21</f>
        <v>3893.11740568</v>
      </c>
      <c r="I135" s="36">
        <f>SUMIFS(СВЦЭМ!$D$33:$D$776,СВЦЭМ!$A$33:$A$776,$A135,СВЦЭМ!$B$33:$B$776,I$119)+'СЕТ СН'!$I$11+СВЦЭМ!$D$10+'СЕТ СН'!$I$5-'СЕТ СН'!$I$21</f>
        <v>3847.6704937300001</v>
      </c>
      <c r="J135" s="36">
        <f>SUMIFS(СВЦЭМ!$D$33:$D$776,СВЦЭМ!$A$33:$A$776,$A135,СВЦЭМ!$B$33:$B$776,J$119)+'СЕТ СН'!$I$11+СВЦЭМ!$D$10+'СЕТ СН'!$I$5-'СЕТ СН'!$I$21</f>
        <v>3822.0720255400001</v>
      </c>
      <c r="K135" s="36">
        <f>SUMIFS(СВЦЭМ!$D$33:$D$776,СВЦЭМ!$A$33:$A$776,$A135,СВЦЭМ!$B$33:$B$776,K$119)+'СЕТ СН'!$I$11+СВЦЭМ!$D$10+'СЕТ СН'!$I$5-'СЕТ СН'!$I$21</f>
        <v>3794.0596192100002</v>
      </c>
      <c r="L135" s="36">
        <f>SUMIFS(СВЦЭМ!$D$33:$D$776,СВЦЭМ!$A$33:$A$776,$A135,СВЦЭМ!$B$33:$B$776,L$119)+'СЕТ СН'!$I$11+СВЦЭМ!$D$10+'СЕТ СН'!$I$5-'СЕТ СН'!$I$21</f>
        <v>3785.5873274400001</v>
      </c>
      <c r="M135" s="36">
        <f>SUMIFS(СВЦЭМ!$D$33:$D$776,СВЦЭМ!$A$33:$A$776,$A135,СВЦЭМ!$B$33:$B$776,M$119)+'СЕТ СН'!$I$11+СВЦЭМ!$D$10+'СЕТ СН'!$I$5-'СЕТ СН'!$I$21</f>
        <v>3762.17678596</v>
      </c>
      <c r="N135" s="36">
        <f>SUMIFS(СВЦЭМ!$D$33:$D$776,СВЦЭМ!$A$33:$A$776,$A135,СВЦЭМ!$B$33:$B$776,N$119)+'СЕТ СН'!$I$11+СВЦЭМ!$D$10+'СЕТ СН'!$I$5-'СЕТ СН'!$I$21</f>
        <v>3752.9154729900001</v>
      </c>
      <c r="O135" s="36">
        <f>SUMIFS(СВЦЭМ!$D$33:$D$776,СВЦЭМ!$A$33:$A$776,$A135,СВЦЭМ!$B$33:$B$776,O$119)+'СЕТ СН'!$I$11+СВЦЭМ!$D$10+'СЕТ СН'!$I$5-'СЕТ СН'!$I$21</f>
        <v>3737.06457163</v>
      </c>
      <c r="P135" s="36">
        <f>SUMIFS(СВЦЭМ!$D$33:$D$776,СВЦЭМ!$A$33:$A$776,$A135,СВЦЭМ!$B$33:$B$776,P$119)+'СЕТ СН'!$I$11+СВЦЭМ!$D$10+'СЕТ СН'!$I$5-'СЕТ СН'!$I$21</f>
        <v>3733.2642552900002</v>
      </c>
      <c r="Q135" s="36">
        <f>SUMIFS(СВЦЭМ!$D$33:$D$776,СВЦЭМ!$A$33:$A$776,$A135,СВЦЭМ!$B$33:$B$776,Q$119)+'СЕТ СН'!$I$11+СВЦЭМ!$D$10+'СЕТ СН'!$I$5-'СЕТ СН'!$I$21</f>
        <v>3750.2896469500001</v>
      </c>
      <c r="R135" s="36">
        <f>SUMIFS(СВЦЭМ!$D$33:$D$776,СВЦЭМ!$A$33:$A$776,$A135,СВЦЭМ!$B$33:$B$776,R$119)+'СЕТ СН'!$I$11+СВЦЭМ!$D$10+'СЕТ СН'!$I$5-'СЕТ СН'!$I$21</f>
        <v>3764.6249356799999</v>
      </c>
      <c r="S135" s="36">
        <f>SUMIFS(СВЦЭМ!$D$33:$D$776,СВЦЭМ!$A$33:$A$776,$A135,СВЦЭМ!$B$33:$B$776,S$119)+'СЕТ СН'!$I$11+СВЦЭМ!$D$10+'СЕТ СН'!$I$5-'СЕТ СН'!$I$21</f>
        <v>3772.2002796400002</v>
      </c>
      <c r="T135" s="36">
        <f>SUMIFS(СВЦЭМ!$D$33:$D$776,СВЦЭМ!$A$33:$A$776,$A135,СВЦЭМ!$B$33:$B$776,T$119)+'СЕТ СН'!$I$11+СВЦЭМ!$D$10+'СЕТ СН'!$I$5-'СЕТ СН'!$I$21</f>
        <v>3776.82048188</v>
      </c>
      <c r="U135" s="36">
        <f>SUMIFS(СВЦЭМ!$D$33:$D$776,СВЦЭМ!$A$33:$A$776,$A135,СВЦЭМ!$B$33:$B$776,U$119)+'СЕТ СН'!$I$11+СВЦЭМ!$D$10+'СЕТ СН'!$I$5-'СЕТ СН'!$I$21</f>
        <v>3787.4940044200002</v>
      </c>
      <c r="V135" s="36">
        <f>SUMIFS(СВЦЭМ!$D$33:$D$776,СВЦЭМ!$A$33:$A$776,$A135,СВЦЭМ!$B$33:$B$776,V$119)+'СЕТ СН'!$I$11+СВЦЭМ!$D$10+'СЕТ СН'!$I$5-'СЕТ СН'!$I$21</f>
        <v>3773.05653635</v>
      </c>
      <c r="W135" s="36">
        <f>SUMIFS(СВЦЭМ!$D$33:$D$776,СВЦЭМ!$A$33:$A$776,$A135,СВЦЭМ!$B$33:$B$776,W$119)+'СЕТ СН'!$I$11+СВЦЭМ!$D$10+'СЕТ СН'!$I$5-'СЕТ СН'!$I$21</f>
        <v>3770.0075457500002</v>
      </c>
      <c r="X135" s="36">
        <f>SUMIFS(СВЦЭМ!$D$33:$D$776,СВЦЭМ!$A$33:$A$776,$A135,СВЦЭМ!$B$33:$B$776,X$119)+'СЕТ СН'!$I$11+СВЦЭМ!$D$10+'СЕТ СН'!$I$5-'СЕТ СН'!$I$21</f>
        <v>3786.6045189800002</v>
      </c>
      <c r="Y135" s="36">
        <f>SUMIFS(СВЦЭМ!$D$33:$D$776,СВЦЭМ!$A$33:$A$776,$A135,СВЦЭМ!$B$33:$B$776,Y$119)+'СЕТ СН'!$I$11+СВЦЭМ!$D$10+'СЕТ СН'!$I$5-'СЕТ СН'!$I$21</f>
        <v>3791.8815955</v>
      </c>
    </row>
    <row r="136" spans="1:25" ht="15.75" x14ac:dyDescent="0.2">
      <c r="A136" s="35">
        <f t="shared" si="3"/>
        <v>44060</v>
      </c>
      <c r="B136" s="36">
        <f>SUMIFS(СВЦЭМ!$D$33:$D$776,СВЦЭМ!$A$33:$A$776,$A136,СВЦЭМ!$B$33:$B$776,B$119)+'СЕТ СН'!$I$11+СВЦЭМ!$D$10+'СЕТ СН'!$I$5-'СЕТ СН'!$I$21</f>
        <v>3892.4113617900002</v>
      </c>
      <c r="C136" s="36">
        <f>SUMIFS(СВЦЭМ!$D$33:$D$776,СВЦЭМ!$A$33:$A$776,$A136,СВЦЭМ!$B$33:$B$776,C$119)+'СЕТ СН'!$I$11+СВЦЭМ!$D$10+'СЕТ СН'!$I$5-'СЕТ СН'!$I$21</f>
        <v>3919.0440705600004</v>
      </c>
      <c r="D136" s="36">
        <f>SUMIFS(СВЦЭМ!$D$33:$D$776,СВЦЭМ!$A$33:$A$776,$A136,СВЦЭМ!$B$33:$B$776,D$119)+'СЕТ СН'!$I$11+СВЦЭМ!$D$10+'СЕТ СН'!$I$5-'СЕТ СН'!$I$21</f>
        <v>3932.4900277900001</v>
      </c>
      <c r="E136" s="36">
        <f>SUMIFS(СВЦЭМ!$D$33:$D$776,СВЦЭМ!$A$33:$A$776,$A136,СВЦЭМ!$B$33:$B$776,E$119)+'СЕТ СН'!$I$11+СВЦЭМ!$D$10+'СЕТ СН'!$I$5-'СЕТ СН'!$I$21</f>
        <v>3941.9164158399999</v>
      </c>
      <c r="F136" s="36">
        <f>SUMIFS(СВЦЭМ!$D$33:$D$776,СВЦЭМ!$A$33:$A$776,$A136,СВЦЭМ!$B$33:$B$776,F$119)+'СЕТ СН'!$I$11+СВЦЭМ!$D$10+'СЕТ СН'!$I$5-'СЕТ СН'!$I$21</f>
        <v>3937.8871862800002</v>
      </c>
      <c r="G136" s="36">
        <f>SUMIFS(СВЦЭМ!$D$33:$D$776,СВЦЭМ!$A$33:$A$776,$A136,СВЦЭМ!$B$33:$B$776,G$119)+'СЕТ СН'!$I$11+СВЦЭМ!$D$10+'СЕТ СН'!$I$5-'СЕТ СН'!$I$21</f>
        <v>3939.7353998200001</v>
      </c>
      <c r="H136" s="36">
        <f>SUMIFS(СВЦЭМ!$D$33:$D$776,СВЦЭМ!$A$33:$A$776,$A136,СВЦЭМ!$B$33:$B$776,H$119)+'СЕТ СН'!$I$11+СВЦЭМ!$D$10+'СЕТ СН'!$I$5-'СЕТ СН'!$I$21</f>
        <v>3955.0441909700003</v>
      </c>
      <c r="I136" s="36">
        <f>SUMIFS(СВЦЭМ!$D$33:$D$776,СВЦЭМ!$A$33:$A$776,$A136,СВЦЭМ!$B$33:$B$776,I$119)+'СЕТ СН'!$I$11+СВЦЭМ!$D$10+'СЕТ СН'!$I$5-'СЕТ СН'!$I$21</f>
        <v>3998.1884335499999</v>
      </c>
      <c r="J136" s="36">
        <f>SUMIFS(СВЦЭМ!$D$33:$D$776,СВЦЭМ!$A$33:$A$776,$A136,СВЦЭМ!$B$33:$B$776,J$119)+'СЕТ СН'!$I$11+СВЦЭМ!$D$10+'СЕТ СН'!$I$5-'СЕТ СН'!$I$21</f>
        <v>3954.1552531500001</v>
      </c>
      <c r="K136" s="36">
        <f>SUMIFS(СВЦЭМ!$D$33:$D$776,СВЦЭМ!$A$33:$A$776,$A136,СВЦЭМ!$B$33:$B$776,K$119)+'СЕТ СН'!$I$11+СВЦЭМ!$D$10+'СЕТ СН'!$I$5-'СЕТ СН'!$I$21</f>
        <v>3923.3826644700002</v>
      </c>
      <c r="L136" s="36">
        <f>SUMIFS(СВЦЭМ!$D$33:$D$776,СВЦЭМ!$A$33:$A$776,$A136,СВЦЭМ!$B$33:$B$776,L$119)+'СЕТ СН'!$I$11+СВЦЭМ!$D$10+'СЕТ СН'!$I$5-'СЕТ СН'!$I$21</f>
        <v>3910.02184923</v>
      </c>
      <c r="M136" s="36">
        <f>SUMIFS(СВЦЭМ!$D$33:$D$776,СВЦЭМ!$A$33:$A$776,$A136,СВЦЭМ!$B$33:$B$776,M$119)+'СЕТ СН'!$I$11+СВЦЭМ!$D$10+'СЕТ СН'!$I$5-'СЕТ СН'!$I$21</f>
        <v>3851.4359538100002</v>
      </c>
      <c r="N136" s="36">
        <f>SUMIFS(СВЦЭМ!$D$33:$D$776,СВЦЭМ!$A$33:$A$776,$A136,СВЦЭМ!$B$33:$B$776,N$119)+'СЕТ СН'!$I$11+СВЦЭМ!$D$10+'СЕТ СН'!$I$5-'СЕТ СН'!$I$21</f>
        <v>3782.8200061000002</v>
      </c>
      <c r="O136" s="36">
        <f>SUMIFS(СВЦЭМ!$D$33:$D$776,СВЦЭМ!$A$33:$A$776,$A136,СВЦЭМ!$B$33:$B$776,O$119)+'СЕТ СН'!$I$11+СВЦЭМ!$D$10+'СЕТ СН'!$I$5-'СЕТ СН'!$I$21</f>
        <v>3749.0083240900003</v>
      </c>
      <c r="P136" s="36">
        <f>SUMIFS(СВЦЭМ!$D$33:$D$776,СВЦЭМ!$A$33:$A$776,$A136,СВЦЭМ!$B$33:$B$776,P$119)+'СЕТ СН'!$I$11+СВЦЭМ!$D$10+'СЕТ СН'!$I$5-'СЕТ СН'!$I$21</f>
        <v>3749.10383473</v>
      </c>
      <c r="Q136" s="36">
        <f>SUMIFS(СВЦЭМ!$D$33:$D$776,СВЦЭМ!$A$33:$A$776,$A136,СВЦЭМ!$B$33:$B$776,Q$119)+'СЕТ СН'!$I$11+СВЦЭМ!$D$10+'СЕТ СН'!$I$5-'СЕТ СН'!$I$21</f>
        <v>3755.4487586700002</v>
      </c>
      <c r="R136" s="36">
        <f>SUMIFS(СВЦЭМ!$D$33:$D$776,СВЦЭМ!$A$33:$A$776,$A136,СВЦЭМ!$B$33:$B$776,R$119)+'СЕТ СН'!$I$11+СВЦЭМ!$D$10+'СЕТ СН'!$I$5-'СЕТ СН'!$I$21</f>
        <v>3752.4316323800003</v>
      </c>
      <c r="S136" s="36">
        <f>SUMIFS(СВЦЭМ!$D$33:$D$776,СВЦЭМ!$A$33:$A$776,$A136,СВЦЭМ!$B$33:$B$776,S$119)+'СЕТ СН'!$I$11+СВЦЭМ!$D$10+'СЕТ СН'!$I$5-'СЕТ СН'!$I$21</f>
        <v>3755.7028272699999</v>
      </c>
      <c r="T136" s="36">
        <f>SUMIFS(СВЦЭМ!$D$33:$D$776,СВЦЭМ!$A$33:$A$776,$A136,СВЦЭМ!$B$33:$B$776,T$119)+'СЕТ СН'!$I$11+СВЦЭМ!$D$10+'СЕТ СН'!$I$5-'СЕТ СН'!$I$21</f>
        <v>3752.9622056100002</v>
      </c>
      <c r="U136" s="36">
        <f>SUMIFS(СВЦЭМ!$D$33:$D$776,СВЦЭМ!$A$33:$A$776,$A136,СВЦЭМ!$B$33:$B$776,U$119)+'СЕТ СН'!$I$11+СВЦЭМ!$D$10+'СЕТ СН'!$I$5-'СЕТ СН'!$I$21</f>
        <v>3756.46534754</v>
      </c>
      <c r="V136" s="36">
        <f>SUMIFS(СВЦЭМ!$D$33:$D$776,СВЦЭМ!$A$33:$A$776,$A136,СВЦЭМ!$B$33:$B$776,V$119)+'СЕТ СН'!$I$11+СВЦЭМ!$D$10+'СЕТ СН'!$I$5-'СЕТ СН'!$I$21</f>
        <v>3755.2201043200002</v>
      </c>
      <c r="W136" s="36">
        <f>SUMIFS(СВЦЭМ!$D$33:$D$776,СВЦЭМ!$A$33:$A$776,$A136,СВЦЭМ!$B$33:$B$776,W$119)+'СЕТ СН'!$I$11+СВЦЭМ!$D$10+'СЕТ СН'!$I$5-'СЕТ СН'!$I$21</f>
        <v>3753.0428498000001</v>
      </c>
      <c r="X136" s="36">
        <f>SUMIFS(СВЦЭМ!$D$33:$D$776,СВЦЭМ!$A$33:$A$776,$A136,СВЦЭМ!$B$33:$B$776,X$119)+'СЕТ СН'!$I$11+СВЦЭМ!$D$10+'СЕТ СН'!$I$5-'СЕТ СН'!$I$21</f>
        <v>3755.10334448</v>
      </c>
      <c r="Y136" s="36">
        <f>SUMIFS(СВЦЭМ!$D$33:$D$776,СВЦЭМ!$A$33:$A$776,$A136,СВЦЭМ!$B$33:$B$776,Y$119)+'СЕТ СН'!$I$11+СВЦЭМ!$D$10+'СЕТ СН'!$I$5-'СЕТ СН'!$I$21</f>
        <v>3816.8293773400001</v>
      </c>
    </row>
    <row r="137" spans="1:25" ht="15.75" x14ac:dyDescent="0.2">
      <c r="A137" s="35">
        <f t="shared" si="3"/>
        <v>44061</v>
      </c>
      <c r="B137" s="36">
        <f>SUMIFS(СВЦЭМ!$D$33:$D$776,СВЦЭМ!$A$33:$A$776,$A137,СВЦЭМ!$B$33:$B$776,B$119)+'СЕТ СН'!$I$11+СВЦЭМ!$D$10+'СЕТ СН'!$I$5-'СЕТ СН'!$I$21</f>
        <v>3894.37024608</v>
      </c>
      <c r="C137" s="36">
        <f>SUMIFS(СВЦЭМ!$D$33:$D$776,СВЦЭМ!$A$33:$A$776,$A137,СВЦЭМ!$B$33:$B$776,C$119)+'СЕТ СН'!$I$11+СВЦЭМ!$D$10+'СЕТ СН'!$I$5-'СЕТ СН'!$I$21</f>
        <v>3930.7314800499998</v>
      </c>
      <c r="D137" s="36">
        <f>SUMIFS(СВЦЭМ!$D$33:$D$776,СВЦЭМ!$A$33:$A$776,$A137,СВЦЭМ!$B$33:$B$776,D$119)+'СЕТ СН'!$I$11+СВЦЭМ!$D$10+'СЕТ СН'!$I$5-'СЕТ СН'!$I$21</f>
        <v>3949.2311246600002</v>
      </c>
      <c r="E137" s="36">
        <f>SUMIFS(СВЦЭМ!$D$33:$D$776,СВЦЭМ!$A$33:$A$776,$A137,СВЦЭМ!$B$33:$B$776,E$119)+'СЕТ СН'!$I$11+СВЦЭМ!$D$10+'СЕТ СН'!$I$5-'СЕТ СН'!$I$21</f>
        <v>3949.4075697799999</v>
      </c>
      <c r="F137" s="36">
        <f>SUMIFS(СВЦЭМ!$D$33:$D$776,СВЦЭМ!$A$33:$A$776,$A137,СВЦЭМ!$B$33:$B$776,F$119)+'СЕТ СН'!$I$11+СВЦЭМ!$D$10+'СЕТ СН'!$I$5-'СЕТ СН'!$I$21</f>
        <v>3960.1900195600001</v>
      </c>
      <c r="G137" s="36">
        <f>SUMIFS(СВЦЭМ!$D$33:$D$776,СВЦЭМ!$A$33:$A$776,$A137,СВЦЭМ!$B$33:$B$776,G$119)+'СЕТ СН'!$I$11+СВЦЭМ!$D$10+'СЕТ СН'!$I$5-'СЕТ СН'!$I$21</f>
        <v>3954.0363847600001</v>
      </c>
      <c r="H137" s="36">
        <f>SUMIFS(СВЦЭМ!$D$33:$D$776,СВЦЭМ!$A$33:$A$776,$A137,СВЦЭМ!$B$33:$B$776,H$119)+'СЕТ СН'!$I$11+СВЦЭМ!$D$10+'СЕТ СН'!$I$5-'СЕТ СН'!$I$21</f>
        <v>3957.15260511</v>
      </c>
      <c r="I137" s="36">
        <f>SUMIFS(СВЦЭМ!$D$33:$D$776,СВЦЭМ!$A$33:$A$776,$A137,СВЦЭМ!$B$33:$B$776,I$119)+'СЕТ СН'!$I$11+СВЦЭМ!$D$10+'СЕТ СН'!$I$5-'СЕТ СН'!$I$21</f>
        <v>3959.7059133299999</v>
      </c>
      <c r="J137" s="36">
        <f>SUMIFS(СВЦЭМ!$D$33:$D$776,СВЦЭМ!$A$33:$A$776,$A137,СВЦЭМ!$B$33:$B$776,J$119)+'СЕТ СН'!$I$11+СВЦЭМ!$D$10+'СЕТ СН'!$I$5-'СЕТ СН'!$I$21</f>
        <v>3906.79553369</v>
      </c>
      <c r="K137" s="36">
        <f>SUMIFS(СВЦЭМ!$D$33:$D$776,СВЦЭМ!$A$33:$A$776,$A137,СВЦЭМ!$B$33:$B$776,K$119)+'СЕТ СН'!$I$11+СВЦЭМ!$D$10+'СЕТ СН'!$I$5-'СЕТ СН'!$I$21</f>
        <v>3890.54449161</v>
      </c>
      <c r="L137" s="36">
        <f>SUMIFS(СВЦЭМ!$D$33:$D$776,СВЦЭМ!$A$33:$A$776,$A137,СВЦЭМ!$B$33:$B$776,L$119)+'СЕТ СН'!$I$11+СВЦЭМ!$D$10+'СЕТ СН'!$I$5-'СЕТ СН'!$I$21</f>
        <v>3888.22228761</v>
      </c>
      <c r="M137" s="36">
        <f>SUMIFS(СВЦЭМ!$D$33:$D$776,СВЦЭМ!$A$33:$A$776,$A137,СВЦЭМ!$B$33:$B$776,M$119)+'СЕТ СН'!$I$11+СВЦЭМ!$D$10+'СЕТ СН'!$I$5-'СЕТ СН'!$I$21</f>
        <v>3844.7456147900002</v>
      </c>
      <c r="N137" s="36">
        <f>SUMIFS(СВЦЭМ!$D$33:$D$776,СВЦЭМ!$A$33:$A$776,$A137,СВЦЭМ!$B$33:$B$776,N$119)+'СЕТ СН'!$I$11+СВЦЭМ!$D$10+'СЕТ СН'!$I$5-'СЕТ СН'!$I$21</f>
        <v>3770.4494056900003</v>
      </c>
      <c r="O137" s="36">
        <f>SUMIFS(СВЦЭМ!$D$33:$D$776,СВЦЭМ!$A$33:$A$776,$A137,СВЦЭМ!$B$33:$B$776,O$119)+'СЕТ СН'!$I$11+СВЦЭМ!$D$10+'СЕТ СН'!$I$5-'СЕТ СН'!$I$21</f>
        <v>3749.5195353700001</v>
      </c>
      <c r="P137" s="36">
        <f>SUMIFS(СВЦЭМ!$D$33:$D$776,СВЦЭМ!$A$33:$A$776,$A137,СВЦЭМ!$B$33:$B$776,P$119)+'СЕТ СН'!$I$11+СВЦЭМ!$D$10+'СЕТ СН'!$I$5-'СЕТ СН'!$I$21</f>
        <v>3748.9644913100001</v>
      </c>
      <c r="Q137" s="36">
        <f>SUMIFS(СВЦЭМ!$D$33:$D$776,СВЦЭМ!$A$33:$A$776,$A137,СВЦЭМ!$B$33:$B$776,Q$119)+'СЕТ СН'!$I$11+СВЦЭМ!$D$10+'СЕТ СН'!$I$5-'СЕТ СН'!$I$21</f>
        <v>3749.59739494</v>
      </c>
      <c r="R137" s="36">
        <f>SUMIFS(СВЦЭМ!$D$33:$D$776,СВЦЭМ!$A$33:$A$776,$A137,СВЦЭМ!$B$33:$B$776,R$119)+'СЕТ СН'!$I$11+СВЦЭМ!$D$10+'СЕТ СН'!$I$5-'СЕТ СН'!$I$21</f>
        <v>3738.5694674000001</v>
      </c>
      <c r="S137" s="36">
        <f>SUMIFS(СВЦЭМ!$D$33:$D$776,СВЦЭМ!$A$33:$A$776,$A137,СВЦЭМ!$B$33:$B$776,S$119)+'СЕТ СН'!$I$11+СВЦЭМ!$D$10+'СЕТ СН'!$I$5-'СЕТ СН'!$I$21</f>
        <v>3742.1624286400001</v>
      </c>
      <c r="T137" s="36">
        <f>SUMIFS(СВЦЭМ!$D$33:$D$776,СВЦЭМ!$A$33:$A$776,$A137,СВЦЭМ!$B$33:$B$776,T$119)+'СЕТ СН'!$I$11+СВЦЭМ!$D$10+'СЕТ СН'!$I$5-'СЕТ СН'!$I$21</f>
        <v>3742.3297565100002</v>
      </c>
      <c r="U137" s="36">
        <f>SUMIFS(СВЦЭМ!$D$33:$D$776,СВЦЭМ!$A$33:$A$776,$A137,СВЦЭМ!$B$33:$B$776,U$119)+'СЕТ СН'!$I$11+СВЦЭМ!$D$10+'СЕТ СН'!$I$5-'СЕТ СН'!$I$21</f>
        <v>3740.94966514</v>
      </c>
      <c r="V137" s="36">
        <f>SUMIFS(СВЦЭМ!$D$33:$D$776,СВЦЭМ!$A$33:$A$776,$A137,СВЦЭМ!$B$33:$B$776,V$119)+'СЕТ СН'!$I$11+СВЦЭМ!$D$10+'СЕТ СН'!$I$5-'СЕТ СН'!$I$21</f>
        <v>3737.3227005799999</v>
      </c>
      <c r="W137" s="36">
        <f>SUMIFS(СВЦЭМ!$D$33:$D$776,СВЦЭМ!$A$33:$A$776,$A137,СВЦЭМ!$B$33:$B$776,W$119)+'СЕТ СН'!$I$11+СВЦЭМ!$D$10+'СЕТ СН'!$I$5-'СЕТ СН'!$I$21</f>
        <v>3754.1089022200003</v>
      </c>
      <c r="X137" s="36">
        <f>SUMIFS(СВЦЭМ!$D$33:$D$776,СВЦЭМ!$A$33:$A$776,$A137,СВЦЭМ!$B$33:$B$776,X$119)+'СЕТ СН'!$I$11+СВЦЭМ!$D$10+'СЕТ СН'!$I$5-'СЕТ СН'!$I$21</f>
        <v>3754.7974059799999</v>
      </c>
      <c r="Y137" s="36">
        <f>SUMIFS(СВЦЭМ!$D$33:$D$776,СВЦЭМ!$A$33:$A$776,$A137,СВЦЭМ!$B$33:$B$776,Y$119)+'СЕТ СН'!$I$11+СВЦЭМ!$D$10+'СЕТ СН'!$I$5-'СЕТ СН'!$I$21</f>
        <v>3825.8223776</v>
      </c>
    </row>
    <row r="138" spans="1:25" ht="15.75" x14ac:dyDescent="0.2">
      <c r="A138" s="35">
        <f t="shared" si="3"/>
        <v>44062</v>
      </c>
      <c r="B138" s="36">
        <f>SUMIFS(СВЦЭМ!$D$33:$D$776,СВЦЭМ!$A$33:$A$776,$A138,СВЦЭМ!$B$33:$B$776,B$119)+'СЕТ СН'!$I$11+СВЦЭМ!$D$10+'СЕТ СН'!$I$5-'СЕТ СН'!$I$21</f>
        <v>3832.7469971800001</v>
      </c>
      <c r="C138" s="36">
        <f>SUMIFS(СВЦЭМ!$D$33:$D$776,СВЦЭМ!$A$33:$A$776,$A138,СВЦЭМ!$B$33:$B$776,C$119)+'СЕТ СН'!$I$11+СВЦЭМ!$D$10+'СЕТ СН'!$I$5-'СЕТ СН'!$I$21</f>
        <v>3872.8112618700002</v>
      </c>
      <c r="D138" s="36">
        <f>SUMIFS(СВЦЭМ!$D$33:$D$776,СВЦЭМ!$A$33:$A$776,$A138,СВЦЭМ!$B$33:$B$776,D$119)+'СЕТ СН'!$I$11+СВЦЭМ!$D$10+'СЕТ СН'!$I$5-'СЕТ СН'!$I$21</f>
        <v>3880.25687384</v>
      </c>
      <c r="E138" s="36">
        <f>SUMIFS(СВЦЭМ!$D$33:$D$776,СВЦЭМ!$A$33:$A$776,$A138,СВЦЭМ!$B$33:$B$776,E$119)+'СЕТ СН'!$I$11+СВЦЭМ!$D$10+'СЕТ СН'!$I$5-'СЕТ СН'!$I$21</f>
        <v>3896.2708645600001</v>
      </c>
      <c r="F138" s="36">
        <f>SUMIFS(СВЦЭМ!$D$33:$D$776,СВЦЭМ!$A$33:$A$776,$A138,СВЦЭМ!$B$33:$B$776,F$119)+'СЕТ СН'!$I$11+СВЦЭМ!$D$10+'СЕТ СН'!$I$5-'СЕТ СН'!$I$21</f>
        <v>3905.0792508900004</v>
      </c>
      <c r="G138" s="36">
        <f>SUMIFS(СВЦЭМ!$D$33:$D$776,СВЦЭМ!$A$33:$A$776,$A138,СВЦЭМ!$B$33:$B$776,G$119)+'СЕТ СН'!$I$11+СВЦЭМ!$D$10+'СЕТ СН'!$I$5-'СЕТ СН'!$I$21</f>
        <v>3888.0258726400002</v>
      </c>
      <c r="H138" s="36">
        <f>SUMIFS(СВЦЭМ!$D$33:$D$776,СВЦЭМ!$A$33:$A$776,$A138,СВЦЭМ!$B$33:$B$776,H$119)+'СЕТ СН'!$I$11+СВЦЭМ!$D$10+'СЕТ СН'!$I$5-'СЕТ СН'!$I$21</f>
        <v>3886.4766511300004</v>
      </c>
      <c r="I138" s="36">
        <f>SUMIFS(СВЦЭМ!$D$33:$D$776,СВЦЭМ!$A$33:$A$776,$A138,СВЦЭМ!$B$33:$B$776,I$119)+'СЕТ СН'!$I$11+СВЦЭМ!$D$10+'СЕТ СН'!$I$5-'СЕТ СН'!$I$21</f>
        <v>3911.8298074300001</v>
      </c>
      <c r="J138" s="36">
        <f>SUMIFS(СВЦЭМ!$D$33:$D$776,СВЦЭМ!$A$33:$A$776,$A138,СВЦЭМ!$B$33:$B$776,J$119)+'СЕТ СН'!$I$11+СВЦЭМ!$D$10+'СЕТ СН'!$I$5-'СЕТ СН'!$I$21</f>
        <v>3888.4221905700001</v>
      </c>
      <c r="K138" s="36">
        <f>SUMIFS(СВЦЭМ!$D$33:$D$776,СВЦЭМ!$A$33:$A$776,$A138,СВЦЭМ!$B$33:$B$776,K$119)+'СЕТ СН'!$I$11+СВЦЭМ!$D$10+'СЕТ СН'!$I$5-'СЕТ СН'!$I$21</f>
        <v>3856.8578565900002</v>
      </c>
      <c r="L138" s="36">
        <f>SUMIFS(СВЦЭМ!$D$33:$D$776,СВЦЭМ!$A$33:$A$776,$A138,СВЦЭМ!$B$33:$B$776,L$119)+'СЕТ СН'!$I$11+СВЦЭМ!$D$10+'СЕТ СН'!$I$5-'СЕТ СН'!$I$21</f>
        <v>3815.7921662400004</v>
      </c>
      <c r="M138" s="36">
        <f>SUMIFS(СВЦЭМ!$D$33:$D$776,СВЦЭМ!$A$33:$A$776,$A138,СВЦЭМ!$B$33:$B$776,M$119)+'СЕТ СН'!$I$11+СВЦЭМ!$D$10+'СЕТ СН'!$I$5-'СЕТ СН'!$I$21</f>
        <v>3776.7723299600002</v>
      </c>
      <c r="N138" s="36">
        <f>SUMIFS(СВЦЭМ!$D$33:$D$776,СВЦЭМ!$A$33:$A$776,$A138,СВЦЭМ!$B$33:$B$776,N$119)+'СЕТ СН'!$I$11+СВЦЭМ!$D$10+'СЕТ СН'!$I$5-'СЕТ СН'!$I$21</f>
        <v>3739.9969877500002</v>
      </c>
      <c r="O138" s="36">
        <f>SUMIFS(СВЦЭМ!$D$33:$D$776,СВЦЭМ!$A$33:$A$776,$A138,СВЦЭМ!$B$33:$B$776,O$119)+'СЕТ СН'!$I$11+СВЦЭМ!$D$10+'СЕТ СН'!$I$5-'СЕТ СН'!$I$21</f>
        <v>3728.38978266</v>
      </c>
      <c r="P138" s="36">
        <f>SUMIFS(СВЦЭМ!$D$33:$D$776,СВЦЭМ!$A$33:$A$776,$A138,СВЦЭМ!$B$33:$B$776,P$119)+'СЕТ СН'!$I$11+СВЦЭМ!$D$10+'СЕТ СН'!$I$5-'СЕТ СН'!$I$21</f>
        <v>3727.31696539</v>
      </c>
      <c r="Q138" s="36">
        <f>SUMIFS(СВЦЭМ!$D$33:$D$776,СВЦЭМ!$A$33:$A$776,$A138,СВЦЭМ!$B$33:$B$776,Q$119)+'СЕТ СН'!$I$11+СВЦЭМ!$D$10+'СЕТ СН'!$I$5-'СЕТ СН'!$I$21</f>
        <v>3728.14775009</v>
      </c>
      <c r="R138" s="36">
        <f>SUMIFS(СВЦЭМ!$D$33:$D$776,СВЦЭМ!$A$33:$A$776,$A138,СВЦЭМ!$B$33:$B$776,R$119)+'СЕТ СН'!$I$11+СВЦЭМ!$D$10+'СЕТ СН'!$I$5-'СЕТ СН'!$I$21</f>
        <v>3724.0329010300002</v>
      </c>
      <c r="S138" s="36">
        <f>SUMIFS(СВЦЭМ!$D$33:$D$776,СВЦЭМ!$A$33:$A$776,$A138,СВЦЭМ!$B$33:$B$776,S$119)+'СЕТ СН'!$I$11+СВЦЭМ!$D$10+'СЕТ СН'!$I$5-'СЕТ СН'!$I$21</f>
        <v>3725.1888313899999</v>
      </c>
      <c r="T138" s="36">
        <f>SUMIFS(СВЦЭМ!$D$33:$D$776,СВЦЭМ!$A$33:$A$776,$A138,СВЦЭМ!$B$33:$B$776,T$119)+'СЕТ СН'!$I$11+СВЦЭМ!$D$10+'СЕТ СН'!$I$5-'СЕТ СН'!$I$21</f>
        <v>3721.4513846200002</v>
      </c>
      <c r="U138" s="36">
        <f>SUMIFS(СВЦЭМ!$D$33:$D$776,СВЦЭМ!$A$33:$A$776,$A138,СВЦЭМ!$B$33:$B$776,U$119)+'СЕТ СН'!$I$11+СВЦЭМ!$D$10+'СЕТ СН'!$I$5-'СЕТ СН'!$I$21</f>
        <v>3716.36730713</v>
      </c>
      <c r="V138" s="36">
        <f>SUMIFS(СВЦЭМ!$D$33:$D$776,СВЦЭМ!$A$33:$A$776,$A138,СВЦЭМ!$B$33:$B$776,V$119)+'СЕТ СН'!$I$11+СВЦЭМ!$D$10+'СЕТ СН'!$I$5-'СЕТ СН'!$I$21</f>
        <v>3709.2658027500001</v>
      </c>
      <c r="W138" s="36">
        <f>SUMIFS(СВЦЭМ!$D$33:$D$776,СВЦЭМ!$A$33:$A$776,$A138,СВЦЭМ!$B$33:$B$776,W$119)+'СЕТ СН'!$I$11+СВЦЭМ!$D$10+'СЕТ СН'!$I$5-'СЕТ СН'!$I$21</f>
        <v>3713.2328027200001</v>
      </c>
      <c r="X138" s="36">
        <f>SUMIFS(СВЦЭМ!$D$33:$D$776,СВЦЭМ!$A$33:$A$776,$A138,СВЦЭМ!$B$33:$B$776,X$119)+'СЕТ СН'!$I$11+СВЦЭМ!$D$10+'СЕТ СН'!$I$5-'СЕТ СН'!$I$21</f>
        <v>3724.35109999</v>
      </c>
      <c r="Y138" s="36">
        <f>SUMIFS(СВЦЭМ!$D$33:$D$776,СВЦЭМ!$A$33:$A$776,$A138,СВЦЭМ!$B$33:$B$776,Y$119)+'СЕТ СН'!$I$11+СВЦЭМ!$D$10+'СЕТ СН'!$I$5-'СЕТ СН'!$I$21</f>
        <v>3832.0815489900001</v>
      </c>
    </row>
    <row r="139" spans="1:25" ht="15.75" x14ac:dyDescent="0.2">
      <c r="A139" s="35">
        <f t="shared" si="3"/>
        <v>44063</v>
      </c>
      <c r="B139" s="36">
        <f>SUMIFS(СВЦЭМ!$D$33:$D$776,СВЦЭМ!$A$33:$A$776,$A139,СВЦЭМ!$B$33:$B$776,B$119)+'СЕТ СН'!$I$11+СВЦЭМ!$D$10+'СЕТ СН'!$I$5-'СЕТ СН'!$I$21</f>
        <v>3893.27059482</v>
      </c>
      <c r="C139" s="36">
        <f>SUMIFS(СВЦЭМ!$D$33:$D$776,СВЦЭМ!$A$33:$A$776,$A139,СВЦЭМ!$B$33:$B$776,C$119)+'СЕТ СН'!$I$11+СВЦЭМ!$D$10+'СЕТ СН'!$I$5-'СЕТ СН'!$I$21</f>
        <v>3931.6127069499998</v>
      </c>
      <c r="D139" s="36">
        <f>SUMIFS(СВЦЭМ!$D$33:$D$776,СВЦЭМ!$A$33:$A$776,$A139,СВЦЭМ!$B$33:$B$776,D$119)+'СЕТ СН'!$I$11+СВЦЭМ!$D$10+'СЕТ СН'!$I$5-'СЕТ СН'!$I$21</f>
        <v>3958.55432595</v>
      </c>
      <c r="E139" s="36">
        <f>SUMIFS(СВЦЭМ!$D$33:$D$776,СВЦЭМ!$A$33:$A$776,$A139,СВЦЭМ!$B$33:$B$776,E$119)+'СЕТ СН'!$I$11+СВЦЭМ!$D$10+'СЕТ СН'!$I$5-'СЕТ СН'!$I$21</f>
        <v>3973.0851492299998</v>
      </c>
      <c r="F139" s="36">
        <f>SUMIFS(СВЦЭМ!$D$33:$D$776,СВЦЭМ!$A$33:$A$776,$A139,СВЦЭМ!$B$33:$B$776,F$119)+'СЕТ СН'!$I$11+СВЦЭМ!$D$10+'СЕТ СН'!$I$5-'СЕТ СН'!$I$21</f>
        <v>3971.9418662400003</v>
      </c>
      <c r="G139" s="36">
        <f>SUMIFS(СВЦЭМ!$D$33:$D$776,СВЦЭМ!$A$33:$A$776,$A139,СВЦЭМ!$B$33:$B$776,G$119)+'СЕТ СН'!$I$11+СВЦЭМ!$D$10+'СЕТ СН'!$I$5-'СЕТ СН'!$I$21</f>
        <v>3953.7874542500003</v>
      </c>
      <c r="H139" s="36">
        <f>SUMIFS(СВЦЭМ!$D$33:$D$776,СВЦЭМ!$A$33:$A$776,$A139,СВЦЭМ!$B$33:$B$776,H$119)+'СЕТ СН'!$I$11+СВЦЭМ!$D$10+'СЕТ СН'!$I$5-'СЕТ СН'!$I$21</f>
        <v>3925.6397108000001</v>
      </c>
      <c r="I139" s="36">
        <f>SUMIFS(СВЦЭМ!$D$33:$D$776,СВЦЭМ!$A$33:$A$776,$A139,СВЦЭМ!$B$33:$B$776,I$119)+'СЕТ СН'!$I$11+СВЦЭМ!$D$10+'СЕТ СН'!$I$5-'СЕТ СН'!$I$21</f>
        <v>3960.7922250800002</v>
      </c>
      <c r="J139" s="36">
        <f>SUMIFS(СВЦЭМ!$D$33:$D$776,СВЦЭМ!$A$33:$A$776,$A139,СВЦЭМ!$B$33:$B$776,J$119)+'СЕТ СН'!$I$11+СВЦЭМ!$D$10+'СЕТ СН'!$I$5-'СЕТ СН'!$I$21</f>
        <v>3932.18165598</v>
      </c>
      <c r="K139" s="36">
        <f>SUMIFS(СВЦЭМ!$D$33:$D$776,СВЦЭМ!$A$33:$A$776,$A139,СВЦЭМ!$B$33:$B$776,K$119)+'СЕТ СН'!$I$11+СВЦЭМ!$D$10+'СЕТ СН'!$I$5-'СЕТ СН'!$I$21</f>
        <v>3897.6532282600001</v>
      </c>
      <c r="L139" s="36">
        <f>SUMIFS(СВЦЭМ!$D$33:$D$776,СВЦЭМ!$A$33:$A$776,$A139,СВЦЭМ!$B$33:$B$776,L$119)+'СЕТ СН'!$I$11+СВЦЭМ!$D$10+'СЕТ СН'!$I$5-'СЕТ СН'!$I$21</f>
        <v>3857.9503855399998</v>
      </c>
      <c r="M139" s="36">
        <f>SUMIFS(СВЦЭМ!$D$33:$D$776,СВЦЭМ!$A$33:$A$776,$A139,СВЦЭМ!$B$33:$B$776,M$119)+'СЕТ СН'!$I$11+СВЦЭМ!$D$10+'СЕТ СН'!$I$5-'СЕТ СН'!$I$21</f>
        <v>3806.6196151000004</v>
      </c>
      <c r="N139" s="36">
        <f>SUMIFS(СВЦЭМ!$D$33:$D$776,СВЦЭМ!$A$33:$A$776,$A139,СВЦЭМ!$B$33:$B$776,N$119)+'СЕТ СН'!$I$11+СВЦЭМ!$D$10+'СЕТ СН'!$I$5-'СЕТ СН'!$I$21</f>
        <v>3749.69822101</v>
      </c>
      <c r="O139" s="36">
        <f>SUMIFS(СВЦЭМ!$D$33:$D$776,СВЦЭМ!$A$33:$A$776,$A139,СВЦЭМ!$B$33:$B$776,O$119)+'СЕТ СН'!$I$11+СВЦЭМ!$D$10+'СЕТ СН'!$I$5-'СЕТ СН'!$I$21</f>
        <v>3728.3625345</v>
      </c>
      <c r="P139" s="36">
        <f>SUMIFS(СВЦЭМ!$D$33:$D$776,СВЦЭМ!$A$33:$A$776,$A139,СВЦЭМ!$B$33:$B$776,P$119)+'СЕТ СН'!$I$11+СВЦЭМ!$D$10+'СЕТ СН'!$I$5-'СЕТ СН'!$I$21</f>
        <v>3727.3396437400002</v>
      </c>
      <c r="Q139" s="36">
        <f>SUMIFS(СВЦЭМ!$D$33:$D$776,СВЦЭМ!$A$33:$A$776,$A139,СВЦЭМ!$B$33:$B$776,Q$119)+'СЕТ СН'!$I$11+СВЦЭМ!$D$10+'СЕТ СН'!$I$5-'СЕТ СН'!$I$21</f>
        <v>3729.4756663799999</v>
      </c>
      <c r="R139" s="36">
        <f>SUMIFS(СВЦЭМ!$D$33:$D$776,СВЦЭМ!$A$33:$A$776,$A139,СВЦЭМ!$B$33:$B$776,R$119)+'СЕТ СН'!$I$11+СВЦЭМ!$D$10+'СЕТ СН'!$I$5-'СЕТ СН'!$I$21</f>
        <v>3730.6005321600001</v>
      </c>
      <c r="S139" s="36">
        <f>SUMIFS(СВЦЭМ!$D$33:$D$776,СВЦЭМ!$A$33:$A$776,$A139,СВЦЭМ!$B$33:$B$776,S$119)+'СЕТ СН'!$I$11+СВЦЭМ!$D$10+'СЕТ СН'!$I$5-'СЕТ СН'!$I$21</f>
        <v>3737.5587042000002</v>
      </c>
      <c r="T139" s="36">
        <f>SUMIFS(СВЦЭМ!$D$33:$D$776,СВЦЭМ!$A$33:$A$776,$A139,СВЦЭМ!$B$33:$B$776,T$119)+'СЕТ СН'!$I$11+СВЦЭМ!$D$10+'СЕТ СН'!$I$5-'СЕТ СН'!$I$21</f>
        <v>3738.6844830700002</v>
      </c>
      <c r="U139" s="36">
        <f>SUMIFS(СВЦЭМ!$D$33:$D$776,СВЦЭМ!$A$33:$A$776,$A139,СВЦЭМ!$B$33:$B$776,U$119)+'СЕТ СН'!$I$11+СВЦЭМ!$D$10+'СЕТ СН'!$I$5-'СЕТ СН'!$I$21</f>
        <v>3737.8599918200002</v>
      </c>
      <c r="V139" s="36">
        <f>SUMIFS(СВЦЭМ!$D$33:$D$776,СВЦЭМ!$A$33:$A$776,$A139,СВЦЭМ!$B$33:$B$776,V$119)+'СЕТ СН'!$I$11+СВЦЭМ!$D$10+'СЕТ СН'!$I$5-'СЕТ СН'!$I$21</f>
        <v>3740.2285519300003</v>
      </c>
      <c r="W139" s="36">
        <f>SUMIFS(СВЦЭМ!$D$33:$D$776,СВЦЭМ!$A$33:$A$776,$A139,СВЦЭМ!$B$33:$B$776,W$119)+'СЕТ СН'!$I$11+СВЦЭМ!$D$10+'СЕТ СН'!$I$5-'СЕТ СН'!$I$21</f>
        <v>3736.7054764300001</v>
      </c>
      <c r="X139" s="36">
        <f>SUMIFS(СВЦЭМ!$D$33:$D$776,СВЦЭМ!$A$33:$A$776,$A139,СВЦЭМ!$B$33:$B$776,X$119)+'СЕТ СН'!$I$11+СВЦЭМ!$D$10+'СЕТ СН'!$I$5-'СЕТ СН'!$I$21</f>
        <v>3742.1040162600002</v>
      </c>
      <c r="Y139" s="36">
        <f>SUMIFS(СВЦЭМ!$D$33:$D$776,СВЦЭМ!$A$33:$A$776,$A139,СВЦЭМ!$B$33:$B$776,Y$119)+'СЕТ СН'!$I$11+СВЦЭМ!$D$10+'СЕТ СН'!$I$5-'СЕТ СН'!$I$21</f>
        <v>3853.3739895899998</v>
      </c>
    </row>
    <row r="140" spans="1:25" ht="15.75" x14ac:dyDescent="0.2">
      <c r="A140" s="35">
        <f t="shared" si="3"/>
        <v>44064</v>
      </c>
      <c r="B140" s="36">
        <f>SUMIFS(СВЦЭМ!$D$33:$D$776,СВЦЭМ!$A$33:$A$776,$A140,СВЦЭМ!$B$33:$B$776,B$119)+'СЕТ СН'!$I$11+СВЦЭМ!$D$10+'СЕТ СН'!$I$5-'СЕТ СН'!$I$21</f>
        <v>3908.9419123300004</v>
      </c>
      <c r="C140" s="36">
        <f>SUMIFS(СВЦЭМ!$D$33:$D$776,СВЦЭМ!$A$33:$A$776,$A140,СВЦЭМ!$B$33:$B$776,C$119)+'СЕТ СН'!$I$11+СВЦЭМ!$D$10+'СЕТ СН'!$I$5-'СЕТ СН'!$I$21</f>
        <v>3926.35132032</v>
      </c>
      <c r="D140" s="36">
        <f>SUMIFS(СВЦЭМ!$D$33:$D$776,СВЦЭМ!$A$33:$A$776,$A140,СВЦЭМ!$B$33:$B$776,D$119)+'СЕТ СН'!$I$11+СВЦЭМ!$D$10+'СЕТ СН'!$I$5-'СЕТ СН'!$I$21</f>
        <v>3963.6727823000001</v>
      </c>
      <c r="E140" s="36">
        <f>SUMIFS(СВЦЭМ!$D$33:$D$776,СВЦЭМ!$A$33:$A$776,$A140,СВЦЭМ!$B$33:$B$776,E$119)+'СЕТ СН'!$I$11+СВЦЭМ!$D$10+'СЕТ СН'!$I$5-'СЕТ СН'!$I$21</f>
        <v>3958.5029111500003</v>
      </c>
      <c r="F140" s="36">
        <f>SUMIFS(СВЦЭМ!$D$33:$D$776,СВЦЭМ!$A$33:$A$776,$A140,СВЦЭМ!$B$33:$B$776,F$119)+'СЕТ СН'!$I$11+СВЦЭМ!$D$10+'СЕТ СН'!$I$5-'СЕТ СН'!$I$21</f>
        <v>3955.0573546700002</v>
      </c>
      <c r="G140" s="36">
        <f>SUMIFS(СВЦЭМ!$D$33:$D$776,СВЦЭМ!$A$33:$A$776,$A140,СВЦЭМ!$B$33:$B$776,G$119)+'СЕТ СН'!$I$11+СВЦЭМ!$D$10+'СЕТ СН'!$I$5-'СЕТ СН'!$I$21</f>
        <v>3967.6439258400001</v>
      </c>
      <c r="H140" s="36">
        <f>SUMIFS(СВЦЭМ!$D$33:$D$776,СВЦЭМ!$A$33:$A$776,$A140,СВЦЭМ!$B$33:$B$776,H$119)+'СЕТ СН'!$I$11+СВЦЭМ!$D$10+'СЕТ СН'!$I$5-'СЕТ СН'!$I$21</f>
        <v>3964.0078988200003</v>
      </c>
      <c r="I140" s="36">
        <f>SUMIFS(СВЦЭМ!$D$33:$D$776,СВЦЭМ!$A$33:$A$776,$A140,СВЦЭМ!$B$33:$B$776,I$119)+'СЕТ СН'!$I$11+СВЦЭМ!$D$10+'СЕТ СН'!$I$5-'СЕТ СН'!$I$21</f>
        <v>3990.1536235600001</v>
      </c>
      <c r="J140" s="36">
        <f>SUMIFS(СВЦЭМ!$D$33:$D$776,СВЦЭМ!$A$33:$A$776,$A140,СВЦЭМ!$B$33:$B$776,J$119)+'СЕТ СН'!$I$11+СВЦЭМ!$D$10+'СЕТ СН'!$I$5-'СЕТ СН'!$I$21</f>
        <v>3962.7071600700001</v>
      </c>
      <c r="K140" s="36">
        <f>SUMIFS(СВЦЭМ!$D$33:$D$776,СВЦЭМ!$A$33:$A$776,$A140,СВЦЭМ!$B$33:$B$776,K$119)+'СЕТ СН'!$I$11+СВЦЭМ!$D$10+'СЕТ СН'!$I$5-'СЕТ СН'!$I$21</f>
        <v>3915.7640720600002</v>
      </c>
      <c r="L140" s="36">
        <f>SUMIFS(СВЦЭМ!$D$33:$D$776,СВЦЭМ!$A$33:$A$776,$A140,СВЦЭМ!$B$33:$B$776,L$119)+'СЕТ СН'!$I$11+СВЦЭМ!$D$10+'СЕТ СН'!$I$5-'СЕТ СН'!$I$21</f>
        <v>3877.8639429200002</v>
      </c>
      <c r="M140" s="36">
        <f>SUMIFS(СВЦЭМ!$D$33:$D$776,СВЦЭМ!$A$33:$A$776,$A140,СВЦЭМ!$B$33:$B$776,M$119)+'СЕТ СН'!$I$11+СВЦЭМ!$D$10+'СЕТ СН'!$I$5-'СЕТ СН'!$I$21</f>
        <v>3833.1687880899999</v>
      </c>
      <c r="N140" s="36">
        <f>SUMIFS(СВЦЭМ!$D$33:$D$776,СВЦЭМ!$A$33:$A$776,$A140,СВЦЭМ!$B$33:$B$776,N$119)+'СЕТ СН'!$I$11+СВЦЭМ!$D$10+'СЕТ СН'!$I$5-'СЕТ СН'!$I$21</f>
        <v>3775.1939007400001</v>
      </c>
      <c r="O140" s="36">
        <f>SUMIFS(СВЦЭМ!$D$33:$D$776,СВЦЭМ!$A$33:$A$776,$A140,СВЦЭМ!$B$33:$B$776,O$119)+'СЕТ СН'!$I$11+СВЦЭМ!$D$10+'СЕТ СН'!$I$5-'СЕТ СН'!$I$21</f>
        <v>3758.5504812700001</v>
      </c>
      <c r="P140" s="36">
        <f>SUMIFS(СВЦЭМ!$D$33:$D$776,СВЦЭМ!$A$33:$A$776,$A140,СВЦЭМ!$B$33:$B$776,P$119)+'СЕТ СН'!$I$11+СВЦЭМ!$D$10+'СЕТ СН'!$I$5-'СЕТ СН'!$I$21</f>
        <v>3755.3029844800003</v>
      </c>
      <c r="Q140" s="36">
        <f>SUMIFS(СВЦЭМ!$D$33:$D$776,СВЦЭМ!$A$33:$A$776,$A140,СВЦЭМ!$B$33:$B$776,Q$119)+'СЕТ СН'!$I$11+СВЦЭМ!$D$10+'СЕТ СН'!$I$5-'СЕТ СН'!$I$21</f>
        <v>3754.6304290500002</v>
      </c>
      <c r="R140" s="36">
        <f>SUMIFS(СВЦЭМ!$D$33:$D$776,СВЦЭМ!$A$33:$A$776,$A140,СВЦЭМ!$B$33:$B$776,R$119)+'СЕТ СН'!$I$11+СВЦЭМ!$D$10+'СЕТ СН'!$I$5-'СЕТ СН'!$I$21</f>
        <v>3747.3507466300002</v>
      </c>
      <c r="S140" s="36">
        <f>SUMIFS(СВЦЭМ!$D$33:$D$776,СВЦЭМ!$A$33:$A$776,$A140,СВЦЭМ!$B$33:$B$776,S$119)+'СЕТ СН'!$I$11+СВЦЭМ!$D$10+'СЕТ СН'!$I$5-'СЕТ СН'!$I$21</f>
        <v>3748.5079171900002</v>
      </c>
      <c r="T140" s="36">
        <f>SUMIFS(СВЦЭМ!$D$33:$D$776,СВЦЭМ!$A$33:$A$776,$A140,СВЦЭМ!$B$33:$B$776,T$119)+'СЕТ СН'!$I$11+СВЦЭМ!$D$10+'СЕТ СН'!$I$5-'СЕТ СН'!$I$21</f>
        <v>3749.4454892000003</v>
      </c>
      <c r="U140" s="36">
        <f>SUMIFS(СВЦЭМ!$D$33:$D$776,СВЦЭМ!$A$33:$A$776,$A140,СВЦЭМ!$B$33:$B$776,U$119)+'СЕТ СН'!$I$11+СВЦЭМ!$D$10+'СЕТ СН'!$I$5-'СЕТ СН'!$I$21</f>
        <v>3757.1864983800001</v>
      </c>
      <c r="V140" s="36">
        <f>SUMIFS(СВЦЭМ!$D$33:$D$776,СВЦЭМ!$A$33:$A$776,$A140,СВЦЭМ!$B$33:$B$776,V$119)+'СЕТ СН'!$I$11+СВЦЭМ!$D$10+'СЕТ СН'!$I$5-'СЕТ СН'!$I$21</f>
        <v>3761.0118824600004</v>
      </c>
      <c r="W140" s="36">
        <f>SUMIFS(СВЦЭМ!$D$33:$D$776,СВЦЭМ!$A$33:$A$776,$A140,СВЦЭМ!$B$33:$B$776,W$119)+'СЕТ СН'!$I$11+СВЦЭМ!$D$10+'СЕТ СН'!$I$5-'СЕТ СН'!$I$21</f>
        <v>3758.6215867600004</v>
      </c>
      <c r="X140" s="36">
        <f>SUMIFS(СВЦЭМ!$D$33:$D$776,СВЦЭМ!$A$33:$A$776,$A140,СВЦЭМ!$B$33:$B$776,X$119)+'СЕТ СН'!$I$11+СВЦЭМ!$D$10+'СЕТ СН'!$I$5-'СЕТ СН'!$I$21</f>
        <v>3766.42244028</v>
      </c>
      <c r="Y140" s="36">
        <f>SUMIFS(СВЦЭМ!$D$33:$D$776,СВЦЭМ!$A$33:$A$776,$A140,СВЦЭМ!$B$33:$B$776,Y$119)+'СЕТ СН'!$I$11+СВЦЭМ!$D$10+'СЕТ СН'!$I$5-'СЕТ СН'!$I$21</f>
        <v>3860.9333633800002</v>
      </c>
    </row>
    <row r="141" spans="1:25" ht="15.75" x14ac:dyDescent="0.2">
      <c r="A141" s="35">
        <f t="shared" si="3"/>
        <v>44065</v>
      </c>
      <c r="B141" s="36">
        <f>SUMIFS(СВЦЭМ!$D$33:$D$776,СВЦЭМ!$A$33:$A$776,$A141,СВЦЭМ!$B$33:$B$776,B$119)+'СЕТ СН'!$I$11+СВЦЭМ!$D$10+'СЕТ СН'!$I$5-'СЕТ СН'!$I$21</f>
        <v>3896.33555217</v>
      </c>
      <c r="C141" s="36">
        <f>SUMIFS(СВЦЭМ!$D$33:$D$776,СВЦЭМ!$A$33:$A$776,$A141,СВЦЭМ!$B$33:$B$776,C$119)+'СЕТ СН'!$I$11+СВЦЭМ!$D$10+'СЕТ СН'!$I$5-'СЕТ СН'!$I$21</f>
        <v>3945.48405</v>
      </c>
      <c r="D141" s="36">
        <f>SUMIFS(СВЦЭМ!$D$33:$D$776,СВЦЭМ!$A$33:$A$776,$A141,СВЦЭМ!$B$33:$B$776,D$119)+'СЕТ СН'!$I$11+СВЦЭМ!$D$10+'СЕТ СН'!$I$5-'СЕТ СН'!$I$21</f>
        <v>3961.1869827700002</v>
      </c>
      <c r="E141" s="36">
        <f>SUMIFS(СВЦЭМ!$D$33:$D$776,СВЦЭМ!$A$33:$A$776,$A141,СВЦЭМ!$B$33:$B$776,E$119)+'СЕТ СН'!$I$11+СВЦЭМ!$D$10+'СЕТ СН'!$I$5-'СЕТ СН'!$I$21</f>
        <v>3975.8780416500003</v>
      </c>
      <c r="F141" s="36">
        <f>SUMIFS(СВЦЭМ!$D$33:$D$776,СВЦЭМ!$A$33:$A$776,$A141,СВЦЭМ!$B$33:$B$776,F$119)+'СЕТ СН'!$I$11+СВЦЭМ!$D$10+'СЕТ СН'!$I$5-'СЕТ СН'!$I$21</f>
        <v>3978.4851234500002</v>
      </c>
      <c r="G141" s="36">
        <f>SUMIFS(СВЦЭМ!$D$33:$D$776,СВЦЭМ!$A$33:$A$776,$A141,СВЦЭМ!$B$33:$B$776,G$119)+'СЕТ СН'!$I$11+СВЦЭМ!$D$10+'СЕТ СН'!$I$5-'СЕТ СН'!$I$21</f>
        <v>3971.1206659899999</v>
      </c>
      <c r="H141" s="36">
        <f>SUMIFS(СВЦЭМ!$D$33:$D$776,СВЦЭМ!$A$33:$A$776,$A141,СВЦЭМ!$B$33:$B$776,H$119)+'СЕТ СН'!$I$11+СВЦЭМ!$D$10+'СЕТ СН'!$I$5-'СЕТ СН'!$I$21</f>
        <v>3945.1455008600001</v>
      </c>
      <c r="I141" s="36">
        <f>SUMIFS(СВЦЭМ!$D$33:$D$776,СВЦЭМ!$A$33:$A$776,$A141,СВЦЭМ!$B$33:$B$776,I$119)+'СЕТ СН'!$I$11+СВЦЭМ!$D$10+'СЕТ СН'!$I$5-'СЕТ СН'!$I$21</f>
        <v>3953.4531633800002</v>
      </c>
      <c r="J141" s="36">
        <f>SUMIFS(СВЦЭМ!$D$33:$D$776,СВЦЭМ!$A$33:$A$776,$A141,СВЦЭМ!$B$33:$B$776,J$119)+'СЕТ СН'!$I$11+СВЦЭМ!$D$10+'СЕТ СН'!$I$5-'СЕТ СН'!$I$21</f>
        <v>3921.1402494900003</v>
      </c>
      <c r="K141" s="36">
        <f>SUMIFS(СВЦЭМ!$D$33:$D$776,СВЦЭМ!$A$33:$A$776,$A141,СВЦЭМ!$B$33:$B$776,K$119)+'СЕТ СН'!$I$11+СВЦЭМ!$D$10+'СЕТ СН'!$I$5-'СЕТ СН'!$I$21</f>
        <v>3886.22748546</v>
      </c>
      <c r="L141" s="36">
        <f>SUMIFS(СВЦЭМ!$D$33:$D$776,СВЦЭМ!$A$33:$A$776,$A141,СВЦЭМ!$B$33:$B$776,L$119)+'СЕТ СН'!$I$11+СВЦЭМ!$D$10+'СЕТ СН'!$I$5-'СЕТ СН'!$I$21</f>
        <v>3852.5354079799999</v>
      </c>
      <c r="M141" s="36">
        <f>SUMIFS(СВЦЭМ!$D$33:$D$776,СВЦЭМ!$A$33:$A$776,$A141,СВЦЭМ!$B$33:$B$776,M$119)+'СЕТ СН'!$I$11+СВЦЭМ!$D$10+'СЕТ СН'!$I$5-'СЕТ СН'!$I$21</f>
        <v>3810.9435365100003</v>
      </c>
      <c r="N141" s="36">
        <f>SUMIFS(СВЦЭМ!$D$33:$D$776,СВЦЭМ!$A$33:$A$776,$A141,СВЦЭМ!$B$33:$B$776,N$119)+'СЕТ СН'!$I$11+СВЦЭМ!$D$10+'СЕТ СН'!$I$5-'СЕТ СН'!$I$21</f>
        <v>3773.5501510900003</v>
      </c>
      <c r="O141" s="36">
        <f>SUMIFS(СВЦЭМ!$D$33:$D$776,СВЦЭМ!$A$33:$A$776,$A141,СВЦЭМ!$B$33:$B$776,O$119)+'СЕТ СН'!$I$11+СВЦЭМ!$D$10+'СЕТ СН'!$I$5-'СЕТ СН'!$I$21</f>
        <v>3745.1384494399999</v>
      </c>
      <c r="P141" s="36">
        <f>SUMIFS(СВЦЭМ!$D$33:$D$776,СВЦЭМ!$A$33:$A$776,$A141,СВЦЭМ!$B$33:$B$776,P$119)+'СЕТ СН'!$I$11+СВЦЭМ!$D$10+'СЕТ СН'!$I$5-'СЕТ СН'!$I$21</f>
        <v>3748.5114575799998</v>
      </c>
      <c r="Q141" s="36">
        <f>SUMIFS(СВЦЭМ!$D$33:$D$776,СВЦЭМ!$A$33:$A$776,$A141,СВЦЭМ!$B$33:$B$776,Q$119)+'СЕТ СН'!$I$11+СВЦЭМ!$D$10+'СЕТ СН'!$I$5-'СЕТ СН'!$I$21</f>
        <v>3752.07101487</v>
      </c>
      <c r="R141" s="36">
        <f>SUMIFS(СВЦЭМ!$D$33:$D$776,СВЦЭМ!$A$33:$A$776,$A141,СВЦЭМ!$B$33:$B$776,R$119)+'СЕТ СН'!$I$11+СВЦЭМ!$D$10+'СЕТ СН'!$I$5-'СЕТ СН'!$I$21</f>
        <v>3753.9813864799999</v>
      </c>
      <c r="S141" s="36">
        <f>SUMIFS(СВЦЭМ!$D$33:$D$776,СВЦЭМ!$A$33:$A$776,$A141,СВЦЭМ!$B$33:$B$776,S$119)+'СЕТ СН'!$I$11+СВЦЭМ!$D$10+'СЕТ СН'!$I$5-'СЕТ СН'!$I$21</f>
        <v>3754.18224272</v>
      </c>
      <c r="T141" s="36">
        <f>SUMIFS(СВЦЭМ!$D$33:$D$776,СВЦЭМ!$A$33:$A$776,$A141,СВЦЭМ!$B$33:$B$776,T$119)+'СЕТ СН'!$I$11+СВЦЭМ!$D$10+'СЕТ СН'!$I$5-'СЕТ СН'!$I$21</f>
        <v>3743.4933854300002</v>
      </c>
      <c r="U141" s="36">
        <f>SUMIFS(СВЦЭМ!$D$33:$D$776,СВЦЭМ!$A$33:$A$776,$A141,СВЦЭМ!$B$33:$B$776,U$119)+'СЕТ СН'!$I$11+СВЦЭМ!$D$10+'СЕТ СН'!$I$5-'СЕТ СН'!$I$21</f>
        <v>3738.2014282800001</v>
      </c>
      <c r="V141" s="36">
        <f>SUMIFS(СВЦЭМ!$D$33:$D$776,СВЦЭМ!$A$33:$A$776,$A141,СВЦЭМ!$B$33:$B$776,V$119)+'СЕТ СН'!$I$11+СВЦЭМ!$D$10+'СЕТ СН'!$I$5-'СЕТ СН'!$I$21</f>
        <v>3732.55182221</v>
      </c>
      <c r="W141" s="36">
        <f>SUMIFS(СВЦЭМ!$D$33:$D$776,СВЦЭМ!$A$33:$A$776,$A141,СВЦЭМ!$B$33:$B$776,W$119)+'СЕТ СН'!$I$11+СВЦЭМ!$D$10+'СЕТ СН'!$I$5-'СЕТ СН'!$I$21</f>
        <v>3736.03385549</v>
      </c>
      <c r="X141" s="36">
        <f>SUMIFS(СВЦЭМ!$D$33:$D$776,СВЦЭМ!$A$33:$A$776,$A141,СВЦЭМ!$B$33:$B$776,X$119)+'СЕТ СН'!$I$11+СВЦЭМ!$D$10+'СЕТ СН'!$I$5-'СЕТ СН'!$I$21</f>
        <v>3751.4838202999999</v>
      </c>
      <c r="Y141" s="36">
        <f>SUMIFS(СВЦЭМ!$D$33:$D$776,СВЦЭМ!$A$33:$A$776,$A141,СВЦЭМ!$B$33:$B$776,Y$119)+'СЕТ СН'!$I$11+СВЦЭМ!$D$10+'СЕТ СН'!$I$5-'СЕТ СН'!$I$21</f>
        <v>3854.1041979900001</v>
      </c>
    </row>
    <row r="142" spans="1:25" ht="15.75" x14ac:dyDescent="0.2">
      <c r="A142" s="35">
        <f t="shared" si="3"/>
        <v>44066</v>
      </c>
      <c r="B142" s="36">
        <f>SUMIFS(СВЦЭМ!$D$33:$D$776,СВЦЭМ!$A$33:$A$776,$A142,СВЦЭМ!$B$33:$B$776,B$119)+'СЕТ СН'!$I$11+СВЦЭМ!$D$10+'СЕТ СН'!$I$5-'СЕТ СН'!$I$21</f>
        <v>3907.2656034300003</v>
      </c>
      <c r="C142" s="36">
        <f>SUMIFS(СВЦЭМ!$D$33:$D$776,СВЦЭМ!$A$33:$A$776,$A142,СВЦЭМ!$B$33:$B$776,C$119)+'СЕТ СН'!$I$11+СВЦЭМ!$D$10+'СЕТ СН'!$I$5-'СЕТ СН'!$I$21</f>
        <v>3930.98411928</v>
      </c>
      <c r="D142" s="36">
        <f>SUMIFS(СВЦЭМ!$D$33:$D$776,СВЦЭМ!$A$33:$A$776,$A142,СВЦЭМ!$B$33:$B$776,D$119)+'СЕТ СН'!$I$11+СВЦЭМ!$D$10+'СЕТ СН'!$I$5-'СЕТ СН'!$I$21</f>
        <v>3956.3281964000003</v>
      </c>
      <c r="E142" s="36">
        <f>SUMIFS(СВЦЭМ!$D$33:$D$776,СВЦЭМ!$A$33:$A$776,$A142,СВЦЭМ!$B$33:$B$776,E$119)+'СЕТ СН'!$I$11+СВЦЭМ!$D$10+'СЕТ СН'!$I$5-'СЕТ СН'!$I$21</f>
        <v>3971.8981677299998</v>
      </c>
      <c r="F142" s="36">
        <f>SUMIFS(СВЦЭМ!$D$33:$D$776,СВЦЭМ!$A$33:$A$776,$A142,СВЦЭМ!$B$33:$B$776,F$119)+'СЕТ СН'!$I$11+СВЦЭМ!$D$10+'СЕТ СН'!$I$5-'СЕТ СН'!$I$21</f>
        <v>3976.2355407499999</v>
      </c>
      <c r="G142" s="36">
        <f>SUMIFS(СВЦЭМ!$D$33:$D$776,СВЦЭМ!$A$33:$A$776,$A142,СВЦЭМ!$B$33:$B$776,G$119)+'СЕТ СН'!$I$11+СВЦЭМ!$D$10+'СЕТ СН'!$I$5-'СЕТ СН'!$I$21</f>
        <v>3976.7454327300002</v>
      </c>
      <c r="H142" s="36">
        <f>SUMIFS(СВЦЭМ!$D$33:$D$776,СВЦЭМ!$A$33:$A$776,$A142,СВЦЭМ!$B$33:$B$776,H$119)+'СЕТ СН'!$I$11+СВЦЭМ!$D$10+'СЕТ СН'!$I$5-'СЕТ СН'!$I$21</f>
        <v>3964.03913999</v>
      </c>
      <c r="I142" s="36">
        <f>SUMIFS(СВЦЭМ!$D$33:$D$776,СВЦЭМ!$A$33:$A$776,$A142,СВЦЭМ!$B$33:$B$776,I$119)+'СЕТ СН'!$I$11+СВЦЭМ!$D$10+'СЕТ СН'!$I$5-'СЕТ СН'!$I$21</f>
        <v>3939.7010227700002</v>
      </c>
      <c r="J142" s="36">
        <f>SUMIFS(СВЦЭМ!$D$33:$D$776,СВЦЭМ!$A$33:$A$776,$A142,СВЦЭМ!$B$33:$B$776,J$119)+'СЕТ СН'!$I$11+СВЦЭМ!$D$10+'СЕТ СН'!$I$5-'СЕТ СН'!$I$21</f>
        <v>3928.61781548</v>
      </c>
      <c r="K142" s="36">
        <f>SUMIFS(СВЦЭМ!$D$33:$D$776,СВЦЭМ!$A$33:$A$776,$A142,СВЦЭМ!$B$33:$B$776,K$119)+'СЕТ СН'!$I$11+СВЦЭМ!$D$10+'СЕТ СН'!$I$5-'СЕТ СН'!$I$21</f>
        <v>3906.3917851599999</v>
      </c>
      <c r="L142" s="36">
        <f>SUMIFS(СВЦЭМ!$D$33:$D$776,СВЦЭМ!$A$33:$A$776,$A142,СВЦЭМ!$B$33:$B$776,L$119)+'СЕТ СН'!$I$11+СВЦЭМ!$D$10+'СЕТ СН'!$I$5-'СЕТ СН'!$I$21</f>
        <v>3865.7912802199999</v>
      </c>
      <c r="M142" s="36">
        <f>SUMIFS(СВЦЭМ!$D$33:$D$776,СВЦЭМ!$A$33:$A$776,$A142,СВЦЭМ!$B$33:$B$776,M$119)+'СЕТ СН'!$I$11+СВЦЭМ!$D$10+'СЕТ СН'!$I$5-'СЕТ СН'!$I$21</f>
        <v>3802.98230057</v>
      </c>
      <c r="N142" s="36">
        <f>SUMIFS(СВЦЭМ!$D$33:$D$776,СВЦЭМ!$A$33:$A$776,$A142,СВЦЭМ!$B$33:$B$776,N$119)+'СЕТ СН'!$I$11+СВЦЭМ!$D$10+'СЕТ СН'!$I$5-'СЕТ СН'!$I$21</f>
        <v>3746.3964335800001</v>
      </c>
      <c r="O142" s="36">
        <f>SUMIFS(СВЦЭМ!$D$33:$D$776,СВЦЭМ!$A$33:$A$776,$A142,СВЦЭМ!$B$33:$B$776,O$119)+'СЕТ СН'!$I$11+СВЦЭМ!$D$10+'СЕТ СН'!$I$5-'СЕТ СН'!$I$21</f>
        <v>3728.42235097</v>
      </c>
      <c r="P142" s="36">
        <f>SUMIFS(СВЦЭМ!$D$33:$D$776,СВЦЭМ!$A$33:$A$776,$A142,СВЦЭМ!$B$33:$B$776,P$119)+'СЕТ СН'!$I$11+СВЦЭМ!$D$10+'СЕТ СН'!$I$5-'СЕТ СН'!$I$21</f>
        <v>3735.1717779999999</v>
      </c>
      <c r="Q142" s="36">
        <f>SUMIFS(СВЦЭМ!$D$33:$D$776,СВЦЭМ!$A$33:$A$776,$A142,СВЦЭМ!$B$33:$B$776,Q$119)+'СЕТ СН'!$I$11+СВЦЭМ!$D$10+'СЕТ СН'!$I$5-'СЕТ СН'!$I$21</f>
        <v>3733.3257866399999</v>
      </c>
      <c r="R142" s="36">
        <f>SUMIFS(СВЦЭМ!$D$33:$D$776,СВЦЭМ!$A$33:$A$776,$A142,СВЦЭМ!$B$33:$B$776,R$119)+'СЕТ СН'!$I$11+СВЦЭМ!$D$10+'СЕТ СН'!$I$5-'СЕТ СН'!$I$21</f>
        <v>3731.0990632100002</v>
      </c>
      <c r="S142" s="36">
        <f>SUMIFS(СВЦЭМ!$D$33:$D$776,СВЦЭМ!$A$33:$A$776,$A142,СВЦЭМ!$B$33:$B$776,S$119)+'СЕТ СН'!$I$11+СВЦЭМ!$D$10+'СЕТ СН'!$I$5-'СЕТ СН'!$I$21</f>
        <v>3734.9446131600002</v>
      </c>
      <c r="T142" s="36">
        <f>SUMIFS(СВЦЭМ!$D$33:$D$776,СВЦЭМ!$A$33:$A$776,$A142,СВЦЭМ!$B$33:$B$776,T$119)+'СЕТ СН'!$I$11+СВЦЭМ!$D$10+'СЕТ СН'!$I$5-'СЕТ СН'!$I$21</f>
        <v>3736.0249604700002</v>
      </c>
      <c r="U142" s="36">
        <f>SUMIFS(СВЦЭМ!$D$33:$D$776,СВЦЭМ!$A$33:$A$776,$A142,СВЦЭМ!$B$33:$B$776,U$119)+'СЕТ СН'!$I$11+СВЦЭМ!$D$10+'СЕТ СН'!$I$5-'СЕТ СН'!$I$21</f>
        <v>3723.3550914100001</v>
      </c>
      <c r="V142" s="36">
        <f>SUMIFS(СВЦЭМ!$D$33:$D$776,СВЦЭМ!$A$33:$A$776,$A142,СВЦЭМ!$B$33:$B$776,V$119)+'СЕТ СН'!$I$11+СВЦЭМ!$D$10+'СЕТ СН'!$I$5-'СЕТ СН'!$I$21</f>
        <v>3715.4491242499998</v>
      </c>
      <c r="W142" s="36">
        <f>SUMIFS(СВЦЭМ!$D$33:$D$776,СВЦЭМ!$A$33:$A$776,$A142,СВЦЭМ!$B$33:$B$776,W$119)+'СЕТ СН'!$I$11+СВЦЭМ!$D$10+'СЕТ СН'!$I$5-'СЕТ СН'!$I$21</f>
        <v>3718.30591344</v>
      </c>
      <c r="X142" s="36">
        <f>SUMIFS(СВЦЭМ!$D$33:$D$776,СВЦЭМ!$A$33:$A$776,$A142,СВЦЭМ!$B$33:$B$776,X$119)+'СЕТ СН'!$I$11+СВЦЭМ!$D$10+'СЕТ СН'!$I$5-'СЕТ СН'!$I$21</f>
        <v>3748.0748107300001</v>
      </c>
      <c r="Y142" s="36">
        <f>SUMIFS(СВЦЭМ!$D$33:$D$776,СВЦЭМ!$A$33:$A$776,$A142,СВЦЭМ!$B$33:$B$776,Y$119)+'СЕТ СН'!$I$11+СВЦЭМ!$D$10+'СЕТ СН'!$I$5-'СЕТ СН'!$I$21</f>
        <v>3841.12319751</v>
      </c>
    </row>
    <row r="143" spans="1:25" ht="15.75" x14ac:dyDescent="0.2">
      <c r="A143" s="35">
        <f t="shared" si="3"/>
        <v>44067</v>
      </c>
      <c r="B143" s="36">
        <f>SUMIFS(СВЦЭМ!$D$33:$D$776,СВЦЭМ!$A$33:$A$776,$A143,СВЦЭМ!$B$33:$B$776,B$119)+'СЕТ СН'!$I$11+СВЦЭМ!$D$10+'СЕТ СН'!$I$5-'СЕТ СН'!$I$21</f>
        <v>3870.60939439</v>
      </c>
      <c r="C143" s="36">
        <f>SUMIFS(СВЦЭМ!$D$33:$D$776,СВЦЭМ!$A$33:$A$776,$A143,СВЦЭМ!$B$33:$B$776,C$119)+'СЕТ СН'!$I$11+СВЦЭМ!$D$10+'СЕТ СН'!$I$5-'СЕТ СН'!$I$21</f>
        <v>3909.54481657</v>
      </c>
      <c r="D143" s="36">
        <f>SUMIFS(СВЦЭМ!$D$33:$D$776,СВЦЭМ!$A$33:$A$776,$A143,СВЦЭМ!$B$33:$B$776,D$119)+'СЕТ СН'!$I$11+СВЦЭМ!$D$10+'СЕТ СН'!$I$5-'СЕТ СН'!$I$21</f>
        <v>3925.2529338000004</v>
      </c>
      <c r="E143" s="36">
        <f>SUMIFS(СВЦЭМ!$D$33:$D$776,СВЦЭМ!$A$33:$A$776,$A143,СВЦЭМ!$B$33:$B$776,E$119)+'СЕТ СН'!$I$11+СВЦЭМ!$D$10+'СЕТ СН'!$I$5-'СЕТ СН'!$I$21</f>
        <v>3931.7926953900001</v>
      </c>
      <c r="F143" s="36">
        <f>SUMIFS(СВЦЭМ!$D$33:$D$776,СВЦЭМ!$A$33:$A$776,$A143,СВЦЭМ!$B$33:$B$776,F$119)+'СЕТ СН'!$I$11+СВЦЭМ!$D$10+'СЕТ СН'!$I$5-'СЕТ СН'!$I$21</f>
        <v>3934.7477122600003</v>
      </c>
      <c r="G143" s="36">
        <f>SUMIFS(СВЦЭМ!$D$33:$D$776,СВЦЭМ!$A$33:$A$776,$A143,СВЦЭМ!$B$33:$B$776,G$119)+'СЕТ СН'!$I$11+СВЦЭМ!$D$10+'СЕТ СН'!$I$5-'СЕТ СН'!$I$21</f>
        <v>3925.0866160599999</v>
      </c>
      <c r="H143" s="36">
        <f>SUMIFS(СВЦЭМ!$D$33:$D$776,СВЦЭМ!$A$33:$A$776,$A143,СВЦЭМ!$B$33:$B$776,H$119)+'СЕТ СН'!$I$11+СВЦЭМ!$D$10+'СЕТ СН'!$I$5-'СЕТ СН'!$I$21</f>
        <v>3918.2827597100004</v>
      </c>
      <c r="I143" s="36">
        <f>SUMIFS(СВЦЭМ!$D$33:$D$776,СВЦЭМ!$A$33:$A$776,$A143,СВЦЭМ!$B$33:$B$776,I$119)+'СЕТ СН'!$I$11+СВЦЭМ!$D$10+'СЕТ СН'!$I$5-'СЕТ СН'!$I$21</f>
        <v>3990.2484749300002</v>
      </c>
      <c r="J143" s="36">
        <f>SUMIFS(СВЦЭМ!$D$33:$D$776,СВЦЭМ!$A$33:$A$776,$A143,СВЦЭМ!$B$33:$B$776,J$119)+'СЕТ СН'!$I$11+СВЦЭМ!$D$10+'СЕТ СН'!$I$5-'СЕТ СН'!$I$21</f>
        <v>3941.88410282</v>
      </c>
      <c r="K143" s="36">
        <f>SUMIFS(СВЦЭМ!$D$33:$D$776,СВЦЭМ!$A$33:$A$776,$A143,СВЦЭМ!$B$33:$B$776,K$119)+'СЕТ СН'!$I$11+СВЦЭМ!$D$10+'СЕТ СН'!$I$5-'СЕТ СН'!$I$21</f>
        <v>3916.6047962000002</v>
      </c>
      <c r="L143" s="36">
        <f>SUMIFS(СВЦЭМ!$D$33:$D$776,СВЦЭМ!$A$33:$A$776,$A143,СВЦЭМ!$B$33:$B$776,L$119)+'СЕТ СН'!$I$11+СВЦЭМ!$D$10+'СЕТ СН'!$I$5-'СЕТ СН'!$I$21</f>
        <v>3891.5847073499999</v>
      </c>
      <c r="M143" s="36">
        <f>SUMIFS(СВЦЭМ!$D$33:$D$776,СВЦЭМ!$A$33:$A$776,$A143,СВЦЭМ!$B$33:$B$776,M$119)+'СЕТ СН'!$I$11+СВЦЭМ!$D$10+'СЕТ СН'!$I$5-'СЕТ СН'!$I$21</f>
        <v>3839.9450951500003</v>
      </c>
      <c r="N143" s="36">
        <f>SUMIFS(СВЦЭМ!$D$33:$D$776,СВЦЭМ!$A$33:$A$776,$A143,СВЦЭМ!$B$33:$B$776,N$119)+'СЕТ СН'!$I$11+СВЦЭМ!$D$10+'СЕТ СН'!$I$5-'СЕТ СН'!$I$21</f>
        <v>3798.42704516</v>
      </c>
      <c r="O143" s="36">
        <f>SUMIFS(СВЦЭМ!$D$33:$D$776,СВЦЭМ!$A$33:$A$776,$A143,СВЦЭМ!$B$33:$B$776,O$119)+'СЕТ СН'!$I$11+СВЦЭМ!$D$10+'СЕТ СН'!$I$5-'СЕТ СН'!$I$21</f>
        <v>3769.9754043399998</v>
      </c>
      <c r="P143" s="36">
        <f>SUMIFS(СВЦЭМ!$D$33:$D$776,СВЦЭМ!$A$33:$A$776,$A143,СВЦЭМ!$B$33:$B$776,P$119)+'СЕТ СН'!$I$11+СВЦЭМ!$D$10+'СЕТ СН'!$I$5-'СЕТ СН'!$I$21</f>
        <v>3775.5314293600004</v>
      </c>
      <c r="Q143" s="36">
        <f>SUMIFS(СВЦЭМ!$D$33:$D$776,СВЦЭМ!$A$33:$A$776,$A143,СВЦЭМ!$B$33:$B$776,Q$119)+'СЕТ СН'!$I$11+СВЦЭМ!$D$10+'СЕТ СН'!$I$5-'СЕТ СН'!$I$21</f>
        <v>3769.8466238000001</v>
      </c>
      <c r="R143" s="36">
        <f>SUMIFS(СВЦЭМ!$D$33:$D$776,СВЦЭМ!$A$33:$A$776,$A143,СВЦЭМ!$B$33:$B$776,R$119)+'СЕТ СН'!$I$11+СВЦЭМ!$D$10+'СЕТ СН'!$I$5-'СЕТ СН'!$I$21</f>
        <v>3769.9437427000003</v>
      </c>
      <c r="S143" s="36">
        <f>SUMIFS(СВЦЭМ!$D$33:$D$776,СВЦЭМ!$A$33:$A$776,$A143,СВЦЭМ!$B$33:$B$776,S$119)+'СЕТ СН'!$I$11+СВЦЭМ!$D$10+'СЕТ СН'!$I$5-'СЕТ СН'!$I$21</f>
        <v>3772.2102948000002</v>
      </c>
      <c r="T143" s="36">
        <f>SUMIFS(СВЦЭМ!$D$33:$D$776,СВЦЭМ!$A$33:$A$776,$A143,СВЦЭМ!$B$33:$B$776,T$119)+'СЕТ СН'!$I$11+СВЦЭМ!$D$10+'СЕТ СН'!$I$5-'СЕТ СН'!$I$21</f>
        <v>3775.0037634700002</v>
      </c>
      <c r="U143" s="36">
        <f>SUMIFS(СВЦЭМ!$D$33:$D$776,СВЦЭМ!$A$33:$A$776,$A143,СВЦЭМ!$B$33:$B$776,U$119)+'СЕТ СН'!$I$11+СВЦЭМ!$D$10+'СЕТ СН'!$I$5-'СЕТ СН'!$I$21</f>
        <v>3775.3437129500003</v>
      </c>
      <c r="V143" s="36">
        <f>SUMIFS(СВЦЭМ!$D$33:$D$776,СВЦЭМ!$A$33:$A$776,$A143,СВЦЭМ!$B$33:$B$776,V$119)+'СЕТ СН'!$I$11+СВЦЭМ!$D$10+'СЕТ СН'!$I$5-'СЕТ СН'!$I$21</f>
        <v>3767.9774097300001</v>
      </c>
      <c r="W143" s="36">
        <f>SUMIFS(СВЦЭМ!$D$33:$D$776,СВЦЭМ!$A$33:$A$776,$A143,СВЦЭМ!$B$33:$B$776,W$119)+'СЕТ СН'!$I$11+СВЦЭМ!$D$10+'СЕТ СН'!$I$5-'СЕТ СН'!$I$21</f>
        <v>3760.2378054000001</v>
      </c>
      <c r="X143" s="36">
        <f>SUMIFS(СВЦЭМ!$D$33:$D$776,СВЦЭМ!$A$33:$A$776,$A143,СВЦЭМ!$B$33:$B$776,X$119)+'СЕТ СН'!$I$11+СВЦЭМ!$D$10+'СЕТ СН'!$I$5-'СЕТ СН'!$I$21</f>
        <v>3789.1985190200003</v>
      </c>
      <c r="Y143" s="36">
        <f>SUMIFS(СВЦЭМ!$D$33:$D$776,СВЦЭМ!$A$33:$A$776,$A143,СВЦЭМ!$B$33:$B$776,Y$119)+'СЕТ СН'!$I$11+СВЦЭМ!$D$10+'СЕТ СН'!$I$5-'СЕТ СН'!$I$21</f>
        <v>3895.3405374600002</v>
      </c>
    </row>
    <row r="144" spans="1:25" ht="15.75" x14ac:dyDescent="0.2">
      <c r="A144" s="35">
        <f t="shared" si="3"/>
        <v>44068</v>
      </c>
      <c r="B144" s="36">
        <f>SUMIFS(СВЦЭМ!$D$33:$D$776,СВЦЭМ!$A$33:$A$776,$A144,СВЦЭМ!$B$33:$B$776,B$119)+'СЕТ СН'!$I$11+СВЦЭМ!$D$10+'СЕТ СН'!$I$5-'СЕТ СН'!$I$21</f>
        <v>3878.5823569300001</v>
      </c>
      <c r="C144" s="36">
        <f>SUMIFS(СВЦЭМ!$D$33:$D$776,СВЦЭМ!$A$33:$A$776,$A144,СВЦЭМ!$B$33:$B$776,C$119)+'СЕТ СН'!$I$11+СВЦЭМ!$D$10+'СЕТ СН'!$I$5-'СЕТ СН'!$I$21</f>
        <v>3912.5608633000002</v>
      </c>
      <c r="D144" s="36">
        <f>SUMIFS(СВЦЭМ!$D$33:$D$776,СВЦЭМ!$A$33:$A$776,$A144,СВЦЭМ!$B$33:$B$776,D$119)+'СЕТ СН'!$I$11+СВЦЭМ!$D$10+'СЕТ СН'!$I$5-'СЕТ СН'!$I$21</f>
        <v>3932.9130941399999</v>
      </c>
      <c r="E144" s="36">
        <f>SUMIFS(СВЦЭМ!$D$33:$D$776,СВЦЭМ!$A$33:$A$776,$A144,СВЦЭМ!$B$33:$B$776,E$119)+'СЕТ СН'!$I$11+СВЦЭМ!$D$10+'СЕТ СН'!$I$5-'СЕТ СН'!$I$21</f>
        <v>3937.2063210599999</v>
      </c>
      <c r="F144" s="36">
        <f>SUMIFS(СВЦЭМ!$D$33:$D$776,СВЦЭМ!$A$33:$A$776,$A144,СВЦЭМ!$B$33:$B$776,F$119)+'СЕТ СН'!$I$11+СВЦЭМ!$D$10+'СЕТ СН'!$I$5-'СЕТ СН'!$I$21</f>
        <v>3941.0196934700002</v>
      </c>
      <c r="G144" s="36">
        <f>SUMIFS(СВЦЭМ!$D$33:$D$776,СВЦЭМ!$A$33:$A$776,$A144,СВЦЭМ!$B$33:$B$776,G$119)+'СЕТ СН'!$I$11+СВЦЭМ!$D$10+'СЕТ СН'!$I$5-'СЕТ СН'!$I$21</f>
        <v>3932.5422968000003</v>
      </c>
      <c r="H144" s="36">
        <f>SUMIFS(СВЦЭМ!$D$33:$D$776,СВЦЭМ!$A$33:$A$776,$A144,СВЦЭМ!$B$33:$B$776,H$119)+'СЕТ СН'!$I$11+СВЦЭМ!$D$10+'СЕТ СН'!$I$5-'СЕТ СН'!$I$21</f>
        <v>3946.13695452</v>
      </c>
      <c r="I144" s="36">
        <f>SUMIFS(СВЦЭМ!$D$33:$D$776,СВЦЭМ!$A$33:$A$776,$A144,СВЦЭМ!$B$33:$B$776,I$119)+'СЕТ СН'!$I$11+СВЦЭМ!$D$10+'СЕТ СН'!$I$5-'СЕТ СН'!$I$21</f>
        <v>3976.1868541600002</v>
      </c>
      <c r="J144" s="36">
        <f>SUMIFS(СВЦЭМ!$D$33:$D$776,СВЦЭМ!$A$33:$A$776,$A144,СВЦЭМ!$B$33:$B$776,J$119)+'СЕТ СН'!$I$11+СВЦЭМ!$D$10+'СЕТ СН'!$I$5-'СЕТ СН'!$I$21</f>
        <v>3961.7673828300003</v>
      </c>
      <c r="K144" s="36">
        <f>SUMIFS(СВЦЭМ!$D$33:$D$776,СВЦЭМ!$A$33:$A$776,$A144,СВЦЭМ!$B$33:$B$776,K$119)+'СЕТ СН'!$I$11+СВЦЭМ!$D$10+'СЕТ СН'!$I$5-'СЕТ СН'!$I$21</f>
        <v>3926.40886533</v>
      </c>
      <c r="L144" s="36">
        <f>SUMIFS(СВЦЭМ!$D$33:$D$776,СВЦЭМ!$A$33:$A$776,$A144,СВЦЭМ!$B$33:$B$776,L$119)+'СЕТ СН'!$I$11+СВЦЭМ!$D$10+'СЕТ СН'!$I$5-'СЕТ СН'!$I$21</f>
        <v>3906.53059179</v>
      </c>
      <c r="M144" s="36">
        <f>SUMIFS(СВЦЭМ!$D$33:$D$776,СВЦЭМ!$A$33:$A$776,$A144,СВЦЭМ!$B$33:$B$776,M$119)+'СЕТ СН'!$I$11+СВЦЭМ!$D$10+'СЕТ СН'!$I$5-'СЕТ СН'!$I$21</f>
        <v>3839.53467649</v>
      </c>
      <c r="N144" s="36">
        <f>SUMIFS(СВЦЭМ!$D$33:$D$776,СВЦЭМ!$A$33:$A$776,$A144,СВЦЭМ!$B$33:$B$776,N$119)+'СЕТ СН'!$I$11+СВЦЭМ!$D$10+'СЕТ СН'!$I$5-'СЕТ СН'!$I$21</f>
        <v>3791.4173534700003</v>
      </c>
      <c r="O144" s="36">
        <f>SUMIFS(СВЦЭМ!$D$33:$D$776,СВЦЭМ!$A$33:$A$776,$A144,СВЦЭМ!$B$33:$B$776,O$119)+'СЕТ СН'!$I$11+СВЦЭМ!$D$10+'СЕТ СН'!$I$5-'СЕТ СН'!$I$21</f>
        <v>3766.0634117099999</v>
      </c>
      <c r="P144" s="36">
        <f>SUMIFS(СВЦЭМ!$D$33:$D$776,СВЦЭМ!$A$33:$A$776,$A144,СВЦЭМ!$B$33:$B$776,P$119)+'СЕТ СН'!$I$11+СВЦЭМ!$D$10+'СЕТ СН'!$I$5-'СЕТ СН'!$I$21</f>
        <v>3774.2359186800004</v>
      </c>
      <c r="Q144" s="36">
        <f>SUMIFS(СВЦЭМ!$D$33:$D$776,СВЦЭМ!$A$33:$A$776,$A144,СВЦЭМ!$B$33:$B$776,Q$119)+'СЕТ СН'!$I$11+СВЦЭМ!$D$10+'СЕТ СН'!$I$5-'СЕТ СН'!$I$21</f>
        <v>3771.21635668</v>
      </c>
      <c r="R144" s="36">
        <f>SUMIFS(СВЦЭМ!$D$33:$D$776,СВЦЭМ!$A$33:$A$776,$A144,СВЦЭМ!$B$33:$B$776,R$119)+'СЕТ СН'!$I$11+СВЦЭМ!$D$10+'СЕТ СН'!$I$5-'СЕТ СН'!$I$21</f>
        <v>3767.9931671700001</v>
      </c>
      <c r="S144" s="36">
        <f>SUMIFS(СВЦЭМ!$D$33:$D$776,СВЦЭМ!$A$33:$A$776,$A144,СВЦЭМ!$B$33:$B$776,S$119)+'СЕТ СН'!$I$11+СВЦЭМ!$D$10+'СЕТ СН'!$I$5-'СЕТ СН'!$I$21</f>
        <v>3771.26420641</v>
      </c>
      <c r="T144" s="36">
        <f>SUMIFS(СВЦЭМ!$D$33:$D$776,СВЦЭМ!$A$33:$A$776,$A144,СВЦЭМ!$B$33:$B$776,T$119)+'СЕТ СН'!$I$11+СВЦЭМ!$D$10+'СЕТ СН'!$I$5-'СЕТ СН'!$I$21</f>
        <v>3771.7097568600002</v>
      </c>
      <c r="U144" s="36">
        <f>SUMIFS(СВЦЭМ!$D$33:$D$776,СВЦЭМ!$A$33:$A$776,$A144,СВЦЭМ!$B$33:$B$776,U$119)+'СЕТ СН'!$I$11+СВЦЭМ!$D$10+'СЕТ СН'!$I$5-'СЕТ СН'!$I$21</f>
        <v>3766.7322788300003</v>
      </c>
      <c r="V144" s="36">
        <f>SUMIFS(СВЦЭМ!$D$33:$D$776,СВЦЭМ!$A$33:$A$776,$A144,СВЦЭМ!$B$33:$B$776,V$119)+'СЕТ СН'!$I$11+СВЦЭМ!$D$10+'СЕТ СН'!$I$5-'СЕТ СН'!$I$21</f>
        <v>3746.7373569700003</v>
      </c>
      <c r="W144" s="36">
        <f>SUMIFS(СВЦЭМ!$D$33:$D$776,СВЦЭМ!$A$33:$A$776,$A144,СВЦЭМ!$B$33:$B$776,W$119)+'СЕТ СН'!$I$11+СВЦЭМ!$D$10+'СЕТ СН'!$I$5-'СЕТ СН'!$I$21</f>
        <v>3727.7785766800002</v>
      </c>
      <c r="X144" s="36">
        <f>SUMIFS(СВЦЭМ!$D$33:$D$776,СВЦЭМ!$A$33:$A$776,$A144,СВЦЭМ!$B$33:$B$776,X$119)+'СЕТ СН'!$I$11+СВЦЭМ!$D$10+'СЕТ СН'!$I$5-'СЕТ СН'!$I$21</f>
        <v>3750.53258284</v>
      </c>
      <c r="Y144" s="36">
        <f>SUMIFS(СВЦЭМ!$D$33:$D$776,СВЦЭМ!$A$33:$A$776,$A144,СВЦЭМ!$B$33:$B$776,Y$119)+'СЕТ СН'!$I$11+СВЦЭМ!$D$10+'СЕТ СН'!$I$5-'СЕТ СН'!$I$21</f>
        <v>3848.98214904</v>
      </c>
    </row>
    <row r="145" spans="1:27" ht="15.75" x14ac:dyDescent="0.2">
      <c r="A145" s="35">
        <f t="shared" si="3"/>
        <v>44069</v>
      </c>
      <c r="B145" s="36">
        <f>SUMIFS(СВЦЭМ!$D$33:$D$776,СВЦЭМ!$A$33:$A$776,$A145,СВЦЭМ!$B$33:$B$776,B$119)+'СЕТ СН'!$I$11+СВЦЭМ!$D$10+'СЕТ СН'!$I$5-'СЕТ СН'!$I$21</f>
        <v>3888.1409874700003</v>
      </c>
      <c r="C145" s="36">
        <f>SUMIFS(СВЦЭМ!$D$33:$D$776,СВЦЭМ!$A$33:$A$776,$A145,СВЦЭМ!$B$33:$B$776,C$119)+'СЕТ СН'!$I$11+СВЦЭМ!$D$10+'СЕТ СН'!$I$5-'СЕТ СН'!$I$21</f>
        <v>3923.5833282100002</v>
      </c>
      <c r="D145" s="36">
        <f>SUMIFS(СВЦЭМ!$D$33:$D$776,СВЦЭМ!$A$33:$A$776,$A145,СВЦЭМ!$B$33:$B$776,D$119)+'СЕТ СН'!$I$11+СВЦЭМ!$D$10+'СЕТ СН'!$I$5-'СЕТ СН'!$I$21</f>
        <v>3942.0808653700001</v>
      </c>
      <c r="E145" s="36">
        <f>SUMIFS(СВЦЭМ!$D$33:$D$776,СВЦЭМ!$A$33:$A$776,$A145,СВЦЭМ!$B$33:$B$776,E$119)+'СЕТ СН'!$I$11+СВЦЭМ!$D$10+'СЕТ СН'!$I$5-'СЕТ СН'!$I$21</f>
        <v>3948.3729840599999</v>
      </c>
      <c r="F145" s="36">
        <f>SUMIFS(СВЦЭМ!$D$33:$D$776,СВЦЭМ!$A$33:$A$776,$A145,СВЦЭМ!$B$33:$B$776,F$119)+'СЕТ СН'!$I$11+СВЦЭМ!$D$10+'СЕТ СН'!$I$5-'СЕТ СН'!$I$21</f>
        <v>3946.4509630900002</v>
      </c>
      <c r="G145" s="36">
        <f>SUMIFS(СВЦЭМ!$D$33:$D$776,СВЦЭМ!$A$33:$A$776,$A145,СВЦЭМ!$B$33:$B$776,G$119)+'СЕТ СН'!$I$11+СВЦЭМ!$D$10+'СЕТ СН'!$I$5-'СЕТ СН'!$I$21</f>
        <v>3945.2878044600002</v>
      </c>
      <c r="H145" s="36">
        <f>SUMIFS(СВЦЭМ!$D$33:$D$776,СВЦЭМ!$A$33:$A$776,$A145,СВЦЭМ!$B$33:$B$776,H$119)+'СЕТ СН'!$I$11+СВЦЭМ!$D$10+'СЕТ СН'!$I$5-'СЕТ СН'!$I$21</f>
        <v>3950.2333966000001</v>
      </c>
      <c r="I145" s="36">
        <f>SUMIFS(СВЦЭМ!$D$33:$D$776,СВЦЭМ!$A$33:$A$776,$A145,СВЦЭМ!$B$33:$B$776,I$119)+'СЕТ СН'!$I$11+СВЦЭМ!$D$10+'СЕТ СН'!$I$5-'СЕТ СН'!$I$21</f>
        <v>3974.5527300100002</v>
      </c>
      <c r="J145" s="36">
        <f>SUMIFS(СВЦЭМ!$D$33:$D$776,СВЦЭМ!$A$33:$A$776,$A145,СВЦЭМ!$B$33:$B$776,J$119)+'СЕТ СН'!$I$11+СВЦЭМ!$D$10+'СЕТ СН'!$I$5-'СЕТ СН'!$I$21</f>
        <v>3952.7078194800001</v>
      </c>
      <c r="K145" s="36">
        <f>SUMIFS(СВЦЭМ!$D$33:$D$776,СВЦЭМ!$A$33:$A$776,$A145,СВЦЭМ!$B$33:$B$776,K$119)+'СЕТ СН'!$I$11+СВЦЭМ!$D$10+'СЕТ СН'!$I$5-'СЕТ СН'!$I$21</f>
        <v>3871.9717952600004</v>
      </c>
      <c r="L145" s="36">
        <f>SUMIFS(СВЦЭМ!$D$33:$D$776,СВЦЭМ!$A$33:$A$776,$A145,СВЦЭМ!$B$33:$B$776,L$119)+'СЕТ СН'!$I$11+СВЦЭМ!$D$10+'СЕТ СН'!$I$5-'СЕТ СН'!$I$21</f>
        <v>3852.8887181200002</v>
      </c>
      <c r="M145" s="36">
        <f>SUMIFS(СВЦЭМ!$D$33:$D$776,СВЦЭМ!$A$33:$A$776,$A145,СВЦЭМ!$B$33:$B$776,M$119)+'СЕТ СН'!$I$11+СВЦЭМ!$D$10+'СЕТ СН'!$I$5-'СЕТ СН'!$I$21</f>
        <v>3791.8419960000001</v>
      </c>
      <c r="N145" s="36">
        <f>SUMIFS(СВЦЭМ!$D$33:$D$776,СВЦЭМ!$A$33:$A$776,$A145,СВЦЭМ!$B$33:$B$776,N$119)+'СЕТ СН'!$I$11+СВЦЭМ!$D$10+'СЕТ СН'!$I$5-'СЕТ СН'!$I$21</f>
        <v>3745.2974530400002</v>
      </c>
      <c r="O145" s="36">
        <f>SUMIFS(СВЦЭМ!$D$33:$D$776,СВЦЭМ!$A$33:$A$776,$A145,СВЦЭМ!$B$33:$B$776,O$119)+'СЕТ СН'!$I$11+СВЦЭМ!$D$10+'СЕТ СН'!$I$5-'СЕТ СН'!$I$21</f>
        <v>3722.0302239000002</v>
      </c>
      <c r="P145" s="36">
        <f>SUMIFS(СВЦЭМ!$D$33:$D$776,СВЦЭМ!$A$33:$A$776,$A145,СВЦЭМ!$B$33:$B$776,P$119)+'СЕТ СН'!$I$11+СВЦЭМ!$D$10+'СЕТ СН'!$I$5-'СЕТ СН'!$I$21</f>
        <v>3721.9678894799999</v>
      </c>
      <c r="Q145" s="36">
        <f>SUMIFS(СВЦЭМ!$D$33:$D$776,СВЦЭМ!$A$33:$A$776,$A145,СВЦЭМ!$B$33:$B$776,Q$119)+'СЕТ СН'!$I$11+СВЦЭМ!$D$10+'СЕТ СН'!$I$5-'СЕТ СН'!$I$21</f>
        <v>3718.4847752000001</v>
      </c>
      <c r="R145" s="36">
        <f>SUMIFS(СВЦЭМ!$D$33:$D$776,СВЦЭМ!$A$33:$A$776,$A145,СВЦЭМ!$B$33:$B$776,R$119)+'СЕТ СН'!$I$11+СВЦЭМ!$D$10+'СЕТ СН'!$I$5-'СЕТ СН'!$I$21</f>
        <v>3723.7212840500001</v>
      </c>
      <c r="S145" s="36">
        <f>SUMIFS(СВЦЭМ!$D$33:$D$776,СВЦЭМ!$A$33:$A$776,$A145,СВЦЭМ!$B$33:$B$776,S$119)+'СЕТ СН'!$I$11+СВЦЭМ!$D$10+'СЕТ СН'!$I$5-'СЕТ СН'!$I$21</f>
        <v>3726.8068227700001</v>
      </c>
      <c r="T145" s="36">
        <f>SUMIFS(СВЦЭМ!$D$33:$D$776,СВЦЭМ!$A$33:$A$776,$A145,СВЦЭМ!$B$33:$B$776,T$119)+'СЕТ СН'!$I$11+СВЦЭМ!$D$10+'СЕТ СН'!$I$5-'СЕТ СН'!$I$21</f>
        <v>3719.0848446999998</v>
      </c>
      <c r="U145" s="36">
        <f>SUMIFS(СВЦЭМ!$D$33:$D$776,СВЦЭМ!$A$33:$A$776,$A145,СВЦЭМ!$B$33:$B$776,U$119)+'СЕТ СН'!$I$11+СВЦЭМ!$D$10+'СЕТ СН'!$I$5-'СЕТ СН'!$I$21</f>
        <v>3722.3422171100001</v>
      </c>
      <c r="V145" s="36">
        <f>SUMIFS(СВЦЭМ!$D$33:$D$776,СВЦЭМ!$A$33:$A$776,$A145,СВЦЭМ!$B$33:$B$776,V$119)+'СЕТ СН'!$I$11+СВЦЭМ!$D$10+'СЕТ СН'!$I$5-'СЕТ СН'!$I$21</f>
        <v>3729.2898045299999</v>
      </c>
      <c r="W145" s="36">
        <f>SUMIFS(СВЦЭМ!$D$33:$D$776,СВЦЭМ!$A$33:$A$776,$A145,СВЦЭМ!$B$33:$B$776,W$119)+'СЕТ СН'!$I$11+СВЦЭМ!$D$10+'СЕТ СН'!$I$5-'СЕТ СН'!$I$21</f>
        <v>3735.9092101900001</v>
      </c>
      <c r="X145" s="36">
        <f>SUMIFS(СВЦЭМ!$D$33:$D$776,СВЦЭМ!$A$33:$A$776,$A145,СВЦЭМ!$B$33:$B$776,X$119)+'СЕТ СН'!$I$11+СВЦЭМ!$D$10+'СЕТ СН'!$I$5-'СЕТ СН'!$I$21</f>
        <v>3757.0185988000003</v>
      </c>
      <c r="Y145" s="36">
        <f>SUMIFS(СВЦЭМ!$D$33:$D$776,СВЦЭМ!$A$33:$A$776,$A145,СВЦЭМ!$B$33:$B$776,Y$119)+'СЕТ СН'!$I$11+СВЦЭМ!$D$10+'СЕТ СН'!$I$5-'СЕТ СН'!$I$21</f>
        <v>3850.0457168399998</v>
      </c>
    </row>
    <row r="146" spans="1:27" ht="15.75" x14ac:dyDescent="0.2">
      <c r="A146" s="35">
        <f t="shared" si="3"/>
        <v>44070</v>
      </c>
      <c r="B146" s="36">
        <f>SUMIFS(СВЦЭМ!$D$33:$D$776,СВЦЭМ!$A$33:$A$776,$A146,СВЦЭМ!$B$33:$B$776,B$119)+'СЕТ СН'!$I$11+СВЦЭМ!$D$10+'СЕТ СН'!$I$5-'СЕТ СН'!$I$21</f>
        <v>3784.7334762099999</v>
      </c>
      <c r="C146" s="36">
        <f>SUMIFS(СВЦЭМ!$D$33:$D$776,СВЦЭМ!$A$33:$A$776,$A146,СВЦЭМ!$B$33:$B$776,C$119)+'СЕТ СН'!$I$11+СВЦЭМ!$D$10+'СЕТ СН'!$I$5-'СЕТ СН'!$I$21</f>
        <v>3885.9186550100003</v>
      </c>
      <c r="D146" s="36">
        <f>SUMIFS(СВЦЭМ!$D$33:$D$776,СВЦЭМ!$A$33:$A$776,$A146,СВЦЭМ!$B$33:$B$776,D$119)+'СЕТ СН'!$I$11+СВЦЭМ!$D$10+'СЕТ СН'!$I$5-'СЕТ СН'!$I$21</f>
        <v>3979.3852870199999</v>
      </c>
      <c r="E146" s="36">
        <f>SUMIFS(СВЦЭМ!$D$33:$D$776,СВЦЭМ!$A$33:$A$776,$A146,СВЦЭМ!$B$33:$B$776,E$119)+'СЕТ СН'!$I$11+СВЦЭМ!$D$10+'СЕТ СН'!$I$5-'СЕТ СН'!$I$21</f>
        <v>3998.0795031400003</v>
      </c>
      <c r="F146" s="36">
        <f>SUMIFS(СВЦЭМ!$D$33:$D$776,СВЦЭМ!$A$33:$A$776,$A146,СВЦЭМ!$B$33:$B$776,F$119)+'СЕТ СН'!$I$11+СВЦЭМ!$D$10+'СЕТ СН'!$I$5-'СЕТ СН'!$I$21</f>
        <v>4005.1312671800001</v>
      </c>
      <c r="G146" s="36">
        <f>SUMIFS(СВЦЭМ!$D$33:$D$776,СВЦЭМ!$A$33:$A$776,$A146,СВЦЭМ!$B$33:$B$776,G$119)+'СЕТ СН'!$I$11+СВЦЭМ!$D$10+'СЕТ СН'!$I$5-'СЕТ СН'!$I$21</f>
        <v>3997.9265477500003</v>
      </c>
      <c r="H146" s="36">
        <f>SUMIFS(СВЦЭМ!$D$33:$D$776,СВЦЭМ!$A$33:$A$776,$A146,СВЦЭМ!$B$33:$B$776,H$119)+'СЕТ СН'!$I$11+СВЦЭМ!$D$10+'СЕТ СН'!$I$5-'СЕТ СН'!$I$21</f>
        <v>3956.6318661400001</v>
      </c>
      <c r="I146" s="36">
        <f>SUMIFS(СВЦЭМ!$D$33:$D$776,СВЦЭМ!$A$33:$A$776,$A146,СВЦЭМ!$B$33:$B$776,I$119)+'СЕТ СН'!$I$11+СВЦЭМ!$D$10+'СЕТ СН'!$I$5-'СЕТ СН'!$I$21</f>
        <v>3877.4110032200001</v>
      </c>
      <c r="J146" s="36">
        <f>SUMIFS(СВЦЭМ!$D$33:$D$776,СВЦЭМ!$A$33:$A$776,$A146,СВЦЭМ!$B$33:$B$776,J$119)+'СЕТ СН'!$I$11+СВЦЭМ!$D$10+'СЕТ СН'!$I$5-'СЕТ СН'!$I$21</f>
        <v>3830.2616066800001</v>
      </c>
      <c r="K146" s="36">
        <f>SUMIFS(СВЦЭМ!$D$33:$D$776,СВЦЭМ!$A$33:$A$776,$A146,СВЦЭМ!$B$33:$B$776,K$119)+'СЕТ СН'!$I$11+СВЦЭМ!$D$10+'СЕТ СН'!$I$5-'СЕТ СН'!$I$21</f>
        <v>3800.1141816700001</v>
      </c>
      <c r="L146" s="36">
        <f>SUMIFS(СВЦЭМ!$D$33:$D$776,СВЦЭМ!$A$33:$A$776,$A146,СВЦЭМ!$B$33:$B$776,L$119)+'СЕТ СН'!$I$11+СВЦЭМ!$D$10+'СЕТ СН'!$I$5-'СЕТ СН'!$I$21</f>
        <v>3798.1597320800001</v>
      </c>
      <c r="M146" s="36">
        <f>SUMIFS(СВЦЭМ!$D$33:$D$776,СВЦЭМ!$A$33:$A$776,$A146,СВЦЭМ!$B$33:$B$776,M$119)+'СЕТ СН'!$I$11+СВЦЭМ!$D$10+'СЕТ СН'!$I$5-'СЕТ СН'!$I$21</f>
        <v>3801.66539642</v>
      </c>
      <c r="N146" s="36">
        <f>SUMIFS(СВЦЭМ!$D$33:$D$776,СВЦЭМ!$A$33:$A$776,$A146,СВЦЭМ!$B$33:$B$776,N$119)+'СЕТ СН'!$I$11+СВЦЭМ!$D$10+'СЕТ СН'!$I$5-'СЕТ СН'!$I$21</f>
        <v>3793.6270895900002</v>
      </c>
      <c r="O146" s="36">
        <f>SUMIFS(СВЦЭМ!$D$33:$D$776,СВЦЭМ!$A$33:$A$776,$A146,СВЦЭМ!$B$33:$B$776,O$119)+'СЕТ СН'!$I$11+СВЦЭМ!$D$10+'СЕТ СН'!$I$5-'СЕТ СН'!$I$21</f>
        <v>3792.12440582</v>
      </c>
      <c r="P146" s="36">
        <f>SUMIFS(СВЦЭМ!$D$33:$D$776,СВЦЭМ!$A$33:$A$776,$A146,СВЦЭМ!$B$33:$B$776,P$119)+'СЕТ СН'!$I$11+СВЦЭМ!$D$10+'СЕТ СН'!$I$5-'СЕТ СН'!$I$21</f>
        <v>3799.6478388800001</v>
      </c>
      <c r="Q146" s="36">
        <f>SUMIFS(СВЦЭМ!$D$33:$D$776,СВЦЭМ!$A$33:$A$776,$A146,СВЦЭМ!$B$33:$B$776,Q$119)+'СЕТ СН'!$I$11+СВЦЭМ!$D$10+'СЕТ СН'!$I$5-'СЕТ СН'!$I$21</f>
        <v>3800.23838303</v>
      </c>
      <c r="R146" s="36">
        <f>SUMIFS(СВЦЭМ!$D$33:$D$776,СВЦЭМ!$A$33:$A$776,$A146,СВЦЭМ!$B$33:$B$776,R$119)+'СЕТ СН'!$I$11+СВЦЭМ!$D$10+'СЕТ СН'!$I$5-'СЕТ СН'!$I$21</f>
        <v>3792.2119600200003</v>
      </c>
      <c r="S146" s="36">
        <f>SUMIFS(СВЦЭМ!$D$33:$D$776,СВЦЭМ!$A$33:$A$776,$A146,СВЦЭМ!$B$33:$B$776,S$119)+'СЕТ СН'!$I$11+СВЦЭМ!$D$10+'СЕТ СН'!$I$5-'СЕТ СН'!$I$21</f>
        <v>3793.33298315</v>
      </c>
      <c r="T146" s="36">
        <f>SUMIFS(СВЦЭМ!$D$33:$D$776,СВЦЭМ!$A$33:$A$776,$A146,СВЦЭМ!$B$33:$B$776,T$119)+'СЕТ СН'!$I$11+СВЦЭМ!$D$10+'СЕТ СН'!$I$5-'СЕТ СН'!$I$21</f>
        <v>3788.1389214400001</v>
      </c>
      <c r="U146" s="36">
        <f>SUMIFS(СВЦЭМ!$D$33:$D$776,СВЦЭМ!$A$33:$A$776,$A146,СВЦЭМ!$B$33:$B$776,U$119)+'СЕТ СН'!$I$11+СВЦЭМ!$D$10+'СЕТ СН'!$I$5-'СЕТ СН'!$I$21</f>
        <v>3793.5648028800001</v>
      </c>
      <c r="V146" s="36">
        <f>SUMIFS(СВЦЭМ!$D$33:$D$776,СВЦЭМ!$A$33:$A$776,$A146,СВЦЭМ!$B$33:$B$776,V$119)+'СЕТ СН'!$I$11+СВЦЭМ!$D$10+'СЕТ СН'!$I$5-'СЕТ СН'!$I$21</f>
        <v>3806.59182921</v>
      </c>
      <c r="W146" s="36">
        <f>SUMIFS(СВЦЭМ!$D$33:$D$776,СВЦЭМ!$A$33:$A$776,$A146,СВЦЭМ!$B$33:$B$776,W$119)+'СЕТ СН'!$I$11+СВЦЭМ!$D$10+'СЕТ СН'!$I$5-'СЕТ СН'!$I$21</f>
        <v>3806.2220576500004</v>
      </c>
      <c r="X146" s="36">
        <f>SUMIFS(СВЦЭМ!$D$33:$D$776,СВЦЭМ!$A$33:$A$776,$A146,СВЦЭМ!$B$33:$B$776,X$119)+'СЕТ СН'!$I$11+СВЦЭМ!$D$10+'СЕТ СН'!$I$5-'СЕТ СН'!$I$21</f>
        <v>3779.9109969400001</v>
      </c>
      <c r="Y146" s="36">
        <f>SUMIFS(СВЦЭМ!$D$33:$D$776,СВЦЭМ!$A$33:$A$776,$A146,СВЦЭМ!$B$33:$B$776,Y$119)+'СЕТ СН'!$I$11+СВЦЭМ!$D$10+'СЕТ СН'!$I$5-'СЕТ СН'!$I$21</f>
        <v>3810.8057684700002</v>
      </c>
    </row>
    <row r="147" spans="1:27" ht="15.75" x14ac:dyDescent="0.2">
      <c r="A147" s="35">
        <f t="shared" si="3"/>
        <v>44071</v>
      </c>
      <c r="B147" s="36">
        <f>SUMIFS(СВЦЭМ!$D$33:$D$776,СВЦЭМ!$A$33:$A$776,$A147,СВЦЭМ!$B$33:$B$776,B$119)+'СЕТ СН'!$I$11+СВЦЭМ!$D$10+'СЕТ СН'!$I$5-'СЕТ СН'!$I$21</f>
        <v>3934.1460663000003</v>
      </c>
      <c r="C147" s="36">
        <f>SUMIFS(СВЦЭМ!$D$33:$D$776,СВЦЭМ!$A$33:$A$776,$A147,СВЦЭМ!$B$33:$B$776,C$119)+'СЕТ СН'!$I$11+СВЦЭМ!$D$10+'СЕТ СН'!$I$5-'СЕТ СН'!$I$21</f>
        <v>3952.6620281599999</v>
      </c>
      <c r="D147" s="36">
        <f>SUMIFS(СВЦЭМ!$D$33:$D$776,СВЦЭМ!$A$33:$A$776,$A147,СВЦЭМ!$B$33:$B$776,D$119)+'СЕТ СН'!$I$11+СВЦЭМ!$D$10+'СЕТ СН'!$I$5-'СЕТ СН'!$I$21</f>
        <v>3983.2947819800002</v>
      </c>
      <c r="E147" s="36">
        <f>SUMIFS(СВЦЭМ!$D$33:$D$776,СВЦЭМ!$A$33:$A$776,$A147,СВЦЭМ!$B$33:$B$776,E$119)+'СЕТ СН'!$I$11+СВЦЭМ!$D$10+'СЕТ СН'!$I$5-'СЕТ СН'!$I$21</f>
        <v>3996.2459680400002</v>
      </c>
      <c r="F147" s="36">
        <f>SUMIFS(СВЦЭМ!$D$33:$D$776,СВЦЭМ!$A$33:$A$776,$A147,СВЦЭМ!$B$33:$B$776,F$119)+'СЕТ СН'!$I$11+СВЦЭМ!$D$10+'СЕТ СН'!$I$5-'СЕТ СН'!$I$21</f>
        <v>4006.48176302</v>
      </c>
      <c r="G147" s="36">
        <f>SUMIFS(СВЦЭМ!$D$33:$D$776,СВЦЭМ!$A$33:$A$776,$A147,СВЦЭМ!$B$33:$B$776,G$119)+'СЕТ СН'!$I$11+СВЦЭМ!$D$10+'СЕТ СН'!$I$5-'СЕТ СН'!$I$21</f>
        <v>3986.2034097599999</v>
      </c>
      <c r="H147" s="36">
        <f>SUMIFS(СВЦЭМ!$D$33:$D$776,СВЦЭМ!$A$33:$A$776,$A147,СВЦЭМ!$B$33:$B$776,H$119)+'СЕТ СН'!$I$11+СВЦЭМ!$D$10+'СЕТ СН'!$I$5-'СЕТ СН'!$I$21</f>
        <v>3951.0487783200001</v>
      </c>
      <c r="I147" s="36">
        <f>SUMIFS(СВЦЭМ!$D$33:$D$776,СВЦЭМ!$A$33:$A$776,$A147,СВЦЭМ!$B$33:$B$776,I$119)+'СЕТ СН'!$I$11+СВЦЭМ!$D$10+'СЕТ СН'!$I$5-'СЕТ СН'!$I$21</f>
        <v>3895.0087592200002</v>
      </c>
      <c r="J147" s="36">
        <f>SUMIFS(СВЦЭМ!$D$33:$D$776,СВЦЭМ!$A$33:$A$776,$A147,СВЦЭМ!$B$33:$B$776,J$119)+'СЕТ СН'!$I$11+СВЦЭМ!$D$10+'СЕТ СН'!$I$5-'СЕТ СН'!$I$21</f>
        <v>3833.7542412800003</v>
      </c>
      <c r="K147" s="36">
        <f>SUMIFS(СВЦЭМ!$D$33:$D$776,СВЦЭМ!$A$33:$A$776,$A147,СВЦЭМ!$B$33:$B$776,K$119)+'СЕТ СН'!$I$11+СВЦЭМ!$D$10+'СЕТ СН'!$I$5-'СЕТ СН'!$I$21</f>
        <v>3805.9419011600003</v>
      </c>
      <c r="L147" s="36">
        <f>SUMIFS(СВЦЭМ!$D$33:$D$776,СВЦЭМ!$A$33:$A$776,$A147,СВЦЭМ!$B$33:$B$776,L$119)+'СЕТ СН'!$I$11+СВЦЭМ!$D$10+'СЕТ СН'!$I$5-'СЕТ СН'!$I$21</f>
        <v>3798.65152283</v>
      </c>
      <c r="M147" s="36">
        <f>SUMIFS(СВЦЭМ!$D$33:$D$776,СВЦЭМ!$A$33:$A$776,$A147,СВЦЭМ!$B$33:$B$776,M$119)+'СЕТ СН'!$I$11+СВЦЭМ!$D$10+'СЕТ СН'!$I$5-'СЕТ СН'!$I$21</f>
        <v>3801.9715214400003</v>
      </c>
      <c r="N147" s="36">
        <f>SUMIFS(СВЦЭМ!$D$33:$D$776,СВЦЭМ!$A$33:$A$776,$A147,СВЦЭМ!$B$33:$B$776,N$119)+'СЕТ СН'!$I$11+СВЦЭМ!$D$10+'СЕТ СН'!$I$5-'СЕТ СН'!$I$21</f>
        <v>3802.5426824800002</v>
      </c>
      <c r="O147" s="36">
        <f>SUMIFS(СВЦЭМ!$D$33:$D$776,СВЦЭМ!$A$33:$A$776,$A147,СВЦЭМ!$B$33:$B$776,O$119)+'СЕТ СН'!$I$11+СВЦЭМ!$D$10+'СЕТ СН'!$I$5-'СЕТ СН'!$I$21</f>
        <v>3797.030362</v>
      </c>
      <c r="P147" s="36">
        <f>SUMIFS(СВЦЭМ!$D$33:$D$776,СВЦЭМ!$A$33:$A$776,$A147,СВЦЭМ!$B$33:$B$776,P$119)+'СЕТ СН'!$I$11+СВЦЭМ!$D$10+'СЕТ СН'!$I$5-'СЕТ СН'!$I$21</f>
        <v>3798.7586859600001</v>
      </c>
      <c r="Q147" s="36">
        <f>SUMIFS(СВЦЭМ!$D$33:$D$776,СВЦЭМ!$A$33:$A$776,$A147,СВЦЭМ!$B$33:$B$776,Q$119)+'СЕТ СН'!$I$11+СВЦЭМ!$D$10+'СЕТ СН'!$I$5-'СЕТ СН'!$I$21</f>
        <v>3811.4083932600001</v>
      </c>
      <c r="R147" s="36">
        <f>SUMIFS(СВЦЭМ!$D$33:$D$776,СВЦЭМ!$A$33:$A$776,$A147,СВЦЭМ!$B$33:$B$776,R$119)+'СЕТ СН'!$I$11+СВЦЭМ!$D$10+'СЕТ СН'!$I$5-'СЕТ СН'!$I$21</f>
        <v>3807.8428858800003</v>
      </c>
      <c r="S147" s="36">
        <f>SUMIFS(СВЦЭМ!$D$33:$D$776,СВЦЭМ!$A$33:$A$776,$A147,СВЦЭМ!$B$33:$B$776,S$119)+'СЕТ СН'!$I$11+СВЦЭМ!$D$10+'СЕТ СН'!$I$5-'СЕТ СН'!$I$21</f>
        <v>3810.2051690600001</v>
      </c>
      <c r="T147" s="36">
        <f>SUMIFS(СВЦЭМ!$D$33:$D$776,СВЦЭМ!$A$33:$A$776,$A147,СВЦЭМ!$B$33:$B$776,T$119)+'СЕТ СН'!$I$11+СВЦЭМ!$D$10+'СЕТ СН'!$I$5-'СЕТ СН'!$I$21</f>
        <v>3806.1539825500004</v>
      </c>
      <c r="U147" s="36">
        <f>SUMIFS(СВЦЭМ!$D$33:$D$776,СВЦЭМ!$A$33:$A$776,$A147,СВЦЭМ!$B$33:$B$776,U$119)+'СЕТ СН'!$I$11+СВЦЭМ!$D$10+'СЕТ СН'!$I$5-'СЕТ СН'!$I$21</f>
        <v>3799.5472078100001</v>
      </c>
      <c r="V147" s="36">
        <f>SUMIFS(СВЦЭМ!$D$33:$D$776,СВЦЭМ!$A$33:$A$776,$A147,СВЦЭМ!$B$33:$B$776,V$119)+'СЕТ СН'!$I$11+СВЦЭМ!$D$10+'СЕТ СН'!$I$5-'СЕТ СН'!$I$21</f>
        <v>3775.5779345400001</v>
      </c>
      <c r="W147" s="36">
        <f>SUMIFS(СВЦЭМ!$D$33:$D$776,СВЦЭМ!$A$33:$A$776,$A147,СВЦЭМ!$B$33:$B$776,W$119)+'СЕТ СН'!$I$11+СВЦЭМ!$D$10+'СЕТ СН'!$I$5-'СЕТ СН'!$I$21</f>
        <v>3773.98734749</v>
      </c>
      <c r="X147" s="36">
        <f>SUMIFS(СВЦЭМ!$D$33:$D$776,СВЦЭМ!$A$33:$A$776,$A147,СВЦЭМ!$B$33:$B$776,X$119)+'СЕТ СН'!$I$11+СВЦЭМ!$D$10+'СЕТ СН'!$I$5-'СЕТ СН'!$I$21</f>
        <v>3823.6128394100001</v>
      </c>
      <c r="Y147" s="36">
        <f>SUMIFS(СВЦЭМ!$D$33:$D$776,СВЦЭМ!$A$33:$A$776,$A147,СВЦЭМ!$B$33:$B$776,Y$119)+'СЕТ СН'!$I$11+СВЦЭМ!$D$10+'СЕТ СН'!$I$5-'СЕТ СН'!$I$21</f>
        <v>3872.07909552</v>
      </c>
    </row>
    <row r="148" spans="1:27" ht="15.75" x14ac:dyDescent="0.2">
      <c r="A148" s="35">
        <f t="shared" si="3"/>
        <v>44072</v>
      </c>
      <c r="B148" s="36">
        <f>SUMIFS(СВЦЭМ!$D$33:$D$776,СВЦЭМ!$A$33:$A$776,$A148,СВЦЭМ!$B$33:$B$776,B$119)+'СЕТ СН'!$I$11+СВЦЭМ!$D$10+'СЕТ СН'!$I$5-'СЕТ СН'!$I$21</f>
        <v>3933.6179785300001</v>
      </c>
      <c r="C148" s="36">
        <f>SUMIFS(СВЦЭМ!$D$33:$D$776,СВЦЭМ!$A$33:$A$776,$A148,СВЦЭМ!$B$33:$B$776,C$119)+'СЕТ СН'!$I$11+СВЦЭМ!$D$10+'СЕТ СН'!$I$5-'СЕТ СН'!$I$21</f>
        <v>3979.9683390500004</v>
      </c>
      <c r="D148" s="36">
        <f>SUMIFS(СВЦЭМ!$D$33:$D$776,СВЦЭМ!$A$33:$A$776,$A148,СВЦЭМ!$B$33:$B$776,D$119)+'СЕТ СН'!$I$11+СВЦЭМ!$D$10+'СЕТ СН'!$I$5-'СЕТ СН'!$I$21</f>
        <v>4017.1176008500001</v>
      </c>
      <c r="E148" s="36">
        <f>SUMIFS(СВЦЭМ!$D$33:$D$776,СВЦЭМ!$A$33:$A$776,$A148,СВЦЭМ!$B$33:$B$776,E$119)+'СЕТ СН'!$I$11+СВЦЭМ!$D$10+'СЕТ СН'!$I$5-'СЕТ СН'!$I$21</f>
        <v>4032.5791793400003</v>
      </c>
      <c r="F148" s="36">
        <f>SUMIFS(СВЦЭМ!$D$33:$D$776,СВЦЭМ!$A$33:$A$776,$A148,СВЦЭМ!$B$33:$B$776,F$119)+'СЕТ СН'!$I$11+СВЦЭМ!$D$10+'СЕТ СН'!$I$5-'СЕТ СН'!$I$21</f>
        <v>4041.90086006</v>
      </c>
      <c r="G148" s="36">
        <f>SUMIFS(СВЦЭМ!$D$33:$D$776,СВЦЭМ!$A$33:$A$776,$A148,СВЦЭМ!$B$33:$B$776,G$119)+'СЕТ СН'!$I$11+СВЦЭМ!$D$10+'СЕТ СН'!$I$5-'СЕТ СН'!$I$21</f>
        <v>4026.7044033900002</v>
      </c>
      <c r="H148" s="36">
        <f>SUMIFS(СВЦЭМ!$D$33:$D$776,СВЦЭМ!$A$33:$A$776,$A148,СВЦЭМ!$B$33:$B$776,H$119)+'СЕТ СН'!$I$11+СВЦЭМ!$D$10+'СЕТ СН'!$I$5-'СЕТ СН'!$I$21</f>
        <v>4000.4791238300004</v>
      </c>
      <c r="I148" s="36">
        <f>SUMIFS(СВЦЭМ!$D$33:$D$776,СВЦЭМ!$A$33:$A$776,$A148,СВЦЭМ!$B$33:$B$776,I$119)+'СЕТ СН'!$I$11+СВЦЭМ!$D$10+'СЕТ СН'!$I$5-'СЕТ СН'!$I$21</f>
        <v>3954.9602221300001</v>
      </c>
      <c r="J148" s="36">
        <f>SUMIFS(СВЦЭМ!$D$33:$D$776,СВЦЭМ!$A$33:$A$776,$A148,СВЦЭМ!$B$33:$B$776,J$119)+'СЕТ СН'!$I$11+СВЦЭМ!$D$10+'СЕТ СН'!$I$5-'СЕТ СН'!$I$21</f>
        <v>3882.7063380700001</v>
      </c>
      <c r="K148" s="36">
        <f>SUMIFS(СВЦЭМ!$D$33:$D$776,СВЦЭМ!$A$33:$A$776,$A148,СВЦЭМ!$B$33:$B$776,K$119)+'СЕТ СН'!$I$11+СВЦЭМ!$D$10+'СЕТ СН'!$I$5-'СЕТ СН'!$I$21</f>
        <v>3823.2847747400001</v>
      </c>
      <c r="L148" s="36">
        <f>SUMIFS(СВЦЭМ!$D$33:$D$776,СВЦЭМ!$A$33:$A$776,$A148,СВЦЭМ!$B$33:$B$776,L$119)+'СЕТ СН'!$I$11+СВЦЭМ!$D$10+'СЕТ СН'!$I$5-'СЕТ СН'!$I$21</f>
        <v>3803.47354584</v>
      </c>
      <c r="M148" s="36">
        <f>SUMIFS(СВЦЭМ!$D$33:$D$776,СВЦЭМ!$A$33:$A$776,$A148,СВЦЭМ!$B$33:$B$776,M$119)+'СЕТ СН'!$I$11+СВЦЭМ!$D$10+'СЕТ СН'!$I$5-'СЕТ СН'!$I$21</f>
        <v>3804.7806082000002</v>
      </c>
      <c r="N148" s="36">
        <f>SUMIFS(СВЦЭМ!$D$33:$D$776,СВЦЭМ!$A$33:$A$776,$A148,СВЦЭМ!$B$33:$B$776,N$119)+'СЕТ СН'!$I$11+СВЦЭМ!$D$10+'СЕТ СН'!$I$5-'СЕТ СН'!$I$21</f>
        <v>3814.56583877</v>
      </c>
      <c r="O148" s="36">
        <f>SUMIFS(СВЦЭМ!$D$33:$D$776,СВЦЭМ!$A$33:$A$776,$A148,СВЦЭМ!$B$33:$B$776,O$119)+'СЕТ СН'!$I$11+СВЦЭМ!$D$10+'СЕТ СН'!$I$5-'СЕТ СН'!$I$21</f>
        <v>3811.8472202900002</v>
      </c>
      <c r="P148" s="36">
        <f>SUMIFS(СВЦЭМ!$D$33:$D$776,СВЦЭМ!$A$33:$A$776,$A148,СВЦЭМ!$B$33:$B$776,P$119)+'СЕТ СН'!$I$11+СВЦЭМ!$D$10+'СЕТ СН'!$I$5-'СЕТ СН'!$I$21</f>
        <v>3817.61659336</v>
      </c>
      <c r="Q148" s="36">
        <f>SUMIFS(СВЦЭМ!$D$33:$D$776,СВЦЭМ!$A$33:$A$776,$A148,СВЦЭМ!$B$33:$B$776,Q$119)+'СЕТ СН'!$I$11+СВЦЭМ!$D$10+'СЕТ СН'!$I$5-'СЕТ СН'!$I$21</f>
        <v>3832.3212629099999</v>
      </c>
      <c r="R148" s="36">
        <f>SUMIFS(СВЦЭМ!$D$33:$D$776,СВЦЭМ!$A$33:$A$776,$A148,СВЦЭМ!$B$33:$B$776,R$119)+'СЕТ СН'!$I$11+СВЦЭМ!$D$10+'СЕТ СН'!$I$5-'СЕТ СН'!$I$21</f>
        <v>3841.5583447400004</v>
      </c>
      <c r="S148" s="36">
        <f>SUMIFS(СВЦЭМ!$D$33:$D$776,СВЦЭМ!$A$33:$A$776,$A148,СВЦЭМ!$B$33:$B$776,S$119)+'СЕТ СН'!$I$11+СВЦЭМ!$D$10+'СЕТ СН'!$I$5-'СЕТ СН'!$I$21</f>
        <v>3832.5419883700001</v>
      </c>
      <c r="T148" s="36">
        <f>SUMIFS(СВЦЭМ!$D$33:$D$776,СВЦЭМ!$A$33:$A$776,$A148,СВЦЭМ!$B$33:$B$776,T$119)+'СЕТ СН'!$I$11+СВЦЭМ!$D$10+'СЕТ СН'!$I$5-'СЕТ СН'!$I$21</f>
        <v>3830.9443466100001</v>
      </c>
      <c r="U148" s="36">
        <f>SUMIFS(СВЦЭМ!$D$33:$D$776,СВЦЭМ!$A$33:$A$776,$A148,СВЦЭМ!$B$33:$B$776,U$119)+'СЕТ СН'!$I$11+СВЦЭМ!$D$10+'СЕТ СН'!$I$5-'СЕТ СН'!$I$21</f>
        <v>3830.92338733</v>
      </c>
      <c r="V148" s="36">
        <f>SUMIFS(СВЦЭМ!$D$33:$D$776,СВЦЭМ!$A$33:$A$776,$A148,СВЦЭМ!$B$33:$B$776,V$119)+'СЕТ СН'!$I$11+СВЦЭМ!$D$10+'СЕТ СН'!$I$5-'СЕТ СН'!$I$21</f>
        <v>3811.2735859300001</v>
      </c>
      <c r="W148" s="36">
        <f>SUMIFS(СВЦЭМ!$D$33:$D$776,СВЦЭМ!$A$33:$A$776,$A148,СВЦЭМ!$B$33:$B$776,W$119)+'СЕТ СН'!$I$11+СВЦЭМ!$D$10+'СЕТ СН'!$I$5-'СЕТ СН'!$I$21</f>
        <v>3800.5185594100003</v>
      </c>
      <c r="X148" s="36">
        <f>SUMIFS(СВЦЭМ!$D$33:$D$776,СВЦЭМ!$A$33:$A$776,$A148,СВЦЭМ!$B$33:$B$776,X$119)+'СЕТ СН'!$I$11+СВЦЭМ!$D$10+'СЕТ СН'!$I$5-'СЕТ СН'!$I$21</f>
        <v>3842.4496740300001</v>
      </c>
      <c r="Y148" s="36">
        <f>SUMIFS(СВЦЭМ!$D$33:$D$776,СВЦЭМ!$A$33:$A$776,$A148,СВЦЭМ!$B$33:$B$776,Y$119)+'СЕТ СН'!$I$11+СВЦЭМ!$D$10+'СЕТ СН'!$I$5-'СЕТ СН'!$I$21</f>
        <v>3882.3066978000002</v>
      </c>
    </row>
    <row r="149" spans="1:27" ht="15.75" x14ac:dyDescent="0.2">
      <c r="A149" s="35">
        <f t="shared" si="3"/>
        <v>44073</v>
      </c>
      <c r="B149" s="36">
        <f>SUMIFS(СВЦЭМ!$D$33:$D$776,СВЦЭМ!$A$33:$A$776,$A149,СВЦЭМ!$B$33:$B$776,B$119)+'СЕТ СН'!$I$11+СВЦЭМ!$D$10+'СЕТ СН'!$I$5-'СЕТ СН'!$I$21</f>
        <v>3913.88197421</v>
      </c>
      <c r="C149" s="36">
        <f>SUMIFS(СВЦЭМ!$D$33:$D$776,СВЦЭМ!$A$33:$A$776,$A149,СВЦЭМ!$B$33:$B$776,C$119)+'СЕТ СН'!$I$11+СВЦЭМ!$D$10+'СЕТ СН'!$I$5-'СЕТ СН'!$I$21</f>
        <v>3971.38323489</v>
      </c>
      <c r="D149" s="36">
        <f>SUMIFS(СВЦЭМ!$D$33:$D$776,СВЦЭМ!$A$33:$A$776,$A149,СВЦЭМ!$B$33:$B$776,D$119)+'СЕТ СН'!$I$11+СВЦЭМ!$D$10+'СЕТ СН'!$I$5-'СЕТ СН'!$I$21</f>
        <v>4014.7230136400003</v>
      </c>
      <c r="E149" s="36">
        <f>SUMIFS(СВЦЭМ!$D$33:$D$776,СВЦЭМ!$A$33:$A$776,$A149,СВЦЭМ!$B$33:$B$776,E$119)+'СЕТ СН'!$I$11+СВЦЭМ!$D$10+'СЕТ СН'!$I$5-'СЕТ СН'!$I$21</f>
        <v>4015.53588984</v>
      </c>
      <c r="F149" s="36">
        <f>SUMIFS(СВЦЭМ!$D$33:$D$776,СВЦЭМ!$A$33:$A$776,$A149,СВЦЭМ!$B$33:$B$776,F$119)+'СЕТ СН'!$I$11+СВЦЭМ!$D$10+'СЕТ СН'!$I$5-'СЕТ СН'!$I$21</f>
        <v>4015.88758465</v>
      </c>
      <c r="G149" s="36">
        <f>SUMIFS(СВЦЭМ!$D$33:$D$776,СВЦЭМ!$A$33:$A$776,$A149,СВЦЭМ!$B$33:$B$776,G$119)+'СЕТ СН'!$I$11+СВЦЭМ!$D$10+'СЕТ СН'!$I$5-'СЕТ СН'!$I$21</f>
        <v>4005.9334889000002</v>
      </c>
      <c r="H149" s="36">
        <f>SUMIFS(СВЦЭМ!$D$33:$D$776,СВЦЭМ!$A$33:$A$776,$A149,СВЦЭМ!$B$33:$B$776,H$119)+'СЕТ СН'!$I$11+СВЦЭМ!$D$10+'СЕТ СН'!$I$5-'СЕТ СН'!$I$21</f>
        <v>3997.9646471700003</v>
      </c>
      <c r="I149" s="36">
        <f>SUMIFS(СВЦЭМ!$D$33:$D$776,СВЦЭМ!$A$33:$A$776,$A149,СВЦЭМ!$B$33:$B$776,I$119)+'СЕТ СН'!$I$11+СВЦЭМ!$D$10+'СЕТ СН'!$I$5-'СЕТ СН'!$I$21</f>
        <v>3966.5551302000003</v>
      </c>
      <c r="J149" s="36">
        <f>SUMIFS(СВЦЭМ!$D$33:$D$776,СВЦЭМ!$A$33:$A$776,$A149,СВЦЭМ!$B$33:$B$776,J$119)+'СЕТ СН'!$I$11+СВЦЭМ!$D$10+'СЕТ СН'!$I$5-'СЕТ СН'!$I$21</f>
        <v>3892.4137427200003</v>
      </c>
      <c r="K149" s="36">
        <f>SUMIFS(СВЦЭМ!$D$33:$D$776,СВЦЭМ!$A$33:$A$776,$A149,СВЦЭМ!$B$33:$B$776,K$119)+'СЕТ СН'!$I$11+СВЦЭМ!$D$10+'СЕТ СН'!$I$5-'СЕТ СН'!$I$21</f>
        <v>3826.9409879</v>
      </c>
      <c r="L149" s="36">
        <f>SUMIFS(СВЦЭМ!$D$33:$D$776,СВЦЭМ!$A$33:$A$776,$A149,СВЦЭМ!$B$33:$B$776,L$119)+'СЕТ СН'!$I$11+СВЦЭМ!$D$10+'СЕТ СН'!$I$5-'СЕТ СН'!$I$21</f>
        <v>3795.8238122800003</v>
      </c>
      <c r="M149" s="36">
        <f>SUMIFS(СВЦЭМ!$D$33:$D$776,СВЦЭМ!$A$33:$A$776,$A149,СВЦЭМ!$B$33:$B$776,M$119)+'СЕТ СН'!$I$11+СВЦЭМ!$D$10+'СЕТ СН'!$I$5-'СЕТ СН'!$I$21</f>
        <v>3790.2601152800003</v>
      </c>
      <c r="N149" s="36">
        <f>SUMIFS(СВЦЭМ!$D$33:$D$776,СВЦЭМ!$A$33:$A$776,$A149,СВЦЭМ!$B$33:$B$776,N$119)+'СЕТ СН'!$I$11+СВЦЭМ!$D$10+'СЕТ СН'!$I$5-'СЕТ СН'!$I$21</f>
        <v>3800.1154347500001</v>
      </c>
      <c r="O149" s="36">
        <f>SUMIFS(СВЦЭМ!$D$33:$D$776,СВЦЭМ!$A$33:$A$776,$A149,СВЦЭМ!$B$33:$B$776,O$119)+'СЕТ СН'!$I$11+СВЦЭМ!$D$10+'СЕТ СН'!$I$5-'СЕТ СН'!$I$21</f>
        <v>3792.7099614899998</v>
      </c>
      <c r="P149" s="36">
        <f>SUMIFS(СВЦЭМ!$D$33:$D$776,СВЦЭМ!$A$33:$A$776,$A149,СВЦЭМ!$B$33:$B$776,P$119)+'СЕТ СН'!$I$11+СВЦЭМ!$D$10+'СЕТ СН'!$I$5-'СЕТ СН'!$I$21</f>
        <v>3796.0864587200003</v>
      </c>
      <c r="Q149" s="36">
        <f>SUMIFS(СВЦЭМ!$D$33:$D$776,СВЦЭМ!$A$33:$A$776,$A149,СВЦЭМ!$B$33:$B$776,Q$119)+'СЕТ СН'!$I$11+СВЦЭМ!$D$10+'СЕТ СН'!$I$5-'СЕТ СН'!$I$21</f>
        <v>3809.4399843199999</v>
      </c>
      <c r="R149" s="36">
        <f>SUMIFS(СВЦЭМ!$D$33:$D$776,СВЦЭМ!$A$33:$A$776,$A149,СВЦЭМ!$B$33:$B$776,R$119)+'СЕТ СН'!$I$11+СВЦЭМ!$D$10+'СЕТ СН'!$I$5-'СЕТ СН'!$I$21</f>
        <v>3814.2685589900002</v>
      </c>
      <c r="S149" s="36">
        <f>SUMIFS(СВЦЭМ!$D$33:$D$776,СВЦЭМ!$A$33:$A$776,$A149,СВЦЭМ!$B$33:$B$776,S$119)+'СЕТ СН'!$I$11+СВЦЭМ!$D$10+'СЕТ СН'!$I$5-'СЕТ СН'!$I$21</f>
        <v>3799.7442988500002</v>
      </c>
      <c r="T149" s="36">
        <f>SUMIFS(СВЦЭМ!$D$33:$D$776,СВЦЭМ!$A$33:$A$776,$A149,СВЦЭМ!$B$33:$B$776,T$119)+'СЕТ СН'!$I$11+СВЦЭМ!$D$10+'СЕТ СН'!$I$5-'СЕТ СН'!$I$21</f>
        <v>3789.7764799900001</v>
      </c>
      <c r="U149" s="36">
        <f>SUMIFS(СВЦЭМ!$D$33:$D$776,СВЦЭМ!$A$33:$A$776,$A149,СВЦЭМ!$B$33:$B$776,U$119)+'СЕТ СН'!$I$11+СВЦЭМ!$D$10+'СЕТ СН'!$I$5-'СЕТ СН'!$I$21</f>
        <v>3784.0908466199999</v>
      </c>
      <c r="V149" s="36">
        <f>SUMIFS(СВЦЭМ!$D$33:$D$776,СВЦЭМ!$A$33:$A$776,$A149,СВЦЭМ!$B$33:$B$776,V$119)+'СЕТ СН'!$I$11+СВЦЭМ!$D$10+'СЕТ СН'!$I$5-'СЕТ СН'!$I$21</f>
        <v>3757.5179435600003</v>
      </c>
      <c r="W149" s="36">
        <f>SUMIFS(СВЦЭМ!$D$33:$D$776,СВЦЭМ!$A$33:$A$776,$A149,СВЦЭМ!$B$33:$B$776,W$119)+'СЕТ СН'!$I$11+СВЦЭМ!$D$10+'СЕТ СН'!$I$5-'СЕТ СН'!$I$21</f>
        <v>3740.0452871900002</v>
      </c>
      <c r="X149" s="36">
        <f>SUMIFS(СВЦЭМ!$D$33:$D$776,СВЦЭМ!$A$33:$A$776,$A149,СВЦЭМ!$B$33:$B$776,X$119)+'СЕТ СН'!$I$11+СВЦЭМ!$D$10+'СЕТ СН'!$I$5-'СЕТ СН'!$I$21</f>
        <v>3781.8734254600004</v>
      </c>
      <c r="Y149" s="36">
        <f>SUMIFS(СВЦЭМ!$D$33:$D$776,СВЦЭМ!$A$33:$A$776,$A149,СВЦЭМ!$B$33:$B$776,Y$119)+'СЕТ СН'!$I$11+СВЦЭМ!$D$10+'СЕТ СН'!$I$5-'СЕТ СН'!$I$21</f>
        <v>3834.2484745700003</v>
      </c>
    </row>
    <row r="150" spans="1:27" ht="15.75" x14ac:dyDescent="0.2">
      <c r="A150" s="35">
        <f t="shared" si="3"/>
        <v>44074</v>
      </c>
      <c r="B150" s="36">
        <f>SUMIFS(СВЦЭМ!$D$33:$D$776,СВЦЭМ!$A$33:$A$776,$A150,СВЦЭМ!$B$33:$B$776,B$119)+'СЕТ СН'!$I$11+СВЦЭМ!$D$10+'СЕТ СН'!$I$5-'СЕТ СН'!$I$21</f>
        <v>3881.86964278</v>
      </c>
      <c r="C150" s="36">
        <f>SUMIFS(СВЦЭМ!$D$33:$D$776,СВЦЭМ!$A$33:$A$776,$A150,СВЦЭМ!$B$33:$B$776,C$119)+'СЕТ СН'!$I$11+СВЦЭМ!$D$10+'СЕТ СН'!$I$5-'СЕТ СН'!$I$21</f>
        <v>3935.23850864</v>
      </c>
      <c r="D150" s="36">
        <f>SUMIFS(СВЦЭМ!$D$33:$D$776,СВЦЭМ!$A$33:$A$776,$A150,СВЦЭМ!$B$33:$B$776,D$119)+'СЕТ СН'!$I$11+СВЦЭМ!$D$10+'СЕТ СН'!$I$5-'СЕТ СН'!$I$21</f>
        <v>3991.0421774599999</v>
      </c>
      <c r="E150" s="36">
        <f>SUMIFS(СВЦЭМ!$D$33:$D$776,СВЦЭМ!$A$33:$A$776,$A150,СВЦЭМ!$B$33:$B$776,E$119)+'СЕТ СН'!$I$11+СВЦЭМ!$D$10+'СЕТ СН'!$I$5-'СЕТ СН'!$I$21</f>
        <v>4003.2491774099999</v>
      </c>
      <c r="F150" s="36">
        <f>SUMIFS(СВЦЭМ!$D$33:$D$776,СВЦЭМ!$A$33:$A$776,$A150,СВЦЭМ!$B$33:$B$776,F$119)+'СЕТ СН'!$I$11+СВЦЭМ!$D$10+'СЕТ СН'!$I$5-'СЕТ СН'!$I$21</f>
        <v>4014.7596111100002</v>
      </c>
      <c r="G150" s="36">
        <f>SUMIFS(СВЦЭМ!$D$33:$D$776,СВЦЭМ!$A$33:$A$776,$A150,СВЦЭМ!$B$33:$B$776,G$119)+'СЕТ СН'!$I$11+СВЦЭМ!$D$10+'СЕТ СН'!$I$5-'СЕТ СН'!$I$21</f>
        <v>4001.1107854700003</v>
      </c>
      <c r="H150" s="36">
        <f>SUMIFS(СВЦЭМ!$D$33:$D$776,СВЦЭМ!$A$33:$A$776,$A150,СВЦЭМ!$B$33:$B$776,H$119)+'СЕТ СН'!$I$11+СВЦЭМ!$D$10+'СЕТ СН'!$I$5-'СЕТ СН'!$I$21</f>
        <v>3950.19071837</v>
      </c>
      <c r="I150" s="36">
        <f>SUMIFS(СВЦЭМ!$D$33:$D$776,СВЦЭМ!$A$33:$A$776,$A150,СВЦЭМ!$B$33:$B$776,I$119)+'СЕТ СН'!$I$11+СВЦЭМ!$D$10+'СЕТ СН'!$I$5-'СЕТ СН'!$I$21</f>
        <v>3888.6778311100002</v>
      </c>
      <c r="J150" s="36">
        <f>SUMIFS(СВЦЭМ!$D$33:$D$776,СВЦЭМ!$A$33:$A$776,$A150,СВЦЭМ!$B$33:$B$776,J$119)+'СЕТ СН'!$I$11+СВЦЭМ!$D$10+'СЕТ СН'!$I$5-'СЕТ СН'!$I$21</f>
        <v>3833.6863497499999</v>
      </c>
      <c r="K150" s="36">
        <f>SUMIFS(СВЦЭМ!$D$33:$D$776,СВЦЭМ!$A$33:$A$776,$A150,СВЦЭМ!$B$33:$B$776,K$119)+'СЕТ СН'!$I$11+СВЦЭМ!$D$10+'СЕТ СН'!$I$5-'СЕТ СН'!$I$21</f>
        <v>3791.5944323399999</v>
      </c>
      <c r="L150" s="36">
        <f>SUMIFS(СВЦЭМ!$D$33:$D$776,СВЦЭМ!$A$33:$A$776,$A150,СВЦЭМ!$B$33:$B$776,L$119)+'СЕТ СН'!$I$11+СВЦЭМ!$D$10+'СЕТ СН'!$I$5-'СЕТ СН'!$I$21</f>
        <v>3806.89490832</v>
      </c>
      <c r="M150" s="36">
        <f>SUMIFS(СВЦЭМ!$D$33:$D$776,СВЦЭМ!$A$33:$A$776,$A150,СВЦЭМ!$B$33:$B$776,M$119)+'СЕТ СН'!$I$11+СВЦЭМ!$D$10+'СЕТ СН'!$I$5-'СЕТ СН'!$I$21</f>
        <v>3806.7730469100002</v>
      </c>
      <c r="N150" s="36">
        <f>SUMIFS(СВЦЭМ!$D$33:$D$776,СВЦЭМ!$A$33:$A$776,$A150,СВЦЭМ!$B$33:$B$776,N$119)+'СЕТ СН'!$I$11+СВЦЭМ!$D$10+'СЕТ СН'!$I$5-'СЕТ СН'!$I$21</f>
        <v>3801.792903</v>
      </c>
      <c r="O150" s="36">
        <f>SUMIFS(СВЦЭМ!$D$33:$D$776,СВЦЭМ!$A$33:$A$776,$A150,СВЦЭМ!$B$33:$B$776,O$119)+'СЕТ СН'!$I$11+СВЦЭМ!$D$10+'СЕТ СН'!$I$5-'СЕТ СН'!$I$21</f>
        <v>3795.3266597400002</v>
      </c>
      <c r="P150" s="36">
        <f>SUMIFS(СВЦЭМ!$D$33:$D$776,СВЦЭМ!$A$33:$A$776,$A150,СВЦЭМ!$B$33:$B$776,P$119)+'СЕТ СН'!$I$11+СВЦЭМ!$D$10+'СЕТ СН'!$I$5-'СЕТ СН'!$I$21</f>
        <v>3799.60547963</v>
      </c>
      <c r="Q150" s="36">
        <f>SUMIFS(СВЦЭМ!$D$33:$D$776,СВЦЭМ!$A$33:$A$776,$A150,СВЦЭМ!$B$33:$B$776,Q$119)+'СЕТ СН'!$I$11+СВЦЭМ!$D$10+'СЕТ СН'!$I$5-'СЕТ СН'!$I$21</f>
        <v>3799.1597114000001</v>
      </c>
      <c r="R150" s="36">
        <f>SUMIFS(СВЦЭМ!$D$33:$D$776,СВЦЭМ!$A$33:$A$776,$A150,СВЦЭМ!$B$33:$B$776,R$119)+'СЕТ СН'!$I$11+СВЦЭМ!$D$10+'СЕТ СН'!$I$5-'СЕТ СН'!$I$21</f>
        <v>3796.8756135800004</v>
      </c>
      <c r="S150" s="36">
        <f>SUMIFS(СВЦЭМ!$D$33:$D$776,СВЦЭМ!$A$33:$A$776,$A150,СВЦЭМ!$B$33:$B$776,S$119)+'СЕТ СН'!$I$11+СВЦЭМ!$D$10+'СЕТ СН'!$I$5-'СЕТ СН'!$I$21</f>
        <v>3802.2060354800001</v>
      </c>
      <c r="T150" s="36">
        <f>SUMIFS(СВЦЭМ!$D$33:$D$776,СВЦЭМ!$A$33:$A$776,$A150,СВЦЭМ!$B$33:$B$776,T$119)+'СЕТ СН'!$I$11+СВЦЭМ!$D$10+'СЕТ СН'!$I$5-'СЕТ СН'!$I$21</f>
        <v>3800.8151424500002</v>
      </c>
      <c r="U150" s="36">
        <f>SUMIFS(СВЦЭМ!$D$33:$D$776,СВЦЭМ!$A$33:$A$776,$A150,СВЦЭМ!$B$33:$B$776,U$119)+'СЕТ СН'!$I$11+СВЦЭМ!$D$10+'СЕТ СН'!$I$5-'СЕТ СН'!$I$21</f>
        <v>3793.8080399600003</v>
      </c>
      <c r="V150" s="36">
        <f>SUMIFS(СВЦЭМ!$D$33:$D$776,СВЦЭМ!$A$33:$A$776,$A150,СВЦЭМ!$B$33:$B$776,V$119)+'СЕТ СН'!$I$11+СВЦЭМ!$D$10+'СЕТ СН'!$I$5-'СЕТ СН'!$I$21</f>
        <v>3794.60994587</v>
      </c>
      <c r="W150" s="36">
        <f>SUMIFS(СВЦЭМ!$D$33:$D$776,СВЦЭМ!$A$33:$A$776,$A150,СВЦЭМ!$B$33:$B$776,W$119)+'СЕТ СН'!$I$11+СВЦЭМ!$D$10+'СЕТ СН'!$I$5-'СЕТ СН'!$I$21</f>
        <v>3792.6609926199999</v>
      </c>
      <c r="X150" s="36">
        <f>SUMIFS(СВЦЭМ!$D$33:$D$776,СВЦЭМ!$A$33:$A$776,$A150,СВЦЭМ!$B$33:$B$776,X$119)+'СЕТ СН'!$I$11+СВЦЭМ!$D$10+'СЕТ СН'!$I$5-'СЕТ СН'!$I$21</f>
        <v>3800.8687368700002</v>
      </c>
      <c r="Y150" s="36">
        <f>SUMIFS(СВЦЭМ!$D$33:$D$776,СВЦЭМ!$A$33:$A$776,$A150,СВЦЭМ!$B$33:$B$776,Y$119)+'СЕТ СН'!$I$11+СВЦЭМ!$D$10+'СЕТ СН'!$I$5-'СЕТ СН'!$I$21</f>
        <v>3852.65451798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3" t="s">
        <v>7</v>
      </c>
      <c r="B153" s="126" t="s">
        <v>139</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24"/>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2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01.08.2020</v>
      </c>
      <c r="B156" s="36">
        <f>SUMIFS(СВЦЭМ!$E$33:$E$776,СВЦЭМ!$A$33:$A$776,$A156,СВЦЭМ!$B$33:$B$776,B$155)+'СЕТ СН'!$F$12</f>
        <v>176.71347266000001</v>
      </c>
      <c r="C156" s="36">
        <f>SUMIFS(СВЦЭМ!$E$33:$E$776,СВЦЭМ!$A$33:$A$776,$A156,СВЦЭМ!$B$33:$B$776,C$155)+'СЕТ СН'!$F$12</f>
        <v>184.75327046999999</v>
      </c>
      <c r="D156" s="36">
        <f>SUMIFS(СВЦЭМ!$E$33:$E$776,СВЦЭМ!$A$33:$A$776,$A156,СВЦЭМ!$B$33:$B$776,D$155)+'СЕТ СН'!$F$12</f>
        <v>192.11929959</v>
      </c>
      <c r="E156" s="36">
        <f>SUMIFS(СВЦЭМ!$E$33:$E$776,СВЦЭМ!$A$33:$A$776,$A156,СВЦЭМ!$B$33:$B$776,E$155)+'СЕТ СН'!$F$12</f>
        <v>192.35701521999999</v>
      </c>
      <c r="F156" s="36">
        <f>SUMIFS(СВЦЭМ!$E$33:$E$776,СВЦЭМ!$A$33:$A$776,$A156,СВЦЭМ!$B$33:$B$776,F$155)+'СЕТ СН'!$F$12</f>
        <v>191.60621348000001</v>
      </c>
      <c r="G156" s="36">
        <f>SUMIFS(СВЦЭМ!$E$33:$E$776,СВЦЭМ!$A$33:$A$776,$A156,СВЦЭМ!$B$33:$B$776,G$155)+'СЕТ СН'!$F$12</f>
        <v>196.88413417000001</v>
      </c>
      <c r="H156" s="36">
        <f>SUMIFS(СВЦЭМ!$E$33:$E$776,СВЦЭМ!$A$33:$A$776,$A156,СВЦЭМ!$B$33:$B$776,H$155)+'СЕТ СН'!$F$12</f>
        <v>192.50018244</v>
      </c>
      <c r="I156" s="36">
        <f>SUMIFS(СВЦЭМ!$E$33:$E$776,СВЦЭМ!$A$33:$A$776,$A156,СВЦЭМ!$B$33:$B$776,I$155)+'СЕТ СН'!$F$12</f>
        <v>196.17094528000001</v>
      </c>
      <c r="J156" s="36">
        <f>SUMIFS(СВЦЭМ!$E$33:$E$776,СВЦЭМ!$A$33:$A$776,$A156,СВЦЭМ!$B$33:$B$776,J$155)+'СЕТ СН'!$F$12</f>
        <v>187.06144992</v>
      </c>
      <c r="K156" s="36">
        <f>SUMIFS(СВЦЭМ!$E$33:$E$776,СВЦЭМ!$A$33:$A$776,$A156,СВЦЭМ!$B$33:$B$776,K$155)+'СЕТ СН'!$F$12</f>
        <v>178.50571624</v>
      </c>
      <c r="L156" s="36">
        <f>SUMIFS(СВЦЭМ!$E$33:$E$776,СВЦЭМ!$A$33:$A$776,$A156,СВЦЭМ!$B$33:$B$776,L$155)+'СЕТ СН'!$F$12</f>
        <v>171.59639974000001</v>
      </c>
      <c r="M156" s="36">
        <f>SUMIFS(СВЦЭМ!$E$33:$E$776,СВЦЭМ!$A$33:$A$776,$A156,СВЦЭМ!$B$33:$B$776,M$155)+'СЕТ СН'!$F$12</f>
        <v>158.83418405</v>
      </c>
      <c r="N156" s="36">
        <f>SUMIFS(СВЦЭМ!$E$33:$E$776,СВЦЭМ!$A$33:$A$776,$A156,СВЦЭМ!$B$33:$B$776,N$155)+'СЕТ СН'!$F$12</f>
        <v>152.13419562999999</v>
      </c>
      <c r="O156" s="36">
        <f>SUMIFS(СВЦЭМ!$E$33:$E$776,СВЦЭМ!$A$33:$A$776,$A156,СВЦЭМ!$B$33:$B$776,O$155)+'СЕТ СН'!$F$12</f>
        <v>142.19698822999999</v>
      </c>
      <c r="P156" s="36">
        <f>SUMIFS(СВЦЭМ!$E$33:$E$776,СВЦЭМ!$A$33:$A$776,$A156,СВЦЭМ!$B$33:$B$776,P$155)+'СЕТ СН'!$F$12</f>
        <v>142.57056614999999</v>
      </c>
      <c r="Q156" s="36">
        <f>SUMIFS(СВЦЭМ!$E$33:$E$776,СВЦЭМ!$A$33:$A$776,$A156,СВЦЭМ!$B$33:$B$776,Q$155)+'СЕТ СН'!$F$12</f>
        <v>142.8468196</v>
      </c>
      <c r="R156" s="36">
        <f>SUMIFS(СВЦЭМ!$E$33:$E$776,СВЦЭМ!$A$33:$A$776,$A156,СВЦЭМ!$B$33:$B$776,R$155)+'СЕТ СН'!$F$12</f>
        <v>142.75410274000001</v>
      </c>
      <c r="S156" s="36">
        <f>SUMIFS(СВЦЭМ!$E$33:$E$776,СВЦЭМ!$A$33:$A$776,$A156,СВЦЭМ!$B$33:$B$776,S$155)+'СЕТ СН'!$F$12</f>
        <v>142.86872893</v>
      </c>
      <c r="T156" s="36">
        <f>SUMIFS(СВЦЭМ!$E$33:$E$776,СВЦЭМ!$A$33:$A$776,$A156,СВЦЭМ!$B$33:$B$776,T$155)+'СЕТ СН'!$F$12</f>
        <v>142.88189819999999</v>
      </c>
      <c r="U156" s="36">
        <f>SUMIFS(СВЦЭМ!$E$33:$E$776,СВЦЭМ!$A$33:$A$776,$A156,СВЦЭМ!$B$33:$B$776,U$155)+'СЕТ СН'!$F$12</f>
        <v>143.1933176</v>
      </c>
      <c r="V156" s="36">
        <f>SUMIFS(СВЦЭМ!$E$33:$E$776,СВЦЭМ!$A$33:$A$776,$A156,СВЦЭМ!$B$33:$B$776,V$155)+'СЕТ СН'!$F$12</f>
        <v>140.49996214999999</v>
      </c>
      <c r="W156" s="36">
        <f>SUMIFS(СВЦЭМ!$E$33:$E$776,СВЦЭМ!$A$33:$A$776,$A156,СВЦЭМ!$B$33:$B$776,W$155)+'СЕТ СН'!$F$12</f>
        <v>137.25205149000001</v>
      </c>
      <c r="X156" s="36">
        <f>SUMIFS(СВЦЭМ!$E$33:$E$776,СВЦЭМ!$A$33:$A$776,$A156,СВЦЭМ!$B$33:$B$776,X$155)+'СЕТ СН'!$F$12</f>
        <v>145.22349019999999</v>
      </c>
      <c r="Y156" s="36">
        <f>SUMIFS(СВЦЭМ!$E$33:$E$776,СВЦЭМ!$A$33:$A$776,$A156,СВЦЭМ!$B$33:$B$776,Y$155)+'СЕТ СН'!$F$12</f>
        <v>167.68095796</v>
      </c>
      <c r="AA156" s="45"/>
    </row>
    <row r="157" spans="1:27" ht="15.75" x14ac:dyDescent="0.2">
      <c r="A157" s="35">
        <f>A156+1</f>
        <v>44045</v>
      </c>
      <c r="B157" s="36">
        <f>SUMIFS(СВЦЭМ!$E$33:$E$776,СВЦЭМ!$A$33:$A$776,$A157,СВЦЭМ!$B$33:$B$776,B$155)+'СЕТ СН'!$F$12</f>
        <v>172.94448406000001</v>
      </c>
      <c r="C157" s="36">
        <f>SUMIFS(СВЦЭМ!$E$33:$E$776,СВЦЭМ!$A$33:$A$776,$A157,СВЦЭМ!$B$33:$B$776,C$155)+'СЕТ СН'!$F$12</f>
        <v>181.75409875</v>
      </c>
      <c r="D157" s="36">
        <f>SUMIFS(СВЦЭМ!$E$33:$E$776,СВЦЭМ!$A$33:$A$776,$A157,СВЦЭМ!$B$33:$B$776,D$155)+'СЕТ СН'!$F$12</f>
        <v>187.92027039000001</v>
      </c>
      <c r="E157" s="36">
        <f>SUMIFS(СВЦЭМ!$E$33:$E$776,СВЦЭМ!$A$33:$A$776,$A157,СВЦЭМ!$B$33:$B$776,E$155)+'СЕТ СН'!$F$12</f>
        <v>189.01024128</v>
      </c>
      <c r="F157" s="36">
        <f>SUMIFS(СВЦЭМ!$E$33:$E$776,СВЦЭМ!$A$33:$A$776,$A157,СВЦЭМ!$B$33:$B$776,F$155)+'СЕТ СН'!$F$12</f>
        <v>189.59525008</v>
      </c>
      <c r="G157" s="36">
        <f>SUMIFS(СВЦЭМ!$E$33:$E$776,СВЦЭМ!$A$33:$A$776,$A157,СВЦЭМ!$B$33:$B$776,G$155)+'СЕТ СН'!$F$12</f>
        <v>189.01729885</v>
      </c>
      <c r="H157" s="36">
        <f>SUMIFS(СВЦЭМ!$E$33:$E$776,СВЦЭМ!$A$33:$A$776,$A157,СВЦЭМ!$B$33:$B$776,H$155)+'СЕТ СН'!$F$12</f>
        <v>183.48197883</v>
      </c>
      <c r="I157" s="36">
        <f>SUMIFS(СВЦЭМ!$E$33:$E$776,СВЦЭМ!$A$33:$A$776,$A157,СВЦЭМ!$B$33:$B$776,I$155)+'СЕТ СН'!$F$12</f>
        <v>191.06728000999999</v>
      </c>
      <c r="J157" s="36">
        <f>SUMIFS(СВЦЭМ!$E$33:$E$776,СВЦЭМ!$A$33:$A$776,$A157,СВЦЭМ!$B$33:$B$776,J$155)+'СЕТ СН'!$F$12</f>
        <v>182.50534865</v>
      </c>
      <c r="K157" s="36">
        <f>SUMIFS(СВЦЭМ!$E$33:$E$776,СВЦЭМ!$A$33:$A$776,$A157,СВЦЭМ!$B$33:$B$776,K$155)+'СЕТ СН'!$F$12</f>
        <v>168.89354058999999</v>
      </c>
      <c r="L157" s="36">
        <f>SUMIFS(СВЦЭМ!$E$33:$E$776,СВЦЭМ!$A$33:$A$776,$A157,СВЦЭМ!$B$33:$B$776,L$155)+'СЕТ СН'!$F$12</f>
        <v>161.57583915000001</v>
      </c>
      <c r="M157" s="36">
        <f>SUMIFS(СВЦЭМ!$E$33:$E$776,СВЦЭМ!$A$33:$A$776,$A157,СВЦЭМ!$B$33:$B$776,M$155)+'СЕТ СН'!$F$12</f>
        <v>147.20125146000001</v>
      </c>
      <c r="N157" s="36">
        <f>SUMIFS(СВЦЭМ!$E$33:$E$776,СВЦЭМ!$A$33:$A$776,$A157,СВЦЭМ!$B$33:$B$776,N$155)+'СЕТ СН'!$F$12</f>
        <v>140.38252453000001</v>
      </c>
      <c r="O157" s="36">
        <f>SUMIFS(СВЦЭМ!$E$33:$E$776,СВЦЭМ!$A$33:$A$776,$A157,СВЦЭМ!$B$33:$B$776,O$155)+'СЕТ СН'!$F$12</f>
        <v>137.32668175000001</v>
      </c>
      <c r="P157" s="36">
        <f>SUMIFS(СВЦЭМ!$E$33:$E$776,СВЦЭМ!$A$33:$A$776,$A157,СВЦЭМ!$B$33:$B$776,P$155)+'СЕТ СН'!$F$12</f>
        <v>139.17132719</v>
      </c>
      <c r="Q157" s="36">
        <f>SUMIFS(СВЦЭМ!$E$33:$E$776,СВЦЭМ!$A$33:$A$776,$A157,СВЦЭМ!$B$33:$B$776,Q$155)+'СЕТ СН'!$F$12</f>
        <v>141.47253831</v>
      </c>
      <c r="R157" s="36">
        <f>SUMIFS(СВЦЭМ!$E$33:$E$776,СВЦЭМ!$A$33:$A$776,$A157,СВЦЭМ!$B$33:$B$776,R$155)+'СЕТ СН'!$F$12</f>
        <v>140.01296995000001</v>
      </c>
      <c r="S157" s="36">
        <f>SUMIFS(СВЦЭМ!$E$33:$E$776,СВЦЭМ!$A$33:$A$776,$A157,СВЦЭМ!$B$33:$B$776,S$155)+'СЕТ СН'!$F$12</f>
        <v>140.85131014999999</v>
      </c>
      <c r="T157" s="36">
        <f>SUMIFS(СВЦЭМ!$E$33:$E$776,СВЦЭМ!$A$33:$A$776,$A157,СВЦЭМ!$B$33:$B$776,T$155)+'СЕТ СН'!$F$12</f>
        <v>140.63744776999999</v>
      </c>
      <c r="U157" s="36">
        <f>SUMIFS(СВЦЭМ!$E$33:$E$776,СВЦЭМ!$A$33:$A$776,$A157,СВЦЭМ!$B$33:$B$776,U$155)+'СЕТ СН'!$F$12</f>
        <v>137.85930554999999</v>
      </c>
      <c r="V157" s="36">
        <f>SUMIFS(СВЦЭМ!$E$33:$E$776,СВЦЭМ!$A$33:$A$776,$A157,СВЦЭМ!$B$33:$B$776,V$155)+'СЕТ СН'!$F$12</f>
        <v>132.44730007999999</v>
      </c>
      <c r="W157" s="36">
        <f>SUMIFS(СВЦЭМ!$E$33:$E$776,СВЦЭМ!$A$33:$A$776,$A157,СВЦЭМ!$B$33:$B$776,W$155)+'СЕТ СН'!$F$12</f>
        <v>132.42155973999999</v>
      </c>
      <c r="X157" s="36">
        <f>SUMIFS(СВЦЭМ!$E$33:$E$776,СВЦЭМ!$A$33:$A$776,$A157,СВЦЭМ!$B$33:$B$776,X$155)+'СЕТ СН'!$F$12</f>
        <v>138.67786888000001</v>
      </c>
      <c r="Y157" s="36">
        <f>SUMIFS(СВЦЭМ!$E$33:$E$776,СВЦЭМ!$A$33:$A$776,$A157,СВЦЭМ!$B$33:$B$776,Y$155)+'СЕТ СН'!$F$12</f>
        <v>157.04197697999999</v>
      </c>
    </row>
    <row r="158" spans="1:27" ht="15.75" x14ac:dyDescent="0.2">
      <c r="A158" s="35">
        <f t="shared" ref="A158:A186" si="4">A157+1</f>
        <v>44046</v>
      </c>
      <c r="B158" s="36">
        <f>SUMIFS(СВЦЭМ!$E$33:$E$776,СВЦЭМ!$A$33:$A$776,$A158,СВЦЭМ!$B$33:$B$776,B$155)+'СЕТ СН'!$F$12</f>
        <v>175.82690159000001</v>
      </c>
      <c r="C158" s="36">
        <f>SUMIFS(СВЦЭМ!$E$33:$E$776,СВЦЭМ!$A$33:$A$776,$A158,СВЦЭМ!$B$33:$B$776,C$155)+'СЕТ СН'!$F$12</f>
        <v>174.90581646999999</v>
      </c>
      <c r="D158" s="36">
        <f>SUMIFS(СВЦЭМ!$E$33:$E$776,СВЦЭМ!$A$33:$A$776,$A158,СВЦЭМ!$B$33:$B$776,D$155)+'СЕТ СН'!$F$12</f>
        <v>177.93433876</v>
      </c>
      <c r="E158" s="36">
        <f>SUMIFS(СВЦЭМ!$E$33:$E$776,СВЦЭМ!$A$33:$A$776,$A158,СВЦЭМ!$B$33:$B$776,E$155)+'СЕТ СН'!$F$12</f>
        <v>187.13190596999999</v>
      </c>
      <c r="F158" s="36">
        <f>SUMIFS(СВЦЭМ!$E$33:$E$776,СВЦЭМ!$A$33:$A$776,$A158,СВЦЭМ!$B$33:$B$776,F$155)+'СЕТ СН'!$F$12</f>
        <v>187.53292716000001</v>
      </c>
      <c r="G158" s="36">
        <f>SUMIFS(СВЦЭМ!$E$33:$E$776,СВЦЭМ!$A$33:$A$776,$A158,СВЦЭМ!$B$33:$B$776,G$155)+'СЕТ СН'!$F$12</f>
        <v>192.20355931</v>
      </c>
      <c r="H158" s="36">
        <f>SUMIFS(СВЦЭМ!$E$33:$E$776,СВЦЭМ!$A$33:$A$776,$A158,СВЦЭМ!$B$33:$B$776,H$155)+'СЕТ СН'!$F$12</f>
        <v>189.30420778000001</v>
      </c>
      <c r="I158" s="36">
        <f>SUMIFS(СВЦЭМ!$E$33:$E$776,СВЦЭМ!$A$33:$A$776,$A158,СВЦЭМ!$B$33:$B$776,I$155)+'СЕТ СН'!$F$12</f>
        <v>191.97432387999999</v>
      </c>
      <c r="J158" s="36">
        <f>SUMIFS(СВЦЭМ!$E$33:$E$776,СВЦЭМ!$A$33:$A$776,$A158,СВЦЭМ!$B$33:$B$776,J$155)+'СЕТ СН'!$F$12</f>
        <v>180.47082953</v>
      </c>
      <c r="K158" s="36">
        <f>SUMIFS(СВЦЭМ!$E$33:$E$776,СВЦЭМ!$A$33:$A$776,$A158,СВЦЭМ!$B$33:$B$776,K$155)+'СЕТ СН'!$F$12</f>
        <v>169.88615659000001</v>
      </c>
      <c r="L158" s="36">
        <f>SUMIFS(СВЦЭМ!$E$33:$E$776,СВЦЭМ!$A$33:$A$776,$A158,СВЦЭМ!$B$33:$B$776,L$155)+'СЕТ СН'!$F$12</f>
        <v>160.45843275999999</v>
      </c>
      <c r="M158" s="36">
        <f>SUMIFS(СВЦЭМ!$E$33:$E$776,СВЦЭМ!$A$33:$A$776,$A158,СВЦЭМ!$B$33:$B$776,M$155)+'СЕТ СН'!$F$12</f>
        <v>145.95382076999999</v>
      </c>
      <c r="N158" s="36">
        <f>SUMIFS(СВЦЭМ!$E$33:$E$776,СВЦЭМ!$A$33:$A$776,$A158,СВЦЭМ!$B$33:$B$776,N$155)+'СЕТ СН'!$F$12</f>
        <v>137.46405236000001</v>
      </c>
      <c r="O158" s="36">
        <f>SUMIFS(СВЦЭМ!$E$33:$E$776,СВЦЭМ!$A$33:$A$776,$A158,СВЦЭМ!$B$33:$B$776,O$155)+'СЕТ СН'!$F$12</f>
        <v>133.97564019999999</v>
      </c>
      <c r="P158" s="36">
        <f>SUMIFS(СВЦЭМ!$E$33:$E$776,СВЦЭМ!$A$33:$A$776,$A158,СВЦЭМ!$B$33:$B$776,P$155)+'СЕТ СН'!$F$12</f>
        <v>134.84478941</v>
      </c>
      <c r="Q158" s="36">
        <f>SUMIFS(СВЦЭМ!$E$33:$E$776,СВЦЭМ!$A$33:$A$776,$A158,СВЦЭМ!$B$33:$B$776,Q$155)+'СЕТ СН'!$F$12</f>
        <v>135.67893219000001</v>
      </c>
      <c r="R158" s="36">
        <f>SUMIFS(СВЦЭМ!$E$33:$E$776,СВЦЭМ!$A$33:$A$776,$A158,СВЦЭМ!$B$33:$B$776,R$155)+'СЕТ СН'!$F$12</f>
        <v>137.27045222000001</v>
      </c>
      <c r="S158" s="36">
        <f>SUMIFS(СВЦЭМ!$E$33:$E$776,СВЦЭМ!$A$33:$A$776,$A158,СВЦЭМ!$B$33:$B$776,S$155)+'СЕТ СН'!$F$12</f>
        <v>138.12486096000001</v>
      </c>
      <c r="T158" s="36">
        <f>SUMIFS(СВЦЭМ!$E$33:$E$776,СВЦЭМ!$A$33:$A$776,$A158,СВЦЭМ!$B$33:$B$776,T$155)+'СЕТ СН'!$F$12</f>
        <v>139.91407946000001</v>
      </c>
      <c r="U158" s="36">
        <f>SUMIFS(СВЦЭМ!$E$33:$E$776,СВЦЭМ!$A$33:$A$776,$A158,СВЦЭМ!$B$33:$B$776,U$155)+'СЕТ СН'!$F$12</f>
        <v>139.53451344999999</v>
      </c>
      <c r="V158" s="36">
        <f>SUMIFS(СВЦЭМ!$E$33:$E$776,СВЦЭМ!$A$33:$A$776,$A158,СВЦЭМ!$B$33:$B$776,V$155)+'СЕТ СН'!$F$12</f>
        <v>137.93779394000001</v>
      </c>
      <c r="W158" s="36">
        <f>SUMIFS(СВЦЭМ!$E$33:$E$776,СВЦЭМ!$A$33:$A$776,$A158,СВЦЭМ!$B$33:$B$776,W$155)+'СЕТ СН'!$F$12</f>
        <v>135.62147245</v>
      </c>
      <c r="X158" s="36">
        <f>SUMIFS(СВЦЭМ!$E$33:$E$776,СВЦЭМ!$A$33:$A$776,$A158,СВЦЭМ!$B$33:$B$776,X$155)+'СЕТ СН'!$F$12</f>
        <v>140.41861369</v>
      </c>
      <c r="Y158" s="36">
        <f>SUMIFS(СВЦЭМ!$E$33:$E$776,СВЦЭМ!$A$33:$A$776,$A158,СВЦЭМ!$B$33:$B$776,Y$155)+'СЕТ СН'!$F$12</f>
        <v>158.35265090999999</v>
      </c>
    </row>
    <row r="159" spans="1:27" ht="15.75" x14ac:dyDescent="0.2">
      <c r="A159" s="35">
        <f t="shared" si="4"/>
        <v>44047</v>
      </c>
      <c r="B159" s="36">
        <f>SUMIFS(СВЦЭМ!$E$33:$E$776,СВЦЭМ!$A$33:$A$776,$A159,СВЦЭМ!$B$33:$B$776,B$155)+'СЕТ СН'!$F$12</f>
        <v>171.74768785000001</v>
      </c>
      <c r="C159" s="36">
        <f>SUMIFS(СВЦЭМ!$E$33:$E$776,СВЦЭМ!$A$33:$A$776,$A159,СВЦЭМ!$B$33:$B$776,C$155)+'СЕТ СН'!$F$12</f>
        <v>182.26400411</v>
      </c>
      <c r="D159" s="36">
        <f>SUMIFS(СВЦЭМ!$E$33:$E$776,СВЦЭМ!$A$33:$A$776,$A159,СВЦЭМ!$B$33:$B$776,D$155)+'СЕТ СН'!$F$12</f>
        <v>186.20584941000001</v>
      </c>
      <c r="E159" s="36">
        <f>SUMIFS(СВЦЭМ!$E$33:$E$776,СВЦЭМ!$A$33:$A$776,$A159,СВЦЭМ!$B$33:$B$776,E$155)+'СЕТ СН'!$F$12</f>
        <v>192.57819950999999</v>
      </c>
      <c r="F159" s="36">
        <f>SUMIFS(СВЦЭМ!$E$33:$E$776,СВЦЭМ!$A$33:$A$776,$A159,СВЦЭМ!$B$33:$B$776,F$155)+'СЕТ СН'!$F$12</f>
        <v>193.94633974000001</v>
      </c>
      <c r="G159" s="36">
        <f>SUMIFS(СВЦЭМ!$E$33:$E$776,СВЦЭМ!$A$33:$A$776,$A159,СВЦЭМ!$B$33:$B$776,G$155)+'СЕТ СН'!$F$12</f>
        <v>192.56092081</v>
      </c>
      <c r="H159" s="36">
        <f>SUMIFS(СВЦЭМ!$E$33:$E$776,СВЦЭМ!$A$33:$A$776,$A159,СВЦЭМ!$B$33:$B$776,H$155)+'СЕТ СН'!$F$12</f>
        <v>183.56224076999999</v>
      </c>
      <c r="I159" s="36">
        <f>SUMIFS(СВЦЭМ!$E$33:$E$776,СВЦЭМ!$A$33:$A$776,$A159,СВЦЭМ!$B$33:$B$776,I$155)+'СЕТ СН'!$F$12</f>
        <v>182.20196208999999</v>
      </c>
      <c r="J159" s="36">
        <f>SUMIFS(СВЦЭМ!$E$33:$E$776,СВЦЭМ!$A$33:$A$776,$A159,СВЦЭМ!$B$33:$B$776,J$155)+'СЕТ СН'!$F$12</f>
        <v>172.73886809000001</v>
      </c>
      <c r="K159" s="36">
        <f>SUMIFS(СВЦЭМ!$E$33:$E$776,СВЦЭМ!$A$33:$A$776,$A159,СВЦЭМ!$B$33:$B$776,K$155)+'СЕТ СН'!$F$12</f>
        <v>166.70595596000001</v>
      </c>
      <c r="L159" s="36">
        <f>SUMIFS(СВЦЭМ!$E$33:$E$776,СВЦЭМ!$A$33:$A$776,$A159,СВЦЭМ!$B$33:$B$776,L$155)+'СЕТ СН'!$F$12</f>
        <v>165.58393064000001</v>
      </c>
      <c r="M159" s="36">
        <f>SUMIFS(СВЦЭМ!$E$33:$E$776,СВЦЭМ!$A$33:$A$776,$A159,СВЦЭМ!$B$33:$B$776,M$155)+'СЕТ СН'!$F$12</f>
        <v>149.86162302</v>
      </c>
      <c r="N159" s="36">
        <f>SUMIFS(СВЦЭМ!$E$33:$E$776,СВЦЭМ!$A$33:$A$776,$A159,СВЦЭМ!$B$33:$B$776,N$155)+'СЕТ СН'!$F$12</f>
        <v>138.59785235999999</v>
      </c>
      <c r="O159" s="36">
        <f>SUMIFS(СВЦЭМ!$E$33:$E$776,СВЦЭМ!$A$33:$A$776,$A159,СВЦЭМ!$B$33:$B$776,O$155)+'СЕТ СН'!$F$12</f>
        <v>133.80751598000001</v>
      </c>
      <c r="P159" s="36">
        <f>SUMIFS(СВЦЭМ!$E$33:$E$776,СВЦЭМ!$A$33:$A$776,$A159,СВЦЭМ!$B$33:$B$776,P$155)+'СЕТ СН'!$F$12</f>
        <v>132.96063667000001</v>
      </c>
      <c r="Q159" s="36">
        <f>SUMIFS(СВЦЭМ!$E$33:$E$776,СВЦЭМ!$A$33:$A$776,$A159,СВЦЭМ!$B$33:$B$776,Q$155)+'СЕТ СН'!$F$12</f>
        <v>132.84132722999999</v>
      </c>
      <c r="R159" s="36">
        <f>SUMIFS(СВЦЭМ!$E$33:$E$776,СВЦЭМ!$A$33:$A$776,$A159,СВЦЭМ!$B$33:$B$776,R$155)+'СЕТ СН'!$F$12</f>
        <v>132.31826257</v>
      </c>
      <c r="S159" s="36">
        <f>SUMIFS(СВЦЭМ!$E$33:$E$776,СВЦЭМ!$A$33:$A$776,$A159,СВЦЭМ!$B$33:$B$776,S$155)+'СЕТ СН'!$F$12</f>
        <v>136.77456681000001</v>
      </c>
      <c r="T159" s="36">
        <f>SUMIFS(СВЦЭМ!$E$33:$E$776,СВЦЭМ!$A$33:$A$776,$A159,СВЦЭМ!$B$33:$B$776,T$155)+'СЕТ СН'!$F$12</f>
        <v>135.60342661000001</v>
      </c>
      <c r="U159" s="36">
        <f>SUMIFS(СВЦЭМ!$E$33:$E$776,СВЦЭМ!$A$33:$A$776,$A159,СВЦЭМ!$B$33:$B$776,U$155)+'СЕТ СН'!$F$12</f>
        <v>135.61397948000001</v>
      </c>
      <c r="V159" s="36">
        <f>SUMIFS(СВЦЭМ!$E$33:$E$776,СВЦЭМ!$A$33:$A$776,$A159,СВЦЭМ!$B$33:$B$776,V$155)+'СЕТ СН'!$F$12</f>
        <v>135.47559508000001</v>
      </c>
      <c r="W159" s="36">
        <f>SUMIFS(СВЦЭМ!$E$33:$E$776,СВЦЭМ!$A$33:$A$776,$A159,СВЦЭМ!$B$33:$B$776,W$155)+'СЕТ СН'!$F$12</f>
        <v>135.82708009000001</v>
      </c>
      <c r="X159" s="36">
        <f>SUMIFS(СВЦЭМ!$E$33:$E$776,СВЦЭМ!$A$33:$A$776,$A159,СВЦЭМ!$B$33:$B$776,X$155)+'СЕТ СН'!$F$12</f>
        <v>140.92044852999999</v>
      </c>
      <c r="Y159" s="36">
        <f>SUMIFS(СВЦЭМ!$E$33:$E$776,СВЦЭМ!$A$33:$A$776,$A159,СВЦЭМ!$B$33:$B$776,Y$155)+'СЕТ СН'!$F$12</f>
        <v>158.24747592</v>
      </c>
    </row>
    <row r="160" spans="1:27" ht="15.75" x14ac:dyDescent="0.2">
      <c r="A160" s="35">
        <f t="shared" si="4"/>
        <v>44048</v>
      </c>
      <c r="B160" s="36">
        <f>SUMIFS(СВЦЭМ!$E$33:$E$776,СВЦЭМ!$A$33:$A$776,$A160,СВЦЭМ!$B$33:$B$776,B$155)+'СЕТ СН'!$F$12</f>
        <v>172.1415958</v>
      </c>
      <c r="C160" s="36">
        <f>SUMIFS(СВЦЭМ!$E$33:$E$776,СВЦЭМ!$A$33:$A$776,$A160,СВЦЭМ!$B$33:$B$776,C$155)+'СЕТ СН'!$F$12</f>
        <v>187.32584026000001</v>
      </c>
      <c r="D160" s="36">
        <f>SUMIFS(СВЦЭМ!$E$33:$E$776,СВЦЭМ!$A$33:$A$776,$A160,СВЦЭМ!$B$33:$B$776,D$155)+'СЕТ СН'!$F$12</f>
        <v>190.39401569</v>
      </c>
      <c r="E160" s="36">
        <f>SUMIFS(СВЦЭМ!$E$33:$E$776,СВЦЭМ!$A$33:$A$776,$A160,СВЦЭМ!$B$33:$B$776,E$155)+'СЕТ СН'!$F$12</f>
        <v>192.60568649000001</v>
      </c>
      <c r="F160" s="36">
        <f>SUMIFS(СВЦЭМ!$E$33:$E$776,СВЦЭМ!$A$33:$A$776,$A160,СВЦЭМ!$B$33:$B$776,F$155)+'СЕТ СН'!$F$12</f>
        <v>192.20377814</v>
      </c>
      <c r="G160" s="36">
        <f>SUMIFS(СВЦЭМ!$E$33:$E$776,СВЦЭМ!$A$33:$A$776,$A160,СВЦЭМ!$B$33:$B$776,G$155)+'СЕТ СН'!$F$12</f>
        <v>194.99482915999999</v>
      </c>
      <c r="H160" s="36">
        <f>SUMIFS(СВЦЭМ!$E$33:$E$776,СВЦЭМ!$A$33:$A$776,$A160,СВЦЭМ!$B$33:$B$776,H$155)+'СЕТ СН'!$F$12</f>
        <v>190.29621505</v>
      </c>
      <c r="I160" s="36">
        <f>SUMIFS(СВЦЭМ!$E$33:$E$776,СВЦЭМ!$A$33:$A$776,$A160,СВЦЭМ!$B$33:$B$776,I$155)+'СЕТ СН'!$F$12</f>
        <v>183.14635279000001</v>
      </c>
      <c r="J160" s="36">
        <f>SUMIFS(СВЦЭМ!$E$33:$E$776,СВЦЭМ!$A$33:$A$776,$A160,СВЦЭМ!$B$33:$B$776,J$155)+'СЕТ СН'!$F$12</f>
        <v>172.58273659</v>
      </c>
      <c r="K160" s="36">
        <f>SUMIFS(СВЦЭМ!$E$33:$E$776,СВЦЭМ!$A$33:$A$776,$A160,СВЦЭМ!$B$33:$B$776,K$155)+'СЕТ СН'!$F$12</f>
        <v>174.45583611999999</v>
      </c>
      <c r="L160" s="36">
        <f>SUMIFS(СВЦЭМ!$E$33:$E$776,СВЦЭМ!$A$33:$A$776,$A160,СВЦЭМ!$B$33:$B$776,L$155)+'СЕТ СН'!$F$12</f>
        <v>164.00983707</v>
      </c>
      <c r="M160" s="36">
        <f>SUMIFS(СВЦЭМ!$E$33:$E$776,СВЦЭМ!$A$33:$A$776,$A160,СВЦЭМ!$B$33:$B$776,M$155)+'СЕТ СН'!$F$12</f>
        <v>149.61360141</v>
      </c>
      <c r="N160" s="36">
        <f>SUMIFS(СВЦЭМ!$E$33:$E$776,СВЦЭМ!$A$33:$A$776,$A160,СВЦЭМ!$B$33:$B$776,N$155)+'СЕТ СН'!$F$12</f>
        <v>139.22464579000001</v>
      </c>
      <c r="O160" s="36">
        <f>SUMIFS(СВЦЭМ!$E$33:$E$776,СВЦЭМ!$A$33:$A$776,$A160,СВЦЭМ!$B$33:$B$776,O$155)+'СЕТ СН'!$F$12</f>
        <v>132.82586566000001</v>
      </c>
      <c r="P160" s="36">
        <f>SUMIFS(СВЦЭМ!$E$33:$E$776,СВЦЭМ!$A$33:$A$776,$A160,СВЦЭМ!$B$33:$B$776,P$155)+'СЕТ СН'!$F$12</f>
        <v>134.37777456000001</v>
      </c>
      <c r="Q160" s="36">
        <f>SUMIFS(СВЦЭМ!$E$33:$E$776,СВЦЭМ!$A$33:$A$776,$A160,СВЦЭМ!$B$33:$B$776,Q$155)+'СЕТ СН'!$F$12</f>
        <v>134.48206302</v>
      </c>
      <c r="R160" s="36">
        <f>SUMIFS(СВЦЭМ!$E$33:$E$776,СВЦЭМ!$A$33:$A$776,$A160,СВЦЭМ!$B$33:$B$776,R$155)+'СЕТ СН'!$F$12</f>
        <v>133.36886035000001</v>
      </c>
      <c r="S160" s="36">
        <f>SUMIFS(СВЦЭМ!$E$33:$E$776,СВЦЭМ!$A$33:$A$776,$A160,СВЦЭМ!$B$33:$B$776,S$155)+'СЕТ СН'!$F$12</f>
        <v>133.62410965999999</v>
      </c>
      <c r="T160" s="36">
        <f>SUMIFS(СВЦЭМ!$E$33:$E$776,СВЦЭМ!$A$33:$A$776,$A160,СВЦЭМ!$B$33:$B$776,T$155)+'СЕТ СН'!$F$12</f>
        <v>137.42148803000001</v>
      </c>
      <c r="U160" s="36">
        <f>SUMIFS(СВЦЭМ!$E$33:$E$776,СВЦЭМ!$A$33:$A$776,$A160,СВЦЭМ!$B$33:$B$776,U$155)+'СЕТ СН'!$F$12</f>
        <v>138.7900641</v>
      </c>
      <c r="V160" s="36">
        <f>SUMIFS(СВЦЭМ!$E$33:$E$776,СВЦЭМ!$A$33:$A$776,$A160,СВЦЭМ!$B$33:$B$776,V$155)+'СЕТ СН'!$F$12</f>
        <v>134.96217229000001</v>
      </c>
      <c r="W160" s="36">
        <f>SUMIFS(СВЦЭМ!$E$33:$E$776,СВЦЭМ!$A$33:$A$776,$A160,СВЦЭМ!$B$33:$B$776,W$155)+'СЕТ СН'!$F$12</f>
        <v>134.63862878</v>
      </c>
      <c r="X160" s="36">
        <f>SUMIFS(СВЦЭМ!$E$33:$E$776,СВЦЭМ!$A$33:$A$776,$A160,СВЦЭМ!$B$33:$B$776,X$155)+'СЕТ СН'!$F$12</f>
        <v>138.74706807999999</v>
      </c>
      <c r="Y160" s="36">
        <f>SUMIFS(СВЦЭМ!$E$33:$E$776,СВЦЭМ!$A$33:$A$776,$A160,СВЦЭМ!$B$33:$B$776,Y$155)+'СЕТ СН'!$F$12</f>
        <v>161.15367674000001</v>
      </c>
    </row>
    <row r="161" spans="1:25" ht="15.75" x14ac:dyDescent="0.2">
      <c r="A161" s="35">
        <f t="shared" si="4"/>
        <v>44049</v>
      </c>
      <c r="B161" s="36">
        <f>SUMIFS(СВЦЭМ!$E$33:$E$776,СВЦЭМ!$A$33:$A$776,$A161,СВЦЭМ!$B$33:$B$776,B$155)+'СЕТ СН'!$F$12</f>
        <v>182.94006142999999</v>
      </c>
      <c r="C161" s="36">
        <f>SUMIFS(СВЦЭМ!$E$33:$E$776,СВЦЭМ!$A$33:$A$776,$A161,СВЦЭМ!$B$33:$B$776,C$155)+'СЕТ СН'!$F$12</f>
        <v>193.79544870000001</v>
      </c>
      <c r="D161" s="36">
        <f>SUMIFS(СВЦЭМ!$E$33:$E$776,СВЦЭМ!$A$33:$A$776,$A161,СВЦЭМ!$B$33:$B$776,D$155)+'СЕТ СН'!$F$12</f>
        <v>198.33098831000001</v>
      </c>
      <c r="E161" s="36">
        <f>SUMIFS(СВЦЭМ!$E$33:$E$776,СВЦЭМ!$A$33:$A$776,$A161,СВЦЭМ!$B$33:$B$776,E$155)+'СЕТ СН'!$F$12</f>
        <v>197.25078135000001</v>
      </c>
      <c r="F161" s="36">
        <f>SUMIFS(СВЦЭМ!$E$33:$E$776,СВЦЭМ!$A$33:$A$776,$A161,СВЦЭМ!$B$33:$B$776,F$155)+'СЕТ СН'!$F$12</f>
        <v>195.30452094</v>
      </c>
      <c r="G161" s="36">
        <f>SUMIFS(СВЦЭМ!$E$33:$E$776,СВЦЭМ!$A$33:$A$776,$A161,СВЦЭМ!$B$33:$B$776,G$155)+'СЕТ СН'!$F$12</f>
        <v>197.09319256000001</v>
      </c>
      <c r="H161" s="36">
        <f>SUMIFS(СВЦЭМ!$E$33:$E$776,СВЦЭМ!$A$33:$A$776,$A161,СВЦЭМ!$B$33:$B$776,H$155)+'СЕТ СН'!$F$12</f>
        <v>196.60978248999999</v>
      </c>
      <c r="I161" s="36">
        <f>SUMIFS(СВЦЭМ!$E$33:$E$776,СВЦЭМ!$A$33:$A$776,$A161,СВЦЭМ!$B$33:$B$776,I$155)+'СЕТ СН'!$F$12</f>
        <v>185.96673103000001</v>
      </c>
      <c r="J161" s="36">
        <f>SUMIFS(СВЦЭМ!$E$33:$E$776,СВЦЭМ!$A$33:$A$776,$A161,СВЦЭМ!$B$33:$B$776,J$155)+'СЕТ СН'!$F$12</f>
        <v>173.59118885999999</v>
      </c>
      <c r="K161" s="36">
        <f>SUMIFS(СВЦЭМ!$E$33:$E$776,СВЦЭМ!$A$33:$A$776,$A161,СВЦЭМ!$B$33:$B$776,K$155)+'СЕТ СН'!$F$12</f>
        <v>166.43766113000001</v>
      </c>
      <c r="L161" s="36">
        <f>SUMIFS(СВЦЭМ!$E$33:$E$776,СВЦЭМ!$A$33:$A$776,$A161,СВЦЭМ!$B$33:$B$776,L$155)+'СЕТ СН'!$F$12</f>
        <v>163.49933235</v>
      </c>
      <c r="M161" s="36">
        <f>SUMIFS(СВЦЭМ!$E$33:$E$776,СВЦЭМ!$A$33:$A$776,$A161,СВЦЭМ!$B$33:$B$776,M$155)+'СЕТ СН'!$F$12</f>
        <v>148.00178077000001</v>
      </c>
      <c r="N161" s="36">
        <f>SUMIFS(СВЦЭМ!$E$33:$E$776,СВЦЭМ!$A$33:$A$776,$A161,СВЦЭМ!$B$33:$B$776,N$155)+'СЕТ СН'!$F$12</f>
        <v>135.28132826000001</v>
      </c>
      <c r="O161" s="36">
        <f>SUMIFS(СВЦЭМ!$E$33:$E$776,СВЦЭМ!$A$33:$A$776,$A161,СВЦЭМ!$B$33:$B$776,O$155)+'СЕТ СН'!$F$12</f>
        <v>129.68051850000001</v>
      </c>
      <c r="P161" s="36">
        <f>SUMIFS(СВЦЭМ!$E$33:$E$776,СВЦЭМ!$A$33:$A$776,$A161,СВЦЭМ!$B$33:$B$776,P$155)+'СЕТ СН'!$F$12</f>
        <v>130.64955642999999</v>
      </c>
      <c r="Q161" s="36">
        <f>SUMIFS(СВЦЭМ!$E$33:$E$776,СВЦЭМ!$A$33:$A$776,$A161,СВЦЭМ!$B$33:$B$776,Q$155)+'СЕТ СН'!$F$12</f>
        <v>131.04095995</v>
      </c>
      <c r="R161" s="36">
        <f>SUMIFS(СВЦЭМ!$E$33:$E$776,СВЦЭМ!$A$33:$A$776,$A161,СВЦЭМ!$B$33:$B$776,R$155)+'СЕТ СН'!$F$12</f>
        <v>131.65476244999999</v>
      </c>
      <c r="S161" s="36">
        <f>SUMIFS(СВЦЭМ!$E$33:$E$776,СВЦЭМ!$A$33:$A$776,$A161,СВЦЭМ!$B$33:$B$776,S$155)+'СЕТ СН'!$F$12</f>
        <v>132.05302723</v>
      </c>
      <c r="T161" s="36">
        <f>SUMIFS(СВЦЭМ!$E$33:$E$776,СВЦЭМ!$A$33:$A$776,$A161,СВЦЭМ!$B$33:$B$776,T$155)+'СЕТ СН'!$F$12</f>
        <v>130.86947423000001</v>
      </c>
      <c r="U161" s="36">
        <f>SUMIFS(СВЦЭМ!$E$33:$E$776,СВЦЭМ!$A$33:$A$776,$A161,СВЦЭМ!$B$33:$B$776,U$155)+'СЕТ СН'!$F$12</f>
        <v>130.13052508999999</v>
      </c>
      <c r="V161" s="36">
        <f>SUMIFS(СВЦЭМ!$E$33:$E$776,СВЦЭМ!$A$33:$A$776,$A161,СВЦЭМ!$B$33:$B$776,V$155)+'СЕТ СН'!$F$12</f>
        <v>131.72177765999999</v>
      </c>
      <c r="W161" s="36">
        <f>SUMIFS(СВЦЭМ!$E$33:$E$776,СВЦЭМ!$A$33:$A$776,$A161,СВЦЭМ!$B$33:$B$776,W$155)+'СЕТ СН'!$F$12</f>
        <v>130.23018153999999</v>
      </c>
      <c r="X161" s="36">
        <f>SUMIFS(СВЦЭМ!$E$33:$E$776,СВЦЭМ!$A$33:$A$776,$A161,СВЦЭМ!$B$33:$B$776,X$155)+'СЕТ СН'!$F$12</f>
        <v>139.13119933999999</v>
      </c>
      <c r="Y161" s="36">
        <f>SUMIFS(СВЦЭМ!$E$33:$E$776,СВЦЭМ!$A$33:$A$776,$A161,СВЦЭМ!$B$33:$B$776,Y$155)+'СЕТ СН'!$F$12</f>
        <v>160.37152958999999</v>
      </c>
    </row>
    <row r="162" spans="1:25" ht="15.75" x14ac:dyDescent="0.2">
      <c r="A162" s="35">
        <f t="shared" si="4"/>
        <v>44050</v>
      </c>
      <c r="B162" s="36">
        <f>SUMIFS(СВЦЭМ!$E$33:$E$776,СВЦЭМ!$A$33:$A$776,$A162,СВЦЭМ!$B$33:$B$776,B$155)+'СЕТ СН'!$F$12</f>
        <v>170.42648457999999</v>
      </c>
      <c r="C162" s="36">
        <f>SUMIFS(СВЦЭМ!$E$33:$E$776,СВЦЭМ!$A$33:$A$776,$A162,СВЦЭМ!$B$33:$B$776,C$155)+'СЕТ СН'!$F$12</f>
        <v>180.37460794</v>
      </c>
      <c r="D162" s="36">
        <f>SUMIFS(СВЦЭМ!$E$33:$E$776,СВЦЭМ!$A$33:$A$776,$A162,СВЦЭМ!$B$33:$B$776,D$155)+'СЕТ СН'!$F$12</f>
        <v>183.13401315999999</v>
      </c>
      <c r="E162" s="36">
        <f>SUMIFS(СВЦЭМ!$E$33:$E$776,СВЦЭМ!$A$33:$A$776,$A162,СВЦЭМ!$B$33:$B$776,E$155)+'СЕТ СН'!$F$12</f>
        <v>188.83317377</v>
      </c>
      <c r="F162" s="36">
        <f>SUMIFS(СВЦЭМ!$E$33:$E$776,СВЦЭМ!$A$33:$A$776,$A162,СВЦЭМ!$B$33:$B$776,F$155)+'СЕТ СН'!$F$12</f>
        <v>190.19845878000001</v>
      </c>
      <c r="G162" s="36">
        <f>SUMIFS(СВЦЭМ!$E$33:$E$776,СВЦЭМ!$A$33:$A$776,$A162,СВЦЭМ!$B$33:$B$776,G$155)+'СЕТ СН'!$F$12</f>
        <v>188.34780240000001</v>
      </c>
      <c r="H162" s="36">
        <f>SUMIFS(СВЦЭМ!$E$33:$E$776,СВЦЭМ!$A$33:$A$776,$A162,СВЦЭМ!$B$33:$B$776,H$155)+'СЕТ СН'!$F$12</f>
        <v>181.47621708</v>
      </c>
      <c r="I162" s="36">
        <f>SUMIFS(СВЦЭМ!$E$33:$E$776,СВЦЭМ!$A$33:$A$776,$A162,СВЦЭМ!$B$33:$B$776,I$155)+'СЕТ СН'!$F$12</f>
        <v>175.90983317000001</v>
      </c>
      <c r="J162" s="36">
        <f>SUMIFS(СВЦЭМ!$E$33:$E$776,СВЦЭМ!$A$33:$A$776,$A162,СВЦЭМ!$B$33:$B$776,J$155)+'СЕТ СН'!$F$12</f>
        <v>169.16621717999999</v>
      </c>
      <c r="K162" s="36">
        <f>SUMIFS(СВЦЭМ!$E$33:$E$776,СВЦЭМ!$A$33:$A$776,$A162,СВЦЭМ!$B$33:$B$776,K$155)+'СЕТ СН'!$F$12</f>
        <v>170.00907849000001</v>
      </c>
      <c r="L162" s="36">
        <f>SUMIFS(СВЦЭМ!$E$33:$E$776,СВЦЭМ!$A$33:$A$776,$A162,СВЦЭМ!$B$33:$B$776,L$155)+'СЕТ СН'!$F$12</f>
        <v>164.57971766</v>
      </c>
      <c r="M162" s="36">
        <f>SUMIFS(СВЦЭМ!$E$33:$E$776,СВЦЭМ!$A$33:$A$776,$A162,СВЦЭМ!$B$33:$B$776,M$155)+'СЕТ СН'!$F$12</f>
        <v>157.21584741999999</v>
      </c>
      <c r="N162" s="36">
        <f>SUMIFS(СВЦЭМ!$E$33:$E$776,СВЦЭМ!$A$33:$A$776,$A162,СВЦЭМ!$B$33:$B$776,N$155)+'СЕТ СН'!$F$12</f>
        <v>146.09233427999999</v>
      </c>
      <c r="O162" s="36">
        <f>SUMIFS(СВЦЭМ!$E$33:$E$776,СВЦЭМ!$A$33:$A$776,$A162,СВЦЭМ!$B$33:$B$776,O$155)+'СЕТ СН'!$F$12</f>
        <v>139.48802183000001</v>
      </c>
      <c r="P162" s="36">
        <f>SUMIFS(СВЦЭМ!$E$33:$E$776,СВЦЭМ!$A$33:$A$776,$A162,СВЦЭМ!$B$33:$B$776,P$155)+'СЕТ СН'!$F$12</f>
        <v>140.35978373</v>
      </c>
      <c r="Q162" s="36">
        <f>SUMIFS(СВЦЭМ!$E$33:$E$776,СВЦЭМ!$A$33:$A$776,$A162,СВЦЭМ!$B$33:$B$776,Q$155)+'СЕТ СН'!$F$12</f>
        <v>140.85344941</v>
      </c>
      <c r="R162" s="36">
        <f>SUMIFS(СВЦЭМ!$E$33:$E$776,СВЦЭМ!$A$33:$A$776,$A162,СВЦЭМ!$B$33:$B$776,R$155)+'СЕТ СН'!$F$12</f>
        <v>142.84539534999999</v>
      </c>
      <c r="S162" s="36">
        <f>SUMIFS(СВЦЭМ!$E$33:$E$776,СВЦЭМ!$A$33:$A$776,$A162,СВЦЭМ!$B$33:$B$776,S$155)+'СЕТ СН'!$F$12</f>
        <v>143.22864455999999</v>
      </c>
      <c r="T162" s="36">
        <f>SUMIFS(СВЦЭМ!$E$33:$E$776,СВЦЭМ!$A$33:$A$776,$A162,СВЦЭМ!$B$33:$B$776,T$155)+'СЕТ СН'!$F$12</f>
        <v>140.67196512000001</v>
      </c>
      <c r="U162" s="36">
        <f>SUMIFS(СВЦЭМ!$E$33:$E$776,СВЦЭМ!$A$33:$A$776,$A162,СВЦЭМ!$B$33:$B$776,U$155)+'СЕТ СН'!$F$12</f>
        <v>142.97714012</v>
      </c>
      <c r="V162" s="36">
        <f>SUMIFS(СВЦЭМ!$E$33:$E$776,СВЦЭМ!$A$33:$A$776,$A162,СВЦЭМ!$B$33:$B$776,V$155)+'СЕТ СН'!$F$12</f>
        <v>146.56206535000001</v>
      </c>
      <c r="W162" s="36">
        <f>SUMIFS(СВЦЭМ!$E$33:$E$776,СВЦЭМ!$A$33:$A$776,$A162,СВЦЭМ!$B$33:$B$776,W$155)+'СЕТ СН'!$F$12</f>
        <v>143.96505711</v>
      </c>
      <c r="X162" s="36">
        <f>SUMIFS(СВЦЭМ!$E$33:$E$776,СВЦЭМ!$A$33:$A$776,$A162,СВЦЭМ!$B$33:$B$776,X$155)+'СЕТ СН'!$F$12</f>
        <v>150.56953637999999</v>
      </c>
      <c r="Y162" s="36">
        <f>SUMIFS(СВЦЭМ!$E$33:$E$776,СВЦЭМ!$A$33:$A$776,$A162,СВЦЭМ!$B$33:$B$776,Y$155)+'СЕТ СН'!$F$12</f>
        <v>168.53351315</v>
      </c>
    </row>
    <row r="163" spans="1:25" ht="15.75" x14ac:dyDescent="0.2">
      <c r="A163" s="35">
        <f t="shared" si="4"/>
        <v>44051</v>
      </c>
      <c r="B163" s="36">
        <f>SUMIFS(СВЦЭМ!$E$33:$E$776,СВЦЭМ!$A$33:$A$776,$A163,СВЦЭМ!$B$33:$B$776,B$155)+'СЕТ СН'!$F$12</f>
        <v>184.27033337</v>
      </c>
      <c r="C163" s="36">
        <f>SUMIFS(СВЦЭМ!$E$33:$E$776,СВЦЭМ!$A$33:$A$776,$A163,СВЦЭМ!$B$33:$B$776,C$155)+'СЕТ СН'!$F$12</f>
        <v>189.12000147000001</v>
      </c>
      <c r="D163" s="36">
        <f>SUMIFS(СВЦЭМ!$E$33:$E$776,СВЦЭМ!$A$33:$A$776,$A163,СВЦЭМ!$B$33:$B$776,D$155)+'СЕТ СН'!$F$12</f>
        <v>189.64125415999999</v>
      </c>
      <c r="E163" s="36">
        <f>SUMIFS(СВЦЭМ!$E$33:$E$776,СВЦЭМ!$A$33:$A$776,$A163,СВЦЭМ!$B$33:$B$776,E$155)+'СЕТ СН'!$F$12</f>
        <v>193.83551383</v>
      </c>
      <c r="F163" s="36">
        <f>SUMIFS(СВЦЭМ!$E$33:$E$776,СВЦЭМ!$A$33:$A$776,$A163,СВЦЭМ!$B$33:$B$776,F$155)+'СЕТ СН'!$F$12</f>
        <v>193.43946785</v>
      </c>
      <c r="G163" s="36">
        <f>SUMIFS(СВЦЭМ!$E$33:$E$776,СВЦЭМ!$A$33:$A$776,$A163,СВЦЭМ!$B$33:$B$776,G$155)+'СЕТ СН'!$F$12</f>
        <v>193.47421541</v>
      </c>
      <c r="H163" s="36">
        <f>SUMIFS(СВЦЭМ!$E$33:$E$776,СВЦЭМ!$A$33:$A$776,$A163,СВЦЭМ!$B$33:$B$776,H$155)+'СЕТ СН'!$F$12</f>
        <v>190.94820053000001</v>
      </c>
      <c r="I163" s="36">
        <f>SUMIFS(СВЦЭМ!$E$33:$E$776,СВЦЭМ!$A$33:$A$776,$A163,СВЦЭМ!$B$33:$B$776,I$155)+'СЕТ СН'!$F$12</f>
        <v>183.47130261999999</v>
      </c>
      <c r="J163" s="36">
        <f>SUMIFS(СВЦЭМ!$E$33:$E$776,СВЦЭМ!$A$33:$A$776,$A163,СВЦЭМ!$B$33:$B$776,J$155)+'СЕТ СН'!$F$12</f>
        <v>179.77562022999999</v>
      </c>
      <c r="K163" s="36">
        <f>SUMIFS(СВЦЭМ!$E$33:$E$776,СВЦЭМ!$A$33:$A$776,$A163,СВЦЭМ!$B$33:$B$776,K$155)+'СЕТ СН'!$F$12</f>
        <v>175.72666645999999</v>
      </c>
      <c r="L163" s="36">
        <f>SUMIFS(СВЦЭМ!$E$33:$E$776,СВЦЭМ!$A$33:$A$776,$A163,СВЦЭМ!$B$33:$B$776,L$155)+'СЕТ СН'!$F$12</f>
        <v>166.55862157000001</v>
      </c>
      <c r="M163" s="36">
        <f>SUMIFS(СВЦЭМ!$E$33:$E$776,СВЦЭМ!$A$33:$A$776,$A163,СВЦЭМ!$B$33:$B$776,M$155)+'СЕТ СН'!$F$12</f>
        <v>146.90566752999999</v>
      </c>
      <c r="N163" s="36">
        <f>SUMIFS(СВЦЭМ!$E$33:$E$776,СВЦЭМ!$A$33:$A$776,$A163,СВЦЭМ!$B$33:$B$776,N$155)+'СЕТ СН'!$F$12</f>
        <v>137.56418897</v>
      </c>
      <c r="O163" s="36">
        <f>SUMIFS(СВЦЭМ!$E$33:$E$776,СВЦЭМ!$A$33:$A$776,$A163,СВЦЭМ!$B$33:$B$776,O$155)+'СЕТ СН'!$F$12</f>
        <v>133.93326886</v>
      </c>
      <c r="P163" s="36">
        <f>SUMIFS(СВЦЭМ!$E$33:$E$776,СВЦЭМ!$A$33:$A$776,$A163,СВЦЭМ!$B$33:$B$776,P$155)+'СЕТ СН'!$F$12</f>
        <v>133.71957398999999</v>
      </c>
      <c r="Q163" s="36">
        <f>SUMIFS(СВЦЭМ!$E$33:$E$776,СВЦЭМ!$A$33:$A$776,$A163,СВЦЭМ!$B$33:$B$776,Q$155)+'СЕТ СН'!$F$12</f>
        <v>136.08275459999999</v>
      </c>
      <c r="R163" s="36">
        <f>SUMIFS(СВЦЭМ!$E$33:$E$776,СВЦЭМ!$A$33:$A$776,$A163,СВЦЭМ!$B$33:$B$776,R$155)+'СЕТ СН'!$F$12</f>
        <v>132.46415271999999</v>
      </c>
      <c r="S163" s="36">
        <f>SUMIFS(СВЦЭМ!$E$33:$E$776,СВЦЭМ!$A$33:$A$776,$A163,СВЦЭМ!$B$33:$B$776,S$155)+'СЕТ СН'!$F$12</f>
        <v>134.20335256000001</v>
      </c>
      <c r="T163" s="36">
        <f>SUMIFS(СВЦЭМ!$E$33:$E$776,СВЦЭМ!$A$33:$A$776,$A163,СВЦЭМ!$B$33:$B$776,T$155)+'СЕТ СН'!$F$12</f>
        <v>137.73316048000001</v>
      </c>
      <c r="U163" s="36">
        <f>SUMIFS(СВЦЭМ!$E$33:$E$776,СВЦЭМ!$A$33:$A$776,$A163,СВЦЭМ!$B$33:$B$776,U$155)+'СЕТ СН'!$F$12</f>
        <v>139.14559188999999</v>
      </c>
      <c r="V163" s="36">
        <f>SUMIFS(СВЦЭМ!$E$33:$E$776,СВЦЭМ!$A$33:$A$776,$A163,СВЦЭМ!$B$33:$B$776,V$155)+'СЕТ СН'!$F$12</f>
        <v>136.63007322000001</v>
      </c>
      <c r="W163" s="36">
        <f>SUMIFS(СВЦЭМ!$E$33:$E$776,СВЦЭМ!$A$33:$A$776,$A163,СВЦЭМ!$B$33:$B$776,W$155)+'СЕТ СН'!$F$12</f>
        <v>134.14370346999999</v>
      </c>
      <c r="X163" s="36">
        <f>SUMIFS(СВЦЭМ!$E$33:$E$776,СВЦЭМ!$A$33:$A$776,$A163,СВЦЭМ!$B$33:$B$776,X$155)+'СЕТ СН'!$F$12</f>
        <v>139.32012361</v>
      </c>
      <c r="Y163" s="36">
        <f>SUMIFS(СВЦЭМ!$E$33:$E$776,СВЦЭМ!$A$33:$A$776,$A163,СВЦЭМ!$B$33:$B$776,Y$155)+'СЕТ СН'!$F$12</f>
        <v>159.82470974</v>
      </c>
    </row>
    <row r="164" spans="1:25" ht="15.75" x14ac:dyDescent="0.2">
      <c r="A164" s="35">
        <f t="shared" si="4"/>
        <v>44052</v>
      </c>
      <c r="B164" s="36">
        <f>SUMIFS(СВЦЭМ!$E$33:$E$776,СВЦЭМ!$A$33:$A$776,$A164,СВЦЭМ!$B$33:$B$776,B$155)+'СЕТ СН'!$F$12</f>
        <v>178.23304618</v>
      </c>
      <c r="C164" s="36">
        <f>SUMIFS(СВЦЭМ!$E$33:$E$776,СВЦЭМ!$A$33:$A$776,$A164,СВЦЭМ!$B$33:$B$776,C$155)+'СЕТ СН'!$F$12</f>
        <v>195.84976004999999</v>
      </c>
      <c r="D164" s="36">
        <f>SUMIFS(СВЦЭМ!$E$33:$E$776,СВЦЭМ!$A$33:$A$776,$A164,СВЦЭМ!$B$33:$B$776,D$155)+'СЕТ СН'!$F$12</f>
        <v>194.45239426000001</v>
      </c>
      <c r="E164" s="36">
        <f>SUMIFS(СВЦЭМ!$E$33:$E$776,СВЦЭМ!$A$33:$A$776,$A164,СВЦЭМ!$B$33:$B$776,E$155)+'СЕТ СН'!$F$12</f>
        <v>193.36895251999999</v>
      </c>
      <c r="F164" s="36">
        <f>SUMIFS(СВЦЭМ!$E$33:$E$776,СВЦЭМ!$A$33:$A$776,$A164,СВЦЭМ!$B$33:$B$776,F$155)+'СЕТ СН'!$F$12</f>
        <v>192.14586904999999</v>
      </c>
      <c r="G164" s="36">
        <f>SUMIFS(СВЦЭМ!$E$33:$E$776,СВЦЭМ!$A$33:$A$776,$A164,СВЦЭМ!$B$33:$B$776,G$155)+'СЕТ СН'!$F$12</f>
        <v>193.55189623000001</v>
      </c>
      <c r="H164" s="36">
        <f>SUMIFS(СВЦЭМ!$E$33:$E$776,СВЦЭМ!$A$33:$A$776,$A164,СВЦЭМ!$B$33:$B$776,H$155)+'СЕТ СН'!$F$12</f>
        <v>195.98876185</v>
      </c>
      <c r="I164" s="36">
        <f>SUMIFS(СВЦЭМ!$E$33:$E$776,СВЦЭМ!$A$33:$A$776,$A164,СВЦЭМ!$B$33:$B$776,I$155)+'СЕТ СН'!$F$12</f>
        <v>195.23119656</v>
      </c>
      <c r="J164" s="36">
        <f>SUMIFS(СВЦЭМ!$E$33:$E$776,СВЦЭМ!$A$33:$A$776,$A164,СВЦЭМ!$B$33:$B$776,J$155)+'СЕТ СН'!$F$12</f>
        <v>184.65617119999999</v>
      </c>
      <c r="K164" s="36">
        <f>SUMIFS(СВЦЭМ!$E$33:$E$776,СВЦЭМ!$A$33:$A$776,$A164,СВЦЭМ!$B$33:$B$776,K$155)+'СЕТ СН'!$F$12</f>
        <v>175.69354421</v>
      </c>
      <c r="L164" s="36">
        <f>SUMIFS(СВЦЭМ!$E$33:$E$776,СВЦЭМ!$A$33:$A$776,$A164,СВЦЭМ!$B$33:$B$776,L$155)+'СЕТ СН'!$F$12</f>
        <v>166.0005165</v>
      </c>
      <c r="M164" s="36">
        <f>SUMIFS(СВЦЭМ!$E$33:$E$776,СВЦЭМ!$A$33:$A$776,$A164,СВЦЭМ!$B$33:$B$776,M$155)+'СЕТ СН'!$F$12</f>
        <v>147.82972183000001</v>
      </c>
      <c r="N164" s="36">
        <f>SUMIFS(СВЦЭМ!$E$33:$E$776,СВЦЭМ!$A$33:$A$776,$A164,СВЦЭМ!$B$33:$B$776,N$155)+'СЕТ СН'!$F$12</f>
        <v>136.78373923999999</v>
      </c>
      <c r="O164" s="36">
        <f>SUMIFS(СВЦЭМ!$E$33:$E$776,СВЦЭМ!$A$33:$A$776,$A164,СВЦЭМ!$B$33:$B$776,O$155)+'СЕТ СН'!$F$12</f>
        <v>129.96092702000001</v>
      </c>
      <c r="P164" s="36">
        <f>SUMIFS(СВЦЭМ!$E$33:$E$776,СВЦЭМ!$A$33:$A$776,$A164,СВЦЭМ!$B$33:$B$776,P$155)+'СЕТ СН'!$F$12</f>
        <v>130.51044702999999</v>
      </c>
      <c r="Q164" s="36">
        <f>SUMIFS(СВЦЭМ!$E$33:$E$776,СВЦЭМ!$A$33:$A$776,$A164,СВЦЭМ!$B$33:$B$776,Q$155)+'СЕТ СН'!$F$12</f>
        <v>134.30964996</v>
      </c>
      <c r="R164" s="36">
        <f>SUMIFS(СВЦЭМ!$E$33:$E$776,СВЦЭМ!$A$33:$A$776,$A164,СВЦЭМ!$B$33:$B$776,R$155)+'СЕТ СН'!$F$12</f>
        <v>131.49158073999999</v>
      </c>
      <c r="S164" s="36">
        <f>SUMIFS(СВЦЭМ!$E$33:$E$776,СВЦЭМ!$A$33:$A$776,$A164,СВЦЭМ!$B$33:$B$776,S$155)+'СЕТ СН'!$F$12</f>
        <v>131.98772826999999</v>
      </c>
      <c r="T164" s="36">
        <f>SUMIFS(СВЦЭМ!$E$33:$E$776,СВЦЭМ!$A$33:$A$776,$A164,СВЦЭМ!$B$33:$B$776,T$155)+'СЕТ СН'!$F$12</f>
        <v>134.2551196</v>
      </c>
      <c r="U164" s="36">
        <f>SUMIFS(СВЦЭМ!$E$33:$E$776,СВЦЭМ!$A$33:$A$776,$A164,СВЦЭМ!$B$33:$B$776,U$155)+'СЕТ СН'!$F$12</f>
        <v>135.27050553999999</v>
      </c>
      <c r="V164" s="36">
        <f>SUMIFS(СВЦЭМ!$E$33:$E$776,СВЦЭМ!$A$33:$A$776,$A164,СВЦЭМ!$B$33:$B$776,V$155)+'СЕТ СН'!$F$12</f>
        <v>135.34463212</v>
      </c>
      <c r="W164" s="36">
        <f>SUMIFS(СВЦЭМ!$E$33:$E$776,СВЦЭМ!$A$33:$A$776,$A164,СВЦЭМ!$B$33:$B$776,W$155)+'СЕТ СН'!$F$12</f>
        <v>132.36302727</v>
      </c>
      <c r="X164" s="36">
        <f>SUMIFS(СВЦЭМ!$E$33:$E$776,СВЦЭМ!$A$33:$A$776,$A164,СВЦЭМ!$B$33:$B$776,X$155)+'СЕТ СН'!$F$12</f>
        <v>138.90317497999999</v>
      </c>
      <c r="Y164" s="36">
        <f>SUMIFS(СВЦЭМ!$E$33:$E$776,СВЦЭМ!$A$33:$A$776,$A164,СВЦЭМ!$B$33:$B$776,Y$155)+'СЕТ СН'!$F$12</f>
        <v>160.82019475999999</v>
      </c>
    </row>
    <row r="165" spans="1:25" ht="15.75" x14ac:dyDescent="0.2">
      <c r="A165" s="35">
        <f t="shared" si="4"/>
        <v>44053</v>
      </c>
      <c r="B165" s="36">
        <f>SUMIFS(СВЦЭМ!$E$33:$E$776,СВЦЭМ!$A$33:$A$776,$A165,СВЦЭМ!$B$33:$B$776,B$155)+'СЕТ СН'!$F$12</f>
        <v>179.20660995</v>
      </c>
      <c r="C165" s="36">
        <f>SUMIFS(СВЦЭМ!$E$33:$E$776,СВЦЭМ!$A$33:$A$776,$A165,СВЦЭМ!$B$33:$B$776,C$155)+'СЕТ СН'!$F$12</f>
        <v>190.36340177</v>
      </c>
      <c r="D165" s="36">
        <f>SUMIFS(СВЦЭМ!$E$33:$E$776,СВЦЭМ!$A$33:$A$776,$A165,СВЦЭМ!$B$33:$B$776,D$155)+'СЕТ СН'!$F$12</f>
        <v>186.65890242</v>
      </c>
      <c r="E165" s="36">
        <f>SUMIFS(СВЦЭМ!$E$33:$E$776,СВЦЭМ!$A$33:$A$776,$A165,СВЦЭМ!$B$33:$B$776,E$155)+'СЕТ СН'!$F$12</f>
        <v>184.07928633</v>
      </c>
      <c r="F165" s="36">
        <f>SUMIFS(СВЦЭМ!$E$33:$E$776,СВЦЭМ!$A$33:$A$776,$A165,СВЦЭМ!$B$33:$B$776,F$155)+'СЕТ СН'!$F$12</f>
        <v>182.60248443</v>
      </c>
      <c r="G165" s="36">
        <f>SUMIFS(СВЦЭМ!$E$33:$E$776,СВЦЭМ!$A$33:$A$776,$A165,СВЦЭМ!$B$33:$B$776,G$155)+'СЕТ СН'!$F$12</f>
        <v>184.38471231</v>
      </c>
      <c r="H165" s="36">
        <f>SUMIFS(СВЦЭМ!$E$33:$E$776,СВЦЭМ!$A$33:$A$776,$A165,СВЦЭМ!$B$33:$B$776,H$155)+'СЕТ СН'!$F$12</f>
        <v>190.34792282000001</v>
      </c>
      <c r="I165" s="36">
        <f>SUMIFS(СВЦЭМ!$E$33:$E$776,СВЦЭМ!$A$33:$A$776,$A165,СВЦЭМ!$B$33:$B$776,I$155)+'СЕТ СН'!$F$12</f>
        <v>189.08913912</v>
      </c>
      <c r="J165" s="36">
        <f>SUMIFS(СВЦЭМ!$E$33:$E$776,СВЦЭМ!$A$33:$A$776,$A165,СВЦЭМ!$B$33:$B$776,J$155)+'СЕТ СН'!$F$12</f>
        <v>177.85994073000001</v>
      </c>
      <c r="K165" s="36">
        <f>SUMIFS(СВЦЭМ!$E$33:$E$776,СВЦЭМ!$A$33:$A$776,$A165,СВЦЭМ!$B$33:$B$776,K$155)+'СЕТ СН'!$F$12</f>
        <v>168.21442911</v>
      </c>
      <c r="L165" s="36">
        <f>SUMIFS(СВЦЭМ!$E$33:$E$776,СВЦЭМ!$A$33:$A$776,$A165,СВЦЭМ!$B$33:$B$776,L$155)+'СЕТ СН'!$F$12</f>
        <v>166.30625069000001</v>
      </c>
      <c r="M165" s="36">
        <f>SUMIFS(СВЦЭМ!$E$33:$E$776,СВЦЭМ!$A$33:$A$776,$A165,СВЦЭМ!$B$33:$B$776,M$155)+'СЕТ СН'!$F$12</f>
        <v>155.19923739000001</v>
      </c>
      <c r="N165" s="36">
        <f>SUMIFS(СВЦЭМ!$E$33:$E$776,СВЦЭМ!$A$33:$A$776,$A165,СВЦЭМ!$B$33:$B$776,N$155)+'СЕТ СН'!$F$12</f>
        <v>142.02702184</v>
      </c>
      <c r="O165" s="36">
        <f>SUMIFS(СВЦЭМ!$E$33:$E$776,СВЦЭМ!$A$33:$A$776,$A165,СВЦЭМ!$B$33:$B$776,O$155)+'СЕТ СН'!$F$12</f>
        <v>134.51413854</v>
      </c>
      <c r="P165" s="36">
        <f>SUMIFS(СВЦЭМ!$E$33:$E$776,СВЦЭМ!$A$33:$A$776,$A165,СВЦЭМ!$B$33:$B$776,P$155)+'СЕТ СН'!$F$12</f>
        <v>128.88409944</v>
      </c>
      <c r="Q165" s="36">
        <f>SUMIFS(СВЦЭМ!$E$33:$E$776,СВЦЭМ!$A$33:$A$776,$A165,СВЦЭМ!$B$33:$B$776,Q$155)+'СЕТ СН'!$F$12</f>
        <v>130.20392795999999</v>
      </c>
      <c r="R165" s="36">
        <f>SUMIFS(СВЦЭМ!$E$33:$E$776,СВЦЭМ!$A$33:$A$776,$A165,СВЦЭМ!$B$33:$B$776,R$155)+'СЕТ СН'!$F$12</f>
        <v>131.17735521</v>
      </c>
      <c r="S165" s="36">
        <f>SUMIFS(СВЦЭМ!$E$33:$E$776,СВЦЭМ!$A$33:$A$776,$A165,СВЦЭМ!$B$33:$B$776,S$155)+'СЕТ СН'!$F$12</f>
        <v>131.15968520999999</v>
      </c>
      <c r="T165" s="36">
        <f>SUMIFS(СВЦЭМ!$E$33:$E$776,СВЦЭМ!$A$33:$A$776,$A165,СВЦЭМ!$B$33:$B$776,T$155)+'СЕТ СН'!$F$12</f>
        <v>133.21937578999999</v>
      </c>
      <c r="U165" s="36">
        <f>SUMIFS(СВЦЭМ!$E$33:$E$776,СВЦЭМ!$A$33:$A$776,$A165,СВЦЭМ!$B$33:$B$776,U$155)+'СЕТ СН'!$F$12</f>
        <v>133.42126708000001</v>
      </c>
      <c r="V165" s="36">
        <f>SUMIFS(СВЦЭМ!$E$33:$E$776,СВЦЭМ!$A$33:$A$776,$A165,СВЦЭМ!$B$33:$B$776,V$155)+'СЕТ СН'!$F$12</f>
        <v>131.41944842000001</v>
      </c>
      <c r="W165" s="36">
        <f>SUMIFS(СВЦЭМ!$E$33:$E$776,СВЦЭМ!$A$33:$A$776,$A165,СВЦЭМ!$B$33:$B$776,W$155)+'СЕТ СН'!$F$12</f>
        <v>128.16050014000001</v>
      </c>
      <c r="X165" s="36">
        <f>SUMIFS(СВЦЭМ!$E$33:$E$776,СВЦЭМ!$A$33:$A$776,$A165,СВЦЭМ!$B$33:$B$776,X$155)+'СЕТ СН'!$F$12</f>
        <v>135.03437775</v>
      </c>
      <c r="Y165" s="36">
        <f>SUMIFS(СВЦЭМ!$E$33:$E$776,СВЦЭМ!$A$33:$A$776,$A165,СВЦЭМ!$B$33:$B$776,Y$155)+'СЕТ СН'!$F$12</f>
        <v>151.71200141</v>
      </c>
    </row>
    <row r="166" spans="1:25" ht="15.75" x14ac:dyDescent="0.2">
      <c r="A166" s="35">
        <f t="shared" si="4"/>
        <v>44054</v>
      </c>
      <c r="B166" s="36">
        <f>SUMIFS(СВЦЭМ!$E$33:$E$776,СВЦЭМ!$A$33:$A$776,$A166,СВЦЭМ!$B$33:$B$776,B$155)+'СЕТ СН'!$F$12</f>
        <v>170.79946423000001</v>
      </c>
      <c r="C166" s="36">
        <f>SUMIFS(СВЦЭМ!$E$33:$E$776,СВЦЭМ!$A$33:$A$776,$A166,СВЦЭМ!$B$33:$B$776,C$155)+'СЕТ СН'!$F$12</f>
        <v>179.85069734000001</v>
      </c>
      <c r="D166" s="36">
        <f>SUMIFS(СВЦЭМ!$E$33:$E$776,СВЦЭМ!$A$33:$A$776,$A166,СВЦЭМ!$B$33:$B$776,D$155)+'СЕТ СН'!$F$12</f>
        <v>178.69020135</v>
      </c>
      <c r="E166" s="36">
        <f>SUMIFS(СВЦЭМ!$E$33:$E$776,СВЦЭМ!$A$33:$A$776,$A166,СВЦЭМ!$B$33:$B$776,E$155)+'СЕТ СН'!$F$12</f>
        <v>175.76568402000001</v>
      </c>
      <c r="F166" s="36">
        <f>SUMIFS(СВЦЭМ!$E$33:$E$776,СВЦЭМ!$A$33:$A$776,$A166,СВЦЭМ!$B$33:$B$776,F$155)+'СЕТ СН'!$F$12</f>
        <v>172.83807859999999</v>
      </c>
      <c r="G166" s="36">
        <f>SUMIFS(СВЦЭМ!$E$33:$E$776,СВЦЭМ!$A$33:$A$776,$A166,СВЦЭМ!$B$33:$B$776,G$155)+'СЕТ СН'!$F$12</f>
        <v>175.47929443000001</v>
      </c>
      <c r="H166" s="36">
        <f>SUMIFS(СВЦЭМ!$E$33:$E$776,СВЦЭМ!$A$33:$A$776,$A166,СВЦЭМ!$B$33:$B$776,H$155)+'СЕТ СН'!$F$12</f>
        <v>168.94947228999999</v>
      </c>
      <c r="I166" s="36">
        <f>SUMIFS(СВЦЭМ!$E$33:$E$776,СВЦЭМ!$A$33:$A$776,$A166,СВЦЭМ!$B$33:$B$776,I$155)+'СЕТ СН'!$F$12</f>
        <v>165.76347007000001</v>
      </c>
      <c r="J166" s="36">
        <f>SUMIFS(СВЦЭМ!$E$33:$E$776,СВЦЭМ!$A$33:$A$776,$A166,СВЦЭМ!$B$33:$B$776,J$155)+'СЕТ СН'!$F$12</f>
        <v>160.20795365999999</v>
      </c>
      <c r="K166" s="36">
        <f>SUMIFS(СВЦЭМ!$E$33:$E$776,СВЦЭМ!$A$33:$A$776,$A166,СВЦЭМ!$B$33:$B$776,K$155)+'СЕТ СН'!$F$12</f>
        <v>155.24002999999999</v>
      </c>
      <c r="L166" s="36">
        <f>SUMIFS(СВЦЭМ!$E$33:$E$776,СВЦЭМ!$A$33:$A$776,$A166,СВЦЭМ!$B$33:$B$776,L$155)+'СЕТ СН'!$F$12</f>
        <v>153.12217731000001</v>
      </c>
      <c r="M166" s="36">
        <f>SUMIFS(СВЦЭМ!$E$33:$E$776,СВЦЭМ!$A$33:$A$776,$A166,СВЦЭМ!$B$33:$B$776,M$155)+'СЕТ СН'!$F$12</f>
        <v>144.05493407</v>
      </c>
      <c r="N166" s="36">
        <f>SUMIFS(СВЦЭМ!$E$33:$E$776,СВЦЭМ!$A$33:$A$776,$A166,СВЦЭМ!$B$33:$B$776,N$155)+'СЕТ СН'!$F$12</f>
        <v>140.81409298</v>
      </c>
      <c r="O166" s="36">
        <f>SUMIFS(СВЦЭМ!$E$33:$E$776,СВЦЭМ!$A$33:$A$776,$A166,СВЦЭМ!$B$33:$B$776,O$155)+'СЕТ СН'!$F$12</f>
        <v>141.79138495000001</v>
      </c>
      <c r="P166" s="36">
        <f>SUMIFS(СВЦЭМ!$E$33:$E$776,СВЦЭМ!$A$33:$A$776,$A166,СВЦЭМ!$B$33:$B$776,P$155)+'СЕТ СН'!$F$12</f>
        <v>141.72213561999999</v>
      </c>
      <c r="Q166" s="36">
        <f>SUMIFS(СВЦЭМ!$E$33:$E$776,СВЦЭМ!$A$33:$A$776,$A166,СВЦЭМ!$B$33:$B$776,Q$155)+'СЕТ СН'!$F$12</f>
        <v>141.56486480000001</v>
      </c>
      <c r="R166" s="36">
        <f>SUMIFS(СВЦЭМ!$E$33:$E$776,СВЦЭМ!$A$33:$A$776,$A166,СВЦЭМ!$B$33:$B$776,R$155)+'СЕТ СН'!$F$12</f>
        <v>140.39625167</v>
      </c>
      <c r="S166" s="36">
        <f>SUMIFS(СВЦЭМ!$E$33:$E$776,СВЦЭМ!$A$33:$A$776,$A166,СВЦЭМ!$B$33:$B$776,S$155)+'СЕТ СН'!$F$12</f>
        <v>141.56564201</v>
      </c>
      <c r="T166" s="36">
        <f>SUMIFS(СВЦЭМ!$E$33:$E$776,СВЦЭМ!$A$33:$A$776,$A166,СВЦЭМ!$B$33:$B$776,T$155)+'СЕТ СН'!$F$12</f>
        <v>141.34119709999999</v>
      </c>
      <c r="U166" s="36">
        <f>SUMIFS(СВЦЭМ!$E$33:$E$776,СВЦЭМ!$A$33:$A$776,$A166,СВЦЭМ!$B$33:$B$776,U$155)+'СЕТ СН'!$F$12</f>
        <v>139.82141658</v>
      </c>
      <c r="V166" s="36">
        <f>SUMIFS(СВЦЭМ!$E$33:$E$776,СВЦЭМ!$A$33:$A$776,$A166,СВЦЭМ!$B$33:$B$776,V$155)+'СЕТ СН'!$F$12</f>
        <v>138.7372043</v>
      </c>
      <c r="W166" s="36">
        <f>SUMIFS(СВЦЭМ!$E$33:$E$776,СВЦЭМ!$A$33:$A$776,$A166,СВЦЭМ!$B$33:$B$776,W$155)+'СЕТ СН'!$F$12</f>
        <v>140.20017888000001</v>
      </c>
      <c r="X166" s="36">
        <f>SUMIFS(СВЦЭМ!$E$33:$E$776,СВЦЭМ!$A$33:$A$776,$A166,СВЦЭМ!$B$33:$B$776,X$155)+'СЕТ СН'!$F$12</f>
        <v>140.40549125000001</v>
      </c>
      <c r="Y166" s="36">
        <f>SUMIFS(СВЦЭМ!$E$33:$E$776,СВЦЭМ!$A$33:$A$776,$A166,СВЦЭМ!$B$33:$B$776,Y$155)+'СЕТ СН'!$F$12</f>
        <v>149.59266779999999</v>
      </c>
    </row>
    <row r="167" spans="1:25" ht="15.75" x14ac:dyDescent="0.2">
      <c r="A167" s="35">
        <f t="shared" si="4"/>
        <v>44055</v>
      </c>
      <c r="B167" s="36">
        <f>SUMIFS(СВЦЭМ!$E$33:$E$776,СВЦЭМ!$A$33:$A$776,$A167,СВЦЭМ!$B$33:$B$776,B$155)+'СЕТ СН'!$F$12</f>
        <v>170.59654778999999</v>
      </c>
      <c r="C167" s="36">
        <f>SUMIFS(СВЦЭМ!$E$33:$E$776,СВЦЭМ!$A$33:$A$776,$A167,СВЦЭМ!$B$33:$B$776,C$155)+'СЕТ СН'!$F$12</f>
        <v>178.44053449</v>
      </c>
      <c r="D167" s="36">
        <f>SUMIFS(СВЦЭМ!$E$33:$E$776,СВЦЭМ!$A$33:$A$776,$A167,СВЦЭМ!$B$33:$B$776,D$155)+'СЕТ СН'!$F$12</f>
        <v>178.20270083</v>
      </c>
      <c r="E167" s="36">
        <f>SUMIFS(СВЦЭМ!$E$33:$E$776,СВЦЭМ!$A$33:$A$776,$A167,СВЦЭМ!$B$33:$B$776,E$155)+'СЕТ СН'!$F$12</f>
        <v>179.26751867999999</v>
      </c>
      <c r="F167" s="36">
        <f>SUMIFS(СВЦЭМ!$E$33:$E$776,СВЦЭМ!$A$33:$A$776,$A167,СВЦЭМ!$B$33:$B$776,F$155)+'СЕТ СН'!$F$12</f>
        <v>179.50925132</v>
      </c>
      <c r="G167" s="36">
        <f>SUMIFS(СВЦЭМ!$E$33:$E$776,СВЦЭМ!$A$33:$A$776,$A167,СВЦЭМ!$B$33:$B$776,G$155)+'СЕТ СН'!$F$12</f>
        <v>178.80794097</v>
      </c>
      <c r="H167" s="36">
        <f>SUMIFS(СВЦЭМ!$E$33:$E$776,СВЦЭМ!$A$33:$A$776,$A167,СВЦЭМ!$B$33:$B$776,H$155)+'СЕТ СН'!$F$12</f>
        <v>176.23312346</v>
      </c>
      <c r="I167" s="36">
        <f>SUMIFS(СВЦЭМ!$E$33:$E$776,СВЦЭМ!$A$33:$A$776,$A167,СВЦЭМ!$B$33:$B$776,I$155)+'СЕТ СН'!$F$12</f>
        <v>173.15340147000001</v>
      </c>
      <c r="J167" s="36">
        <f>SUMIFS(СВЦЭМ!$E$33:$E$776,СВЦЭМ!$A$33:$A$776,$A167,СВЦЭМ!$B$33:$B$776,J$155)+'СЕТ СН'!$F$12</f>
        <v>161.84609460999999</v>
      </c>
      <c r="K167" s="36">
        <f>SUMIFS(СВЦЭМ!$E$33:$E$776,СВЦЭМ!$A$33:$A$776,$A167,СВЦЭМ!$B$33:$B$776,K$155)+'СЕТ СН'!$F$12</f>
        <v>156.89951241</v>
      </c>
      <c r="L167" s="36">
        <f>SUMIFS(СВЦЭМ!$E$33:$E$776,СВЦЭМ!$A$33:$A$776,$A167,СВЦЭМ!$B$33:$B$776,L$155)+'СЕТ СН'!$F$12</f>
        <v>152.52452213999999</v>
      </c>
      <c r="M167" s="36">
        <f>SUMIFS(СВЦЭМ!$E$33:$E$776,СВЦЭМ!$A$33:$A$776,$A167,СВЦЭМ!$B$33:$B$776,M$155)+'СЕТ СН'!$F$12</f>
        <v>134.11237062999999</v>
      </c>
      <c r="N167" s="36">
        <f>SUMIFS(СВЦЭМ!$E$33:$E$776,СВЦЭМ!$A$33:$A$776,$A167,СВЦЭМ!$B$33:$B$776,N$155)+'СЕТ СН'!$F$12</f>
        <v>127.50330646</v>
      </c>
      <c r="O167" s="36">
        <f>SUMIFS(СВЦЭМ!$E$33:$E$776,СВЦЭМ!$A$33:$A$776,$A167,СВЦЭМ!$B$33:$B$776,O$155)+'СЕТ СН'!$F$12</f>
        <v>125.00702424000001</v>
      </c>
      <c r="P167" s="36">
        <f>SUMIFS(СВЦЭМ!$E$33:$E$776,СВЦЭМ!$A$33:$A$776,$A167,СВЦЭМ!$B$33:$B$776,P$155)+'СЕТ СН'!$F$12</f>
        <v>135.14314443999999</v>
      </c>
      <c r="Q167" s="36">
        <f>SUMIFS(СВЦЭМ!$E$33:$E$776,СВЦЭМ!$A$33:$A$776,$A167,СВЦЭМ!$B$33:$B$776,Q$155)+'СЕТ СН'!$F$12</f>
        <v>135.98805371</v>
      </c>
      <c r="R167" s="36">
        <f>SUMIFS(СВЦЭМ!$E$33:$E$776,СВЦЭМ!$A$33:$A$776,$A167,СВЦЭМ!$B$33:$B$776,R$155)+'СЕТ СН'!$F$12</f>
        <v>136.53907337000001</v>
      </c>
      <c r="S167" s="36">
        <f>SUMIFS(СВЦЭМ!$E$33:$E$776,СВЦЭМ!$A$33:$A$776,$A167,СВЦЭМ!$B$33:$B$776,S$155)+'СЕТ СН'!$F$12</f>
        <v>136.69656896000001</v>
      </c>
      <c r="T167" s="36">
        <f>SUMIFS(СВЦЭМ!$E$33:$E$776,СВЦЭМ!$A$33:$A$776,$A167,СВЦЭМ!$B$33:$B$776,T$155)+'СЕТ СН'!$F$12</f>
        <v>136.43447092</v>
      </c>
      <c r="U167" s="36">
        <f>SUMIFS(СВЦЭМ!$E$33:$E$776,СВЦЭМ!$A$33:$A$776,$A167,СВЦЭМ!$B$33:$B$776,U$155)+'СЕТ СН'!$F$12</f>
        <v>131.98551166999999</v>
      </c>
      <c r="V167" s="36">
        <f>SUMIFS(СВЦЭМ!$E$33:$E$776,СВЦЭМ!$A$33:$A$776,$A167,СВЦЭМ!$B$33:$B$776,V$155)+'СЕТ СН'!$F$12</f>
        <v>132.34184789</v>
      </c>
      <c r="W167" s="36">
        <f>SUMIFS(СВЦЭМ!$E$33:$E$776,СВЦЭМ!$A$33:$A$776,$A167,СВЦЭМ!$B$33:$B$776,W$155)+'СЕТ СН'!$F$12</f>
        <v>132.78012967000001</v>
      </c>
      <c r="X167" s="36">
        <f>SUMIFS(СВЦЭМ!$E$33:$E$776,СВЦЭМ!$A$33:$A$776,$A167,СВЦЭМ!$B$33:$B$776,X$155)+'СЕТ СН'!$F$12</f>
        <v>136.39624902</v>
      </c>
      <c r="Y167" s="36">
        <f>SUMIFS(СВЦЭМ!$E$33:$E$776,СВЦЭМ!$A$33:$A$776,$A167,СВЦЭМ!$B$33:$B$776,Y$155)+'СЕТ СН'!$F$12</f>
        <v>154.6470271</v>
      </c>
    </row>
    <row r="168" spans="1:25" ht="15.75" x14ac:dyDescent="0.2">
      <c r="A168" s="35">
        <f t="shared" si="4"/>
        <v>44056</v>
      </c>
      <c r="B168" s="36">
        <f>SUMIFS(СВЦЭМ!$E$33:$E$776,СВЦЭМ!$A$33:$A$776,$A168,СВЦЭМ!$B$33:$B$776,B$155)+'СЕТ СН'!$F$12</f>
        <v>171.79169493000001</v>
      </c>
      <c r="C168" s="36">
        <f>SUMIFS(СВЦЭМ!$E$33:$E$776,СВЦЭМ!$A$33:$A$776,$A168,СВЦЭМ!$B$33:$B$776,C$155)+'СЕТ СН'!$F$12</f>
        <v>180.10162677</v>
      </c>
      <c r="D168" s="36">
        <f>SUMIFS(СВЦЭМ!$E$33:$E$776,СВЦЭМ!$A$33:$A$776,$A168,СВЦЭМ!$B$33:$B$776,D$155)+'СЕТ СН'!$F$12</f>
        <v>185.86150964999999</v>
      </c>
      <c r="E168" s="36">
        <f>SUMIFS(СВЦЭМ!$E$33:$E$776,СВЦЭМ!$A$33:$A$776,$A168,СВЦЭМ!$B$33:$B$776,E$155)+'СЕТ СН'!$F$12</f>
        <v>188.93851795</v>
      </c>
      <c r="F168" s="36">
        <f>SUMIFS(СВЦЭМ!$E$33:$E$776,СВЦЭМ!$A$33:$A$776,$A168,СВЦЭМ!$B$33:$B$776,F$155)+'СЕТ СН'!$F$12</f>
        <v>188.04707852000001</v>
      </c>
      <c r="G168" s="36">
        <f>SUMIFS(СВЦЭМ!$E$33:$E$776,СВЦЭМ!$A$33:$A$776,$A168,СВЦЭМ!$B$33:$B$776,G$155)+'СЕТ СН'!$F$12</f>
        <v>183.43495457</v>
      </c>
      <c r="H168" s="36">
        <f>SUMIFS(СВЦЭМ!$E$33:$E$776,СВЦЭМ!$A$33:$A$776,$A168,СВЦЭМ!$B$33:$B$776,H$155)+'СЕТ СН'!$F$12</f>
        <v>174.5692028</v>
      </c>
      <c r="I168" s="36">
        <f>SUMIFS(СВЦЭМ!$E$33:$E$776,СВЦЭМ!$A$33:$A$776,$A168,СВЦЭМ!$B$33:$B$776,I$155)+'СЕТ СН'!$F$12</f>
        <v>161.36411863000001</v>
      </c>
      <c r="J168" s="36">
        <f>SUMIFS(СВЦЭМ!$E$33:$E$776,СВЦЭМ!$A$33:$A$776,$A168,СВЦЭМ!$B$33:$B$776,J$155)+'СЕТ СН'!$F$12</f>
        <v>150.20110797000001</v>
      </c>
      <c r="K168" s="36">
        <f>SUMIFS(СВЦЭМ!$E$33:$E$776,СВЦЭМ!$A$33:$A$776,$A168,СВЦЭМ!$B$33:$B$776,K$155)+'СЕТ СН'!$F$12</f>
        <v>145.08631152000001</v>
      </c>
      <c r="L168" s="36">
        <f>SUMIFS(СВЦЭМ!$E$33:$E$776,СВЦЭМ!$A$33:$A$776,$A168,СВЦЭМ!$B$33:$B$776,L$155)+'СЕТ СН'!$F$12</f>
        <v>144.48141663999999</v>
      </c>
      <c r="M168" s="36">
        <f>SUMIFS(СВЦЭМ!$E$33:$E$776,СВЦЭМ!$A$33:$A$776,$A168,СВЦЭМ!$B$33:$B$776,M$155)+'СЕТ СН'!$F$12</f>
        <v>135.08855136</v>
      </c>
      <c r="N168" s="36">
        <f>SUMIFS(СВЦЭМ!$E$33:$E$776,СВЦЭМ!$A$33:$A$776,$A168,СВЦЭМ!$B$33:$B$776,N$155)+'СЕТ СН'!$F$12</f>
        <v>138.82578229000001</v>
      </c>
      <c r="O168" s="36">
        <f>SUMIFS(СВЦЭМ!$E$33:$E$776,СВЦЭМ!$A$33:$A$776,$A168,СВЦЭМ!$B$33:$B$776,O$155)+'СЕТ СН'!$F$12</f>
        <v>138.67338501</v>
      </c>
      <c r="P168" s="36">
        <f>SUMIFS(СВЦЭМ!$E$33:$E$776,СВЦЭМ!$A$33:$A$776,$A168,СВЦЭМ!$B$33:$B$776,P$155)+'СЕТ СН'!$F$12</f>
        <v>139.31386979999999</v>
      </c>
      <c r="Q168" s="36">
        <f>SUMIFS(СВЦЭМ!$E$33:$E$776,СВЦЭМ!$A$33:$A$776,$A168,СВЦЭМ!$B$33:$B$776,Q$155)+'СЕТ СН'!$F$12</f>
        <v>141.41685386</v>
      </c>
      <c r="R168" s="36">
        <f>SUMIFS(СВЦЭМ!$E$33:$E$776,СВЦЭМ!$A$33:$A$776,$A168,СВЦЭМ!$B$33:$B$776,R$155)+'СЕТ СН'!$F$12</f>
        <v>140.06059569999999</v>
      </c>
      <c r="S168" s="36">
        <f>SUMIFS(СВЦЭМ!$E$33:$E$776,СВЦЭМ!$A$33:$A$776,$A168,СВЦЭМ!$B$33:$B$776,S$155)+'СЕТ СН'!$F$12</f>
        <v>141.35369548</v>
      </c>
      <c r="T168" s="36">
        <f>SUMIFS(СВЦЭМ!$E$33:$E$776,СВЦЭМ!$A$33:$A$776,$A168,СВЦЭМ!$B$33:$B$776,T$155)+'СЕТ СН'!$F$12</f>
        <v>128.55854665999999</v>
      </c>
      <c r="U168" s="36">
        <f>SUMIFS(СВЦЭМ!$E$33:$E$776,СВЦЭМ!$A$33:$A$776,$A168,СВЦЭМ!$B$33:$B$776,U$155)+'СЕТ СН'!$F$12</f>
        <v>115.34531655000001</v>
      </c>
      <c r="V168" s="36">
        <f>SUMIFS(СВЦЭМ!$E$33:$E$776,СВЦЭМ!$A$33:$A$776,$A168,СВЦЭМ!$B$33:$B$776,V$155)+'СЕТ СН'!$F$12</f>
        <v>116.09277312</v>
      </c>
      <c r="W168" s="36">
        <f>SUMIFS(СВЦЭМ!$E$33:$E$776,СВЦЭМ!$A$33:$A$776,$A168,СВЦЭМ!$B$33:$B$776,W$155)+'СЕТ СН'!$F$12</f>
        <v>119.26357036</v>
      </c>
      <c r="X168" s="36">
        <f>SUMIFS(СВЦЭМ!$E$33:$E$776,СВЦЭМ!$A$33:$A$776,$A168,СВЦЭМ!$B$33:$B$776,X$155)+'СЕТ СН'!$F$12</f>
        <v>120.36673447</v>
      </c>
      <c r="Y168" s="36">
        <f>SUMIFS(СВЦЭМ!$E$33:$E$776,СВЦЭМ!$A$33:$A$776,$A168,СВЦЭМ!$B$33:$B$776,Y$155)+'СЕТ СН'!$F$12</f>
        <v>133.33229141000001</v>
      </c>
    </row>
    <row r="169" spans="1:25" ht="15.75" x14ac:dyDescent="0.2">
      <c r="A169" s="35">
        <f t="shared" si="4"/>
        <v>44057</v>
      </c>
      <c r="B169" s="36">
        <f>SUMIFS(СВЦЭМ!$E$33:$E$776,СВЦЭМ!$A$33:$A$776,$A169,СВЦЭМ!$B$33:$B$776,B$155)+'СЕТ СН'!$F$12</f>
        <v>165.44314774</v>
      </c>
      <c r="C169" s="36">
        <f>SUMIFS(СВЦЭМ!$E$33:$E$776,СВЦЭМ!$A$33:$A$776,$A169,СВЦЭМ!$B$33:$B$776,C$155)+'СЕТ СН'!$F$12</f>
        <v>169.77507727</v>
      </c>
      <c r="D169" s="36">
        <f>SUMIFS(СВЦЭМ!$E$33:$E$776,СВЦЭМ!$A$33:$A$776,$A169,СВЦЭМ!$B$33:$B$776,D$155)+'СЕТ СН'!$F$12</f>
        <v>175.50968513000001</v>
      </c>
      <c r="E169" s="36">
        <f>SUMIFS(СВЦЭМ!$E$33:$E$776,СВЦЭМ!$A$33:$A$776,$A169,СВЦЭМ!$B$33:$B$776,E$155)+'СЕТ СН'!$F$12</f>
        <v>175.73885369999999</v>
      </c>
      <c r="F169" s="36">
        <f>SUMIFS(СВЦЭМ!$E$33:$E$776,СВЦЭМ!$A$33:$A$776,$A169,СВЦЭМ!$B$33:$B$776,F$155)+'СЕТ СН'!$F$12</f>
        <v>174.47427594999999</v>
      </c>
      <c r="G169" s="36">
        <f>SUMIFS(СВЦЭМ!$E$33:$E$776,СВЦЭМ!$A$33:$A$776,$A169,СВЦЭМ!$B$33:$B$776,G$155)+'СЕТ СН'!$F$12</f>
        <v>171.95570631999999</v>
      </c>
      <c r="H169" s="36">
        <f>SUMIFS(СВЦЭМ!$E$33:$E$776,СВЦЭМ!$A$33:$A$776,$A169,СВЦЭМ!$B$33:$B$776,H$155)+'СЕТ СН'!$F$12</f>
        <v>167.80323516999999</v>
      </c>
      <c r="I169" s="36">
        <f>SUMIFS(СВЦЭМ!$E$33:$E$776,СВЦЭМ!$A$33:$A$776,$A169,СВЦЭМ!$B$33:$B$776,I$155)+'СЕТ СН'!$F$12</f>
        <v>167.99161889999999</v>
      </c>
      <c r="J169" s="36">
        <f>SUMIFS(СВЦЭМ!$E$33:$E$776,СВЦЭМ!$A$33:$A$776,$A169,СВЦЭМ!$B$33:$B$776,J$155)+'СЕТ СН'!$F$12</f>
        <v>157.106505</v>
      </c>
      <c r="K169" s="36">
        <f>SUMIFS(СВЦЭМ!$E$33:$E$776,СВЦЭМ!$A$33:$A$776,$A169,СВЦЭМ!$B$33:$B$776,K$155)+'СЕТ СН'!$F$12</f>
        <v>152.50632297999999</v>
      </c>
      <c r="L169" s="36">
        <f>SUMIFS(СВЦЭМ!$E$33:$E$776,СВЦЭМ!$A$33:$A$776,$A169,СВЦЭМ!$B$33:$B$776,L$155)+'СЕТ СН'!$F$12</f>
        <v>149.18496995000001</v>
      </c>
      <c r="M169" s="36">
        <f>SUMIFS(СВЦЭМ!$E$33:$E$776,СВЦЭМ!$A$33:$A$776,$A169,СВЦЭМ!$B$33:$B$776,M$155)+'СЕТ СН'!$F$12</f>
        <v>141.20287476999999</v>
      </c>
      <c r="N169" s="36">
        <f>SUMIFS(СВЦЭМ!$E$33:$E$776,СВЦЭМ!$A$33:$A$776,$A169,СВЦЭМ!$B$33:$B$776,N$155)+'СЕТ СН'!$F$12</f>
        <v>125.70276471</v>
      </c>
      <c r="O169" s="36">
        <f>SUMIFS(СВЦЭМ!$E$33:$E$776,СВЦЭМ!$A$33:$A$776,$A169,СВЦЭМ!$B$33:$B$776,O$155)+'СЕТ СН'!$F$12</f>
        <v>121.43802861</v>
      </c>
      <c r="P169" s="36">
        <f>SUMIFS(СВЦЭМ!$E$33:$E$776,СВЦЭМ!$A$33:$A$776,$A169,СВЦЭМ!$B$33:$B$776,P$155)+'СЕТ СН'!$F$12</f>
        <v>123.36035826</v>
      </c>
      <c r="Q169" s="36">
        <f>SUMIFS(СВЦЭМ!$E$33:$E$776,СВЦЭМ!$A$33:$A$776,$A169,СВЦЭМ!$B$33:$B$776,Q$155)+'СЕТ СН'!$F$12</f>
        <v>126.01564796</v>
      </c>
      <c r="R169" s="36">
        <f>SUMIFS(СВЦЭМ!$E$33:$E$776,СВЦЭМ!$A$33:$A$776,$A169,СВЦЭМ!$B$33:$B$776,R$155)+'СЕТ СН'!$F$12</f>
        <v>125.10777105</v>
      </c>
      <c r="S169" s="36">
        <f>SUMIFS(СВЦЭМ!$E$33:$E$776,СВЦЭМ!$A$33:$A$776,$A169,СВЦЭМ!$B$33:$B$776,S$155)+'СЕТ СН'!$F$12</f>
        <v>127.48152045</v>
      </c>
      <c r="T169" s="36">
        <f>SUMIFS(СВЦЭМ!$E$33:$E$776,СВЦЭМ!$A$33:$A$776,$A169,СВЦЭМ!$B$33:$B$776,T$155)+'СЕТ СН'!$F$12</f>
        <v>127.04756962</v>
      </c>
      <c r="U169" s="36">
        <f>SUMIFS(СВЦЭМ!$E$33:$E$776,СВЦЭМ!$A$33:$A$776,$A169,СВЦЭМ!$B$33:$B$776,U$155)+'СЕТ СН'!$F$12</f>
        <v>129.41363602000001</v>
      </c>
      <c r="V169" s="36">
        <f>SUMIFS(СВЦЭМ!$E$33:$E$776,СВЦЭМ!$A$33:$A$776,$A169,СВЦЭМ!$B$33:$B$776,V$155)+'СЕТ СН'!$F$12</f>
        <v>127.00118413</v>
      </c>
      <c r="W169" s="36">
        <f>SUMIFS(СВЦЭМ!$E$33:$E$776,СВЦЭМ!$A$33:$A$776,$A169,СВЦЭМ!$B$33:$B$776,W$155)+'СЕТ СН'!$F$12</f>
        <v>127.60525199999999</v>
      </c>
      <c r="X169" s="36">
        <f>SUMIFS(СВЦЭМ!$E$33:$E$776,СВЦЭМ!$A$33:$A$776,$A169,СВЦЭМ!$B$33:$B$776,X$155)+'СЕТ СН'!$F$12</f>
        <v>131.94402646</v>
      </c>
      <c r="Y169" s="36">
        <f>SUMIFS(СВЦЭМ!$E$33:$E$776,СВЦЭМ!$A$33:$A$776,$A169,СВЦЭМ!$B$33:$B$776,Y$155)+'СЕТ СН'!$F$12</f>
        <v>147.42511318999999</v>
      </c>
    </row>
    <row r="170" spans="1:25" ht="15.75" x14ac:dyDescent="0.2">
      <c r="A170" s="35">
        <f t="shared" si="4"/>
        <v>44058</v>
      </c>
      <c r="B170" s="36">
        <f>SUMIFS(СВЦЭМ!$E$33:$E$776,СВЦЭМ!$A$33:$A$776,$A170,СВЦЭМ!$B$33:$B$776,B$155)+'СЕТ СН'!$F$12</f>
        <v>153.14485839</v>
      </c>
      <c r="C170" s="36">
        <f>SUMIFS(СВЦЭМ!$E$33:$E$776,СВЦЭМ!$A$33:$A$776,$A170,СВЦЭМ!$B$33:$B$776,C$155)+'СЕТ СН'!$F$12</f>
        <v>161.43862999999999</v>
      </c>
      <c r="D170" s="36">
        <f>SUMIFS(СВЦЭМ!$E$33:$E$776,СВЦЭМ!$A$33:$A$776,$A170,СВЦЭМ!$B$33:$B$776,D$155)+'СЕТ СН'!$F$12</f>
        <v>159.48768583</v>
      </c>
      <c r="E170" s="36">
        <f>SUMIFS(СВЦЭМ!$E$33:$E$776,СВЦЭМ!$A$33:$A$776,$A170,СВЦЭМ!$B$33:$B$776,E$155)+'СЕТ СН'!$F$12</f>
        <v>158.78704002000001</v>
      </c>
      <c r="F170" s="36">
        <f>SUMIFS(СВЦЭМ!$E$33:$E$776,СВЦЭМ!$A$33:$A$776,$A170,СВЦЭМ!$B$33:$B$776,F$155)+'СЕТ СН'!$F$12</f>
        <v>159.38729685999999</v>
      </c>
      <c r="G170" s="36">
        <f>SUMIFS(СВЦЭМ!$E$33:$E$776,СВЦЭМ!$A$33:$A$776,$A170,СВЦЭМ!$B$33:$B$776,G$155)+'СЕТ СН'!$F$12</f>
        <v>159.59110565</v>
      </c>
      <c r="H170" s="36">
        <f>SUMIFS(СВЦЭМ!$E$33:$E$776,СВЦЭМ!$A$33:$A$776,$A170,СВЦЭМ!$B$33:$B$776,H$155)+'СЕТ СН'!$F$12</f>
        <v>157.38887983000001</v>
      </c>
      <c r="I170" s="36">
        <f>SUMIFS(СВЦЭМ!$E$33:$E$776,СВЦЭМ!$A$33:$A$776,$A170,СВЦЭМ!$B$33:$B$776,I$155)+'СЕТ СН'!$F$12</f>
        <v>156.14291046</v>
      </c>
      <c r="J170" s="36">
        <f>SUMIFS(СВЦЭМ!$E$33:$E$776,СВЦЭМ!$A$33:$A$776,$A170,СВЦЭМ!$B$33:$B$776,J$155)+'СЕТ СН'!$F$12</f>
        <v>147.80744032999999</v>
      </c>
      <c r="K170" s="36">
        <f>SUMIFS(СВЦЭМ!$E$33:$E$776,СВЦЭМ!$A$33:$A$776,$A170,СВЦЭМ!$B$33:$B$776,K$155)+'СЕТ СН'!$F$12</f>
        <v>140.01421099999999</v>
      </c>
      <c r="L170" s="36">
        <f>SUMIFS(СВЦЭМ!$E$33:$E$776,СВЦЭМ!$A$33:$A$776,$A170,СВЦЭМ!$B$33:$B$776,L$155)+'СЕТ СН'!$F$12</f>
        <v>139.24519959</v>
      </c>
      <c r="M170" s="36">
        <f>SUMIFS(СВЦЭМ!$E$33:$E$776,СВЦЭМ!$A$33:$A$776,$A170,СВЦЭМ!$B$33:$B$776,M$155)+'СЕТ СН'!$F$12</f>
        <v>141.53871495000001</v>
      </c>
      <c r="N170" s="36">
        <f>SUMIFS(СВЦЭМ!$E$33:$E$776,СВЦЭМ!$A$33:$A$776,$A170,СВЦЭМ!$B$33:$B$776,N$155)+'СЕТ СН'!$F$12</f>
        <v>140.48472036000001</v>
      </c>
      <c r="O170" s="36">
        <f>SUMIFS(СВЦЭМ!$E$33:$E$776,СВЦЭМ!$A$33:$A$776,$A170,СВЦЭМ!$B$33:$B$776,O$155)+'СЕТ СН'!$F$12</f>
        <v>135.66796095999999</v>
      </c>
      <c r="P170" s="36">
        <f>SUMIFS(СВЦЭМ!$E$33:$E$776,СВЦЭМ!$A$33:$A$776,$A170,СВЦЭМ!$B$33:$B$776,P$155)+'СЕТ СН'!$F$12</f>
        <v>136.05430966</v>
      </c>
      <c r="Q170" s="36">
        <f>SUMIFS(СВЦЭМ!$E$33:$E$776,СВЦЭМ!$A$33:$A$776,$A170,СВЦЭМ!$B$33:$B$776,Q$155)+'СЕТ СН'!$F$12</f>
        <v>137.08971045999999</v>
      </c>
      <c r="R170" s="36">
        <f>SUMIFS(СВЦЭМ!$E$33:$E$776,СВЦЭМ!$A$33:$A$776,$A170,СВЦЭМ!$B$33:$B$776,R$155)+'СЕТ СН'!$F$12</f>
        <v>137.90343285</v>
      </c>
      <c r="S170" s="36">
        <f>SUMIFS(СВЦЭМ!$E$33:$E$776,СВЦЭМ!$A$33:$A$776,$A170,СВЦЭМ!$B$33:$B$776,S$155)+'СЕТ СН'!$F$12</f>
        <v>138.30539134</v>
      </c>
      <c r="T170" s="36">
        <f>SUMIFS(СВЦЭМ!$E$33:$E$776,СВЦЭМ!$A$33:$A$776,$A170,СВЦЭМ!$B$33:$B$776,T$155)+'СЕТ СН'!$F$12</f>
        <v>137.71068238999999</v>
      </c>
      <c r="U170" s="36">
        <f>SUMIFS(СВЦЭМ!$E$33:$E$776,СВЦЭМ!$A$33:$A$776,$A170,СВЦЭМ!$B$33:$B$776,U$155)+'СЕТ СН'!$F$12</f>
        <v>138.72579042999999</v>
      </c>
      <c r="V170" s="36">
        <f>SUMIFS(СВЦЭМ!$E$33:$E$776,СВЦЭМ!$A$33:$A$776,$A170,СВЦЭМ!$B$33:$B$776,V$155)+'СЕТ СН'!$F$12</f>
        <v>136.63075602999999</v>
      </c>
      <c r="W170" s="36">
        <f>SUMIFS(СВЦЭМ!$E$33:$E$776,СВЦЭМ!$A$33:$A$776,$A170,СВЦЭМ!$B$33:$B$776,W$155)+'СЕТ СН'!$F$12</f>
        <v>135.37191523999999</v>
      </c>
      <c r="X170" s="36">
        <f>SUMIFS(СВЦЭМ!$E$33:$E$776,СВЦЭМ!$A$33:$A$776,$A170,СВЦЭМ!$B$33:$B$776,X$155)+'СЕТ СН'!$F$12</f>
        <v>138.97114375999999</v>
      </c>
      <c r="Y170" s="36">
        <f>SUMIFS(СВЦЭМ!$E$33:$E$776,СВЦЭМ!$A$33:$A$776,$A170,СВЦЭМ!$B$33:$B$776,Y$155)+'СЕТ СН'!$F$12</f>
        <v>142.10127012000001</v>
      </c>
    </row>
    <row r="171" spans="1:25" ht="15.75" x14ac:dyDescent="0.2">
      <c r="A171" s="35">
        <f t="shared" si="4"/>
        <v>44059</v>
      </c>
      <c r="B171" s="36">
        <f>SUMIFS(СВЦЭМ!$E$33:$E$776,СВЦЭМ!$A$33:$A$776,$A171,СВЦЭМ!$B$33:$B$776,B$155)+'СЕТ СН'!$F$12</f>
        <v>157.69206448</v>
      </c>
      <c r="C171" s="36">
        <f>SUMIFS(СВЦЭМ!$E$33:$E$776,СВЦЭМ!$A$33:$A$776,$A171,СВЦЭМ!$B$33:$B$776,C$155)+'СЕТ СН'!$F$12</f>
        <v>161.36404764</v>
      </c>
      <c r="D171" s="36">
        <f>SUMIFS(СВЦЭМ!$E$33:$E$776,СВЦЭМ!$A$33:$A$776,$A171,СВЦЭМ!$B$33:$B$776,D$155)+'СЕТ СН'!$F$12</f>
        <v>164.04794547</v>
      </c>
      <c r="E171" s="36">
        <f>SUMIFS(СВЦЭМ!$E$33:$E$776,СВЦЭМ!$A$33:$A$776,$A171,СВЦЭМ!$B$33:$B$776,E$155)+'СЕТ СН'!$F$12</f>
        <v>165.68175274999999</v>
      </c>
      <c r="F171" s="36">
        <f>SUMIFS(СВЦЭМ!$E$33:$E$776,СВЦЭМ!$A$33:$A$776,$A171,СВЦЭМ!$B$33:$B$776,F$155)+'СЕТ СН'!$F$12</f>
        <v>165.05887286000001</v>
      </c>
      <c r="G171" s="36">
        <f>SUMIFS(СВЦЭМ!$E$33:$E$776,СВЦЭМ!$A$33:$A$776,$A171,СВЦЭМ!$B$33:$B$776,G$155)+'СЕТ СН'!$F$12</f>
        <v>164.16201760000001</v>
      </c>
      <c r="H171" s="36">
        <f>SUMIFS(СВЦЭМ!$E$33:$E$776,СВЦЭМ!$A$33:$A$776,$A171,СВЦЭМ!$B$33:$B$776,H$155)+'СЕТ СН'!$F$12</f>
        <v>160.91138849999999</v>
      </c>
      <c r="I171" s="36">
        <f>SUMIFS(СВЦЭМ!$E$33:$E$776,СВЦЭМ!$A$33:$A$776,$A171,СВЦЭМ!$B$33:$B$776,I$155)+'СЕТ СН'!$F$12</f>
        <v>151.28270537</v>
      </c>
      <c r="J171" s="36">
        <f>SUMIFS(СВЦЭМ!$E$33:$E$776,СВЦЭМ!$A$33:$A$776,$A171,СВЦЭМ!$B$33:$B$776,J$155)+'СЕТ СН'!$F$12</f>
        <v>145.85924471999999</v>
      </c>
      <c r="K171" s="36">
        <f>SUMIFS(СВЦЭМ!$E$33:$E$776,СВЦЭМ!$A$33:$A$776,$A171,СВЦЭМ!$B$33:$B$776,K$155)+'СЕТ СН'!$F$12</f>
        <v>139.92435116999999</v>
      </c>
      <c r="L171" s="36">
        <f>SUMIFS(СВЦЭМ!$E$33:$E$776,СВЦЭМ!$A$33:$A$776,$A171,СВЦЭМ!$B$33:$B$776,L$155)+'СЕТ СН'!$F$12</f>
        <v>138.12935544000001</v>
      </c>
      <c r="M171" s="36">
        <f>SUMIFS(СВЦЭМ!$E$33:$E$776,СВЦЭМ!$A$33:$A$776,$A171,СВЦЭМ!$B$33:$B$776,M$155)+'СЕТ СН'!$F$12</f>
        <v>133.16944340000001</v>
      </c>
      <c r="N171" s="36">
        <f>SUMIFS(СВЦЭМ!$E$33:$E$776,СВЦЭМ!$A$33:$A$776,$A171,СВЦЭМ!$B$33:$B$776,N$155)+'СЕТ СН'!$F$12</f>
        <v>131.20728043</v>
      </c>
      <c r="O171" s="36">
        <f>SUMIFS(СВЦЭМ!$E$33:$E$776,СВЦЭМ!$A$33:$A$776,$A171,СВЦЭМ!$B$33:$B$776,O$155)+'СЕТ СН'!$F$12</f>
        <v>127.8490037</v>
      </c>
      <c r="P171" s="36">
        <f>SUMIFS(СВЦЭМ!$E$33:$E$776,СВЦЭМ!$A$33:$A$776,$A171,СВЦЭМ!$B$33:$B$776,P$155)+'СЕТ СН'!$F$12</f>
        <v>127.04384357000001</v>
      </c>
      <c r="Q171" s="36">
        <f>SUMIFS(СВЦЭМ!$E$33:$E$776,СВЦЭМ!$A$33:$A$776,$A171,СВЦЭМ!$B$33:$B$776,Q$155)+'СЕТ СН'!$F$12</f>
        <v>130.65095557000001</v>
      </c>
      <c r="R171" s="36">
        <f>SUMIFS(СВЦЭМ!$E$33:$E$776,СВЦЭМ!$A$33:$A$776,$A171,СВЦЭМ!$B$33:$B$776,R$155)+'СЕТ СН'!$F$12</f>
        <v>133.68812457999999</v>
      </c>
      <c r="S171" s="36">
        <f>SUMIFS(СВЦЭМ!$E$33:$E$776,СВЦЭМ!$A$33:$A$776,$A171,СВЦЭМ!$B$33:$B$776,S$155)+'СЕТ СН'!$F$12</f>
        <v>135.29308702</v>
      </c>
      <c r="T171" s="36">
        <f>SUMIFS(СВЦЭМ!$E$33:$E$776,СВЦЭМ!$A$33:$A$776,$A171,СВЦЭМ!$B$33:$B$776,T$155)+'СЕТ СН'!$F$12</f>
        <v>136.27195359999999</v>
      </c>
      <c r="U171" s="36">
        <f>SUMIFS(СВЦЭМ!$E$33:$E$776,СВЦЭМ!$A$33:$A$776,$A171,СВЦЭМ!$B$33:$B$776,U$155)+'СЕТ СН'!$F$12</f>
        <v>138.53331663</v>
      </c>
      <c r="V171" s="36">
        <f>SUMIFS(СВЦЭМ!$E$33:$E$776,СВЦЭМ!$A$33:$A$776,$A171,СВЦЭМ!$B$33:$B$776,V$155)+'СЕТ СН'!$F$12</f>
        <v>135.47449922999999</v>
      </c>
      <c r="W171" s="36">
        <f>SUMIFS(СВЦЭМ!$E$33:$E$776,СВЦЭМ!$A$33:$A$776,$A171,СВЦЭМ!$B$33:$B$776,W$155)+'СЕТ СН'!$F$12</f>
        <v>134.82851993</v>
      </c>
      <c r="X171" s="36">
        <f>SUMIFS(СВЦЭМ!$E$33:$E$776,СВЦЭМ!$A$33:$A$776,$A171,СВЦЭМ!$B$33:$B$776,X$155)+'СЕТ СН'!$F$12</f>
        <v>138.34486437000001</v>
      </c>
      <c r="Y171" s="36">
        <f>SUMIFS(СВЦЭМ!$E$33:$E$776,СВЦЭМ!$A$33:$A$776,$A171,СВЦЭМ!$B$33:$B$776,Y$155)+'СЕТ СН'!$F$12</f>
        <v>139.46290067000001</v>
      </c>
    </row>
    <row r="172" spans="1:25" ht="15.75" x14ac:dyDescent="0.2">
      <c r="A172" s="35">
        <f t="shared" si="4"/>
        <v>44060</v>
      </c>
      <c r="B172" s="36">
        <f>SUMIFS(СВЦЭМ!$E$33:$E$776,СВЦЭМ!$A$33:$A$776,$A172,СВЦЭМ!$B$33:$B$776,B$155)+'СЕТ СН'!$F$12</f>
        <v>160.76180137</v>
      </c>
      <c r="C172" s="36">
        <f>SUMIFS(СВЦЭМ!$E$33:$E$776,СВЦЭМ!$A$33:$A$776,$A172,СВЦЭМ!$B$33:$B$776,C$155)+'СЕТ СН'!$F$12</f>
        <v>166.40438306999999</v>
      </c>
      <c r="D172" s="36">
        <f>SUMIFS(СВЦЭМ!$E$33:$E$776,СВЦЭМ!$A$33:$A$776,$A172,СВЦЭМ!$B$33:$B$776,D$155)+'СЕТ СН'!$F$12</f>
        <v>169.25313244</v>
      </c>
      <c r="E172" s="36">
        <f>SUMIFS(СВЦЭМ!$E$33:$E$776,СВЦЭМ!$A$33:$A$776,$A172,СВЦЭМ!$B$33:$B$776,E$155)+'СЕТ СН'!$F$12</f>
        <v>171.25026930999999</v>
      </c>
      <c r="F172" s="36">
        <f>SUMIFS(СВЦЭМ!$E$33:$E$776,СВЦЭМ!$A$33:$A$776,$A172,СВЦЭМ!$B$33:$B$776,F$155)+'СЕТ СН'!$F$12</f>
        <v>170.39661011000001</v>
      </c>
      <c r="G172" s="36">
        <f>SUMIFS(СВЦЭМ!$E$33:$E$776,СВЦЭМ!$A$33:$A$776,$A172,СВЦЭМ!$B$33:$B$776,G$155)+'СЕТ СН'!$F$12</f>
        <v>170.78818484000001</v>
      </c>
      <c r="H172" s="36">
        <f>SUMIFS(СВЦЭМ!$E$33:$E$776,СВЦЭМ!$A$33:$A$776,$A172,СВЦЭМ!$B$33:$B$776,H$155)+'СЕТ СН'!$F$12</f>
        <v>174.03160650999999</v>
      </c>
      <c r="I172" s="36">
        <f>SUMIFS(СВЦЭМ!$E$33:$E$776,СВЦЭМ!$A$33:$A$776,$A172,СВЦЭМ!$B$33:$B$776,I$155)+'СЕТ СН'!$F$12</f>
        <v>183.17243088999999</v>
      </c>
      <c r="J172" s="36">
        <f>SUMIFS(СВЦЭМ!$E$33:$E$776,СВЦЭМ!$A$33:$A$776,$A172,СВЦЭМ!$B$33:$B$776,J$155)+'СЕТ СН'!$F$12</f>
        <v>173.84327027</v>
      </c>
      <c r="K172" s="36">
        <f>SUMIFS(СВЦЭМ!$E$33:$E$776,СВЦЭМ!$A$33:$A$776,$A172,СВЦЭМ!$B$33:$B$776,K$155)+'СЕТ СН'!$F$12</f>
        <v>167.32358625000001</v>
      </c>
      <c r="L172" s="36">
        <f>SUMIFS(СВЦЭМ!$E$33:$E$776,СВЦЭМ!$A$33:$A$776,$A172,СВЦЭМ!$B$33:$B$776,L$155)+'СЕТ СН'!$F$12</f>
        <v>164.49287562999999</v>
      </c>
      <c r="M172" s="36">
        <f>SUMIFS(СВЦЭМ!$E$33:$E$776,СВЦЭМ!$A$33:$A$776,$A172,СВЦЭМ!$B$33:$B$776,M$155)+'СЕТ СН'!$F$12</f>
        <v>152.08048063000001</v>
      </c>
      <c r="N172" s="36">
        <f>SUMIFS(СВЦЭМ!$E$33:$E$776,СВЦЭМ!$A$33:$A$776,$A172,СВЦЭМ!$B$33:$B$776,N$155)+'СЕТ СН'!$F$12</f>
        <v>137.54305245</v>
      </c>
      <c r="O172" s="36">
        <f>SUMIFS(СВЦЭМ!$E$33:$E$776,СВЦЭМ!$A$33:$A$776,$A172,СВЦЭМ!$B$33:$B$776,O$155)+'СЕТ СН'!$F$12</f>
        <v>130.37948603999999</v>
      </c>
      <c r="P172" s="36">
        <f>SUMIFS(СВЦЭМ!$E$33:$E$776,СВЦЭМ!$A$33:$A$776,$A172,СВЦЭМ!$B$33:$B$776,P$155)+'СЕТ СН'!$F$12</f>
        <v>130.39972155000001</v>
      </c>
      <c r="Q172" s="36">
        <f>SUMIFS(СВЦЭМ!$E$33:$E$776,СВЦЭМ!$A$33:$A$776,$A172,СВЦЭМ!$B$33:$B$776,Q$155)+'СЕТ СН'!$F$12</f>
        <v>131.74399907</v>
      </c>
      <c r="R172" s="36">
        <f>SUMIFS(СВЦЭМ!$E$33:$E$776,СВЦЭМ!$A$33:$A$776,$A172,СВЦЭМ!$B$33:$B$776,R$155)+'СЕТ СН'!$F$12</f>
        <v>131.10477076000001</v>
      </c>
      <c r="S172" s="36">
        <f>SUMIFS(СВЦЭМ!$E$33:$E$776,СВЦЭМ!$A$33:$A$776,$A172,СВЦЭМ!$B$33:$B$776,S$155)+'СЕТ СН'!$F$12</f>
        <v>131.79782772999999</v>
      </c>
      <c r="T172" s="36">
        <f>SUMIFS(СВЦЭМ!$E$33:$E$776,СВЦЭМ!$A$33:$A$776,$A172,СВЦЭМ!$B$33:$B$776,T$155)+'СЕТ СН'!$F$12</f>
        <v>131.21718150999999</v>
      </c>
      <c r="U172" s="36">
        <f>SUMIFS(СВЦЭМ!$E$33:$E$776,СВЦЭМ!$A$33:$A$776,$A172,СВЦЭМ!$B$33:$B$776,U$155)+'СЕТ СН'!$F$12</f>
        <v>131.95938031</v>
      </c>
      <c r="V172" s="36">
        <f>SUMIFS(СВЦЭМ!$E$33:$E$776,СВЦЭМ!$A$33:$A$776,$A172,СВЦЭМ!$B$33:$B$776,V$155)+'СЕТ СН'!$F$12</f>
        <v>131.69555485000001</v>
      </c>
      <c r="W172" s="36">
        <f>SUMIFS(СВЦЭМ!$E$33:$E$776,СВЦЭМ!$A$33:$A$776,$A172,СВЦЭМ!$B$33:$B$776,W$155)+'СЕТ СН'!$F$12</f>
        <v>131.23426731999999</v>
      </c>
      <c r="X172" s="36">
        <f>SUMIFS(СВЦЭМ!$E$33:$E$776,СВЦЭМ!$A$33:$A$776,$A172,СВЦЭМ!$B$33:$B$776,X$155)+'СЕТ СН'!$F$12</f>
        <v>131.67081734000001</v>
      </c>
      <c r="Y172" s="36">
        <f>SUMIFS(СВЦЭМ!$E$33:$E$776,СВЦЭМ!$A$33:$A$776,$A172,СВЦЭМ!$B$33:$B$776,Y$155)+'СЕТ СН'!$F$12</f>
        <v>144.74850262000001</v>
      </c>
    </row>
    <row r="173" spans="1:25" ht="15.75" x14ac:dyDescent="0.2">
      <c r="A173" s="35">
        <f t="shared" si="4"/>
        <v>44061</v>
      </c>
      <c r="B173" s="36">
        <f>SUMIFS(СВЦЭМ!$E$33:$E$776,СВЦЭМ!$A$33:$A$776,$A173,СВЦЭМ!$B$33:$B$776,B$155)+'СЕТ СН'!$F$12</f>
        <v>161.17682354999999</v>
      </c>
      <c r="C173" s="36">
        <f>SUMIFS(СВЦЭМ!$E$33:$E$776,СВЦЭМ!$A$33:$A$776,$A173,СВЦЭМ!$B$33:$B$776,C$155)+'СЕТ СН'!$F$12</f>
        <v>168.88055489000001</v>
      </c>
      <c r="D173" s="36">
        <f>SUMIFS(СВЦЭМ!$E$33:$E$776,СВЦЭМ!$A$33:$A$776,$A173,СВЦЭМ!$B$33:$B$776,D$155)+'СЕТ СН'!$F$12</f>
        <v>172.80001186999999</v>
      </c>
      <c r="E173" s="36">
        <f>SUMIFS(СВЦЭМ!$E$33:$E$776,СВЦЭМ!$A$33:$A$776,$A173,СВЦЭМ!$B$33:$B$776,E$155)+'СЕТ СН'!$F$12</f>
        <v>172.83739469</v>
      </c>
      <c r="F173" s="36">
        <f>SUMIFS(СВЦЭМ!$E$33:$E$776,СВЦЭМ!$A$33:$A$776,$A173,СВЦЭМ!$B$33:$B$776,F$155)+'СЕТ СН'!$F$12</f>
        <v>175.12183576999999</v>
      </c>
      <c r="G173" s="36">
        <f>SUMIFS(СВЦЭМ!$E$33:$E$776,СВЦЭМ!$A$33:$A$776,$A173,СВЦЭМ!$B$33:$B$776,G$155)+'СЕТ СН'!$F$12</f>
        <v>173.81808602999999</v>
      </c>
      <c r="H173" s="36">
        <f>SUMIFS(СВЦЭМ!$E$33:$E$776,СВЦЭМ!$A$33:$A$776,$A173,СВЦЭМ!$B$33:$B$776,H$155)+'СЕТ СН'!$F$12</f>
        <v>174.47830906999999</v>
      </c>
      <c r="I173" s="36">
        <f>SUMIFS(СВЦЭМ!$E$33:$E$776,СВЦЭМ!$A$33:$A$776,$A173,СВЦЭМ!$B$33:$B$776,I$155)+'СЕТ СН'!$F$12</f>
        <v>175.01926982000001</v>
      </c>
      <c r="J173" s="36">
        <f>SUMIFS(СВЦЭМ!$E$33:$E$776,СВЦЭМ!$A$33:$A$776,$A173,СВЦЭМ!$B$33:$B$776,J$155)+'СЕТ СН'!$F$12</f>
        <v>163.80932709999999</v>
      </c>
      <c r="K173" s="36">
        <f>SUMIFS(СВЦЭМ!$E$33:$E$776,СВЦЭМ!$A$33:$A$776,$A173,СВЦЭМ!$B$33:$B$776,K$155)+'СЕТ СН'!$F$12</f>
        <v>160.36627392</v>
      </c>
      <c r="L173" s="36">
        <f>SUMIFS(СВЦЭМ!$E$33:$E$776,СВЦЭМ!$A$33:$A$776,$A173,СВЦЭМ!$B$33:$B$776,L$155)+'СЕТ СН'!$F$12</f>
        <v>159.87427643000001</v>
      </c>
      <c r="M173" s="36">
        <f>SUMIFS(СВЦЭМ!$E$33:$E$776,СВЦЭМ!$A$33:$A$776,$A173,СВЦЭМ!$B$33:$B$776,M$155)+'СЕТ СН'!$F$12</f>
        <v>150.66302118999999</v>
      </c>
      <c r="N173" s="36">
        <f>SUMIFS(СВЦЭМ!$E$33:$E$776,СВЦЭМ!$A$33:$A$776,$A173,СВЦЭМ!$B$33:$B$776,N$155)+'СЕТ СН'!$F$12</f>
        <v>134.92213529</v>
      </c>
      <c r="O173" s="36">
        <f>SUMIFS(СВЦЭМ!$E$33:$E$776,СВЦЭМ!$A$33:$A$776,$A173,СВЦЭМ!$B$33:$B$776,O$155)+'СЕТ СН'!$F$12</f>
        <v>130.48779464</v>
      </c>
      <c r="P173" s="36">
        <f>SUMIFS(СВЦЭМ!$E$33:$E$776,СВЦЭМ!$A$33:$A$776,$A173,СВЦЭМ!$B$33:$B$776,P$155)+'СЕТ СН'!$F$12</f>
        <v>130.37019934</v>
      </c>
      <c r="Q173" s="36">
        <f>SUMIFS(СВЦЭМ!$E$33:$E$776,СВЦЭМ!$A$33:$A$776,$A173,СВЦЭМ!$B$33:$B$776,Q$155)+'СЕТ СН'!$F$12</f>
        <v>130.50429048000001</v>
      </c>
      <c r="R173" s="36">
        <f>SUMIFS(СВЦЭМ!$E$33:$E$776,СВЦЭМ!$A$33:$A$776,$A173,СВЦЭМ!$B$33:$B$776,R$155)+'СЕТ СН'!$F$12</f>
        <v>128.16784086999999</v>
      </c>
      <c r="S173" s="36">
        <f>SUMIFS(СВЦЭМ!$E$33:$E$776,СВЦЭМ!$A$33:$A$776,$A173,СВЦЭМ!$B$33:$B$776,S$155)+'СЕТ СН'!$F$12</f>
        <v>128.92906937999999</v>
      </c>
      <c r="T173" s="36">
        <f>SUMIFS(СВЦЭМ!$E$33:$E$776,СВЦЭМ!$A$33:$A$776,$A173,СВЦЭМ!$B$33:$B$776,T$155)+'СЕТ СН'!$F$12</f>
        <v>128.96452056999999</v>
      </c>
      <c r="U173" s="36">
        <f>SUMIFS(СВЦЭМ!$E$33:$E$776,СВЦЭМ!$A$33:$A$776,$A173,СВЦЭМ!$B$33:$B$776,U$155)+'СЕТ СН'!$F$12</f>
        <v>128.67212529</v>
      </c>
      <c r="V173" s="36">
        <f>SUMIFS(СВЦЭМ!$E$33:$E$776,СВЦЭМ!$A$33:$A$776,$A173,СВЦЭМ!$B$33:$B$776,V$155)+'СЕТ СН'!$F$12</f>
        <v>127.90369260999999</v>
      </c>
      <c r="W173" s="36">
        <f>SUMIFS(СВЦЭМ!$E$33:$E$776,СВЦЭМ!$A$33:$A$776,$A173,СВЦЭМ!$B$33:$B$776,W$155)+'СЕТ СН'!$F$12</f>
        <v>131.46012823000001</v>
      </c>
      <c r="X173" s="36">
        <f>SUMIFS(СВЦЭМ!$E$33:$E$776,СВЦЭМ!$A$33:$A$776,$A173,СВЦЭМ!$B$33:$B$776,X$155)+'СЕТ СН'!$F$12</f>
        <v>131.60599919000001</v>
      </c>
      <c r="Y173" s="36">
        <f>SUMIFS(СВЦЭМ!$E$33:$E$776,СВЦЭМ!$A$33:$A$776,$A173,СВЦЭМ!$B$33:$B$776,Y$155)+'СЕТ СН'!$F$12</f>
        <v>146.65381909000001</v>
      </c>
    </row>
    <row r="174" spans="1:25" ht="15.75" x14ac:dyDescent="0.2">
      <c r="A174" s="35">
        <f t="shared" si="4"/>
        <v>44062</v>
      </c>
      <c r="B174" s="36">
        <f>SUMIFS(СВЦЭМ!$E$33:$E$776,СВЦЭМ!$A$33:$A$776,$A174,СВЦЭМ!$B$33:$B$776,B$155)+'СЕТ СН'!$F$12</f>
        <v>148.12091476000001</v>
      </c>
      <c r="C174" s="36">
        <f>SUMIFS(СВЦЭМ!$E$33:$E$776,СВЦЭМ!$A$33:$A$776,$A174,СВЦЭМ!$B$33:$B$776,C$155)+'СЕТ СН'!$F$12</f>
        <v>156.60919466999999</v>
      </c>
      <c r="D174" s="36">
        <f>SUMIFS(СВЦЭМ!$E$33:$E$776,СВЦЭМ!$A$33:$A$776,$A174,СВЦЭМ!$B$33:$B$776,D$155)+'СЕТ СН'!$F$12</f>
        <v>158.18667123</v>
      </c>
      <c r="E174" s="36">
        <f>SUMIFS(СВЦЭМ!$E$33:$E$776,СВЦЭМ!$A$33:$A$776,$A174,СВЦЭМ!$B$33:$B$776,E$155)+'СЕТ СН'!$F$12</f>
        <v>161.57950113999999</v>
      </c>
      <c r="F174" s="36">
        <f>SUMIFS(СВЦЭМ!$E$33:$E$776,СВЦЭМ!$A$33:$A$776,$A174,СВЦЭМ!$B$33:$B$776,F$155)+'СЕТ СН'!$F$12</f>
        <v>163.44570408000001</v>
      </c>
      <c r="G174" s="36">
        <f>SUMIFS(СВЦЭМ!$E$33:$E$776,СВЦЭМ!$A$33:$A$776,$A174,СВЦЭМ!$B$33:$B$776,G$155)+'СЕТ СН'!$F$12</f>
        <v>159.83266266000001</v>
      </c>
      <c r="H174" s="36">
        <f>SUMIFS(СВЦЭМ!$E$33:$E$776,СВЦЭМ!$A$33:$A$776,$A174,СВЦЭМ!$B$33:$B$776,H$155)+'СЕТ СН'!$F$12</f>
        <v>159.50443435</v>
      </c>
      <c r="I174" s="36">
        <f>SUMIFS(СВЦЭМ!$E$33:$E$776,СВЦЭМ!$A$33:$A$776,$A174,СВЦЭМ!$B$33:$B$776,I$155)+'СЕТ СН'!$F$12</f>
        <v>164.87592161000001</v>
      </c>
      <c r="J174" s="36">
        <f>SUMIFS(СВЦЭМ!$E$33:$E$776,СВЦЭМ!$A$33:$A$776,$A174,СВЦЭМ!$B$33:$B$776,J$155)+'СЕТ СН'!$F$12</f>
        <v>159.91662919999999</v>
      </c>
      <c r="K174" s="36">
        <f>SUMIFS(СВЦЭМ!$E$33:$E$776,СВЦЭМ!$A$33:$A$776,$A174,СВЦЭМ!$B$33:$B$776,K$155)+'СЕТ СН'!$F$12</f>
        <v>153.22920078999999</v>
      </c>
      <c r="L174" s="36">
        <f>SUMIFS(СВЦЭМ!$E$33:$E$776,СВЦЭМ!$A$33:$A$776,$A174,СВЦЭМ!$B$33:$B$776,L$155)+'СЕТ СН'!$F$12</f>
        <v>144.52875222</v>
      </c>
      <c r="M174" s="36">
        <f>SUMIFS(СВЦЭМ!$E$33:$E$776,СВЦЭМ!$A$33:$A$776,$A174,СВЦЭМ!$B$33:$B$776,M$155)+'СЕТ СН'!$F$12</f>
        <v>136.26175182</v>
      </c>
      <c r="N174" s="36">
        <f>SUMIFS(СВЦЭМ!$E$33:$E$776,СВЦЭМ!$A$33:$A$776,$A174,СВЦЭМ!$B$33:$B$776,N$155)+'СЕТ СН'!$F$12</f>
        <v>128.47028476</v>
      </c>
      <c r="O174" s="36">
        <f>SUMIFS(СВЦЭМ!$E$33:$E$776,СВЦЭМ!$A$33:$A$776,$A174,СВЦЭМ!$B$33:$B$776,O$155)+'СЕТ СН'!$F$12</f>
        <v>126.01110558000001</v>
      </c>
      <c r="P174" s="36">
        <f>SUMIFS(СВЦЭМ!$E$33:$E$776,СВЦЭМ!$A$33:$A$776,$A174,СВЦЭМ!$B$33:$B$776,P$155)+'СЕТ СН'!$F$12</f>
        <v>125.78381142000001</v>
      </c>
      <c r="Q174" s="36">
        <f>SUMIFS(СВЦЭМ!$E$33:$E$776,СВЦЭМ!$A$33:$A$776,$A174,СВЦЭМ!$B$33:$B$776,Q$155)+'СЕТ СН'!$F$12</f>
        <v>125.95982696</v>
      </c>
      <c r="R174" s="36">
        <f>SUMIFS(СВЦЭМ!$E$33:$E$776,СВЦЭМ!$A$33:$A$776,$A174,СВЦЭМ!$B$33:$B$776,R$155)+'СЕТ СН'!$F$12</f>
        <v>125.08802784</v>
      </c>
      <c r="S174" s="36">
        <f>SUMIFS(СВЦЭМ!$E$33:$E$776,СВЦЭМ!$A$33:$A$776,$A174,СВЦЭМ!$B$33:$B$776,S$155)+'СЕТ СН'!$F$12</f>
        <v>125.33293089</v>
      </c>
      <c r="T174" s="36">
        <f>SUMIFS(СВЦЭМ!$E$33:$E$776,СВЦЭМ!$A$33:$A$776,$A174,СВЦЭМ!$B$33:$B$776,T$155)+'СЕТ СН'!$F$12</f>
        <v>124.54109071000001</v>
      </c>
      <c r="U174" s="36">
        <f>SUMIFS(СВЦЭМ!$E$33:$E$776,СВЦЭМ!$A$33:$A$776,$A174,СВЦЭМ!$B$33:$B$776,U$155)+'СЕТ СН'!$F$12</f>
        <v>123.46394445999999</v>
      </c>
      <c r="V174" s="36">
        <f>SUMIFS(СВЦЭМ!$E$33:$E$776,СВЦЭМ!$A$33:$A$776,$A174,СВЦЭМ!$B$33:$B$776,V$155)+'СЕТ СН'!$F$12</f>
        <v>121.9593728</v>
      </c>
      <c r="W174" s="36">
        <f>SUMIFS(СВЦЭМ!$E$33:$E$776,СВЦЭМ!$A$33:$A$776,$A174,СВЦЭМ!$B$33:$B$776,W$155)+'СЕТ СН'!$F$12</f>
        <v>122.79984764</v>
      </c>
      <c r="X174" s="36">
        <f>SUMIFS(СВЦЭМ!$E$33:$E$776,СВЦЭМ!$A$33:$A$776,$A174,СВЦЭМ!$B$33:$B$776,X$155)+'СЕТ СН'!$F$12</f>
        <v>125.15544358</v>
      </c>
      <c r="Y174" s="36">
        <f>SUMIFS(СВЦЭМ!$E$33:$E$776,СВЦЭМ!$A$33:$A$776,$A174,СВЦЭМ!$B$33:$B$776,Y$155)+'СЕТ СН'!$F$12</f>
        <v>147.97992851000001</v>
      </c>
    </row>
    <row r="175" spans="1:25" ht="15.75" x14ac:dyDescent="0.2">
      <c r="A175" s="35">
        <f t="shared" si="4"/>
        <v>44063</v>
      </c>
      <c r="B175" s="36">
        <f>SUMIFS(СВЦЭМ!$E$33:$E$776,СВЦЭМ!$A$33:$A$776,$A175,СВЦЭМ!$B$33:$B$776,B$155)+'СЕТ СН'!$F$12</f>
        <v>160.94384416</v>
      </c>
      <c r="C175" s="36">
        <f>SUMIFS(СВЦЭМ!$E$33:$E$776,СВЦЭМ!$A$33:$A$776,$A175,СВЦЭМ!$B$33:$B$776,C$155)+'СЕТ СН'!$F$12</f>
        <v>169.06725745</v>
      </c>
      <c r="D175" s="36">
        <f>SUMIFS(СВЦЭМ!$E$33:$E$776,СВЦЭМ!$A$33:$A$776,$A175,СВЦЭМ!$B$33:$B$776,D$155)+'СЕТ СН'!$F$12</f>
        <v>174.77528691000001</v>
      </c>
      <c r="E175" s="36">
        <f>SUMIFS(СВЦЭМ!$E$33:$E$776,СВЦЭМ!$A$33:$A$776,$A175,СВЦЭМ!$B$33:$B$776,E$155)+'СЕТ СН'!$F$12</f>
        <v>177.85388316999999</v>
      </c>
      <c r="F175" s="36">
        <f>SUMIFS(СВЦЭМ!$E$33:$E$776,СВЦЭМ!$A$33:$A$776,$A175,СВЦЭМ!$B$33:$B$776,F$155)+'СЕТ СН'!$F$12</f>
        <v>177.61165966999999</v>
      </c>
      <c r="G175" s="36">
        <f>SUMIFS(СВЦЭМ!$E$33:$E$776,СВЦЭМ!$A$33:$A$776,$A175,СВЦЭМ!$B$33:$B$776,G$155)+'СЕТ СН'!$F$12</f>
        <v>173.76534597</v>
      </c>
      <c r="H175" s="36">
        <f>SUMIFS(СВЦЭМ!$E$33:$E$776,СВЦЭМ!$A$33:$A$776,$A175,СВЦЭМ!$B$33:$B$776,H$155)+'СЕТ СН'!$F$12</f>
        <v>167.80177900999999</v>
      </c>
      <c r="I175" s="36">
        <f>SUMIFS(СВЦЭМ!$E$33:$E$776,СВЦЭМ!$A$33:$A$776,$A175,СВЦЭМ!$B$33:$B$776,I$155)+'СЕТ СН'!$F$12</f>
        <v>175.24942300999999</v>
      </c>
      <c r="J175" s="36">
        <f>SUMIFS(СВЦЭМ!$E$33:$E$776,СВЦЭМ!$A$33:$A$776,$A175,СВЦЭМ!$B$33:$B$776,J$155)+'СЕТ СН'!$F$12</f>
        <v>169.18779875000001</v>
      </c>
      <c r="K175" s="36">
        <f>SUMIFS(СВЦЭМ!$E$33:$E$776,СВЦЭМ!$A$33:$A$776,$A175,СВЦЭМ!$B$33:$B$776,K$155)+'СЕТ СН'!$F$12</f>
        <v>161.87237784999999</v>
      </c>
      <c r="L175" s="36">
        <f>SUMIFS(СВЦЭМ!$E$33:$E$776,СВЦЭМ!$A$33:$A$776,$A175,СВЦЭМ!$B$33:$B$776,L$155)+'СЕТ СН'!$F$12</f>
        <v>153.46067119</v>
      </c>
      <c r="M175" s="36">
        <f>SUMIFS(СВЦЭМ!$E$33:$E$776,СВЦЭМ!$A$33:$A$776,$A175,СВЦЭМ!$B$33:$B$776,M$155)+'СЕТ СН'!$F$12</f>
        <v>142.58539490999999</v>
      </c>
      <c r="N175" s="36">
        <f>SUMIFS(СВЦЭМ!$E$33:$E$776,СВЦЭМ!$A$33:$A$776,$A175,СВЦЭМ!$B$33:$B$776,N$155)+'СЕТ СН'!$F$12</f>
        <v>130.52565215999999</v>
      </c>
      <c r="O175" s="36">
        <f>SUMIFS(СВЦЭМ!$E$33:$E$776,СВЦЭМ!$A$33:$A$776,$A175,СВЦЭМ!$B$33:$B$776,O$155)+'СЕТ СН'!$F$12</f>
        <v>126.00533261</v>
      </c>
      <c r="P175" s="36">
        <f>SUMIFS(СВЦЭМ!$E$33:$E$776,СВЦЭМ!$A$33:$A$776,$A175,СВЦЭМ!$B$33:$B$776,P$155)+'СЕТ СН'!$F$12</f>
        <v>125.78861621</v>
      </c>
      <c r="Q175" s="36">
        <f>SUMIFS(СВЦЭМ!$E$33:$E$776,СВЦЭМ!$A$33:$A$776,$A175,СВЦЭМ!$B$33:$B$776,Q$155)+'СЕТ СН'!$F$12</f>
        <v>126.24116807999999</v>
      </c>
      <c r="R175" s="36">
        <f>SUMIFS(СВЦЭМ!$E$33:$E$776,СВЦЭМ!$A$33:$A$776,$A175,СВЦЭМ!$B$33:$B$776,R$155)+'СЕТ СН'!$F$12</f>
        <v>126.47948958000001</v>
      </c>
      <c r="S175" s="36">
        <f>SUMIFS(СВЦЭМ!$E$33:$E$776,СВЦЭМ!$A$33:$A$776,$A175,СВЦЭМ!$B$33:$B$776,S$155)+'СЕТ СН'!$F$12</f>
        <v>127.9536939</v>
      </c>
      <c r="T175" s="36">
        <f>SUMIFS(СВЦЭМ!$E$33:$E$776,СВЦЭМ!$A$33:$A$776,$A175,СВЦЭМ!$B$33:$B$776,T$155)+'СЕТ СН'!$F$12</f>
        <v>128.19220884999999</v>
      </c>
      <c r="U175" s="36">
        <f>SUMIFS(СВЦЭМ!$E$33:$E$776,СВЦЭМ!$A$33:$A$776,$A175,СВЦЭМ!$B$33:$B$776,U$155)+'СЕТ СН'!$F$12</f>
        <v>128.01752668</v>
      </c>
      <c r="V175" s="36">
        <f>SUMIFS(СВЦЭМ!$E$33:$E$776,СВЦЭМ!$A$33:$A$776,$A175,СВЦЭМ!$B$33:$B$776,V$155)+'СЕТ СН'!$F$12</f>
        <v>128.51934548</v>
      </c>
      <c r="W175" s="36">
        <f>SUMIFS(СВЦЭМ!$E$33:$E$776,СВЦЭМ!$A$33:$A$776,$A175,СВЦЭМ!$B$33:$B$776,W$155)+'СЕТ СН'!$F$12</f>
        <v>127.77292342</v>
      </c>
      <c r="X175" s="36">
        <f>SUMIFS(СВЦЭМ!$E$33:$E$776,СВЦЭМ!$A$33:$A$776,$A175,СВЦЭМ!$B$33:$B$776,X$155)+'СЕТ СН'!$F$12</f>
        <v>128.91669375000001</v>
      </c>
      <c r="Y175" s="36">
        <f>SUMIFS(СВЦЭМ!$E$33:$E$776,СВЦЭМ!$A$33:$A$776,$A175,СВЦЭМ!$B$33:$B$776,Y$155)+'СЕТ СН'!$F$12</f>
        <v>152.49108570000001</v>
      </c>
    </row>
    <row r="176" spans="1:25" ht="15.75" x14ac:dyDescent="0.2">
      <c r="A176" s="35">
        <f t="shared" si="4"/>
        <v>44064</v>
      </c>
      <c r="B176" s="36">
        <f>SUMIFS(СВЦЭМ!$E$33:$E$776,СВЦЭМ!$A$33:$A$776,$A176,СВЦЭМ!$B$33:$B$776,B$155)+'СЕТ СН'!$F$12</f>
        <v>164.26407305999999</v>
      </c>
      <c r="C176" s="36">
        <f>SUMIFS(СВЦЭМ!$E$33:$E$776,СВЦЭМ!$A$33:$A$776,$A176,СВЦЭМ!$B$33:$B$776,C$155)+'СЕТ СН'!$F$12</f>
        <v>167.9525453</v>
      </c>
      <c r="D176" s="36">
        <f>SUMIFS(СВЦЭМ!$E$33:$E$776,СВЦЭМ!$A$33:$A$776,$A176,СВЦЭМ!$B$33:$B$776,D$155)+'СЕТ СН'!$F$12</f>
        <v>175.8597169</v>
      </c>
      <c r="E176" s="36">
        <f>SUMIFS(СВЦЭМ!$E$33:$E$776,СВЦЭМ!$A$33:$A$776,$A176,СВЦЭМ!$B$33:$B$776,E$155)+'СЕТ СН'!$F$12</f>
        <v>174.76439382999999</v>
      </c>
      <c r="F176" s="36">
        <f>SUMIFS(СВЦЭМ!$E$33:$E$776,СВЦЭМ!$A$33:$A$776,$A176,СВЦЭМ!$B$33:$B$776,F$155)+'СЕТ СН'!$F$12</f>
        <v>174.03439546000001</v>
      </c>
      <c r="G176" s="36">
        <f>SUMIFS(СВЦЭМ!$E$33:$E$776,СВЦЭМ!$A$33:$A$776,$A176,СВЦЭМ!$B$33:$B$776,G$155)+'СЕТ СН'!$F$12</f>
        <v>176.70106962</v>
      </c>
      <c r="H176" s="36">
        <f>SUMIFS(СВЦЭМ!$E$33:$E$776,СВЦЭМ!$A$33:$A$776,$A176,СВЦЭМ!$B$33:$B$776,H$155)+'СЕТ СН'!$F$12</f>
        <v>175.93071689999999</v>
      </c>
      <c r="I176" s="36">
        <f>SUMIFS(СВЦЭМ!$E$33:$E$776,СВЦЭМ!$A$33:$A$776,$A176,СВЦЭМ!$B$33:$B$776,I$155)+'СЕТ СН'!$F$12</f>
        <v>181.47012294000001</v>
      </c>
      <c r="J176" s="36">
        <f>SUMIFS(СВЦЭМ!$E$33:$E$776,СВЦЭМ!$A$33:$A$776,$A176,СВЦЭМ!$B$33:$B$776,J$155)+'СЕТ СН'!$F$12</f>
        <v>175.65513379000001</v>
      </c>
      <c r="K176" s="36">
        <f>SUMIFS(СВЦЭМ!$E$33:$E$776,СВЦЭМ!$A$33:$A$776,$A176,СВЦЭМ!$B$33:$B$776,K$155)+'СЕТ СН'!$F$12</f>
        <v>165.70946090999999</v>
      </c>
      <c r="L176" s="36">
        <f>SUMIFS(СВЦЭМ!$E$33:$E$776,СВЦЭМ!$A$33:$A$776,$A176,СВЦЭМ!$B$33:$B$776,L$155)+'СЕТ СН'!$F$12</f>
        <v>157.67968906999999</v>
      </c>
      <c r="M176" s="36">
        <f>SUMIFS(СВЦЭМ!$E$33:$E$776,СВЦЭМ!$A$33:$A$776,$A176,СВЦЭМ!$B$33:$B$776,M$155)+'СЕТ СН'!$F$12</f>
        <v>148.21027817000001</v>
      </c>
      <c r="N176" s="36">
        <f>SUMIFS(СВЦЭМ!$E$33:$E$776,СВЦЭМ!$A$33:$A$776,$A176,СВЦЭМ!$B$33:$B$776,N$155)+'СЕТ СН'!$F$12</f>
        <v>135.92733537000001</v>
      </c>
      <c r="O176" s="36">
        <f>SUMIFS(СВЦЭМ!$E$33:$E$776,СВЦЭМ!$A$33:$A$776,$A176,СВЦЭМ!$B$33:$B$776,O$155)+'СЕТ СН'!$F$12</f>
        <v>132.40115051999999</v>
      </c>
      <c r="P176" s="36">
        <f>SUMIFS(СВЦЭМ!$E$33:$E$776,СВЦЭМ!$A$33:$A$776,$A176,СВЦЭМ!$B$33:$B$776,P$155)+'СЕТ СН'!$F$12</f>
        <v>131.71311438999999</v>
      </c>
      <c r="Q176" s="36">
        <f>SUMIFS(СВЦЭМ!$E$33:$E$776,СВЦЭМ!$A$33:$A$776,$A176,СВЦЭМ!$B$33:$B$776,Q$155)+'СЕТ СН'!$F$12</f>
        <v>131.57062235000001</v>
      </c>
      <c r="R176" s="36">
        <f>SUMIFS(СВЦЭМ!$E$33:$E$776,СВЦЭМ!$A$33:$A$776,$A176,СВЦЭМ!$B$33:$B$776,R$155)+'СЕТ СН'!$F$12</f>
        <v>130.02830072</v>
      </c>
      <c r="S176" s="36">
        <f>SUMIFS(СВЦЭМ!$E$33:$E$776,СВЦЭМ!$A$33:$A$776,$A176,СВЦЭМ!$B$33:$B$776,S$155)+'СЕТ СН'!$F$12</f>
        <v>130.27346653000001</v>
      </c>
      <c r="T176" s="36">
        <f>SUMIFS(СВЦЭМ!$E$33:$E$776,СВЦЭМ!$A$33:$A$776,$A176,СВЦЭМ!$B$33:$B$776,T$155)+'СЕТ СН'!$F$12</f>
        <v>130.47210673000001</v>
      </c>
      <c r="U176" s="36">
        <f>SUMIFS(СВЦЭМ!$E$33:$E$776,СВЦЭМ!$A$33:$A$776,$A176,СВЦЭМ!$B$33:$B$776,U$155)+'СЕТ СН'!$F$12</f>
        <v>132.11216809000001</v>
      </c>
      <c r="V176" s="36">
        <f>SUMIFS(СВЦЭМ!$E$33:$E$776,СВЦЭМ!$A$33:$A$776,$A176,СВЦЭМ!$B$33:$B$776,V$155)+'СЕТ СН'!$F$12</f>
        <v>132.92263925</v>
      </c>
      <c r="W176" s="36">
        <f>SUMIFS(СВЦЭМ!$E$33:$E$776,СВЦЭМ!$A$33:$A$776,$A176,СВЦЭМ!$B$33:$B$776,W$155)+'СЕТ СН'!$F$12</f>
        <v>132.4162154</v>
      </c>
      <c r="X176" s="36">
        <f>SUMIFS(СВЦЭМ!$E$33:$E$776,СВЦЭМ!$A$33:$A$776,$A176,СВЦЭМ!$B$33:$B$776,X$155)+'СЕТ СН'!$F$12</f>
        <v>134.06895578999999</v>
      </c>
      <c r="Y176" s="36">
        <f>SUMIFS(СВЦЭМ!$E$33:$E$776,СВЦЭМ!$A$33:$A$776,$A176,СВЦЭМ!$B$33:$B$776,Y$155)+'СЕТ СН'!$F$12</f>
        <v>154.09266459</v>
      </c>
    </row>
    <row r="177" spans="1:27" ht="15.75" x14ac:dyDescent="0.2">
      <c r="A177" s="35">
        <f t="shared" si="4"/>
        <v>44065</v>
      </c>
      <c r="B177" s="36">
        <f>SUMIFS(СВЦЭМ!$E$33:$E$776,СВЦЭМ!$A$33:$A$776,$A177,СВЦЭМ!$B$33:$B$776,B$155)+'СЕТ СН'!$F$12</f>
        <v>161.59320628</v>
      </c>
      <c r="C177" s="36">
        <f>SUMIFS(СВЦЭМ!$E$33:$E$776,СВЦЭМ!$A$33:$A$776,$A177,СВЦЭМ!$B$33:$B$776,C$155)+'СЕТ СН'!$F$12</f>
        <v>172.00613186000001</v>
      </c>
      <c r="D177" s="36">
        <f>SUMIFS(СВЦЭМ!$E$33:$E$776,СВЦЭМ!$A$33:$A$776,$A177,СВЦЭМ!$B$33:$B$776,D$155)+'СЕТ СН'!$F$12</f>
        <v>175.33305898</v>
      </c>
      <c r="E177" s="36">
        <f>SUMIFS(СВЦЭМ!$E$33:$E$776,СВЦЭМ!$A$33:$A$776,$A177,СВЦЭМ!$B$33:$B$776,E$155)+'СЕТ СН'!$F$12</f>
        <v>178.44560380999999</v>
      </c>
      <c r="F177" s="36">
        <f>SUMIFS(СВЦЭМ!$E$33:$E$776,СВЦЭМ!$A$33:$A$776,$A177,СВЦЭМ!$B$33:$B$776,F$155)+'СЕТ СН'!$F$12</f>
        <v>178.99795739000001</v>
      </c>
      <c r="G177" s="36">
        <f>SUMIFS(СВЦЭМ!$E$33:$E$776,СВЦЭМ!$A$33:$A$776,$A177,СВЦЭМ!$B$33:$B$776,G$155)+'СЕТ СН'!$F$12</f>
        <v>177.43767475999999</v>
      </c>
      <c r="H177" s="36">
        <f>SUMIFS(СВЦЭМ!$E$33:$E$776,СВЦЭМ!$A$33:$A$776,$A177,СВЦЭМ!$B$33:$B$776,H$155)+'СЕТ СН'!$F$12</f>
        <v>171.93440459999999</v>
      </c>
      <c r="I177" s="36">
        <f>SUMIFS(СВЦЭМ!$E$33:$E$776,СВЦЭМ!$A$33:$A$776,$A177,СВЦЭМ!$B$33:$B$776,I$155)+'СЕТ СН'!$F$12</f>
        <v>173.69452089000001</v>
      </c>
      <c r="J177" s="36">
        <f>SUMIFS(СВЦЭМ!$E$33:$E$776,СВЦЭМ!$A$33:$A$776,$A177,СВЦЭМ!$B$33:$B$776,J$155)+'СЕТ СН'!$F$12</f>
        <v>166.8484934</v>
      </c>
      <c r="K177" s="36">
        <f>SUMIFS(СВЦЭМ!$E$33:$E$776,СВЦЭМ!$A$33:$A$776,$A177,СВЦЭМ!$B$33:$B$776,K$155)+'СЕТ СН'!$F$12</f>
        <v>159.45164446999999</v>
      </c>
      <c r="L177" s="36">
        <f>SUMIFS(СВЦЭМ!$E$33:$E$776,СВЦЭМ!$A$33:$A$776,$A177,СВЦЭМ!$B$33:$B$776,L$155)+'СЕТ СН'!$F$12</f>
        <v>152.31341825999999</v>
      </c>
      <c r="M177" s="36">
        <f>SUMIFS(СВЦЭМ!$E$33:$E$776,СВЦЭМ!$A$33:$A$776,$A177,СВЦЭМ!$B$33:$B$776,M$155)+'СЕТ СН'!$F$12</f>
        <v>143.50148948</v>
      </c>
      <c r="N177" s="36">
        <f>SUMIFS(СВЦЭМ!$E$33:$E$776,СВЦЭМ!$A$33:$A$776,$A177,СВЦЭМ!$B$33:$B$776,N$155)+'СЕТ СН'!$F$12</f>
        <v>135.57907971</v>
      </c>
      <c r="O177" s="36">
        <f>SUMIFS(СВЦЭМ!$E$33:$E$776,СВЦЭМ!$A$33:$A$776,$A177,СВЦЭМ!$B$33:$B$776,O$155)+'СЕТ СН'!$F$12</f>
        <v>129.55958881999999</v>
      </c>
      <c r="P177" s="36">
        <f>SUMIFS(СВЦЭМ!$E$33:$E$776,СВЦЭМ!$A$33:$A$776,$A177,СВЦЭМ!$B$33:$B$776,P$155)+'СЕТ СН'!$F$12</f>
        <v>130.27421662</v>
      </c>
      <c r="Q177" s="36">
        <f>SUMIFS(СВЦЭМ!$E$33:$E$776,СВЦЭМ!$A$33:$A$776,$A177,СВЦЭМ!$B$33:$B$776,Q$155)+'СЕТ СН'!$F$12</f>
        <v>131.02836794999999</v>
      </c>
      <c r="R177" s="36">
        <f>SUMIFS(СВЦЭМ!$E$33:$E$776,СВЦЭМ!$A$33:$A$776,$A177,СВЦЭМ!$B$33:$B$776,R$155)+'СЕТ СН'!$F$12</f>
        <v>131.4331119</v>
      </c>
      <c r="S177" s="36">
        <f>SUMIFS(СВЦЭМ!$E$33:$E$776,СВЦЭМ!$A$33:$A$776,$A177,СВЦЭМ!$B$33:$B$776,S$155)+'СЕТ СН'!$F$12</f>
        <v>131.47566663000001</v>
      </c>
      <c r="T177" s="36">
        <f>SUMIFS(СВЦЭМ!$E$33:$E$776,СВЦЭМ!$A$33:$A$776,$A177,СВЦЭМ!$B$33:$B$776,T$155)+'СЕТ СН'!$F$12</f>
        <v>129.21105467999999</v>
      </c>
      <c r="U177" s="36">
        <f>SUMIFS(СВЦЭМ!$E$33:$E$776,СВЦЭМ!$A$33:$A$776,$A177,СВЦЭМ!$B$33:$B$776,U$155)+'СЕТ СН'!$F$12</f>
        <v>128.08986566999999</v>
      </c>
      <c r="V177" s="36">
        <f>SUMIFS(СВЦЭМ!$E$33:$E$776,СВЦЭМ!$A$33:$A$776,$A177,СВЦЭМ!$B$33:$B$776,V$155)+'СЕТ СН'!$F$12</f>
        <v>126.89290278999999</v>
      </c>
      <c r="W177" s="36">
        <f>SUMIFS(СВЦЭМ!$E$33:$E$776,СВЦЭМ!$A$33:$A$776,$A177,СВЦЭМ!$B$33:$B$776,W$155)+'СЕТ СН'!$F$12</f>
        <v>127.63062936999999</v>
      </c>
      <c r="X177" s="36">
        <f>SUMIFS(СВЦЭМ!$E$33:$E$776,СВЦЭМ!$A$33:$A$776,$A177,СВЦЭМ!$B$33:$B$776,X$155)+'СЕТ СН'!$F$12</f>
        <v>130.90396103</v>
      </c>
      <c r="Y177" s="36">
        <f>SUMIFS(СВЦЭМ!$E$33:$E$776,СВЦЭМ!$A$33:$A$776,$A177,СВЦЭМ!$B$33:$B$776,Y$155)+'СЕТ СН'!$F$12</f>
        <v>152.64579248000001</v>
      </c>
    </row>
    <row r="178" spans="1:27" ht="15.75" x14ac:dyDescent="0.2">
      <c r="A178" s="35">
        <f t="shared" si="4"/>
        <v>44066</v>
      </c>
      <c r="B178" s="36">
        <f>SUMIFS(СВЦЭМ!$E$33:$E$776,СВЦЭМ!$A$33:$A$776,$A178,СВЦЭМ!$B$33:$B$776,B$155)+'СЕТ СН'!$F$12</f>
        <v>163.90891918</v>
      </c>
      <c r="C178" s="36">
        <f>SUMIFS(СВЦЭМ!$E$33:$E$776,СВЦЭМ!$A$33:$A$776,$A178,СВЦЭМ!$B$33:$B$776,C$155)+'СЕТ СН'!$F$12</f>
        <v>168.93408070999999</v>
      </c>
      <c r="D178" s="36">
        <f>SUMIFS(СВЦЭМ!$E$33:$E$776,СВЦЭМ!$A$33:$A$776,$A178,СВЦЭМ!$B$33:$B$776,D$155)+'СЕТ СН'!$F$12</f>
        <v>174.30364438999999</v>
      </c>
      <c r="E178" s="36">
        <f>SUMIFS(СВЦЭМ!$E$33:$E$776,СВЦЭМ!$A$33:$A$776,$A178,СВЦЭМ!$B$33:$B$776,E$155)+'СЕТ СН'!$F$12</f>
        <v>177.60240142000001</v>
      </c>
      <c r="F178" s="36">
        <f>SUMIFS(СВЦЭМ!$E$33:$E$776,СВЦЭМ!$A$33:$A$776,$A178,СВЦЭМ!$B$33:$B$776,F$155)+'СЕТ СН'!$F$12</f>
        <v>178.52134593</v>
      </c>
      <c r="G178" s="36">
        <f>SUMIFS(СВЦЭМ!$E$33:$E$776,СВЦЭМ!$A$33:$A$776,$A178,СВЦЭМ!$B$33:$B$776,G$155)+'СЕТ СН'!$F$12</f>
        <v>178.62937502</v>
      </c>
      <c r="H178" s="36">
        <f>SUMIFS(СВЦЭМ!$E$33:$E$776,СВЦЭМ!$A$33:$A$776,$A178,СВЦЭМ!$B$33:$B$776,H$155)+'СЕТ СН'!$F$12</f>
        <v>175.93733585999999</v>
      </c>
      <c r="I178" s="36">
        <f>SUMIFS(СВЦЭМ!$E$33:$E$776,СВЦЭМ!$A$33:$A$776,$A178,СВЦЭМ!$B$33:$B$776,I$155)+'СЕТ СН'!$F$12</f>
        <v>170.78090148999999</v>
      </c>
      <c r="J178" s="36">
        <f>SUMIFS(СВЦЭМ!$E$33:$E$776,СВЦЭМ!$A$33:$A$776,$A178,СВЦЭМ!$B$33:$B$776,J$155)+'СЕТ СН'!$F$12</f>
        <v>168.43273995000001</v>
      </c>
      <c r="K178" s="36">
        <f>SUMIFS(СВЦЭМ!$E$33:$E$776,СВЦЭМ!$A$33:$A$776,$A178,СВЦЭМ!$B$33:$B$776,K$155)+'СЕТ СН'!$F$12</f>
        <v>163.72378627000001</v>
      </c>
      <c r="L178" s="36">
        <f>SUMIFS(СВЦЭМ!$E$33:$E$776,СВЦЭМ!$A$33:$A$776,$A178,СВЦЭМ!$B$33:$B$776,L$155)+'СЕТ СН'!$F$12</f>
        <v>155.12189495999999</v>
      </c>
      <c r="M178" s="36">
        <f>SUMIFS(СВЦЭМ!$E$33:$E$776,СВЦЭМ!$A$33:$A$776,$A178,СВЦЭМ!$B$33:$B$776,M$155)+'СЕТ СН'!$F$12</f>
        <v>141.81476942</v>
      </c>
      <c r="N178" s="36">
        <f>SUMIFS(СВЦЭМ!$E$33:$E$776,СВЦЭМ!$A$33:$A$776,$A178,СВЦЭМ!$B$33:$B$776,N$155)+'СЕТ СН'!$F$12</f>
        <v>129.82611365</v>
      </c>
      <c r="O178" s="36">
        <f>SUMIFS(СВЦЭМ!$E$33:$E$776,СВЦЭМ!$A$33:$A$776,$A178,СВЦЭМ!$B$33:$B$776,O$155)+'СЕТ СН'!$F$12</f>
        <v>126.01800572</v>
      </c>
      <c r="P178" s="36">
        <f>SUMIFS(СВЦЭМ!$E$33:$E$776,СВЦЭМ!$A$33:$A$776,$A178,СВЦЭМ!$B$33:$B$776,P$155)+'СЕТ СН'!$F$12</f>
        <v>127.44798394</v>
      </c>
      <c r="Q178" s="36">
        <f>SUMIFS(СВЦЭМ!$E$33:$E$776,СВЦЭМ!$A$33:$A$776,$A178,СВЦЭМ!$B$33:$B$776,Q$155)+'СЕТ СН'!$F$12</f>
        <v>127.05688001</v>
      </c>
      <c r="R178" s="36">
        <f>SUMIFS(СВЦЭМ!$E$33:$E$776,СВЦЭМ!$A$33:$A$776,$A178,СВЦЭМ!$B$33:$B$776,R$155)+'СЕТ СН'!$F$12</f>
        <v>126.58511166</v>
      </c>
      <c r="S178" s="36">
        <f>SUMIFS(СВЦЭМ!$E$33:$E$776,СВЦЭМ!$A$33:$A$776,$A178,СВЦЭМ!$B$33:$B$776,S$155)+'СЕТ СН'!$F$12</f>
        <v>127.39985529</v>
      </c>
      <c r="T178" s="36">
        <f>SUMIFS(СВЦЭМ!$E$33:$E$776,СВЦЭМ!$A$33:$A$776,$A178,СВЦЭМ!$B$33:$B$776,T$155)+'СЕТ СН'!$F$12</f>
        <v>127.62874481</v>
      </c>
      <c r="U178" s="36">
        <f>SUMIFS(СВЦЭМ!$E$33:$E$776,СВЦЭМ!$A$33:$A$776,$A178,СВЦЭМ!$B$33:$B$776,U$155)+'СЕТ СН'!$F$12</f>
        <v>124.94442262</v>
      </c>
      <c r="V178" s="36">
        <f>SUMIFS(СВЦЭМ!$E$33:$E$776,СВЦЭМ!$A$33:$A$776,$A178,СВЦЭМ!$B$33:$B$776,V$155)+'СЕТ СН'!$F$12</f>
        <v>123.26941216</v>
      </c>
      <c r="W178" s="36">
        <f>SUMIFS(СВЦЭМ!$E$33:$E$776,СВЦЭМ!$A$33:$A$776,$A178,СВЦЭМ!$B$33:$B$776,W$155)+'СЕТ СН'!$F$12</f>
        <v>123.8746704</v>
      </c>
      <c r="X178" s="36">
        <f>SUMIFS(СВЦЭМ!$E$33:$E$776,СВЦЭМ!$A$33:$A$776,$A178,СВЦЭМ!$B$33:$B$776,X$155)+'СЕТ СН'!$F$12</f>
        <v>130.18170573</v>
      </c>
      <c r="Y178" s="36">
        <f>SUMIFS(СВЦЭМ!$E$33:$E$776,СВЦЭМ!$A$33:$A$776,$A178,СВЦЭМ!$B$33:$B$776,Y$155)+'СЕТ СН'!$F$12</f>
        <v>149.89555192</v>
      </c>
    </row>
    <row r="179" spans="1:27" ht="15.75" x14ac:dyDescent="0.2">
      <c r="A179" s="35">
        <f t="shared" si="4"/>
        <v>44067</v>
      </c>
      <c r="B179" s="36">
        <f>SUMIFS(СВЦЭМ!$E$33:$E$776,СВЦЭМ!$A$33:$A$776,$A179,СВЦЭМ!$B$33:$B$776,B$155)+'СЕТ СН'!$F$12</f>
        <v>156.14269246999999</v>
      </c>
      <c r="C179" s="36">
        <f>SUMIFS(СВЦЭМ!$E$33:$E$776,СВЦЭМ!$A$33:$A$776,$A179,СВЦЭМ!$B$33:$B$776,C$155)+'СЕТ СН'!$F$12</f>
        <v>164.39180834000001</v>
      </c>
      <c r="D179" s="36">
        <f>SUMIFS(СВЦЭМ!$E$33:$E$776,СВЦЭМ!$A$33:$A$776,$A179,СВЦЭМ!$B$33:$B$776,D$155)+'СЕТ СН'!$F$12</f>
        <v>167.71983388000001</v>
      </c>
      <c r="E179" s="36">
        <f>SUMIFS(СВЦЭМ!$E$33:$E$776,СВЦЭМ!$A$33:$A$776,$A179,СВЦЭМ!$B$33:$B$776,E$155)+'СЕТ СН'!$F$12</f>
        <v>169.10539098999999</v>
      </c>
      <c r="F179" s="36">
        <f>SUMIFS(СВЦЭМ!$E$33:$E$776,СВЦЭМ!$A$33:$A$776,$A179,СВЦЭМ!$B$33:$B$776,F$155)+'СЕТ СН'!$F$12</f>
        <v>169.73146039</v>
      </c>
      <c r="G179" s="36">
        <f>SUMIFS(СВЦЭМ!$E$33:$E$776,СВЦЭМ!$A$33:$A$776,$A179,СВЦЭМ!$B$33:$B$776,G$155)+'СЕТ СН'!$F$12</f>
        <v>167.68459669999999</v>
      </c>
      <c r="H179" s="36">
        <f>SUMIFS(СВЦЭМ!$E$33:$E$776,СВЦЭМ!$A$33:$A$776,$A179,СВЦЭМ!$B$33:$B$776,H$155)+'СЕТ СН'!$F$12</f>
        <v>166.24308672999999</v>
      </c>
      <c r="I179" s="36">
        <f>SUMIFS(СВЦЭМ!$E$33:$E$776,СВЦЭМ!$A$33:$A$776,$A179,СВЦЭМ!$B$33:$B$776,I$155)+'СЕТ СН'!$F$12</f>
        <v>181.49021877999999</v>
      </c>
      <c r="J179" s="36">
        <f>SUMIFS(СВЦЭМ!$E$33:$E$776,СВЦЭМ!$A$33:$A$776,$A179,СВЦЭМ!$B$33:$B$776,J$155)+'СЕТ СН'!$F$12</f>
        <v>171.24342325999999</v>
      </c>
      <c r="K179" s="36">
        <f>SUMIFS(СВЦЭМ!$E$33:$E$776,СВЦЭМ!$A$33:$A$776,$A179,СВЦЭМ!$B$33:$B$776,K$155)+'СЕТ СН'!$F$12</f>
        <v>165.88758229000001</v>
      </c>
      <c r="L179" s="36">
        <f>SUMIFS(СВЦЭМ!$E$33:$E$776,СВЦЭМ!$A$33:$A$776,$A179,СВЦЭМ!$B$33:$B$776,L$155)+'СЕТ СН'!$F$12</f>
        <v>160.5866609</v>
      </c>
      <c r="M179" s="36">
        <f>SUMIFS(СВЦЭМ!$E$33:$E$776,СВЦЭМ!$A$33:$A$776,$A179,СВЦЭМ!$B$33:$B$776,M$155)+'СЕТ СН'!$F$12</f>
        <v>149.64595137000001</v>
      </c>
      <c r="N179" s="36">
        <f>SUMIFS(СВЦЭМ!$E$33:$E$776,СВЦЭМ!$A$33:$A$776,$A179,СВЦЭМ!$B$33:$B$776,N$155)+'СЕТ СН'!$F$12</f>
        <v>140.8496629</v>
      </c>
      <c r="O179" s="36">
        <f>SUMIFS(СВЦЭМ!$E$33:$E$776,СВЦЭМ!$A$33:$A$776,$A179,СВЦЭМ!$B$33:$B$776,O$155)+'СЕТ СН'!$F$12</f>
        <v>134.82171023000001</v>
      </c>
      <c r="P179" s="36">
        <f>SUMIFS(СВЦЭМ!$E$33:$E$776,СВЦЭМ!$A$33:$A$776,$A179,СВЦЭМ!$B$33:$B$776,P$155)+'СЕТ СН'!$F$12</f>
        <v>135.99884642000001</v>
      </c>
      <c r="Q179" s="36">
        <f>SUMIFS(СВЦЭМ!$E$33:$E$776,СВЦЭМ!$A$33:$A$776,$A179,СВЦЭМ!$B$33:$B$776,Q$155)+'СЕТ СН'!$F$12</f>
        <v>134.79442594</v>
      </c>
      <c r="R179" s="36">
        <f>SUMIFS(СВЦЭМ!$E$33:$E$776,СВЦЭМ!$A$33:$A$776,$A179,СВЦЭМ!$B$33:$B$776,R$155)+'СЕТ СН'!$F$12</f>
        <v>134.81500219</v>
      </c>
      <c r="S179" s="36">
        <f>SUMIFS(СВЦЭМ!$E$33:$E$776,СВЦЭМ!$A$33:$A$776,$A179,СВЦЭМ!$B$33:$B$776,S$155)+'СЕТ СН'!$F$12</f>
        <v>135.29520890000001</v>
      </c>
      <c r="T179" s="36">
        <f>SUMIFS(СВЦЭМ!$E$33:$E$776,СВЦЭМ!$A$33:$A$776,$A179,СВЦЭМ!$B$33:$B$776,T$155)+'СЕТ СН'!$F$12</f>
        <v>135.88705163</v>
      </c>
      <c r="U179" s="36">
        <f>SUMIFS(СВЦЭМ!$E$33:$E$776,СВЦЭМ!$A$33:$A$776,$A179,СВЦЭМ!$B$33:$B$776,U$155)+'СЕТ СН'!$F$12</f>
        <v>135.95907557999999</v>
      </c>
      <c r="V179" s="36">
        <f>SUMIFS(СВЦЭМ!$E$33:$E$776,СВЦЭМ!$A$33:$A$776,$A179,СВЦЭМ!$B$33:$B$776,V$155)+'СЕТ СН'!$F$12</f>
        <v>134.39840189</v>
      </c>
      <c r="W179" s="36">
        <f>SUMIFS(СВЦЭМ!$E$33:$E$776,СВЦЭМ!$A$33:$A$776,$A179,СВЦЭМ!$B$33:$B$776,W$155)+'СЕТ СН'!$F$12</f>
        <v>132.75863817000001</v>
      </c>
      <c r="X179" s="36">
        <f>SUMIFS(СВЦЭМ!$E$33:$E$776,СВЦЭМ!$A$33:$A$776,$A179,СВЦЭМ!$B$33:$B$776,X$155)+'СЕТ СН'!$F$12</f>
        <v>138.89444635999999</v>
      </c>
      <c r="Y179" s="36">
        <f>SUMIFS(СВЦЭМ!$E$33:$E$776,СВЦЭМ!$A$33:$A$776,$A179,СВЦЭМ!$B$33:$B$776,Y$155)+'СЕТ СН'!$F$12</f>
        <v>161.38239589</v>
      </c>
    </row>
    <row r="180" spans="1:27" ht="15.75" x14ac:dyDescent="0.2">
      <c r="A180" s="35">
        <f t="shared" si="4"/>
        <v>44068</v>
      </c>
      <c r="B180" s="36">
        <f>SUMIFS(СВЦЭМ!$E$33:$E$776,СВЦЭМ!$A$33:$A$776,$A180,СВЦЭМ!$B$33:$B$776,B$155)+'СЕТ СН'!$F$12</f>
        <v>157.83189701000001</v>
      </c>
      <c r="C180" s="36">
        <f>SUMIFS(СВЦЭМ!$E$33:$E$776,СВЦЭМ!$A$33:$A$776,$A180,СВЦЭМ!$B$33:$B$776,C$155)+'СЕТ СН'!$F$12</f>
        <v>165.03080793999999</v>
      </c>
      <c r="D180" s="36">
        <f>SUMIFS(СВЦЭМ!$E$33:$E$776,СВЦЭМ!$A$33:$A$776,$A180,СВЦЭМ!$B$33:$B$776,D$155)+'СЕТ СН'!$F$12</f>
        <v>169.34276607000001</v>
      </c>
      <c r="E180" s="36">
        <f>SUMIFS(СВЦЭМ!$E$33:$E$776,СВЦЭМ!$A$33:$A$776,$A180,СВЦЭМ!$B$33:$B$776,E$155)+'СЕТ СН'!$F$12</f>
        <v>170.25235749999999</v>
      </c>
      <c r="F180" s="36">
        <f>SUMIFS(СВЦЭМ!$E$33:$E$776,СВЦЭМ!$A$33:$A$776,$A180,СВЦЭМ!$B$33:$B$776,F$155)+'СЕТ СН'!$F$12</f>
        <v>171.06028377999999</v>
      </c>
      <c r="G180" s="36">
        <f>SUMIFS(СВЦЭМ!$E$33:$E$776,СВЦЭМ!$A$33:$A$776,$A180,СВЦЭМ!$B$33:$B$776,G$155)+'СЕТ СН'!$F$12</f>
        <v>169.2642065</v>
      </c>
      <c r="H180" s="36">
        <f>SUMIFS(СВЦЭМ!$E$33:$E$776,СВЦЭМ!$A$33:$A$776,$A180,СВЦЭМ!$B$33:$B$776,H$155)+'СЕТ СН'!$F$12</f>
        <v>172.14446053</v>
      </c>
      <c r="I180" s="36">
        <f>SUMIFS(СВЦЭМ!$E$33:$E$776,СВЦЭМ!$A$33:$A$776,$A180,СВЦЭМ!$B$33:$B$776,I$155)+'СЕТ СН'!$F$12</f>
        <v>178.51103087000001</v>
      </c>
      <c r="J180" s="36">
        <f>SUMIFS(СВЦЭМ!$E$33:$E$776,СВЦЭМ!$A$33:$A$776,$A180,СВЦЭМ!$B$33:$B$776,J$155)+'СЕТ СН'!$F$12</f>
        <v>175.45602638</v>
      </c>
      <c r="K180" s="36">
        <f>SUMIFS(СВЦЭМ!$E$33:$E$776,СВЦЭМ!$A$33:$A$776,$A180,СВЦЭМ!$B$33:$B$776,K$155)+'СЕТ СН'!$F$12</f>
        <v>167.96473717000001</v>
      </c>
      <c r="L180" s="36">
        <f>SUMIFS(СВЦЭМ!$E$33:$E$776,СВЦЭМ!$A$33:$A$776,$A180,СВЦЭМ!$B$33:$B$776,L$155)+'СЕТ СН'!$F$12</f>
        <v>163.75319476000001</v>
      </c>
      <c r="M180" s="36">
        <f>SUMIFS(СВЦЭМ!$E$33:$E$776,СВЦЭМ!$A$33:$A$776,$A180,СВЦЭМ!$B$33:$B$776,M$155)+'СЕТ СН'!$F$12</f>
        <v>149.55899736000001</v>
      </c>
      <c r="N180" s="36">
        <f>SUMIFS(СВЦЭМ!$E$33:$E$776,СВЦЭМ!$A$33:$A$776,$A180,СВЦЭМ!$B$33:$B$776,N$155)+'СЕТ СН'!$F$12</f>
        <v>139.36454329</v>
      </c>
      <c r="O180" s="36">
        <f>SUMIFS(СВЦЭМ!$E$33:$E$776,СВЦЭМ!$A$33:$A$776,$A180,СВЦЭМ!$B$33:$B$776,O$155)+'СЕТ СН'!$F$12</f>
        <v>133.99288962</v>
      </c>
      <c r="P180" s="36">
        <f>SUMIFS(СВЦЭМ!$E$33:$E$776,СВЦЭМ!$A$33:$A$776,$A180,СВЦЭМ!$B$33:$B$776,P$155)+'СЕТ СН'!$F$12</f>
        <v>135.72437095999999</v>
      </c>
      <c r="Q180" s="36">
        <f>SUMIFS(СВЦЭМ!$E$33:$E$776,СВЦЭМ!$A$33:$A$776,$A180,СВЦЭМ!$B$33:$B$776,Q$155)+'СЕТ СН'!$F$12</f>
        <v>135.08462660000001</v>
      </c>
      <c r="R180" s="36">
        <f>SUMIFS(СВЦЭМ!$E$33:$E$776,СВЦЭМ!$A$33:$A$776,$A180,СВЦЭМ!$B$33:$B$776,R$155)+'СЕТ СН'!$F$12</f>
        <v>134.40174037</v>
      </c>
      <c r="S180" s="36">
        <f>SUMIFS(СВЦЭМ!$E$33:$E$776,СВЦЭМ!$A$33:$A$776,$A180,СВЦЭМ!$B$33:$B$776,S$155)+'СЕТ СН'!$F$12</f>
        <v>135.09476436</v>
      </c>
      <c r="T180" s="36">
        <f>SUMIFS(СВЦЭМ!$E$33:$E$776,СВЦЭМ!$A$33:$A$776,$A180,СВЦЭМ!$B$33:$B$776,T$155)+'СЕТ СН'!$F$12</f>
        <v>135.18916161999999</v>
      </c>
      <c r="U180" s="36">
        <f>SUMIFS(СВЦЭМ!$E$33:$E$776,СВЦЭМ!$A$33:$A$776,$A180,СВЦЭМ!$B$33:$B$776,U$155)+'СЕТ СН'!$F$12</f>
        <v>134.13460022999999</v>
      </c>
      <c r="V180" s="36">
        <f>SUMIFS(СВЦЭМ!$E$33:$E$776,СВЦЭМ!$A$33:$A$776,$A180,СВЦЭМ!$B$33:$B$776,V$155)+'СЕТ СН'!$F$12</f>
        <v>129.89834393999999</v>
      </c>
      <c r="W180" s="36">
        <f>SUMIFS(СВЦЭМ!$E$33:$E$776,СВЦЭМ!$A$33:$A$776,$A180,СВЦЭМ!$B$33:$B$776,W$155)+'СЕТ СН'!$F$12</f>
        <v>125.88161144</v>
      </c>
      <c r="X180" s="36">
        <f>SUMIFS(СВЦЭМ!$E$33:$E$776,СВЦЭМ!$A$33:$A$776,$A180,СВЦЭМ!$B$33:$B$776,X$155)+'СЕТ СН'!$F$12</f>
        <v>130.70242557</v>
      </c>
      <c r="Y180" s="36">
        <f>SUMIFS(СВЦЭМ!$E$33:$E$776,СВЦЭМ!$A$33:$A$776,$A180,СВЦЭМ!$B$33:$B$776,Y$155)+'СЕТ СН'!$F$12</f>
        <v>151.56060133</v>
      </c>
    </row>
    <row r="181" spans="1:27" ht="15.75" x14ac:dyDescent="0.2">
      <c r="A181" s="35">
        <f t="shared" si="4"/>
        <v>44069</v>
      </c>
      <c r="B181" s="36">
        <f>SUMIFS(СВЦЭМ!$E$33:$E$776,СВЦЭМ!$A$33:$A$776,$A181,СВЦЭМ!$B$33:$B$776,B$155)+'СЕТ СН'!$F$12</f>
        <v>159.85705164999999</v>
      </c>
      <c r="C181" s="36">
        <f>SUMIFS(СВЦЭМ!$E$33:$E$776,СВЦЭМ!$A$33:$A$776,$A181,СВЦЭМ!$B$33:$B$776,C$155)+'СЕТ СН'!$F$12</f>
        <v>167.36610020000001</v>
      </c>
      <c r="D181" s="36">
        <f>SUMIFS(СВЦЭМ!$E$33:$E$776,СВЦЭМ!$A$33:$A$776,$A181,СВЦЭМ!$B$33:$B$776,D$155)+'СЕТ СН'!$F$12</f>
        <v>171.28511068</v>
      </c>
      <c r="E181" s="36">
        <f>SUMIFS(СВЦЭМ!$E$33:$E$776,СВЦЭМ!$A$33:$A$776,$A181,СВЦЭМ!$B$33:$B$776,E$155)+'СЕТ СН'!$F$12</f>
        <v>172.61820053</v>
      </c>
      <c r="F181" s="36">
        <f>SUMIFS(СВЦЭМ!$E$33:$E$776,СВЦЭМ!$A$33:$A$776,$A181,СВЦЭМ!$B$33:$B$776,F$155)+'СЕТ СН'!$F$12</f>
        <v>172.21098846000001</v>
      </c>
      <c r="G181" s="36">
        <f>SUMIFS(СВЦЭМ!$E$33:$E$776,СВЦЭМ!$A$33:$A$776,$A181,СВЦЭМ!$B$33:$B$776,G$155)+'СЕТ СН'!$F$12</f>
        <v>171.96455399000001</v>
      </c>
      <c r="H181" s="36">
        <f>SUMIFS(СВЦЭМ!$E$33:$E$776,СВЦЭМ!$A$33:$A$776,$A181,СВЦЭМ!$B$33:$B$776,H$155)+'СЕТ СН'!$F$12</f>
        <v>173.01235982</v>
      </c>
      <c r="I181" s="36">
        <f>SUMIFS(СВЦЭМ!$E$33:$E$776,СВЦЭМ!$A$33:$A$776,$A181,СВЦЭМ!$B$33:$B$776,I$155)+'СЕТ СН'!$F$12</f>
        <v>178.16481453</v>
      </c>
      <c r="J181" s="36">
        <f>SUMIFS(СВЦЭМ!$E$33:$E$776,СВЦЭМ!$A$33:$A$776,$A181,СВЦЭМ!$B$33:$B$776,J$155)+'СЕТ СН'!$F$12</f>
        <v>173.53660740999999</v>
      </c>
      <c r="K181" s="36">
        <f>SUMIFS(СВЦЭМ!$E$33:$E$776,СВЦЭМ!$A$33:$A$776,$A181,СВЦЭМ!$B$33:$B$776,K$155)+'СЕТ СН'!$F$12</f>
        <v>156.43133972000001</v>
      </c>
      <c r="L181" s="36">
        <f>SUMIFS(СВЦЭМ!$E$33:$E$776,СВЦЭМ!$A$33:$A$776,$A181,СВЦЭМ!$B$33:$B$776,L$155)+'СЕТ СН'!$F$12</f>
        <v>152.38827287999999</v>
      </c>
      <c r="M181" s="36">
        <f>SUMIFS(СВЦЭМ!$E$33:$E$776,СВЦЭМ!$A$33:$A$776,$A181,СВЦЭМ!$B$33:$B$776,M$155)+'СЕТ СН'!$F$12</f>
        <v>139.45451086</v>
      </c>
      <c r="N181" s="36">
        <f>SUMIFS(СВЦЭМ!$E$33:$E$776,СВЦЭМ!$A$33:$A$776,$A181,СВЦЭМ!$B$33:$B$776,N$155)+'СЕТ СН'!$F$12</f>
        <v>129.59327637000001</v>
      </c>
      <c r="O181" s="36">
        <f>SUMIFS(СВЦЭМ!$E$33:$E$776,СВЦЭМ!$A$33:$A$776,$A181,СВЦЭМ!$B$33:$B$776,O$155)+'СЕТ СН'!$F$12</f>
        <v>124.66372742999999</v>
      </c>
      <c r="P181" s="36">
        <f>SUMIFS(СВЦЭМ!$E$33:$E$776,СВЦЭМ!$A$33:$A$776,$A181,СВЦЭМ!$B$33:$B$776,P$155)+'СЕТ СН'!$F$12</f>
        <v>124.65052085000001</v>
      </c>
      <c r="Q181" s="36">
        <f>SUMIFS(СВЦЭМ!$E$33:$E$776,СВЦЭМ!$A$33:$A$776,$A181,СВЦЭМ!$B$33:$B$776,Q$155)+'СЕТ СН'!$F$12</f>
        <v>123.91256524000001</v>
      </c>
      <c r="R181" s="36">
        <f>SUMIFS(СВЦЭМ!$E$33:$E$776,СВЦЭМ!$A$33:$A$776,$A181,СВЦЭМ!$B$33:$B$776,R$155)+'СЕТ СН'!$F$12</f>
        <v>125.02200661000001</v>
      </c>
      <c r="S181" s="36">
        <f>SUMIFS(СВЦЭМ!$E$33:$E$776,СВЦЭМ!$A$33:$A$776,$A181,СВЦЭМ!$B$33:$B$776,S$155)+'СЕТ СН'!$F$12</f>
        <v>125.67572924</v>
      </c>
      <c r="T181" s="36">
        <f>SUMIFS(СВЦЭМ!$E$33:$E$776,СВЦЭМ!$A$33:$A$776,$A181,СВЦЭМ!$B$33:$B$776,T$155)+'СЕТ СН'!$F$12</f>
        <v>124.03969993</v>
      </c>
      <c r="U181" s="36">
        <f>SUMIFS(СВЦЭМ!$E$33:$E$776,СВЦЭМ!$A$33:$A$776,$A181,СВЦЭМ!$B$33:$B$776,U$155)+'СЕТ СН'!$F$12</f>
        <v>124.72982837000001</v>
      </c>
      <c r="V181" s="36">
        <f>SUMIFS(СВЦЭМ!$E$33:$E$776,СВЦЭМ!$A$33:$A$776,$A181,СВЦЭМ!$B$33:$B$776,V$155)+'СЕТ СН'!$F$12</f>
        <v>126.20179016</v>
      </c>
      <c r="W181" s="36">
        <f>SUMIFS(СВЦЭМ!$E$33:$E$776,СВЦЭМ!$A$33:$A$776,$A181,СВЦЭМ!$B$33:$B$776,W$155)+'СЕТ СН'!$F$12</f>
        <v>127.60422119</v>
      </c>
      <c r="X181" s="36">
        <f>SUMIFS(СВЦЭМ!$E$33:$E$776,СВЦЭМ!$A$33:$A$776,$A181,СВЦЭМ!$B$33:$B$776,X$155)+'СЕТ СН'!$F$12</f>
        <v>132.07659577999999</v>
      </c>
      <c r="Y181" s="36">
        <f>SUMIFS(СВЦЭМ!$E$33:$E$776,СВЦЭМ!$A$33:$A$776,$A181,СВЦЭМ!$B$33:$B$776,Y$155)+'СЕТ СН'!$F$12</f>
        <v>151.78593584000001</v>
      </c>
    </row>
    <row r="182" spans="1:27" ht="15.75" x14ac:dyDescent="0.2">
      <c r="A182" s="35">
        <f t="shared" si="4"/>
        <v>44070</v>
      </c>
      <c r="B182" s="36">
        <f>SUMIFS(СВЦЭМ!$E$33:$E$776,СВЦЭМ!$A$33:$A$776,$A182,СВЦЭМ!$B$33:$B$776,B$155)+'СЕТ СН'!$F$12</f>
        <v>137.94845287999999</v>
      </c>
      <c r="C182" s="36">
        <f>SUMIFS(СВЦЭМ!$E$33:$E$776,СВЦЭМ!$A$33:$A$776,$A182,СВЦЭМ!$B$33:$B$776,C$155)+'СЕТ СН'!$F$12</f>
        <v>159.38621361</v>
      </c>
      <c r="D182" s="36">
        <f>SUMIFS(СВЦЭМ!$E$33:$E$776,СВЦЭМ!$A$33:$A$776,$A182,СВЦЭМ!$B$33:$B$776,D$155)+'СЕТ СН'!$F$12</f>
        <v>179.188672</v>
      </c>
      <c r="E182" s="36">
        <f>SUMIFS(СВЦЭМ!$E$33:$E$776,СВЦЭМ!$A$33:$A$776,$A182,СВЦЭМ!$B$33:$B$776,E$155)+'СЕТ СН'!$F$12</f>
        <v>183.14935217999999</v>
      </c>
      <c r="F182" s="36">
        <f>SUMIFS(СВЦЭМ!$E$33:$E$776,СВЦЭМ!$A$33:$A$776,$A182,СВЦЭМ!$B$33:$B$776,F$155)+'СЕТ СН'!$F$12</f>
        <v>184.64338551</v>
      </c>
      <c r="G182" s="36">
        <f>SUMIFS(СВЦЭМ!$E$33:$E$776,СВЦЭМ!$A$33:$A$776,$A182,СВЦЭМ!$B$33:$B$776,G$155)+'СЕТ СН'!$F$12</f>
        <v>183.11694603999999</v>
      </c>
      <c r="H182" s="36">
        <f>SUMIFS(СВЦЭМ!$E$33:$E$776,СВЦЭМ!$A$33:$A$776,$A182,СВЦЭМ!$B$33:$B$776,H$155)+'СЕТ СН'!$F$12</f>
        <v>174.36798186999999</v>
      </c>
      <c r="I182" s="36">
        <f>SUMIFS(СВЦЭМ!$E$33:$E$776,СВЦЭМ!$A$33:$A$776,$A182,СВЦЭМ!$B$33:$B$776,I$155)+'СЕТ СН'!$F$12</f>
        <v>157.58372627</v>
      </c>
      <c r="J182" s="36">
        <f>SUMIFS(СВЦЭМ!$E$33:$E$776,СВЦЭМ!$A$33:$A$776,$A182,СВЦЭМ!$B$33:$B$776,J$155)+'СЕТ СН'!$F$12</f>
        <v>147.59434350000001</v>
      </c>
      <c r="K182" s="36">
        <f>SUMIFS(СВЦЭМ!$E$33:$E$776,СВЦЭМ!$A$33:$A$776,$A182,СВЦЭМ!$B$33:$B$776,K$155)+'СЕТ СН'!$F$12</f>
        <v>141.20711079</v>
      </c>
      <c r="L182" s="36">
        <f>SUMIFS(СВЦЭМ!$E$33:$E$776,СВЦЭМ!$A$33:$A$776,$A182,СВЦЭМ!$B$33:$B$776,L$155)+'СЕТ СН'!$F$12</f>
        <v>140.79302817999999</v>
      </c>
      <c r="M182" s="36">
        <f>SUMIFS(СВЦЭМ!$E$33:$E$776,СВЦЭМ!$A$33:$A$776,$A182,СВЦЭМ!$B$33:$B$776,M$155)+'СЕТ СН'!$F$12</f>
        <v>141.53576140000001</v>
      </c>
      <c r="N182" s="36">
        <f>SUMIFS(СВЦЭМ!$E$33:$E$776,СВЦЭМ!$A$33:$A$776,$A182,СВЦЭМ!$B$33:$B$776,N$155)+'СЕТ СН'!$F$12</f>
        <v>139.83271259</v>
      </c>
      <c r="O182" s="36">
        <f>SUMIFS(СВЦЭМ!$E$33:$E$776,СВЦЭМ!$A$33:$A$776,$A182,СВЦЭМ!$B$33:$B$776,O$155)+'СЕТ СН'!$F$12</f>
        <v>139.51434406999999</v>
      </c>
      <c r="P182" s="36">
        <f>SUMIFS(СВЦЭМ!$E$33:$E$776,СВЦЭМ!$A$33:$A$776,$A182,СВЦЭМ!$B$33:$B$776,P$155)+'СЕТ СН'!$F$12</f>
        <v>141.10830831999999</v>
      </c>
      <c r="Q182" s="36">
        <f>SUMIFS(СВЦЭМ!$E$33:$E$776,СВЦЭМ!$A$33:$A$776,$A182,СВЦЭМ!$B$33:$B$776,Q$155)+'СЕТ СН'!$F$12</f>
        <v>141.23342491</v>
      </c>
      <c r="R182" s="36">
        <f>SUMIFS(СВЦЭМ!$E$33:$E$776,СВЦЭМ!$A$33:$A$776,$A182,СВЦЭМ!$B$33:$B$776,R$155)+'СЕТ СН'!$F$12</f>
        <v>139.53289387999999</v>
      </c>
      <c r="S182" s="36">
        <f>SUMIFS(СВЦЭМ!$E$33:$E$776,СВЦЭМ!$A$33:$A$776,$A182,СВЦЭМ!$B$33:$B$776,S$155)+'СЕТ СН'!$F$12</f>
        <v>139.77040124999999</v>
      </c>
      <c r="T182" s="36">
        <f>SUMIFS(СВЦЭМ!$E$33:$E$776,СВЦЭМ!$A$33:$A$776,$A182,СВЦЭМ!$B$33:$B$776,T$155)+'СЕТ СН'!$F$12</f>
        <v>138.66995301</v>
      </c>
      <c r="U182" s="36">
        <f>SUMIFS(СВЦЭМ!$E$33:$E$776,СВЦЭМ!$A$33:$A$776,$A182,СВЦЭМ!$B$33:$B$776,U$155)+'СЕТ СН'!$F$12</f>
        <v>139.81951611</v>
      </c>
      <c r="V182" s="36">
        <f>SUMIFS(СВЦЭМ!$E$33:$E$776,СВЦЭМ!$A$33:$A$776,$A182,СВЦЭМ!$B$33:$B$776,V$155)+'СЕТ СН'!$F$12</f>
        <v>142.57950801000001</v>
      </c>
      <c r="W182" s="36">
        <f>SUMIFS(СВЦЭМ!$E$33:$E$776,СВЦЭМ!$A$33:$A$776,$A182,СВЦЭМ!$B$33:$B$776,W$155)+'СЕТ СН'!$F$12</f>
        <v>142.50116575999999</v>
      </c>
      <c r="X182" s="36">
        <f>SUMIFS(СВЦЭМ!$E$33:$E$776,СВЦЭМ!$A$33:$A$776,$A182,СВЦЭМ!$B$33:$B$776,X$155)+'СЕТ СН'!$F$12</f>
        <v>136.92673055</v>
      </c>
      <c r="Y182" s="36">
        <f>SUMIFS(СВЦЭМ!$E$33:$E$776,СВЦЭМ!$A$33:$A$776,$A182,СВЦЭМ!$B$33:$B$776,Y$155)+'СЕТ СН'!$F$12</f>
        <v>143.47230103000001</v>
      </c>
    </row>
    <row r="183" spans="1:27" ht="15.75" x14ac:dyDescent="0.2">
      <c r="A183" s="35">
        <f t="shared" si="4"/>
        <v>44071</v>
      </c>
      <c r="B183" s="36">
        <f>SUMIFS(СВЦЭМ!$E$33:$E$776,СВЦЭМ!$A$33:$A$776,$A183,СВЦЭМ!$B$33:$B$776,B$155)+'СЕТ СН'!$F$12</f>
        <v>169.60399169999999</v>
      </c>
      <c r="C183" s="36">
        <f>SUMIFS(СВЦЭМ!$E$33:$E$776,СВЦЭМ!$A$33:$A$776,$A183,СВЦЭМ!$B$33:$B$776,C$155)+'СЕТ СН'!$F$12</f>
        <v>173.52690576000001</v>
      </c>
      <c r="D183" s="36">
        <f>SUMIFS(СВЦЭМ!$E$33:$E$776,СВЦЭМ!$A$33:$A$776,$A183,СВЦЭМ!$B$33:$B$776,D$155)+'СЕТ СН'!$F$12</f>
        <v>180.01696344000001</v>
      </c>
      <c r="E183" s="36">
        <f>SUMIFS(СВЦЭМ!$E$33:$E$776,СВЦЭМ!$A$33:$A$776,$A183,СВЦЭМ!$B$33:$B$776,E$155)+'СЕТ СН'!$F$12</f>
        <v>182.76088730999999</v>
      </c>
      <c r="F183" s="36">
        <f>SUMIFS(СВЦЭМ!$E$33:$E$776,СВЦЭМ!$A$33:$A$776,$A183,СВЦЭМ!$B$33:$B$776,F$155)+'СЕТ СН'!$F$12</f>
        <v>184.92951049000001</v>
      </c>
      <c r="G183" s="36">
        <f>SUMIFS(СВЦЭМ!$E$33:$E$776,СВЦЭМ!$A$33:$A$776,$A183,СВЦЭМ!$B$33:$B$776,G$155)+'СЕТ СН'!$F$12</f>
        <v>180.63320454000001</v>
      </c>
      <c r="H183" s="36">
        <f>SUMIFS(СВЦЭМ!$E$33:$E$776,СВЦЭМ!$A$33:$A$776,$A183,СВЦЭМ!$B$33:$B$776,H$155)+'СЕТ СН'!$F$12</f>
        <v>173.18511197999999</v>
      </c>
      <c r="I183" s="36">
        <f>SUMIFS(СВЦЭМ!$E$33:$E$776,СВЦЭМ!$A$33:$A$776,$A183,СВЦЭМ!$B$33:$B$776,I$155)+'СЕТ СН'!$F$12</f>
        <v>161.31210315999999</v>
      </c>
      <c r="J183" s="36">
        <f>SUMIFS(СВЦЭМ!$E$33:$E$776,СВЦЭМ!$A$33:$A$776,$A183,СВЦЭМ!$B$33:$B$776,J$155)+'СЕТ СН'!$F$12</f>
        <v>148.33431615000001</v>
      </c>
      <c r="K183" s="36">
        <f>SUMIFS(СВЦЭМ!$E$33:$E$776,СВЦЭМ!$A$33:$A$776,$A183,СВЦЭМ!$B$33:$B$776,K$155)+'СЕТ СН'!$F$12</f>
        <v>142.44180996</v>
      </c>
      <c r="L183" s="36">
        <f>SUMIFS(СВЦЭМ!$E$33:$E$776,СВЦЭМ!$A$33:$A$776,$A183,СВЦЭМ!$B$33:$B$776,L$155)+'СЕТ СН'!$F$12</f>
        <v>140.89722222</v>
      </c>
      <c r="M183" s="36">
        <f>SUMIFS(СВЦЭМ!$E$33:$E$776,СВЦЭМ!$A$33:$A$776,$A183,СВЦЭМ!$B$33:$B$776,M$155)+'СЕТ СН'!$F$12</f>
        <v>141.60061906999999</v>
      </c>
      <c r="N183" s="36">
        <f>SUMIFS(СВЦЭМ!$E$33:$E$776,СВЦЭМ!$A$33:$A$776,$A183,СВЦЭМ!$B$33:$B$776,N$155)+'СЕТ СН'!$F$12</f>
        <v>141.72162901999999</v>
      </c>
      <c r="O183" s="36">
        <f>SUMIFS(СВЦЭМ!$E$33:$E$776,СВЦЭМ!$A$33:$A$776,$A183,СВЦЭМ!$B$33:$B$776,O$155)+'СЕТ СН'!$F$12</f>
        <v>140.55375237000001</v>
      </c>
      <c r="P183" s="36">
        <f>SUMIFS(СВЦЭМ!$E$33:$E$776,СВЦЭМ!$A$33:$A$776,$A183,СВЦЭМ!$B$33:$B$776,P$155)+'СЕТ СН'!$F$12</f>
        <v>140.91992651000001</v>
      </c>
      <c r="Q183" s="36">
        <f>SUMIFS(СВЦЭМ!$E$33:$E$776,СВЦЭМ!$A$33:$A$776,$A183,СВЦЭМ!$B$33:$B$776,Q$155)+'СЕТ СН'!$F$12</f>
        <v>143.59997709999999</v>
      </c>
      <c r="R183" s="36">
        <f>SUMIFS(СВЦЭМ!$E$33:$E$776,СВЦЭМ!$A$33:$A$776,$A183,СВЦЭМ!$B$33:$B$776,R$155)+'СЕТ СН'!$F$12</f>
        <v>142.84456513999999</v>
      </c>
      <c r="S183" s="36">
        <f>SUMIFS(СВЦЭМ!$E$33:$E$776,СВЦЭМ!$A$33:$A$776,$A183,СВЦЭМ!$B$33:$B$776,S$155)+'СЕТ СН'!$F$12</f>
        <v>143.34505407</v>
      </c>
      <c r="T183" s="36">
        <f>SUMIFS(СВЦЭМ!$E$33:$E$776,СВЦЭМ!$A$33:$A$776,$A183,СВЦЭМ!$B$33:$B$776,T$155)+'СЕТ СН'!$F$12</f>
        <v>142.48674292000001</v>
      </c>
      <c r="U183" s="36">
        <f>SUMIFS(СВЦЭМ!$E$33:$E$776,СВЦЭМ!$A$33:$A$776,$A183,СВЦЭМ!$B$33:$B$776,U$155)+'СЕТ СН'!$F$12</f>
        <v>141.08698795999999</v>
      </c>
      <c r="V183" s="36">
        <f>SUMIFS(СВЦЭМ!$E$33:$E$776,СВЦЭМ!$A$33:$A$776,$A183,СВЦЭМ!$B$33:$B$776,V$155)+'СЕТ СН'!$F$12</f>
        <v>136.00869931</v>
      </c>
      <c r="W183" s="36">
        <f>SUMIFS(СВЦЭМ!$E$33:$E$776,СВЦЭМ!$A$33:$A$776,$A183,СВЦЭМ!$B$33:$B$776,W$155)+'СЕТ СН'!$F$12</f>
        <v>135.67170702999999</v>
      </c>
      <c r="X183" s="36">
        <f>SUMIFS(СВЦЭМ!$E$33:$E$776,СВЦЭМ!$A$33:$A$776,$A183,СВЦЭМ!$B$33:$B$776,X$155)+'СЕТ СН'!$F$12</f>
        <v>146.18569173</v>
      </c>
      <c r="Y183" s="36">
        <f>SUMIFS(СВЦЭМ!$E$33:$E$776,СВЦЭМ!$A$33:$A$776,$A183,СВЦЭМ!$B$33:$B$776,Y$155)+'СЕТ СН'!$F$12</f>
        <v>156.45407306000001</v>
      </c>
    </row>
    <row r="184" spans="1:27" ht="15.75" x14ac:dyDescent="0.2">
      <c r="A184" s="35">
        <f t="shared" si="4"/>
        <v>44072</v>
      </c>
      <c r="B184" s="36">
        <f>SUMIFS(СВЦЭМ!$E$33:$E$776,СВЦЭМ!$A$33:$A$776,$A184,СВЦЭМ!$B$33:$B$776,B$155)+'СЕТ СН'!$F$12</f>
        <v>169.49210754000001</v>
      </c>
      <c r="C184" s="36">
        <f>SUMIFS(СВЦЭМ!$E$33:$E$776,СВЦЭМ!$A$33:$A$776,$A184,СВЦЭМ!$B$33:$B$776,C$155)+'СЕТ СН'!$F$12</f>
        <v>179.31220124999999</v>
      </c>
      <c r="D184" s="36">
        <f>SUMIFS(СВЦЭМ!$E$33:$E$776,СВЦЭМ!$A$33:$A$776,$A184,СВЦЭМ!$B$33:$B$776,D$155)+'СЕТ СН'!$F$12</f>
        <v>187.18288938000001</v>
      </c>
      <c r="E184" s="36">
        <f>SUMIFS(СВЦЭМ!$E$33:$E$776,СВЦЭМ!$A$33:$A$776,$A184,СВЦЭМ!$B$33:$B$776,E$155)+'СЕТ СН'!$F$12</f>
        <v>190.45868159</v>
      </c>
      <c r="F184" s="36">
        <f>SUMIFS(СВЦЭМ!$E$33:$E$776,СВЦЭМ!$A$33:$A$776,$A184,СВЦЭМ!$B$33:$B$776,F$155)+'СЕТ СН'!$F$12</f>
        <v>192.43363446999999</v>
      </c>
      <c r="G184" s="36">
        <f>SUMIFS(СВЦЭМ!$E$33:$E$776,СВЦЭМ!$A$33:$A$776,$A184,СВЦЭМ!$B$33:$B$776,G$155)+'СЕТ СН'!$F$12</f>
        <v>189.21401273000001</v>
      </c>
      <c r="H184" s="36">
        <f>SUMIFS(СВЦЭМ!$E$33:$E$776,СВЦЭМ!$A$33:$A$776,$A184,СВЦЭМ!$B$33:$B$776,H$155)+'СЕТ СН'!$F$12</f>
        <v>183.65775167000001</v>
      </c>
      <c r="I184" s="36">
        <f>SUMIFS(СВЦЭМ!$E$33:$E$776,СВЦЭМ!$A$33:$A$776,$A184,СВЦЭМ!$B$33:$B$776,I$155)+'СЕТ СН'!$F$12</f>
        <v>174.01381631999999</v>
      </c>
      <c r="J184" s="36">
        <f>SUMIFS(СВЦЭМ!$E$33:$E$776,СВЦЭМ!$A$33:$A$776,$A184,СВЦЭМ!$B$33:$B$776,J$155)+'СЕТ СН'!$F$12</f>
        <v>158.70563091</v>
      </c>
      <c r="K184" s="36">
        <f>SUMIFS(СВЦЭМ!$E$33:$E$776,СВЦЭМ!$A$33:$A$776,$A184,СВЦЭМ!$B$33:$B$776,K$155)+'СЕТ СН'!$F$12</f>
        <v>146.11618578</v>
      </c>
      <c r="L184" s="36">
        <f>SUMIFS(СВЦЭМ!$E$33:$E$776,СВЦЭМ!$A$33:$A$776,$A184,СВЦЭМ!$B$33:$B$776,L$155)+'СЕТ СН'!$F$12</f>
        <v>141.91884789</v>
      </c>
      <c r="M184" s="36">
        <f>SUMIFS(СВЦЭМ!$E$33:$E$776,СВЦЭМ!$A$33:$A$776,$A184,СВЦЭМ!$B$33:$B$776,M$155)+'СЕТ СН'!$F$12</f>
        <v>142.19577075999999</v>
      </c>
      <c r="N184" s="36">
        <f>SUMIFS(СВЦЭМ!$E$33:$E$776,СВЦЭМ!$A$33:$A$776,$A184,СВЦЭМ!$B$33:$B$776,N$155)+'СЕТ СН'!$F$12</f>
        <v>144.26893437999999</v>
      </c>
      <c r="O184" s="36">
        <f>SUMIFS(СВЦЭМ!$E$33:$E$776,СВЦЭМ!$A$33:$A$776,$A184,СВЦЭМ!$B$33:$B$776,O$155)+'СЕТ СН'!$F$12</f>
        <v>143.6929499</v>
      </c>
      <c r="P184" s="36">
        <f>SUMIFS(СВЦЭМ!$E$33:$E$776,СВЦЭМ!$A$33:$A$776,$A184,СВЦЭМ!$B$33:$B$776,P$155)+'СЕТ СН'!$F$12</f>
        <v>144.91528740999999</v>
      </c>
      <c r="Q184" s="36">
        <f>SUMIFS(СВЦЭМ!$E$33:$E$776,СВЦЭМ!$A$33:$A$776,$A184,СВЦЭМ!$B$33:$B$776,Q$155)+'СЕТ СН'!$F$12</f>
        <v>148.03071588</v>
      </c>
      <c r="R184" s="36">
        <f>SUMIFS(СВЦЭМ!$E$33:$E$776,СВЦЭМ!$A$33:$A$776,$A184,СВЦЭМ!$B$33:$B$776,R$155)+'СЕТ СН'!$F$12</f>
        <v>149.98774509</v>
      </c>
      <c r="S184" s="36">
        <f>SUMIFS(СВЦЭМ!$E$33:$E$776,СВЦЭМ!$A$33:$A$776,$A184,СВЦЭМ!$B$33:$B$776,S$155)+'СЕТ СН'!$F$12</f>
        <v>148.07748024</v>
      </c>
      <c r="T184" s="36">
        <f>SUMIFS(СВЦЭМ!$E$33:$E$776,СВЦЭМ!$A$33:$A$776,$A184,СВЦЭМ!$B$33:$B$776,T$155)+'СЕТ СН'!$F$12</f>
        <v>147.7389933</v>
      </c>
      <c r="U184" s="36">
        <f>SUMIFS(СВЦЭМ!$E$33:$E$776,СВЦЭМ!$A$33:$A$776,$A184,СВЦЭМ!$B$33:$B$776,U$155)+'СЕТ СН'!$F$12</f>
        <v>147.73455272000001</v>
      </c>
      <c r="V184" s="36">
        <f>SUMIFS(СВЦЭМ!$E$33:$E$776,СВЦЭМ!$A$33:$A$776,$A184,СВЦЭМ!$B$33:$B$776,V$155)+'СЕТ СН'!$F$12</f>
        <v>143.57141593</v>
      </c>
      <c r="W184" s="36">
        <f>SUMIFS(СВЦЭМ!$E$33:$E$776,СВЦЭМ!$A$33:$A$776,$A184,СВЦЭМ!$B$33:$B$776,W$155)+'СЕТ СН'!$F$12</f>
        <v>141.29278493000001</v>
      </c>
      <c r="X184" s="36">
        <f>SUMIFS(СВЦЭМ!$E$33:$E$776,СВЦЭМ!$A$33:$A$776,$A184,СВЦЭМ!$B$33:$B$776,X$155)+'СЕТ СН'!$F$12</f>
        <v>150.17658800000001</v>
      </c>
      <c r="Y184" s="36">
        <f>SUMIFS(СВЦЭМ!$E$33:$E$776,СВЦЭМ!$A$33:$A$776,$A184,СВЦЭМ!$B$33:$B$776,Y$155)+'СЕТ СН'!$F$12</f>
        <v>158.62096048000001</v>
      </c>
    </row>
    <row r="185" spans="1:27" ht="15.75" x14ac:dyDescent="0.2">
      <c r="A185" s="35">
        <f t="shared" si="4"/>
        <v>44073</v>
      </c>
      <c r="B185" s="36">
        <f>SUMIFS(СВЦЭМ!$E$33:$E$776,СВЦЭМ!$A$33:$A$776,$A185,СВЦЭМ!$B$33:$B$776,B$155)+'СЕТ СН'!$F$12</f>
        <v>165.31070722000001</v>
      </c>
      <c r="C185" s="36">
        <f>SUMIFS(СВЦЭМ!$E$33:$E$776,СВЦЭМ!$A$33:$A$776,$A185,СВЦЭМ!$B$33:$B$776,C$155)+'СЕТ СН'!$F$12</f>
        <v>177.49330434999999</v>
      </c>
      <c r="D185" s="36">
        <f>SUMIFS(СВЦЭМ!$E$33:$E$776,СВЦЭМ!$A$33:$A$776,$A185,СВЦЭМ!$B$33:$B$776,D$155)+'СЕТ СН'!$F$12</f>
        <v>186.67555630999999</v>
      </c>
      <c r="E185" s="36">
        <f>SUMIFS(СВЦЭМ!$E$33:$E$776,СВЦЭМ!$A$33:$A$776,$A185,СВЦЭМ!$B$33:$B$776,E$155)+'СЕТ СН'!$F$12</f>
        <v>186.84777763</v>
      </c>
      <c r="F185" s="36">
        <f>SUMIFS(СВЦЭМ!$E$33:$E$776,СВЦЭМ!$A$33:$A$776,$A185,СВЦЭМ!$B$33:$B$776,F$155)+'СЕТ СН'!$F$12</f>
        <v>186.92229001999999</v>
      </c>
      <c r="G185" s="36">
        <f>SUMIFS(СВЦЭМ!$E$33:$E$776,СВЦЭМ!$A$33:$A$776,$A185,СВЦЭМ!$B$33:$B$776,G$155)+'СЕТ СН'!$F$12</f>
        <v>184.81334950999999</v>
      </c>
      <c r="H185" s="36">
        <f>SUMIFS(СВЦЭМ!$E$33:$E$776,СВЦЭМ!$A$33:$A$776,$A185,СВЦЭМ!$B$33:$B$776,H$155)+'СЕТ СН'!$F$12</f>
        <v>183.12501803000001</v>
      </c>
      <c r="I185" s="36">
        <f>SUMIFS(СВЦЭМ!$E$33:$E$776,СВЦЭМ!$A$33:$A$776,$A185,СВЦЭМ!$B$33:$B$776,I$155)+'СЕТ СН'!$F$12</f>
        <v>176.47039018000001</v>
      </c>
      <c r="J185" s="36">
        <f>SUMIFS(СВЦЭМ!$E$33:$E$776,СВЦЭМ!$A$33:$A$776,$A185,СВЦЭМ!$B$33:$B$776,J$155)+'СЕТ СН'!$F$12</f>
        <v>160.76230580999999</v>
      </c>
      <c r="K185" s="36">
        <f>SUMIFS(СВЦЭМ!$E$33:$E$776,СВЦЭМ!$A$33:$A$776,$A185,СВЦЭМ!$B$33:$B$776,K$155)+'СЕТ СН'!$F$12</f>
        <v>146.89081526000001</v>
      </c>
      <c r="L185" s="36">
        <f>SUMIFS(СВЦЭМ!$E$33:$E$776,СВЦЭМ!$A$33:$A$776,$A185,СВЦЭМ!$B$33:$B$776,L$155)+'СЕТ СН'!$F$12</f>
        <v>140.29812477999999</v>
      </c>
      <c r="M185" s="36">
        <f>SUMIFS(СВЦЭМ!$E$33:$E$776,СВЦЭМ!$A$33:$A$776,$A185,СВЦЭМ!$B$33:$B$776,M$155)+'СЕТ СН'!$F$12</f>
        <v>139.11936316000001</v>
      </c>
      <c r="N185" s="36">
        <f>SUMIFS(СВЦЭМ!$E$33:$E$776,СВЦЭМ!$A$33:$A$776,$A185,СВЦЭМ!$B$33:$B$776,N$155)+'СЕТ СН'!$F$12</f>
        <v>141.20737628000001</v>
      </c>
      <c r="O185" s="36">
        <f>SUMIFS(СВЦЭМ!$E$33:$E$776,СВЦЭМ!$A$33:$A$776,$A185,СВЦЭМ!$B$33:$B$776,O$155)+'СЕТ СН'!$F$12</f>
        <v>139.63840377</v>
      </c>
      <c r="P185" s="36">
        <f>SUMIFS(СВЦЭМ!$E$33:$E$776,СВЦЭМ!$A$33:$A$776,$A185,СВЦЭМ!$B$33:$B$776,P$155)+'СЕТ СН'!$F$12</f>
        <v>140.35377079</v>
      </c>
      <c r="Q185" s="36">
        <f>SUMIFS(СВЦЭМ!$E$33:$E$776,СВЦЭМ!$A$33:$A$776,$A185,СВЦЭМ!$B$33:$B$776,Q$155)+'СЕТ СН'!$F$12</f>
        <v>143.18293697999999</v>
      </c>
      <c r="R185" s="36">
        <f>SUMIFS(СВЦЭМ!$E$33:$E$776,СВЦЭМ!$A$33:$A$776,$A185,СВЦЭМ!$B$33:$B$776,R$155)+'СЕТ СН'!$F$12</f>
        <v>144.20595072</v>
      </c>
      <c r="S185" s="36">
        <f>SUMIFS(СВЦЭМ!$E$33:$E$776,СВЦЭМ!$A$33:$A$776,$A185,СВЦЭМ!$B$33:$B$776,S$155)+'СЕТ СН'!$F$12</f>
        <v>141.12874497000001</v>
      </c>
      <c r="T185" s="36">
        <f>SUMIFS(СВЦЭМ!$E$33:$E$776,СВЦЭМ!$A$33:$A$776,$A185,СВЦЭМ!$B$33:$B$776,T$155)+'СЕТ СН'!$F$12</f>
        <v>139.01689698999999</v>
      </c>
      <c r="U185" s="36">
        <f>SUMIFS(СВЦЭМ!$E$33:$E$776,СВЦЭМ!$A$33:$A$776,$A185,СВЦЭМ!$B$33:$B$776,U$155)+'СЕТ СН'!$F$12</f>
        <v>137.81230113000001</v>
      </c>
      <c r="V185" s="36">
        <f>SUMIFS(СВЦЭМ!$E$33:$E$776,СВЦЭМ!$A$33:$A$776,$A185,СВЦЭМ!$B$33:$B$776,V$155)+'СЕТ СН'!$F$12</f>
        <v>132.18239026000001</v>
      </c>
      <c r="W185" s="36">
        <f>SUMIFS(СВЦЭМ!$E$33:$E$776,СВЦЭМ!$A$33:$A$776,$A185,СВЦЭМ!$B$33:$B$776,W$155)+'СЕТ СН'!$F$12</f>
        <v>128.4805178</v>
      </c>
      <c r="X185" s="36">
        <f>SUMIFS(СВЦЭМ!$E$33:$E$776,СВЦЭМ!$A$33:$A$776,$A185,СВЦЭМ!$B$33:$B$776,X$155)+'СЕТ СН'!$F$12</f>
        <v>137.34250362</v>
      </c>
      <c r="Y185" s="36">
        <f>SUMIFS(СВЦЭМ!$E$33:$E$776,СВЦЭМ!$A$33:$A$776,$A185,СВЦЭМ!$B$33:$B$776,Y$155)+'СЕТ СН'!$F$12</f>
        <v>148.43902768000001</v>
      </c>
    </row>
    <row r="186" spans="1:27" ht="15.75" x14ac:dyDescent="0.2">
      <c r="A186" s="35">
        <f t="shared" si="4"/>
        <v>44074</v>
      </c>
      <c r="B186" s="36">
        <f>SUMIFS(СВЦЭМ!$E$33:$E$776,СВЦЭМ!$A$33:$A$776,$A186,СВЦЭМ!$B$33:$B$776,B$155)+'СЕТ СН'!$F$12</f>
        <v>158.52836310999999</v>
      </c>
      <c r="C186" s="36">
        <f>SUMIFS(СВЦЭМ!$E$33:$E$776,СВЦЭМ!$A$33:$A$776,$A186,СВЦЭМ!$B$33:$B$776,C$155)+'СЕТ СН'!$F$12</f>
        <v>169.83544376</v>
      </c>
      <c r="D186" s="36">
        <f>SUMIFS(СВЦЭМ!$E$33:$E$776,СВЦЭМ!$A$33:$A$776,$A186,СВЦЭМ!$B$33:$B$776,D$155)+'СЕТ СН'!$F$12</f>
        <v>181.65837784999999</v>
      </c>
      <c r="E186" s="36">
        <f>SUMIFS(СВЦЭМ!$E$33:$E$776,СВЦЭМ!$A$33:$A$776,$A186,СВЦЭМ!$B$33:$B$776,E$155)+'СЕТ СН'!$F$12</f>
        <v>184.24463352999999</v>
      </c>
      <c r="F186" s="36">
        <f>SUMIFS(СВЦЭМ!$E$33:$E$776,СВЦЭМ!$A$33:$A$776,$A186,СВЦЭМ!$B$33:$B$776,F$155)+'СЕТ СН'!$F$12</f>
        <v>186.68331008999999</v>
      </c>
      <c r="G186" s="36">
        <f>SUMIFS(СВЦЭМ!$E$33:$E$776,СВЦЭМ!$A$33:$A$776,$A186,СВЦЭМ!$B$33:$B$776,G$155)+'СЕТ СН'!$F$12</f>
        <v>183.79157968000001</v>
      </c>
      <c r="H186" s="36">
        <f>SUMIFS(СВЦЭМ!$E$33:$E$776,СВЦЭМ!$A$33:$A$776,$A186,СВЦЭМ!$B$33:$B$776,H$155)+'СЕТ СН'!$F$12</f>
        <v>173.00331772999999</v>
      </c>
      <c r="I186" s="36">
        <f>SUMIFS(СВЦЭМ!$E$33:$E$776,СВЦЭМ!$A$33:$A$776,$A186,СВЦЭМ!$B$33:$B$776,I$155)+'СЕТ СН'!$F$12</f>
        <v>159.97079088999999</v>
      </c>
      <c r="J186" s="36">
        <f>SUMIFS(СВЦЭМ!$E$33:$E$776,СВЦЭМ!$A$33:$A$776,$A186,СВЦЭМ!$B$33:$B$776,J$155)+'СЕТ СН'!$F$12</f>
        <v>148.31993220000001</v>
      </c>
      <c r="K186" s="36">
        <f>SUMIFS(СВЦЭМ!$E$33:$E$776,СВЦЭМ!$A$33:$A$776,$A186,СВЦЭМ!$B$33:$B$776,K$155)+'СЕТ СН'!$F$12</f>
        <v>139.40206039</v>
      </c>
      <c r="L186" s="36">
        <f>SUMIFS(СВЦЭМ!$E$33:$E$776,СВЦЭМ!$A$33:$A$776,$A186,СВЦЭМ!$B$33:$B$776,L$155)+'СЕТ СН'!$F$12</f>
        <v>142.64372035</v>
      </c>
      <c r="M186" s="36">
        <f>SUMIFS(СВЦЭМ!$E$33:$E$776,СВЦЭМ!$A$33:$A$776,$A186,СВЦЭМ!$B$33:$B$776,M$155)+'СЕТ СН'!$F$12</f>
        <v>142.61790199000001</v>
      </c>
      <c r="N186" s="36">
        <f>SUMIFS(СВЦЭМ!$E$33:$E$776,СВЦЭМ!$A$33:$A$776,$A186,СВЦЭМ!$B$33:$B$776,N$155)+'СЕТ СН'!$F$12</f>
        <v>141.56277578999999</v>
      </c>
      <c r="O186" s="36">
        <f>SUMIFS(СВЦЭМ!$E$33:$E$776,СВЦЭМ!$A$33:$A$776,$A186,СВЦЭМ!$B$33:$B$776,O$155)+'СЕТ СН'!$F$12</f>
        <v>140.19279474999999</v>
      </c>
      <c r="P186" s="36">
        <f>SUMIFS(СВЦЭМ!$E$33:$E$776,СВЦЭМ!$A$33:$A$776,$A186,СВЦЭМ!$B$33:$B$776,P$155)+'СЕТ СН'!$F$12</f>
        <v>141.09933380999999</v>
      </c>
      <c r="Q186" s="36">
        <f>SUMIFS(СВЦЭМ!$E$33:$E$776,СВЦЭМ!$A$33:$A$776,$A186,СВЦЭМ!$B$33:$B$776,Q$155)+'СЕТ СН'!$F$12</f>
        <v>141.00489041</v>
      </c>
      <c r="R186" s="36">
        <f>SUMIFS(СВЦЭМ!$E$33:$E$776,СВЦЭМ!$A$33:$A$776,$A186,СВЦЭМ!$B$33:$B$776,R$155)+'СЕТ СН'!$F$12</f>
        <v>140.52096635000001</v>
      </c>
      <c r="S186" s="36">
        <f>SUMIFS(СВЦЭМ!$E$33:$E$776,СВЦЭМ!$A$33:$A$776,$A186,СВЦЭМ!$B$33:$B$776,S$155)+'СЕТ СН'!$F$12</f>
        <v>141.65030476000001</v>
      </c>
      <c r="T186" s="36">
        <f>SUMIFS(СВЦЭМ!$E$33:$E$776,СВЦЭМ!$A$33:$A$776,$A186,СВЦЭМ!$B$33:$B$776,T$155)+'СЕТ СН'!$F$12</f>
        <v>141.35562096999999</v>
      </c>
      <c r="U186" s="36">
        <f>SUMIFS(СВЦЭМ!$E$33:$E$776,СВЦЭМ!$A$33:$A$776,$A186,СВЦЭМ!$B$33:$B$776,U$155)+'СЕТ СН'!$F$12</f>
        <v>139.87104993</v>
      </c>
      <c r="V186" s="36">
        <f>SUMIFS(СВЦЭМ!$E$33:$E$776,СВЦЭМ!$A$33:$A$776,$A186,СВЦЭМ!$B$33:$B$776,V$155)+'СЕТ СН'!$F$12</f>
        <v>140.04094702</v>
      </c>
      <c r="W186" s="36">
        <f>SUMIFS(СВЦЭМ!$E$33:$E$776,СВЦЭМ!$A$33:$A$776,$A186,СВЦЭМ!$B$33:$B$776,W$155)+'СЕТ СН'!$F$12</f>
        <v>139.6280289</v>
      </c>
      <c r="X186" s="36">
        <f>SUMIFS(СВЦЭМ!$E$33:$E$776,СВЦЭМ!$A$33:$A$776,$A186,СВЦЭМ!$B$33:$B$776,X$155)+'СЕТ СН'!$F$12</f>
        <v>141.36697584000001</v>
      </c>
      <c r="Y186" s="36">
        <f>SUMIFS(СВЦЭМ!$E$33:$E$776,СВЦЭМ!$A$33:$A$776,$A186,СВЦЭМ!$B$33:$B$776,Y$155)+'СЕТ СН'!$F$12</f>
        <v>152.33865369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3" t="s">
        <v>7</v>
      </c>
      <c r="B188" s="126" t="s">
        <v>138</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24"/>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2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01.08.2020</v>
      </c>
      <c r="B191" s="36">
        <f>SUMIFS(СВЦЭМ!$F$33:$F$776,СВЦЭМ!$A$33:$A$776,$A191,СВЦЭМ!$B$33:$B$776,B$190)+'СЕТ СН'!$F$12</f>
        <v>176.71347266000001</v>
      </c>
      <c r="C191" s="36">
        <f>SUMIFS(СВЦЭМ!$F$33:$F$776,СВЦЭМ!$A$33:$A$776,$A191,СВЦЭМ!$B$33:$B$776,C$190)+'СЕТ СН'!$F$12</f>
        <v>184.75327046999999</v>
      </c>
      <c r="D191" s="36">
        <f>SUMIFS(СВЦЭМ!$F$33:$F$776,СВЦЭМ!$A$33:$A$776,$A191,СВЦЭМ!$B$33:$B$776,D$190)+'СЕТ СН'!$F$12</f>
        <v>192.11929959</v>
      </c>
      <c r="E191" s="36">
        <f>SUMIFS(СВЦЭМ!$F$33:$F$776,СВЦЭМ!$A$33:$A$776,$A191,СВЦЭМ!$B$33:$B$776,E$190)+'СЕТ СН'!$F$12</f>
        <v>192.35701521999999</v>
      </c>
      <c r="F191" s="36">
        <f>SUMIFS(СВЦЭМ!$F$33:$F$776,СВЦЭМ!$A$33:$A$776,$A191,СВЦЭМ!$B$33:$B$776,F$190)+'СЕТ СН'!$F$12</f>
        <v>191.60621348000001</v>
      </c>
      <c r="G191" s="36">
        <f>SUMIFS(СВЦЭМ!$F$33:$F$776,СВЦЭМ!$A$33:$A$776,$A191,СВЦЭМ!$B$33:$B$776,G$190)+'СЕТ СН'!$F$12</f>
        <v>196.88413417000001</v>
      </c>
      <c r="H191" s="36">
        <f>SUMIFS(СВЦЭМ!$F$33:$F$776,СВЦЭМ!$A$33:$A$776,$A191,СВЦЭМ!$B$33:$B$776,H$190)+'СЕТ СН'!$F$12</f>
        <v>192.50018244</v>
      </c>
      <c r="I191" s="36">
        <f>SUMIFS(СВЦЭМ!$F$33:$F$776,СВЦЭМ!$A$33:$A$776,$A191,СВЦЭМ!$B$33:$B$776,I$190)+'СЕТ СН'!$F$12</f>
        <v>196.17094528000001</v>
      </c>
      <c r="J191" s="36">
        <f>SUMIFS(СВЦЭМ!$F$33:$F$776,СВЦЭМ!$A$33:$A$776,$A191,СВЦЭМ!$B$33:$B$776,J$190)+'СЕТ СН'!$F$12</f>
        <v>187.06144992</v>
      </c>
      <c r="K191" s="36">
        <f>SUMIFS(СВЦЭМ!$F$33:$F$776,СВЦЭМ!$A$33:$A$776,$A191,СВЦЭМ!$B$33:$B$776,K$190)+'СЕТ СН'!$F$12</f>
        <v>178.50571624</v>
      </c>
      <c r="L191" s="36">
        <f>SUMIFS(СВЦЭМ!$F$33:$F$776,СВЦЭМ!$A$33:$A$776,$A191,СВЦЭМ!$B$33:$B$776,L$190)+'СЕТ СН'!$F$12</f>
        <v>171.59639974000001</v>
      </c>
      <c r="M191" s="36">
        <f>SUMIFS(СВЦЭМ!$F$33:$F$776,СВЦЭМ!$A$33:$A$776,$A191,СВЦЭМ!$B$33:$B$776,M$190)+'СЕТ СН'!$F$12</f>
        <v>158.83418405</v>
      </c>
      <c r="N191" s="36">
        <f>SUMIFS(СВЦЭМ!$F$33:$F$776,СВЦЭМ!$A$33:$A$776,$A191,СВЦЭМ!$B$33:$B$776,N$190)+'СЕТ СН'!$F$12</f>
        <v>152.13419562999999</v>
      </c>
      <c r="O191" s="36">
        <f>SUMIFS(СВЦЭМ!$F$33:$F$776,СВЦЭМ!$A$33:$A$776,$A191,СВЦЭМ!$B$33:$B$776,O$190)+'СЕТ СН'!$F$12</f>
        <v>142.19698822999999</v>
      </c>
      <c r="P191" s="36">
        <f>SUMIFS(СВЦЭМ!$F$33:$F$776,СВЦЭМ!$A$33:$A$776,$A191,СВЦЭМ!$B$33:$B$776,P$190)+'СЕТ СН'!$F$12</f>
        <v>142.57056614999999</v>
      </c>
      <c r="Q191" s="36">
        <f>SUMIFS(СВЦЭМ!$F$33:$F$776,СВЦЭМ!$A$33:$A$776,$A191,СВЦЭМ!$B$33:$B$776,Q$190)+'СЕТ СН'!$F$12</f>
        <v>142.8468196</v>
      </c>
      <c r="R191" s="36">
        <f>SUMIFS(СВЦЭМ!$F$33:$F$776,СВЦЭМ!$A$33:$A$776,$A191,СВЦЭМ!$B$33:$B$776,R$190)+'СЕТ СН'!$F$12</f>
        <v>142.75410274000001</v>
      </c>
      <c r="S191" s="36">
        <f>SUMIFS(СВЦЭМ!$F$33:$F$776,СВЦЭМ!$A$33:$A$776,$A191,СВЦЭМ!$B$33:$B$776,S$190)+'СЕТ СН'!$F$12</f>
        <v>142.86872893</v>
      </c>
      <c r="T191" s="36">
        <f>SUMIFS(СВЦЭМ!$F$33:$F$776,СВЦЭМ!$A$33:$A$776,$A191,СВЦЭМ!$B$33:$B$776,T$190)+'СЕТ СН'!$F$12</f>
        <v>142.88189819999999</v>
      </c>
      <c r="U191" s="36">
        <f>SUMIFS(СВЦЭМ!$F$33:$F$776,СВЦЭМ!$A$33:$A$776,$A191,СВЦЭМ!$B$33:$B$776,U$190)+'СЕТ СН'!$F$12</f>
        <v>143.1933176</v>
      </c>
      <c r="V191" s="36">
        <f>SUMIFS(СВЦЭМ!$F$33:$F$776,СВЦЭМ!$A$33:$A$776,$A191,СВЦЭМ!$B$33:$B$776,V$190)+'СЕТ СН'!$F$12</f>
        <v>140.49996214999999</v>
      </c>
      <c r="W191" s="36">
        <f>SUMIFS(СВЦЭМ!$F$33:$F$776,СВЦЭМ!$A$33:$A$776,$A191,СВЦЭМ!$B$33:$B$776,W$190)+'СЕТ СН'!$F$12</f>
        <v>137.25205149000001</v>
      </c>
      <c r="X191" s="36">
        <f>SUMIFS(СВЦЭМ!$F$33:$F$776,СВЦЭМ!$A$33:$A$776,$A191,СВЦЭМ!$B$33:$B$776,X$190)+'СЕТ СН'!$F$12</f>
        <v>145.22349019999999</v>
      </c>
      <c r="Y191" s="36">
        <f>SUMIFS(СВЦЭМ!$F$33:$F$776,СВЦЭМ!$A$33:$A$776,$A191,СВЦЭМ!$B$33:$B$776,Y$190)+'СЕТ СН'!$F$12</f>
        <v>167.68095796</v>
      </c>
      <c r="AA191" s="45"/>
    </row>
    <row r="192" spans="1:27" ht="15.75" x14ac:dyDescent="0.2">
      <c r="A192" s="35">
        <f>A191+1</f>
        <v>44045</v>
      </c>
      <c r="B192" s="36">
        <f>SUMIFS(СВЦЭМ!$F$33:$F$776,СВЦЭМ!$A$33:$A$776,$A192,СВЦЭМ!$B$33:$B$776,B$190)+'СЕТ СН'!$F$12</f>
        <v>172.94448406000001</v>
      </c>
      <c r="C192" s="36">
        <f>SUMIFS(СВЦЭМ!$F$33:$F$776,СВЦЭМ!$A$33:$A$776,$A192,СВЦЭМ!$B$33:$B$776,C$190)+'СЕТ СН'!$F$12</f>
        <v>181.75409875</v>
      </c>
      <c r="D192" s="36">
        <f>SUMIFS(СВЦЭМ!$F$33:$F$776,СВЦЭМ!$A$33:$A$776,$A192,СВЦЭМ!$B$33:$B$776,D$190)+'СЕТ СН'!$F$12</f>
        <v>187.92027039000001</v>
      </c>
      <c r="E192" s="36">
        <f>SUMIFS(СВЦЭМ!$F$33:$F$776,СВЦЭМ!$A$33:$A$776,$A192,СВЦЭМ!$B$33:$B$776,E$190)+'СЕТ СН'!$F$12</f>
        <v>189.01024128</v>
      </c>
      <c r="F192" s="36">
        <f>SUMIFS(СВЦЭМ!$F$33:$F$776,СВЦЭМ!$A$33:$A$776,$A192,СВЦЭМ!$B$33:$B$776,F$190)+'СЕТ СН'!$F$12</f>
        <v>189.59525008</v>
      </c>
      <c r="G192" s="36">
        <f>SUMIFS(СВЦЭМ!$F$33:$F$776,СВЦЭМ!$A$33:$A$776,$A192,СВЦЭМ!$B$33:$B$776,G$190)+'СЕТ СН'!$F$12</f>
        <v>189.01729885</v>
      </c>
      <c r="H192" s="36">
        <f>SUMIFS(СВЦЭМ!$F$33:$F$776,СВЦЭМ!$A$33:$A$776,$A192,СВЦЭМ!$B$33:$B$776,H$190)+'СЕТ СН'!$F$12</f>
        <v>183.48197883</v>
      </c>
      <c r="I192" s="36">
        <f>SUMIFS(СВЦЭМ!$F$33:$F$776,СВЦЭМ!$A$33:$A$776,$A192,СВЦЭМ!$B$33:$B$776,I$190)+'СЕТ СН'!$F$12</f>
        <v>191.06728000999999</v>
      </c>
      <c r="J192" s="36">
        <f>SUMIFS(СВЦЭМ!$F$33:$F$776,СВЦЭМ!$A$33:$A$776,$A192,СВЦЭМ!$B$33:$B$776,J$190)+'СЕТ СН'!$F$12</f>
        <v>182.50534865</v>
      </c>
      <c r="K192" s="36">
        <f>SUMIFS(СВЦЭМ!$F$33:$F$776,СВЦЭМ!$A$33:$A$776,$A192,СВЦЭМ!$B$33:$B$776,K$190)+'СЕТ СН'!$F$12</f>
        <v>168.89354058999999</v>
      </c>
      <c r="L192" s="36">
        <f>SUMIFS(СВЦЭМ!$F$33:$F$776,СВЦЭМ!$A$33:$A$776,$A192,СВЦЭМ!$B$33:$B$776,L$190)+'СЕТ СН'!$F$12</f>
        <v>161.57583915000001</v>
      </c>
      <c r="M192" s="36">
        <f>SUMIFS(СВЦЭМ!$F$33:$F$776,СВЦЭМ!$A$33:$A$776,$A192,СВЦЭМ!$B$33:$B$776,M$190)+'СЕТ СН'!$F$12</f>
        <v>147.20125146000001</v>
      </c>
      <c r="N192" s="36">
        <f>SUMIFS(СВЦЭМ!$F$33:$F$776,СВЦЭМ!$A$33:$A$776,$A192,СВЦЭМ!$B$33:$B$776,N$190)+'СЕТ СН'!$F$12</f>
        <v>140.38252453000001</v>
      </c>
      <c r="O192" s="36">
        <f>SUMIFS(СВЦЭМ!$F$33:$F$776,СВЦЭМ!$A$33:$A$776,$A192,СВЦЭМ!$B$33:$B$776,O$190)+'СЕТ СН'!$F$12</f>
        <v>137.32668175000001</v>
      </c>
      <c r="P192" s="36">
        <f>SUMIFS(СВЦЭМ!$F$33:$F$776,СВЦЭМ!$A$33:$A$776,$A192,СВЦЭМ!$B$33:$B$776,P$190)+'СЕТ СН'!$F$12</f>
        <v>139.17132719</v>
      </c>
      <c r="Q192" s="36">
        <f>SUMIFS(СВЦЭМ!$F$33:$F$776,СВЦЭМ!$A$33:$A$776,$A192,СВЦЭМ!$B$33:$B$776,Q$190)+'СЕТ СН'!$F$12</f>
        <v>141.47253831</v>
      </c>
      <c r="R192" s="36">
        <f>SUMIFS(СВЦЭМ!$F$33:$F$776,СВЦЭМ!$A$33:$A$776,$A192,СВЦЭМ!$B$33:$B$776,R$190)+'СЕТ СН'!$F$12</f>
        <v>140.01296995000001</v>
      </c>
      <c r="S192" s="36">
        <f>SUMIFS(СВЦЭМ!$F$33:$F$776,СВЦЭМ!$A$33:$A$776,$A192,СВЦЭМ!$B$33:$B$776,S$190)+'СЕТ СН'!$F$12</f>
        <v>140.85131014999999</v>
      </c>
      <c r="T192" s="36">
        <f>SUMIFS(СВЦЭМ!$F$33:$F$776,СВЦЭМ!$A$33:$A$776,$A192,СВЦЭМ!$B$33:$B$776,T$190)+'СЕТ СН'!$F$12</f>
        <v>140.63744776999999</v>
      </c>
      <c r="U192" s="36">
        <f>SUMIFS(СВЦЭМ!$F$33:$F$776,СВЦЭМ!$A$33:$A$776,$A192,СВЦЭМ!$B$33:$B$776,U$190)+'СЕТ СН'!$F$12</f>
        <v>137.85930554999999</v>
      </c>
      <c r="V192" s="36">
        <f>SUMIFS(СВЦЭМ!$F$33:$F$776,СВЦЭМ!$A$33:$A$776,$A192,СВЦЭМ!$B$33:$B$776,V$190)+'СЕТ СН'!$F$12</f>
        <v>132.44730007999999</v>
      </c>
      <c r="W192" s="36">
        <f>SUMIFS(СВЦЭМ!$F$33:$F$776,СВЦЭМ!$A$33:$A$776,$A192,СВЦЭМ!$B$33:$B$776,W$190)+'СЕТ СН'!$F$12</f>
        <v>132.42155973999999</v>
      </c>
      <c r="X192" s="36">
        <f>SUMIFS(СВЦЭМ!$F$33:$F$776,СВЦЭМ!$A$33:$A$776,$A192,СВЦЭМ!$B$33:$B$776,X$190)+'СЕТ СН'!$F$12</f>
        <v>138.67786888000001</v>
      </c>
      <c r="Y192" s="36">
        <f>SUMIFS(СВЦЭМ!$F$33:$F$776,СВЦЭМ!$A$33:$A$776,$A192,СВЦЭМ!$B$33:$B$776,Y$190)+'СЕТ СН'!$F$12</f>
        <v>157.04197697999999</v>
      </c>
    </row>
    <row r="193" spans="1:25" ht="15.75" x14ac:dyDescent="0.2">
      <c r="A193" s="35">
        <f t="shared" ref="A193:A221" si="5">A192+1</f>
        <v>44046</v>
      </c>
      <c r="B193" s="36">
        <f>SUMIFS(СВЦЭМ!$F$33:$F$776,СВЦЭМ!$A$33:$A$776,$A193,СВЦЭМ!$B$33:$B$776,B$190)+'СЕТ СН'!$F$12</f>
        <v>175.82690159000001</v>
      </c>
      <c r="C193" s="36">
        <f>SUMIFS(СВЦЭМ!$F$33:$F$776,СВЦЭМ!$A$33:$A$776,$A193,СВЦЭМ!$B$33:$B$776,C$190)+'СЕТ СН'!$F$12</f>
        <v>174.90581646999999</v>
      </c>
      <c r="D193" s="36">
        <f>SUMIFS(СВЦЭМ!$F$33:$F$776,СВЦЭМ!$A$33:$A$776,$A193,СВЦЭМ!$B$33:$B$776,D$190)+'СЕТ СН'!$F$12</f>
        <v>177.93433876</v>
      </c>
      <c r="E193" s="36">
        <f>SUMIFS(СВЦЭМ!$F$33:$F$776,СВЦЭМ!$A$33:$A$776,$A193,СВЦЭМ!$B$33:$B$776,E$190)+'СЕТ СН'!$F$12</f>
        <v>187.13190596999999</v>
      </c>
      <c r="F193" s="36">
        <f>SUMIFS(СВЦЭМ!$F$33:$F$776,СВЦЭМ!$A$33:$A$776,$A193,СВЦЭМ!$B$33:$B$776,F$190)+'СЕТ СН'!$F$12</f>
        <v>187.53292716000001</v>
      </c>
      <c r="G193" s="36">
        <f>SUMIFS(СВЦЭМ!$F$33:$F$776,СВЦЭМ!$A$33:$A$776,$A193,СВЦЭМ!$B$33:$B$776,G$190)+'СЕТ СН'!$F$12</f>
        <v>192.20355931</v>
      </c>
      <c r="H193" s="36">
        <f>SUMIFS(СВЦЭМ!$F$33:$F$776,СВЦЭМ!$A$33:$A$776,$A193,СВЦЭМ!$B$33:$B$776,H$190)+'СЕТ СН'!$F$12</f>
        <v>189.30420778000001</v>
      </c>
      <c r="I193" s="36">
        <f>SUMIFS(СВЦЭМ!$F$33:$F$776,СВЦЭМ!$A$33:$A$776,$A193,СВЦЭМ!$B$33:$B$776,I$190)+'СЕТ СН'!$F$12</f>
        <v>191.97432387999999</v>
      </c>
      <c r="J193" s="36">
        <f>SUMIFS(СВЦЭМ!$F$33:$F$776,СВЦЭМ!$A$33:$A$776,$A193,СВЦЭМ!$B$33:$B$776,J$190)+'СЕТ СН'!$F$12</f>
        <v>180.47082953</v>
      </c>
      <c r="K193" s="36">
        <f>SUMIFS(СВЦЭМ!$F$33:$F$776,СВЦЭМ!$A$33:$A$776,$A193,СВЦЭМ!$B$33:$B$776,K$190)+'СЕТ СН'!$F$12</f>
        <v>169.88615659000001</v>
      </c>
      <c r="L193" s="36">
        <f>SUMIFS(СВЦЭМ!$F$33:$F$776,СВЦЭМ!$A$33:$A$776,$A193,СВЦЭМ!$B$33:$B$776,L$190)+'СЕТ СН'!$F$12</f>
        <v>160.45843275999999</v>
      </c>
      <c r="M193" s="36">
        <f>SUMIFS(СВЦЭМ!$F$33:$F$776,СВЦЭМ!$A$33:$A$776,$A193,СВЦЭМ!$B$33:$B$776,M$190)+'СЕТ СН'!$F$12</f>
        <v>145.95382076999999</v>
      </c>
      <c r="N193" s="36">
        <f>SUMIFS(СВЦЭМ!$F$33:$F$776,СВЦЭМ!$A$33:$A$776,$A193,СВЦЭМ!$B$33:$B$776,N$190)+'СЕТ СН'!$F$12</f>
        <v>137.46405236000001</v>
      </c>
      <c r="O193" s="36">
        <f>SUMIFS(СВЦЭМ!$F$33:$F$776,СВЦЭМ!$A$33:$A$776,$A193,СВЦЭМ!$B$33:$B$776,O$190)+'СЕТ СН'!$F$12</f>
        <v>133.97564019999999</v>
      </c>
      <c r="P193" s="36">
        <f>SUMIFS(СВЦЭМ!$F$33:$F$776,СВЦЭМ!$A$33:$A$776,$A193,СВЦЭМ!$B$33:$B$776,P$190)+'СЕТ СН'!$F$12</f>
        <v>134.84478941</v>
      </c>
      <c r="Q193" s="36">
        <f>SUMIFS(СВЦЭМ!$F$33:$F$776,СВЦЭМ!$A$33:$A$776,$A193,СВЦЭМ!$B$33:$B$776,Q$190)+'СЕТ СН'!$F$12</f>
        <v>135.67893219000001</v>
      </c>
      <c r="R193" s="36">
        <f>SUMIFS(СВЦЭМ!$F$33:$F$776,СВЦЭМ!$A$33:$A$776,$A193,СВЦЭМ!$B$33:$B$776,R$190)+'СЕТ СН'!$F$12</f>
        <v>137.27045222000001</v>
      </c>
      <c r="S193" s="36">
        <f>SUMIFS(СВЦЭМ!$F$33:$F$776,СВЦЭМ!$A$33:$A$776,$A193,СВЦЭМ!$B$33:$B$776,S$190)+'СЕТ СН'!$F$12</f>
        <v>138.12486096000001</v>
      </c>
      <c r="T193" s="36">
        <f>SUMIFS(СВЦЭМ!$F$33:$F$776,СВЦЭМ!$A$33:$A$776,$A193,СВЦЭМ!$B$33:$B$776,T$190)+'СЕТ СН'!$F$12</f>
        <v>139.91407946000001</v>
      </c>
      <c r="U193" s="36">
        <f>SUMIFS(СВЦЭМ!$F$33:$F$776,СВЦЭМ!$A$33:$A$776,$A193,СВЦЭМ!$B$33:$B$776,U$190)+'СЕТ СН'!$F$12</f>
        <v>139.53451344999999</v>
      </c>
      <c r="V193" s="36">
        <f>SUMIFS(СВЦЭМ!$F$33:$F$776,СВЦЭМ!$A$33:$A$776,$A193,СВЦЭМ!$B$33:$B$776,V$190)+'СЕТ СН'!$F$12</f>
        <v>137.93779394000001</v>
      </c>
      <c r="W193" s="36">
        <f>SUMIFS(СВЦЭМ!$F$33:$F$776,СВЦЭМ!$A$33:$A$776,$A193,СВЦЭМ!$B$33:$B$776,W$190)+'СЕТ СН'!$F$12</f>
        <v>135.62147245</v>
      </c>
      <c r="X193" s="36">
        <f>SUMIFS(СВЦЭМ!$F$33:$F$776,СВЦЭМ!$A$33:$A$776,$A193,СВЦЭМ!$B$33:$B$776,X$190)+'СЕТ СН'!$F$12</f>
        <v>140.41861369</v>
      </c>
      <c r="Y193" s="36">
        <f>SUMIFS(СВЦЭМ!$F$33:$F$776,СВЦЭМ!$A$33:$A$776,$A193,СВЦЭМ!$B$33:$B$776,Y$190)+'СЕТ СН'!$F$12</f>
        <v>158.35265090999999</v>
      </c>
    </row>
    <row r="194" spans="1:25" ht="15.75" x14ac:dyDescent="0.2">
      <c r="A194" s="35">
        <f t="shared" si="5"/>
        <v>44047</v>
      </c>
      <c r="B194" s="36">
        <f>SUMIFS(СВЦЭМ!$F$33:$F$776,СВЦЭМ!$A$33:$A$776,$A194,СВЦЭМ!$B$33:$B$776,B$190)+'СЕТ СН'!$F$12</f>
        <v>171.74768785000001</v>
      </c>
      <c r="C194" s="36">
        <f>SUMIFS(СВЦЭМ!$F$33:$F$776,СВЦЭМ!$A$33:$A$776,$A194,СВЦЭМ!$B$33:$B$776,C$190)+'СЕТ СН'!$F$12</f>
        <v>182.26400411</v>
      </c>
      <c r="D194" s="36">
        <f>SUMIFS(СВЦЭМ!$F$33:$F$776,СВЦЭМ!$A$33:$A$776,$A194,СВЦЭМ!$B$33:$B$776,D$190)+'СЕТ СН'!$F$12</f>
        <v>186.20584941000001</v>
      </c>
      <c r="E194" s="36">
        <f>SUMIFS(СВЦЭМ!$F$33:$F$776,СВЦЭМ!$A$33:$A$776,$A194,СВЦЭМ!$B$33:$B$776,E$190)+'СЕТ СН'!$F$12</f>
        <v>192.57819950999999</v>
      </c>
      <c r="F194" s="36">
        <f>SUMIFS(СВЦЭМ!$F$33:$F$776,СВЦЭМ!$A$33:$A$776,$A194,СВЦЭМ!$B$33:$B$776,F$190)+'СЕТ СН'!$F$12</f>
        <v>193.94633974000001</v>
      </c>
      <c r="G194" s="36">
        <f>SUMIFS(СВЦЭМ!$F$33:$F$776,СВЦЭМ!$A$33:$A$776,$A194,СВЦЭМ!$B$33:$B$776,G$190)+'СЕТ СН'!$F$12</f>
        <v>192.56092081</v>
      </c>
      <c r="H194" s="36">
        <f>SUMIFS(СВЦЭМ!$F$33:$F$776,СВЦЭМ!$A$33:$A$776,$A194,СВЦЭМ!$B$33:$B$776,H$190)+'СЕТ СН'!$F$12</f>
        <v>183.56224076999999</v>
      </c>
      <c r="I194" s="36">
        <f>SUMIFS(СВЦЭМ!$F$33:$F$776,СВЦЭМ!$A$33:$A$776,$A194,СВЦЭМ!$B$33:$B$776,I$190)+'СЕТ СН'!$F$12</f>
        <v>182.20196208999999</v>
      </c>
      <c r="J194" s="36">
        <f>SUMIFS(СВЦЭМ!$F$33:$F$776,СВЦЭМ!$A$33:$A$776,$A194,СВЦЭМ!$B$33:$B$776,J$190)+'СЕТ СН'!$F$12</f>
        <v>172.73886809000001</v>
      </c>
      <c r="K194" s="36">
        <f>SUMIFS(СВЦЭМ!$F$33:$F$776,СВЦЭМ!$A$33:$A$776,$A194,СВЦЭМ!$B$33:$B$776,K$190)+'СЕТ СН'!$F$12</f>
        <v>166.70595596000001</v>
      </c>
      <c r="L194" s="36">
        <f>SUMIFS(СВЦЭМ!$F$33:$F$776,СВЦЭМ!$A$33:$A$776,$A194,СВЦЭМ!$B$33:$B$776,L$190)+'СЕТ СН'!$F$12</f>
        <v>165.58393064000001</v>
      </c>
      <c r="M194" s="36">
        <f>SUMIFS(СВЦЭМ!$F$33:$F$776,СВЦЭМ!$A$33:$A$776,$A194,СВЦЭМ!$B$33:$B$776,M$190)+'СЕТ СН'!$F$12</f>
        <v>149.86162302</v>
      </c>
      <c r="N194" s="36">
        <f>SUMIFS(СВЦЭМ!$F$33:$F$776,СВЦЭМ!$A$33:$A$776,$A194,СВЦЭМ!$B$33:$B$776,N$190)+'СЕТ СН'!$F$12</f>
        <v>138.59785235999999</v>
      </c>
      <c r="O194" s="36">
        <f>SUMIFS(СВЦЭМ!$F$33:$F$776,СВЦЭМ!$A$33:$A$776,$A194,СВЦЭМ!$B$33:$B$776,O$190)+'СЕТ СН'!$F$12</f>
        <v>133.80751598000001</v>
      </c>
      <c r="P194" s="36">
        <f>SUMIFS(СВЦЭМ!$F$33:$F$776,СВЦЭМ!$A$33:$A$776,$A194,СВЦЭМ!$B$33:$B$776,P$190)+'СЕТ СН'!$F$12</f>
        <v>132.96063667000001</v>
      </c>
      <c r="Q194" s="36">
        <f>SUMIFS(СВЦЭМ!$F$33:$F$776,СВЦЭМ!$A$33:$A$776,$A194,СВЦЭМ!$B$33:$B$776,Q$190)+'СЕТ СН'!$F$12</f>
        <v>132.84132722999999</v>
      </c>
      <c r="R194" s="36">
        <f>SUMIFS(СВЦЭМ!$F$33:$F$776,СВЦЭМ!$A$33:$A$776,$A194,СВЦЭМ!$B$33:$B$776,R$190)+'СЕТ СН'!$F$12</f>
        <v>132.31826257</v>
      </c>
      <c r="S194" s="36">
        <f>SUMIFS(СВЦЭМ!$F$33:$F$776,СВЦЭМ!$A$33:$A$776,$A194,СВЦЭМ!$B$33:$B$776,S$190)+'СЕТ СН'!$F$12</f>
        <v>136.77456681000001</v>
      </c>
      <c r="T194" s="36">
        <f>SUMIFS(СВЦЭМ!$F$33:$F$776,СВЦЭМ!$A$33:$A$776,$A194,СВЦЭМ!$B$33:$B$776,T$190)+'СЕТ СН'!$F$12</f>
        <v>135.60342661000001</v>
      </c>
      <c r="U194" s="36">
        <f>SUMIFS(СВЦЭМ!$F$33:$F$776,СВЦЭМ!$A$33:$A$776,$A194,СВЦЭМ!$B$33:$B$776,U$190)+'СЕТ СН'!$F$12</f>
        <v>135.61397948000001</v>
      </c>
      <c r="V194" s="36">
        <f>SUMIFS(СВЦЭМ!$F$33:$F$776,СВЦЭМ!$A$33:$A$776,$A194,СВЦЭМ!$B$33:$B$776,V$190)+'СЕТ СН'!$F$12</f>
        <v>135.47559508000001</v>
      </c>
      <c r="W194" s="36">
        <f>SUMIFS(СВЦЭМ!$F$33:$F$776,СВЦЭМ!$A$33:$A$776,$A194,СВЦЭМ!$B$33:$B$776,W$190)+'СЕТ СН'!$F$12</f>
        <v>135.82708009000001</v>
      </c>
      <c r="X194" s="36">
        <f>SUMIFS(СВЦЭМ!$F$33:$F$776,СВЦЭМ!$A$33:$A$776,$A194,СВЦЭМ!$B$33:$B$776,X$190)+'СЕТ СН'!$F$12</f>
        <v>140.92044852999999</v>
      </c>
      <c r="Y194" s="36">
        <f>SUMIFS(СВЦЭМ!$F$33:$F$776,СВЦЭМ!$A$33:$A$776,$A194,СВЦЭМ!$B$33:$B$776,Y$190)+'СЕТ СН'!$F$12</f>
        <v>158.24747592</v>
      </c>
    </row>
    <row r="195" spans="1:25" ht="15.75" x14ac:dyDescent="0.2">
      <c r="A195" s="35">
        <f t="shared" si="5"/>
        <v>44048</v>
      </c>
      <c r="B195" s="36">
        <f>SUMIFS(СВЦЭМ!$F$33:$F$776,СВЦЭМ!$A$33:$A$776,$A195,СВЦЭМ!$B$33:$B$776,B$190)+'СЕТ СН'!$F$12</f>
        <v>172.1415958</v>
      </c>
      <c r="C195" s="36">
        <f>SUMIFS(СВЦЭМ!$F$33:$F$776,СВЦЭМ!$A$33:$A$776,$A195,СВЦЭМ!$B$33:$B$776,C$190)+'СЕТ СН'!$F$12</f>
        <v>187.32584026000001</v>
      </c>
      <c r="D195" s="36">
        <f>SUMIFS(СВЦЭМ!$F$33:$F$776,СВЦЭМ!$A$33:$A$776,$A195,СВЦЭМ!$B$33:$B$776,D$190)+'СЕТ СН'!$F$12</f>
        <v>190.39401569</v>
      </c>
      <c r="E195" s="36">
        <f>SUMIFS(СВЦЭМ!$F$33:$F$776,СВЦЭМ!$A$33:$A$776,$A195,СВЦЭМ!$B$33:$B$776,E$190)+'СЕТ СН'!$F$12</f>
        <v>192.60568649000001</v>
      </c>
      <c r="F195" s="36">
        <f>SUMIFS(СВЦЭМ!$F$33:$F$776,СВЦЭМ!$A$33:$A$776,$A195,СВЦЭМ!$B$33:$B$776,F$190)+'СЕТ СН'!$F$12</f>
        <v>192.20377814</v>
      </c>
      <c r="G195" s="36">
        <f>SUMIFS(СВЦЭМ!$F$33:$F$776,СВЦЭМ!$A$33:$A$776,$A195,СВЦЭМ!$B$33:$B$776,G$190)+'СЕТ СН'!$F$12</f>
        <v>194.99482915999999</v>
      </c>
      <c r="H195" s="36">
        <f>SUMIFS(СВЦЭМ!$F$33:$F$776,СВЦЭМ!$A$33:$A$776,$A195,СВЦЭМ!$B$33:$B$776,H$190)+'СЕТ СН'!$F$12</f>
        <v>190.29621505</v>
      </c>
      <c r="I195" s="36">
        <f>SUMIFS(СВЦЭМ!$F$33:$F$776,СВЦЭМ!$A$33:$A$776,$A195,СВЦЭМ!$B$33:$B$776,I$190)+'СЕТ СН'!$F$12</f>
        <v>183.14635279000001</v>
      </c>
      <c r="J195" s="36">
        <f>SUMIFS(СВЦЭМ!$F$33:$F$776,СВЦЭМ!$A$33:$A$776,$A195,СВЦЭМ!$B$33:$B$776,J$190)+'СЕТ СН'!$F$12</f>
        <v>172.58273659</v>
      </c>
      <c r="K195" s="36">
        <f>SUMIFS(СВЦЭМ!$F$33:$F$776,СВЦЭМ!$A$33:$A$776,$A195,СВЦЭМ!$B$33:$B$776,K$190)+'СЕТ СН'!$F$12</f>
        <v>174.45583611999999</v>
      </c>
      <c r="L195" s="36">
        <f>SUMIFS(СВЦЭМ!$F$33:$F$776,СВЦЭМ!$A$33:$A$776,$A195,СВЦЭМ!$B$33:$B$776,L$190)+'СЕТ СН'!$F$12</f>
        <v>164.00983707</v>
      </c>
      <c r="M195" s="36">
        <f>SUMIFS(СВЦЭМ!$F$33:$F$776,СВЦЭМ!$A$33:$A$776,$A195,СВЦЭМ!$B$33:$B$776,M$190)+'СЕТ СН'!$F$12</f>
        <v>149.61360141</v>
      </c>
      <c r="N195" s="36">
        <f>SUMIFS(СВЦЭМ!$F$33:$F$776,СВЦЭМ!$A$33:$A$776,$A195,СВЦЭМ!$B$33:$B$776,N$190)+'СЕТ СН'!$F$12</f>
        <v>139.22464579000001</v>
      </c>
      <c r="O195" s="36">
        <f>SUMIFS(СВЦЭМ!$F$33:$F$776,СВЦЭМ!$A$33:$A$776,$A195,СВЦЭМ!$B$33:$B$776,O$190)+'СЕТ СН'!$F$12</f>
        <v>132.82586566000001</v>
      </c>
      <c r="P195" s="36">
        <f>SUMIFS(СВЦЭМ!$F$33:$F$776,СВЦЭМ!$A$33:$A$776,$A195,СВЦЭМ!$B$33:$B$776,P$190)+'СЕТ СН'!$F$12</f>
        <v>134.37777456000001</v>
      </c>
      <c r="Q195" s="36">
        <f>SUMIFS(СВЦЭМ!$F$33:$F$776,СВЦЭМ!$A$33:$A$776,$A195,СВЦЭМ!$B$33:$B$776,Q$190)+'СЕТ СН'!$F$12</f>
        <v>134.48206302</v>
      </c>
      <c r="R195" s="36">
        <f>SUMIFS(СВЦЭМ!$F$33:$F$776,СВЦЭМ!$A$33:$A$776,$A195,СВЦЭМ!$B$33:$B$776,R$190)+'СЕТ СН'!$F$12</f>
        <v>133.36886035000001</v>
      </c>
      <c r="S195" s="36">
        <f>SUMIFS(СВЦЭМ!$F$33:$F$776,СВЦЭМ!$A$33:$A$776,$A195,СВЦЭМ!$B$33:$B$776,S$190)+'СЕТ СН'!$F$12</f>
        <v>133.62410965999999</v>
      </c>
      <c r="T195" s="36">
        <f>SUMIFS(СВЦЭМ!$F$33:$F$776,СВЦЭМ!$A$33:$A$776,$A195,СВЦЭМ!$B$33:$B$776,T$190)+'СЕТ СН'!$F$12</f>
        <v>137.42148803000001</v>
      </c>
      <c r="U195" s="36">
        <f>SUMIFS(СВЦЭМ!$F$33:$F$776,СВЦЭМ!$A$33:$A$776,$A195,СВЦЭМ!$B$33:$B$776,U$190)+'СЕТ СН'!$F$12</f>
        <v>138.7900641</v>
      </c>
      <c r="V195" s="36">
        <f>SUMIFS(СВЦЭМ!$F$33:$F$776,СВЦЭМ!$A$33:$A$776,$A195,СВЦЭМ!$B$33:$B$776,V$190)+'СЕТ СН'!$F$12</f>
        <v>134.96217229000001</v>
      </c>
      <c r="W195" s="36">
        <f>SUMIFS(СВЦЭМ!$F$33:$F$776,СВЦЭМ!$A$33:$A$776,$A195,СВЦЭМ!$B$33:$B$776,W$190)+'СЕТ СН'!$F$12</f>
        <v>134.63862878</v>
      </c>
      <c r="X195" s="36">
        <f>SUMIFS(СВЦЭМ!$F$33:$F$776,СВЦЭМ!$A$33:$A$776,$A195,СВЦЭМ!$B$33:$B$776,X$190)+'СЕТ СН'!$F$12</f>
        <v>138.74706807999999</v>
      </c>
      <c r="Y195" s="36">
        <f>SUMIFS(СВЦЭМ!$F$33:$F$776,СВЦЭМ!$A$33:$A$776,$A195,СВЦЭМ!$B$33:$B$776,Y$190)+'СЕТ СН'!$F$12</f>
        <v>161.15367674000001</v>
      </c>
    </row>
    <row r="196" spans="1:25" ht="15.75" x14ac:dyDescent="0.2">
      <c r="A196" s="35">
        <f t="shared" si="5"/>
        <v>44049</v>
      </c>
      <c r="B196" s="36">
        <f>SUMIFS(СВЦЭМ!$F$33:$F$776,СВЦЭМ!$A$33:$A$776,$A196,СВЦЭМ!$B$33:$B$776,B$190)+'СЕТ СН'!$F$12</f>
        <v>182.94006142999999</v>
      </c>
      <c r="C196" s="36">
        <f>SUMIFS(СВЦЭМ!$F$33:$F$776,СВЦЭМ!$A$33:$A$776,$A196,СВЦЭМ!$B$33:$B$776,C$190)+'СЕТ СН'!$F$12</f>
        <v>193.79544870000001</v>
      </c>
      <c r="D196" s="36">
        <f>SUMIFS(СВЦЭМ!$F$33:$F$776,СВЦЭМ!$A$33:$A$776,$A196,СВЦЭМ!$B$33:$B$776,D$190)+'СЕТ СН'!$F$12</f>
        <v>198.33098831000001</v>
      </c>
      <c r="E196" s="36">
        <f>SUMIFS(СВЦЭМ!$F$33:$F$776,СВЦЭМ!$A$33:$A$776,$A196,СВЦЭМ!$B$33:$B$776,E$190)+'СЕТ СН'!$F$12</f>
        <v>197.25078135000001</v>
      </c>
      <c r="F196" s="36">
        <f>SUMIFS(СВЦЭМ!$F$33:$F$776,СВЦЭМ!$A$33:$A$776,$A196,СВЦЭМ!$B$33:$B$776,F$190)+'СЕТ СН'!$F$12</f>
        <v>195.30452094</v>
      </c>
      <c r="G196" s="36">
        <f>SUMIFS(СВЦЭМ!$F$33:$F$776,СВЦЭМ!$A$33:$A$776,$A196,СВЦЭМ!$B$33:$B$776,G$190)+'СЕТ СН'!$F$12</f>
        <v>197.09319256000001</v>
      </c>
      <c r="H196" s="36">
        <f>SUMIFS(СВЦЭМ!$F$33:$F$776,СВЦЭМ!$A$33:$A$776,$A196,СВЦЭМ!$B$33:$B$776,H$190)+'СЕТ СН'!$F$12</f>
        <v>196.60978248999999</v>
      </c>
      <c r="I196" s="36">
        <f>SUMIFS(СВЦЭМ!$F$33:$F$776,СВЦЭМ!$A$33:$A$776,$A196,СВЦЭМ!$B$33:$B$776,I$190)+'СЕТ СН'!$F$12</f>
        <v>185.96673103000001</v>
      </c>
      <c r="J196" s="36">
        <f>SUMIFS(СВЦЭМ!$F$33:$F$776,СВЦЭМ!$A$33:$A$776,$A196,СВЦЭМ!$B$33:$B$776,J$190)+'СЕТ СН'!$F$12</f>
        <v>173.59118885999999</v>
      </c>
      <c r="K196" s="36">
        <f>SUMIFS(СВЦЭМ!$F$33:$F$776,СВЦЭМ!$A$33:$A$776,$A196,СВЦЭМ!$B$33:$B$776,K$190)+'СЕТ СН'!$F$12</f>
        <v>166.43766113000001</v>
      </c>
      <c r="L196" s="36">
        <f>SUMIFS(СВЦЭМ!$F$33:$F$776,СВЦЭМ!$A$33:$A$776,$A196,СВЦЭМ!$B$33:$B$776,L$190)+'СЕТ СН'!$F$12</f>
        <v>163.49933235</v>
      </c>
      <c r="M196" s="36">
        <f>SUMIFS(СВЦЭМ!$F$33:$F$776,СВЦЭМ!$A$33:$A$776,$A196,СВЦЭМ!$B$33:$B$776,M$190)+'СЕТ СН'!$F$12</f>
        <v>148.00178077000001</v>
      </c>
      <c r="N196" s="36">
        <f>SUMIFS(СВЦЭМ!$F$33:$F$776,СВЦЭМ!$A$33:$A$776,$A196,СВЦЭМ!$B$33:$B$776,N$190)+'СЕТ СН'!$F$12</f>
        <v>135.28132826000001</v>
      </c>
      <c r="O196" s="36">
        <f>SUMIFS(СВЦЭМ!$F$33:$F$776,СВЦЭМ!$A$33:$A$776,$A196,СВЦЭМ!$B$33:$B$776,O$190)+'СЕТ СН'!$F$12</f>
        <v>129.68051850000001</v>
      </c>
      <c r="P196" s="36">
        <f>SUMIFS(СВЦЭМ!$F$33:$F$776,СВЦЭМ!$A$33:$A$776,$A196,СВЦЭМ!$B$33:$B$776,P$190)+'СЕТ СН'!$F$12</f>
        <v>130.64955642999999</v>
      </c>
      <c r="Q196" s="36">
        <f>SUMIFS(СВЦЭМ!$F$33:$F$776,СВЦЭМ!$A$33:$A$776,$A196,СВЦЭМ!$B$33:$B$776,Q$190)+'СЕТ СН'!$F$12</f>
        <v>131.04095995</v>
      </c>
      <c r="R196" s="36">
        <f>SUMIFS(СВЦЭМ!$F$33:$F$776,СВЦЭМ!$A$33:$A$776,$A196,СВЦЭМ!$B$33:$B$776,R$190)+'СЕТ СН'!$F$12</f>
        <v>131.65476244999999</v>
      </c>
      <c r="S196" s="36">
        <f>SUMIFS(СВЦЭМ!$F$33:$F$776,СВЦЭМ!$A$33:$A$776,$A196,СВЦЭМ!$B$33:$B$776,S$190)+'СЕТ СН'!$F$12</f>
        <v>132.05302723</v>
      </c>
      <c r="T196" s="36">
        <f>SUMIFS(СВЦЭМ!$F$33:$F$776,СВЦЭМ!$A$33:$A$776,$A196,СВЦЭМ!$B$33:$B$776,T$190)+'СЕТ СН'!$F$12</f>
        <v>130.86947423000001</v>
      </c>
      <c r="U196" s="36">
        <f>SUMIFS(СВЦЭМ!$F$33:$F$776,СВЦЭМ!$A$33:$A$776,$A196,СВЦЭМ!$B$33:$B$776,U$190)+'СЕТ СН'!$F$12</f>
        <v>130.13052508999999</v>
      </c>
      <c r="V196" s="36">
        <f>SUMIFS(СВЦЭМ!$F$33:$F$776,СВЦЭМ!$A$33:$A$776,$A196,СВЦЭМ!$B$33:$B$776,V$190)+'СЕТ СН'!$F$12</f>
        <v>131.72177765999999</v>
      </c>
      <c r="W196" s="36">
        <f>SUMIFS(СВЦЭМ!$F$33:$F$776,СВЦЭМ!$A$33:$A$776,$A196,СВЦЭМ!$B$33:$B$776,W$190)+'СЕТ СН'!$F$12</f>
        <v>130.23018153999999</v>
      </c>
      <c r="X196" s="36">
        <f>SUMIFS(СВЦЭМ!$F$33:$F$776,СВЦЭМ!$A$33:$A$776,$A196,СВЦЭМ!$B$33:$B$776,X$190)+'СЕТ СН'!$F$12</f>
        <v>139.13119933999999</v>
      </c>
      <c r="Y196" s="36">
        <f>SUMIFS(СВЦЭМ!$F$33:$F$776,СВЦЭМ!$A$33:$A$776,$A196,СВЦЭМ!$B$33:$B$776,Y$190)+'СЕТ СН'!$F$12</f>
        <v>160.37152958999999</v>
      </c>
    </row>
    <row r="197" spans="1:25" ht="15.75" x14ac:dyDescent="0.2">
      <c r="A197" s="35">
        <f t="shared" si="5"/>
        <v>44050</v>
      </c>
      <c r="B197" s="36">
        <f>SUMIFS(СВЦЭМ!$F$33:$F$776,СВЦЭМ!$A$33:$A$776,$A197,СВЦЭМ!$B$33:$B$776,B$190)+'СЕТ СН'!$F$12</f>
        <v>170.42648457999999</v>
      </c>
      <c r="C197" s="36">
        <f>SUMIFS(СВЦЭМ!$F$33:$F$776,СВЦЭМ!$A$33:$A$776,$A197,СВЦЭМ!$B$33:$B$776,C$190)+'СЕТ СН'!$F$12</f>
        <v>180.37460794</v>
      </c>
      <c r="D197" s="36">
        <f>SUMIFS(СВЦЭМ!$F$33:$F$776,СВЦЭМ!$A$33:$A$776,$A197,СВЦЭМ!$B$33:$B$776,D$190)+'СЕТ СН'!$F$12</f>
        <v>183.13401315999999</v>
      </c>
      <c r="E197" s="36">
        <f>SUMIFS(СВЦЭМ!$F$33:$F$776,СВЦЭМ!$A$33:$A$776,$A197,СВЦЭМ!$B$33:$B$776,E$190)+'СЕТ СН'!$F$12</f>
        <v>188.83317377</v>
      </c>
      <c r="F197" s="36">
        <f>SUMIFS(СВЦЭМ!$F$33:$F$776,СВЦЭМ!$A$33:$A$776,$A197,СВЦЭМ!$B$33:$B$776,F$190)+'СЕТ СН'!$F$12</f>
        <v>190.19845878000001</v>
      </c>
      <c r="G197" s="36">
        <f>SUMIFS(СВЦЭМ!$F$33:$F$776,СВЦЭМ!$A$33:$A$776,$A197,СВЦЭМ!$B$33:$B$776,G$190)+'СЕТ СН'!$F$12</f>
        <v>188.34780240000001</v>
      </c>
      <c r="H197" s="36">
        <f>SUMIFS(СВЦЭМ!$F$33:$F$776,СВЦЭМ!$A$33:$A$776,$A197,СВЦЭМ!$B$33:$B$776,H$190)+'СЕТ СН'!$F$12</f>
        <v>181.47621708</v>
      </c>
      <c r="I197" s="36">
        <f>SUMIFS(СВЦЭМ!$F$33:$F$776,СВЦЭМ!$A$33:$A$776,$A197,СВЦЭМ!$B$33:$B$776,I$190)+'СЕТ СН'!$F$12</f>
        <v>175.90983317000001</v>
      </c>
      <c r="J197" s="36">
        <f>SUMIFS(СВЦЭМ!$F$33:$F$776,СВЦЭМ!$A$33:$A$776,$A197,СВЦЭМ!$B$33:$B$776,J$190)+'СЕТ СН'!$F$12</f>
        <v>169.16621717999999</v>
      </c>
      <c r="K197" s="36">
        <f>SUMIFS(СВЦЭМ!$F$33:$F$776,СВЦЭМ!$A$33:$A$776,$A197,СВЦЭМ!$B$33:$B$776,K$190)+'СЕТ СН'!$F$12</f>
        <v>170.00907849000001</v>
      </c>
      <c r="L197" s="36">
        <f>SUMIFS(СВЦЭМ!$F$33:$F$776,СВЦЭМ!$A$33:$A$776,$A197,СВЦЭМ!$B$33:$B$776,L$190)+'СЕТ СН'!$F$12</f>
        <v>164.57971766</v>
      </c>
      <c r="M197" s="36">
        <f>SUMIFS(СВЦЭМ!$F$33:$F$776,СВЦЭМ!$A$33:$A$776,$A197,СВЦЭМ!$B$33:$B$776,M$190)+'СЕТ СН'!$F$12</f>
        <v>157.21584741999999</v>
      </c>
      <c r="N197" s="36">
        <f>SUMIFS(СВЦЭМ!$F$33:$F$776,СВЦЭМ!$A$33:$A$776,$A197,СВЦЭМ!$B$33:$B$776,N$190)+'СЕТ СН'!$F$12</f>
        <v>146.09233427999999</v>
      </c>
      <c r="O197" s="36">
        <f>SUMIFS(СВЦЭМ!$F$33:$F$776,СВЦЭМ!$A$33:$A$776,$A197,СВЦЭМ!$B$33:$B$776,O$190)+'СЕТ СН'!$F$12</f>
        <v>139.48802183000001</v>
      </c>
      <c r="P197" s="36">
        <f>SUMIFS(СВЦЭМ!$F$33:$F$776,СВЦЭМ!$A$33:$A$776,$A197,СВЦЭМ!$B$33:$B$776,P$190)+'СЕТ СН'!$F$12</f>
        <v>140.35978373</v>
      </c>
      <c r="Q197" s="36">
        <f>SUMIFS(СВЦЭМ!$F$33:$F$776,СВЦЭМ!$A$33:$A$776,$A197,СВЦЭМ!$B$33:$B$776,Q$190)+'СЕТ СН'!$F$12</f>
        <v>140.85344941</v>
      </c>
      <c r="R197" s="36">
        <f>SUMIFS(СВЦЭМ!$F$33:$F$776,СВЦЭМ!$A$33:$A$776,$A197,СВЦЭМ!$B$33:$B$776,R$190)+'СЕТ СН'!$F$12</f>
        <v>142.84539534999999</v>
      </c>
      <c r="S197" s="36">
        <f>SUMIFS(СВЦЭМ!$F$33:$F$776,СВЦЭМ!$A$33:$A$776,$A197,СВЦЭМ!$B$33:$B$776,S$190)+'СЕТ СН'!$F$12</f>
        <v>143.22864455999999</v>
      </c>
      <c r="T197" s="36">
        <f>SUMIFS(СВЦЭМ!$F$33:$F$776,СВЦЭМ!$A$33:$A$776,$A197,СВЦЭМ!$B$33:$B$776,T$190)+'СЕТ СН'!$F$12</f>
        <v>140.67196512000001</v>
      </c>
      <c r="U197" s="36">
        <f>SUMIFS(СВЦЭМ!$F$33:$F$776,СВЦЭМ!$A$33:$A$776,$A197,СВЦЭМ!$B$33:$B$776,U$190)+'СЕТ СН'!$F$12</f>
        <v>142.97714012</v>
      </c>
      <c r="V197" s="36">
        <f>SUMIFS(СВЦЭМ!$F$33:$F$776,СВЦЭМ!$A$33:$A$776,$A197,СВЦЭМ!$B$33:$B$776,V$190)+'СЕТ СН'!$F$12</f>
        <v>146.56206535000001</v>
      </c>
      <c r="W197" s="36">
        <f>SUMIFS(СВЦЭМ!$F$33:$F$776,СВЦЭМ!$A$33:$A$776,$A197,СВЦЭМ!$B$33:$B$776,W$190)+'СЕТ СН'!$F$12</f>
        <v>143.96505711</v>
      </c>
      <c r="X197" s="36">
        <f>SUMIFS(СВЦЭМ!$F$33:$F$776,СВЦЭМ!$A$33:$A$776,$A197,СВЦЭМ!$B$33:$B$776,X$190)+'СЕТ СН'!$F$12</f>
        <v>150.56953637999999</v>
      </c>
      <c r="Y197" s="36">
        <f>SUMIFS(СВЦЭМ!$F$33:$F$776,СВЦЭМ!$A$33:$A$776,$A197,СВЦЭМ!$B$33:$B$776,Y$190)+'СЕТ СН'!$F$12</f>
        <v>168.53351315</v>
      </c>
    </row>
    <row r="198" spans="1:25" ht="15.75" x14ac:dyDescent="0.2">
      <c r="A198" s="35">
        <f t="shared" si="5"/>
        <v>44051</v>
      </c>
      <c r="B198" s="36">
        <f>SUMIFS(СВЦЭМ!$F$33:$F$776,СВЦЭМ!$A$33:$A$776,$A198,СВЦЭМ!$B$33:$B$776,B$190)+'СЕТ СН'!$F$12</f>
        <v>184.27033337</v>
      </c>
      <c r="C198" s="36">
        <f>SUMIFS(СВЦЭМ!$F$33:$F$776,СВЦЭМ!$A$33:$A$776,$A198,СВЦЭМ!$B$33:$B$776,C$190)+'СЕТ СН'!$F$12</f>
        <v>189.12000147000001</v>
      </c>
      <c r="D198" s="36">
        <f>SUMIFS(СВЦЭМ!$F$33:$F$776,СВЦЭМ!$A$33:$A$776,$A198,СВЦЭМ!$B$33:$B$776,D$190)+'СЕТ СН'!$F$12</f>
        <v>189.64125415999999</v>
      </c>
      <c r="E198" s="36">
        <f>SUMIFS(СВЦЭМ!$F$33:$F$776,СВЦЭМ!$A$33:$A$776,$A198,СВЦЭМ!$B$33:$B$776,E$190)+'СЕТ СН'!$F$12</f>
        <v>193.83551383</v>
      </c>
      <c r="F198" s="36">
        <f>SUMIFS(СВЦЭМ!$F$33:$F$776,СВЦЭМ!$A$33:$A$776,$A198,СВЦЭМ!$B$33:$B$776,F$190)+'СЕТ СН'!$F$12</f>
        <v>193.43946785</v>
      </c>
      <c r="G198" s="36">
        <f>SUMIFS(СВЦЭМ!$F$33:$F$776,СВЦЭМ!$A$33:$A$776,$A198,СВЦЭМ!$B$33:$B$776,G$190)+'СЕТ СН'!$F$12</f>
        <v>193.47421541</v>
      </c>
      <c r="H198" s="36">
        <f>SUMIFS(СВЦЭМ!$F$33:$F$776,СВЦЭМ!$A$33:$A$776,$A198,СВЦЭМ!$B$33:$B$776,H$190)+'СЕТ СН'!$F$12</f>
        <v>190.94820053000001</v>
      </c>
      <c r="I198" s="36">
        <f>SUMIFS(СВЦЭМ!$F$33:$F$776,СВЦЭМ!$A$33:$A$776,$A198,СВЦЭМ!$B$33:$B$776,I$190)+'СЕТ СН'!$F$12</f>
        <v>183.47130261999999</v>
      </c>
      <c r="J198" s="36">
        <f>SUMIFS(СВЦЭМ!$F$33:$F$776,СВЦЭМ!$A$33:$A$776,$A198,СВЦЭМ!$B$33:$B$776,J$190)+'СЕТ СН'!$F$12</f>
        <v>179.77562022999999</v>
      </c>
      <c r="K198" s="36">
        <f>SUMIFS(СВЦЭМ!$F$33:$F$776,СВЦЭМ!$A$33:$A$776,$A198,СВЦЭМ!$B$33:$B$776,K$190)+'СЕТ СН'!$F$12</f>
        <v>175.72666645999999</v>
      </c>
      <c r="L198" s="36">
        <f>SUMIFS(СВЦЭМ!$F$33:$F$776,СВЦЭМ!$A$33:$A$776,$A198,СВЦЭМ!$B$33:$B$776,L$190)+'СЕТ СН'!$F$12</f>
        <v>166.55862157000001</v>
      </c>
      <c r="M198" s="36">
        <f>SUMIFS(СВЦЭМ!$F$33:$F$776,СВЦЭМ!$A$33:$A$776,$A198,СВЦЭМ!$B$33:$B$776,M$190)+'СЕТ СН'!$F$12</f>
        <v>146.90566752999999</v>
      </c>
      <c r="N198" s="36">
        <f>SUMIFS(СВЦЭМ!$F$33:$F$776,СВЦЭМ!$A$33:$A$776,$A198,СВЦЭМ!$B$33:$B$776,N$190)+'СЕТ СН'!$F$12</f>
        <v>137.56418897</v>
      </c>
      <c r="O198" s="36">
        <f>SUMIFS(СВЦЭМ!$F$33:$F$776,СВЦЭМ!$A$33:$A$776,$A198,СВЦЭМ!$B$33:$B$776,O$190)+'СЕТ СН'!$F$12</f>
        <v>133.93326886</v>
      </c>
      <c r="P198" s="36">
        <f>SUMIFS(СВЦЭМ!$F$33:$F$776,СВЦЭМ!$A$33:$A$776,$A198,СВЦЭМ!$B$33:$B$776,P$190)+'СЕТ СН'!$F$12</f>
        <v>133.71957398999999</v>
      </c>
      <c r="Q198" s="36">
        <f>SUMIFS(СВЦЭМ!$F$33:$F$776,СВЦЭМ!$A$33:$A$776,$A198,СВЦЭМ!$B$33:$B$776,Q$190)+'СЕТ СН'!$F$12</f>
        <v>136.08275459999999</v>
      </c>
      <c r="R198" s="36">
        <f>SUMIFS(СВЦЭМ!$F$33:$F$776,СВЦЭМ!$A$33:$A$776,$A198,СВЦЭМ!$B$33:$B$776,R$190)+'СЕТ СН'!$F$12</f>
        <v>132.46415271999999</v>
      </c>
      <c r="S198" s="36">
        <f>SUMIFS(СВЦЭМ!$F$33:$F$776,СВЦЭМ!$A$33:$A$776,$A198,СВЦЭМ!$B$33:$B$776,S$190)+'СЕТ СН'!$F$12</f>
        <v>134.20335256000001</v>
      </c>
      <c r="T198" s="36">
        <f>SUMIFS(СВЦЭМ!$F$33:$F$776,СВЦЭМ!$A$33:$A$776,$A198,СВЦЭМ!$B$33:$B$776,T$190)+'СЕТ СН'!$F$12</f>
        <v>137.73316048000001</v>
      </c>
      <c r="U198" s="36">
        <f>SUMIFS(СВЦЭМ!$F$33:$F$776,СВЦЭМ!$A$33:$A$776,$A198,СВЦЭМ!$B$33:$B$776,U$190)+'СЕТ СН'!$F$12</f>
        <v>139.14559188999999</v>
      </c>
      <c r="V198" s="36">
        <f>SUMIFS(СВЦЭМ!$F$33:$F$776,СВЦЭМ!$A$33:$A$776,$A198,СВЦЭМ!$B$33:$B$776,V$190)+'СЕТ СН'!$F$12</f>
        <v>136.63007322000001</v>
      </c>
      <c r="W198" s="36">
        <f>SUMIFS(СВЦЭМ!$F$33:$F$776,СВЦЭМ!$A$33:$A$776,$A198,СВЦЭМ!$B$33:$B$776,W$190)+'СЕТ СН'!$F$12</f>
        <v>134.14370346999999</v>
      </c>
      <c r="X198" s="36">
        <f>SUMIFS(СВЦЭМ!$F$33:$F$776,СВЦЭМ!$A$33:$A$776,$A198,СВЦЭМ!$B$33:$B$776,X$190)+'СЕТ СН'!$F$12</f>
        <v>139.32012361</v>
      </c>
      <c r="Y198" s="36">
        <f>SUMIFS(СВЦЭМ!$F$33:$F$776,СВЦЭМ!$A$33:$A$776,$A198,СВЦЭМ!$B$33:$B$776,Y$190)+'СЕТ СН'!$F$12</f>
        <v>159.82470974</v>
      </c>
    </row>
    <row r="199" spans="1:25" ht="15.75" x14ac:dyDescent="0.2">
      <c r="A199" s="35">
        <f t="shared" si="5"/>
        <v>44052</v>
      </c>
      <c r="B199" s="36">
        <f>SUMIFS(СВЦЭМ!$F$33:$F$776,СВЦЭМ!$A$33:$A$776,$A199,СВЦЭМ!$B$33:$B$776,B$190)+'СЕТ СН'!$F$12</f>
        <v>178.23304618</v>
      </c>
      <c r="C199" s="36">
        <f>SUMIFS(СВЦЭМ!$F$33:$F$776,СВЦЭМ!$A$33:$A$776,$A199,СВЦЭМ!$B$33:$B$776,C$190)+'СЕТ СН'!$F$12</f>
        <v>195.84976004999999</v>
      </c>
      <c r="D199" s="36">
        <f>SUMIFS(СВЦЭМ!$F$33:$F$776,СВЦЭМ!$A$33:$A$776,$A199,СВЦЭМ!$B$33:$B$776,D$190)+'СЕТ СН'!$F$12</f>
        <v>194.45239426000001</v>
      </c>
      <c r="E199" s="36">
        <f>SUMIFS(СВЦЭМ!$F$33:$F$776,СВЦЭМ!$A$33:$A$776,$A199,СВЦЭМ!$B$33:$B$776,E$190)+'СЕТ СН'!$F$12</f>
        <v>193.36895251999999</v>
      </c>
      <c r="F199" s="36">
        <f>SUMIFS(СВЦЭМ!$F$33:$F$776,СВЦЭМ!$A$33:$A$776,$A199,СВЦЭМ!$B$33:$B$776,F$190)+'СЕТ СН'!$F$12</f>
        <v>192.14586904999999</v>
      </c>
      <c r="G199" s="36">
        <f>SUMIFS(СВЦЭМ!$F$33:$F$776,СВЦЭМ!$A$33:$A$776,$A199,СВЦЭМ!$B$33:$B$776,G$190)+'СЕТ СН'!$F$12</f>
        <v>193.55189623000001</v>
      </c>
      <c r="H199" s="36">
        <f>SUMIFS(СВЦЭМ!$F$33:$F$776,СВЦЭМ!$A$33:$A$776,$A199,СВЦЭМ!$B$33:$B$776,H$190)+'СЕТ СН'!$F$12</f>
        <v>195.98876185</v>
      </c>
      <c r="I199" s="36">
        <f>SUMIFS(СВЦЭМ!$F$33:$F$776,СВЦЭМ!$A$33:$A$776,$A199,СВЦЭМ!$B$33:$B$776,I$190)+'СЕТ СН'!$F$12</f>
        <v>195.23119656</v>
      </c>
      <c r="J199" s="36">
        <f>SUMIFS(СВЦЭМ!$F$33:$F$776,СВЦЭМ!$A$33:$A$776,$A199,СВЦЭМ!$B$33:$B$776,J$190)+'СЕТ СН'!$F$12</f>
        <v>184.65617119999999</v>
      </c>
      <c r="K199" s="36">
        <f>SUMIFS(СВЦЭМ!$F$33:$F$776,СВЦЭМ!$A$33:$A$776,$A199,СВЦЭМ!$B$33:$B$776,K$190)+'СЕТ СН'!$F$12</f>
        <v>175.69354421</v>
      </c>
      <c r="L199" s="36">
        <f>SUMIFS(СВЦЭМ!$F$33:$F$776,СВЦЭМ!$A$33:$A$776,$A199,СВЦЭМ!$B$33:$B$776,L$190)+'СЕТ СН'!$F$12</f>
        <v>166.0005165</v>
      </c>
      <c r="M199" s="36">
        <f>SUMIFS(СВЦЭМ!$F$33:$F$776,СВЦЭМ!$A$33:$A$776,$A199,СВЦЭМ!$B$33:$B$776,M$190)+'СЕТ СН'!$F$12</f>
        <v>147.82972183000001</v>
      </c>
      <c r="N199" s="36">
        <f>SUMIFS(СВЦЭМ!$F$33:$F$776,СВЦЭМ!$A$33:$A$776,$A199,СВЦЭМ!$B$33:$B$776,N$190)+'СЕТ СН'!$F$12</f>
        <v>136.78373923999999</v>
      </c>
      <c r="O199" s="36">
        <f>SUMIFS(СВЦЭМ!$F$33:$F$776,СВЦЭМ!$A$33:$A$776,$A199,СВЦЭМ!$B$33:$B$776,O$190)+'СЕТ СН'!$F$12</f>
        <v>129.96092702000001</v>
      </c>
      <c r="P199" s="36">
        <f>SUMIFS(СВЦЭМ!$F$33:$F$776,СВЦЭМ!$A$33:$A$776,$A199,СВЦЭМ!$B$33:$B$776,P$190)+'СЕТ СН'!$F$12</f>
        <v>130.51044702999999</v>
      </c>
      <c r="Q199" s="36">
        <f>SUMIFS(СВЦЭМ!$F$33:$F$776,СВЦЭМ!$A$33:$A$776,$A199,СВЦЭМ!$B$33:$B$776,Q$190)+'СЕТ СН'!$F$12</f>
        <v>134.30964996</v>
      </c>
      <c r="R199" s="36">
        <f>SUMIFS(СВЦЭМ!$F$33:$F$776,СВЦЭМ!$A$33:$A$776,$A199,СВЦЭМ!$B$33:$B$776,R$190)+'СЕТ СН'!$F$12</f>
        <v>131.49158073999999</v>
      </c>
      <c r="S199" s="36">
        <f>SUMIFS(СВЦЭМ!$F$33:$F$776,СВЦЭМ!$A$33:$A$776,$A199,СВЦЭМ!$B$33:$B$776,S$190)+'СЕТ СН'!$F$12</f>
        <v>131.98772826999999</v>
      </c>
      <c r="T199" s="36">
        <f>SUMIFS(СВЦЭМ!$F$33:$F$776,СВЦЭМ!$A$33:$A$776,$A199,СВЦЭМ!$B$33:$B$776,T$190)+'СЕТ СН'!$F$12</f>
        <v>134.2551196</v>
      </c>
      <c r="U199" s="36">
        <f>SUMIFS(СВЦЭМ!$F$33:$F$776,СВЦЭМ!$A$33:$A$776,$A199,СВЦЭМ!$B$33:$B$776,U$190)+'СЕТ СН'!$F$12</f>
        <v>135.27050553999999</v>
      </c>
      <c r="V199" s="36">
        <f>SUMIFS(СВЦЭМ!$F$33:$F$776,СВЦЭМ!$A$33:$A$776,$A199,СВЦЭМ!$B$33:$B$776,V$190)+'СЕТ СН'!$F$12</f>
        <v>135.34463212</v>
      </c>
      <c r="W199" s="36">
        <f>SUMIFS(СВЦЭМ!$F$33:$F$776,СВЦЭМ!$A$33:$A$776,$A199,СВЦЭМ!$B$33:$B$776,W$190)+'СЕТ СН'!$F$12</f>
        <v>132.36302727</v>
      </c>
      <c r="X199" s="36">
        <f>SUMIFS(СВЦЭМ!$F$33:$F$776,СВЦЭМ!$A$33:$A$776,$A199,СВЦЭМ!$B$33:$B$776,X$190)+'СЕТ СН'!$F$12</f>
        <v>138.90317497999999</v>
      </c>
      <c r="Y199" s="36">
        <f>SUMIFS(СВЦЭМ!$F$33:$F$776,СВЦЭМ!$A$33:$A$776,$A199,СВЦЭМ!$B$33:$B$776,Y$190)+'СЕТ СН'!$F$12</f>
        <v>160.82019475999999</v>
      </c>
    </row>
    <row r="200" spans="1:25" ht="15.75" x14ac:dyDescent="0.2">
      <c r="A200" s="35">
        <f t="shared" si="5"/>
        <v>44053</v>
      </c>
      <c r="B200" s="36">
        <f>SUMIFS(СВЦЭМ!$F$33:$F$776,СВЦЭМ!$A$33:$A$776,$A200,СВЦЭМ!$B$33:$B$776,B$190)+'СЕТ СН'!$F$12</f>
        <v>179.20660995</v>
      </c>
      <c r="C200" s="36">
        <f>SUMIFS(СВЦЭМ!$F$33:$F$776,СВЦЭМ!$A$33:$A$776,$A200,СВЦЭМ!$B$33:$B$776,C$190)+'СЕТ СН'!$F$12</f>
        <v>190.36340177</v>
      </c>
      <c r="D200" s="36">
        <f>SUMIFS(СВЦЭМ!$F$33:$F$776,СВЦЭМ!$A$33:$A$776,$A200,СВЦЭМ!$B$33:$B$776,D$190)+'СЕТ СН'!$F$12</f>
        <v>186.65890242</v>
      </c>
      <c r="E200" s="36">
        <f>SUMIFS(СВЦЭМ!$F$33:$F$776,СВЦЭМ!$A$33:$A$776,$A200,СВЦЭМ!$B$33:$B$776,E$190)+'СЕТ СН'!$F$12</f>
        <v>184.07928633</v>
      </c>
      <c r="F200" s="36">
        <f>SUMIFS(СВЦЭМ!$F$33:$F$776,СВЦЭМ!$A$33:$A$776,$A200,СВЦЭМ!$B$33:$B$776,F$190)+'СЕТ СН'!$F$12</f>
        <v>182.60248443</v>
      </c>
      <c r="G200" s="36">
        <f>SUMIFS(СВЦЭМ!$F$33:$F$776,СВЦЭМ!$A$33:$A$776,$A200,СВЦЭМ!$B$33:$B$776,G$190)+'СЕТ СН'!$F$12</f>
        <v>184.38471231</v>
      </c>
      <c r="H200" s="36">
        <f>SUMIFS(СВЦЭМ!$F$33:$F$776,СВЦЭМ!$A$33:$A$776,$A200,СВЦЭМ!$B$33:$B$776,H$190)+'СЕТ СН'!$F$12</f>
        <v>190.34792282000001</v>
      </c>
      <c r="I200" s="36">
        <f>SUMIFS(СВЦЭМ!$F$33:$F$776,СВЦЭМ!$A$33:$A$776,$A200,СВЦЭМ!$B$33:$B$776,I$190)+'СЕТ СН'!$F$12</f>
        <v>189.08913912</v>
      </c>
      <c r="J200" s="36">
        <f>SUMIFS(СВЦЭМ!$F$33:$F$776,СВЦЭМ!$A$33:$A$776,$A200,СВЦЭМ!$B$33:$B$776,J$190)+'СЕТ СН'!$F$12</f>
        <v>177.85994073000001</v>
      </c>
      <c r="K200" s="36">
        <f>SUMIFS(СВЦЭМ!$F$33:$F$776,СВЦЭМ!$A$33:$A$776,$A200,СВЦЭМ!$B$33:$B$776,K$190)+'СЕТ СН'!$F$12</f>
        <v>168.21442911</v>
      </c>
      <c r="L200" s="36">
        <f>SUMIFS(СВЦЭМ!$F$33:$F$776,СВЦЭМ!$A$33:$A$776,$A200,СВЦЭМ!$B$33:$B$776,L$190)+'СЕТ СН'!$F$12</f>
        <v>166.30625069000001</v>
      </c>
      <c r="M200" s="36">
        <f>SUMIFS(СВЦЭМ!$F$33:$F$776,СВЦЭМ!$A$33:$A$776,$A200,СВЦЭМ!$B$33:$B$776,M$190)+'СЕТ СН'!$F$12</f>
        <v>155.19923739000001</v>
      </c>
      <c r="N200" s="36">
        <f>SUMIFS(СВЦЭМ!$F$33:$F$776,СВЦЭМ!$A$33:$A$776,$A200,СВЦЭМ!$B$33:$B$776,N$190)+'СЕТ СН'!$F$12</f>
        <v>142.02702184</v>
      </c>
      <c r="O200" s="36">
        <f>SUMIFS(СВЦЭМ!$F$33:$F$776,СВЦЭМ!$A$33:$A$776,$A200,СВЦЭМ!$B$33:$B$776,O$190)+'СЕТ СН'!$F$12</f>
        <v>134.51413854</v>
      </c>
      <c r="P200" s="36">
        <f>SUMIFS(СВЦЭМ!$F$33:$F$776,СВЦЭМ!$A$33:$A$776,$A200,СВЦЭМ!$B$33:$B$776,P$190)+'СЕТ СН'!$F$12</f>
        <v>128.88409944</v>
      </c>
      <c r="Q200" s="36">
        <f>SUMIFS(СВЦЭМ!$F$33:$F$776,СВЦЭМ!$A$33:$A$776,$A200,СВЦЭМ!$B$33:$B$776,Q$190)+'СЕТ СН'!$F$12</f>
        <v>130.20392795999999</v>
      </c>
      <c r="R200" s="36">
        <f>SUMIFS(СВЦЭМ!$F$33:$F$776,СВЦЭМ!$A$33:$A$776,$A200,СВЦЭМ!$B$33:$B$776,R$190)+'СЕТ СН'!$F$12</f>
        <v>131.17735521</v>
      </c>
      <c r="S200" s="36">
        <f>SUMIFS(СВЦЭМ!$F$33:$F$776,СВЦЭМ!$A$33:$A$776,$A200,СВЦЭМ!$B$33:$B$776,S$190)+'СЕТ СН'!$F$12</f>
        <v>131.15968520999999</v>
      </c>
      <c r="T200" s="36">
        <f>SUMIFS(СВЦЭМ!$F$33:$F$776,СВЦЭМ!$A$33:$A$776,$A200,СВЦЭМ!$B$33:$B$776,T$190)+'СЕТ СН'!$F$12</f>
        <v>133.21937578999999</v>
      </c>
      <c r="U200" s="36">
        <f>SUMIFS(СВЦЭМ!$F$33:$F$776,СВЦЭМ!$A$33:$A$776,$A200,СВЦЭМ!$B$33:$B$776,U$190)+'СЕТ СН'!$F$12</f>
        <v>133.42126708000001</v>
      </c>
      <c r="V200" s="36">
        <f>SUMIFS(СВЦЭМ!$F$33:$F$776,СВЦЭМ!$A$33:$A$776,$A200,СВЦЭМ!$B$33:$B$776,V$190)+'СЕТ СН'!$F$12</f>
        <v>131.41944842000001</v>
      </c>
      <c r="W200" s="36">
        <f>SUMIFS(СВЦЭМ!$F$33:$F$776,СВЦЭМ!$A$33:$A$776,$A200,СВЦЭМ!$B$33:$B$776,W$190)+'СЕТ СН'!$F$12</f>
        <v>128.16050014000001</v>
      </c>
      <c r="X200" s="36">
        <f>SUMIFS(СВЦЭМ!$F$33:$F$776,СВЦЭМ!$A$33:$A$776,$A200,СВЦЭМ!$B$33:$B$776,X$190)+'СЕТ СН'!$F$12</f>
        <v>135.03437775</v>
      </c>
      <c r="Y200" s="36">
        <f>SUMIFS(СВЦЭМ!$F$33:$F$776,СВЦЭМ!$A$33:$A$776,$A200,СВЦЭМ!$B$33:$B$776,Y$190)+'СЕТ СН'!$F$12</f>
        <v>151.71200141</v>
      </c>
    </row>
    <row r="201" spans="1:25" ht="15.75" x14ac:dyDescent="0.2">
      <c r="A201" s="35">
        <f t="shared" si="5"/>
        <v>44054</v>
      </c>
      <c r="B201" s="36">
        <f>SUMIFS(СВЦЭМ!$F$33:$F$776,СВЦЭМ!$A$33:$A$776,$A201,СВЦЭМ!$B$33:$B$776,B$190)+'СЕТ СН'!$F$12</f>
        <v>170.79946423000001</v>
      </c>
      <c r="C201" s="36">
        <f>SUMIFS(СВЦЭМ!$F$33:$F$776,СВЦЭМ!$A$33:$A$776,$A201,СВЦЭМ!$B$33:$B$776,C$190)+'СЕТ СН'!$F$12</f>
        <v>179.85069734000001</v>
      </c>
      <c r="D201" s="36">
        <f>SUMIFS(СВЦЭМ!$F$33:$F$776,СВЦЭМ!$A$33:$A$776,$A201,СВЦЭМ!$B$33:$B$776,D$190)+'СЕТ СН'!$F$12</f>
        <v>178.69020135</v>
      </c>
      <c r="E201" s="36">
        <f>SUMIFS(СВЦЭМ!$F$33:$F$776,СВЦЭМ!$A$33:$A$776,$A201,СВЦЭМ!$B$33:$B$776,E$190)+'СЕТ СН'!$F$12</f>
        <v>175.76568402000001</v>
      </c>
      <c r="F201" s="36">
        <f>SUMIFS(СВЦЭМ!$F$33:$F$776,СВЦЭМ!$A$33:$A$776,$A201,СВЦЭМ!$B$33:$B$776,F$190)+'СЕТ СН'!$F$12</f>
        <v>172.83807859999999</v>
      </c>
      <c r="G201" s="36">
        <f>SUMIFS(СВЦЭМ!$F$33:$F$776,СВЦЭМ!$A$33:$A$776,$A201,СВЦЭМ!$B$33:$B$776,G$190)+'СЕТ СН'!$F$12</f>
        <v>175.47929443000001</v>
      </c>
      <c r="H201" s="36">
        <f>SUMIFS(СВЦЭМ!$F$33:$F$776,СВЦЭМ!$A$33:$A$776,$A201,СВЦЭМ!$B$33:$B$776,H$190)+'СЕТ СН'!$F$12</f>
        <v>168.94947228999999</v>
      </c>
      <c r="I201" s="36">
        <f>SUMIFS(СВЦЭМ!$F$33:$F$776,СВЦЭМ!$A$33:$A$776,$A201,СВЦЭМ!$B$33:$B$776,I$190)+'СЕТ СН'!$F$12</f>
        <v>165.76347007000001</v>
      </c>
      <c r="J201" s="36">
        <f>SUMIFS(СВЦЭМ!$F$33:$F$776,СВЦЭМ!$A$33:$A$776,$A201,СВЦЭМ!$B$33:$B$776,J$190)+'СЕТ СН'!$F$12</f>
        <v>160.20795365999999</v>
      </c>
      <c r="K201" s="36">
        <f>SUMIFS(СВЦЭМ!$F$33:$F$776,СВЦЭМ!$A$33:$A$776,$A201,СВЦЭМ!$B$33:$B$776,K$190)+'СЕТ СН'!$F$12</f>
        <v>155.24002999999999</v>
      </c>
      <c r="L201" s="36">
        <f>SUMIFS(СВЦЭМ!$F$33:$F$776,СВЦЭМ!$A$33:$A$776,$A201,СВЦЭМ!$B$33:$B$776,L$190)+'СЕТ СН'!$F$12</f>
        <v>153.12217731000001</v>
      </c>
      <c r="M201" s="36">
        <f>SUMIFS(СВЦЭМ!$F$33:$F$776,СВЦЭМ!$A$33:$A$776,$A201,СВЦЭМ!$B$33:$B$776,M$190)+'СЕТ СН'!$F$12</f>
        <v>144.05493407</v>
      </c>
      <c r="N201" s="36">
        <f>SUMIFS(СВЦЭМ!$F$33:$F$776,СВЦЭМ!$A$33:$A$776,$A201,СВЦЭМ!$B$33:$B$776,N$190)+'СЕТ СН'!$F$12</f>
        <v>140.81409298</v>
      </c>
      <c r="O201" s="36">
        <f>SUMIFS(СВЦЭМ!$F$33:$F$776,СВЦЭМ!$A$33:$A$776,$A201,СВЦЭМ!$B$33:$B$776,O$190)+'СЕТ СН'!$F$12</f>
        <v>141.79138495000001</v>
      </c>
      <c r="P201" s="36">
        <f>SUMIFS(СВЦЭМ!$F$33:$F$776,СВЦЭМ!$A$33:$A$776,$A201,СВЦЭМ!$B$33:$B$776,P$190)+'СЕТ СН'!$F$12</f>
        <v>141.72213561999999</v>
      </c>
      <c r="Q201" s="36">
        <f>SUMIFS(СВЦЭМ!$F$33:$F$776,СВЦЭМ!$A$33:$A$776,$A201,СВЦЭМ!$B$33:$B$776,Q$190)+'СЕТ СН'!$F$12</f>
        <v>141.56486480000001</v>
      </c>
      <c r="R201" s="36">
        <f>SUMIFS(СВЦЭМ!$F$33:$F$776,СВЦЭМ!$A$33:$A$776,$A201,СВЦЭМ!$B$33:$B$776,R$190)+'СЕТ СН'!$F$12</f>
        <v>140.39625167</v>
      </c>
      <c r="S201" s="36">
        <f>SUMIFS(СВЦЭМ!$F$33:$F$776,СВЦЭМ!$A$33:$A$776,$A201,СВЦЭМ!$B$33:$B$776,S$190)+'СЕТ СН'!$F$12</f>
        <v>141.56564201</v>
      </c>
      <c r="T201" s="36">
        <f>SUMIFS(СВЦЭМ!$F$33:$F$776,СВЦЭМ!$A$33:$A$776,$A201,СВЦЭМ!$B$33:$B$776,T$190)+'СЕТ СН'!$F$12</f>
        <v>141.34119709999999</v>
      </c>
      <c r="U201" s="36">
        <f>SUMIFS(СВЦЭМ!$F$33:$F$776,СВЦЭМ!$A$33:$A$776,$A201,СВЦЭМ!$B$33:$B$776,U$190)+'СЕТ СН'!$F$12</f>
        <v>139.82141658</v>
      </c>
      <c r="V201" s="36">
        <f>SUMIFS(СВЦЭМ!$F$33:$F$776,СВЦЭМ!$A$33:$A$776,$A201,СВЦЭМ!$B$33:$B$776,V$190)+'СЕТ СН'!$F$12</f>
        <v>138.7372043</v>
      </c>
      <c r="W201" s="36">
        <f>SUMIFS(СВЦЭМ!$F$33:$F$776,СВЦЭМ!$A$33:$A$776,$A201,СВЦЭМ!$B$33:$B$776,W$190)+'СЕТ СН'!$F$12</f>
        <v>140.20017888000001</v>
      </c>
      <c r="X201" s="36">
        <f>SUMIFS(СВЦЭМ!$F$33:$F$776,СВЦЭМ!$A$33:$A$776,$A201,СВЦЭМ!$B$33:$B$776,X$190)+'СЕТ СН'!$F$12</f>
        <v>140.40549125000001</v>
      </c>
      <c r="Y201" s="36">
        <f>SUMIFS(СВЦЭМ!$F$33:$F$776,СВЦЭМ!$A$33:$A$776,$A201,СВЦЭМ!$B$33:$B$776,Y$190)+'СЕТ СН'!$F$12</f>
        <v>149.59266779999999</v>
      </c>
    </row>
    <row r="202" spans="1:25" ht="15.75" x14ac:dyDescent="0.2">
      <c r="A202" s="35">
        <f t="shared" si="5"/>
        <v>44055</v>
      </c>
      <c r="B202" s="36">
        <f>SUMIFS(СВЦЭМ!$F$33:$F$776,СВЦЭМ!$A$33:$A$776,$A202,СВЦЭМ!$B$33:$B$776,B$190)+'СЕТ СН'!$F$12</f>
        <v>170.59654778999999</v>
      </c>
      <c r="C202" s="36">
        <f>SUMIFS(СВЦЭМ!$F$33:$F$776,СВЦЭМ!$A$33:$A$776,$A202,СВЦЭМ!$B$33:$B$776,C$190)+'СЕТ СН'!$F$12</f>
        <v>178.44053449</v>
      </c>
      <c r="D202" s="36">
        <f>SUMIFS(СВЦЭМ!$F$33:$F$776,СВЦЭМ!$A$33:$A$776,$A202,СВЦЭМ!$B$33:$B$776,D$190)+'СЕТ СН'!$F$12</f>
        <v>178.20270083</v>
      </c>
      <c r="E202" s="36">
        <f>SUMIFS(СВЦЭМ!$F$33:$F$776,СВЦЭМ!$A$33:$A$776,$A202,СВЦЭМ!$B$33:$B$776,E$190)+'СЕТ СН'!$F$12</f>
        <v>179.26751867999999</v>
      </c>
      <c r="F202" s="36">
        <f>SUMIFS(СВЦЭМ!$F$33:$F$776,СВЦЭМ!$A$33:$A$776,$A202,СВЦЭМ!$B$33:$B$776,F$190)+'СЕТ СН'!$F$12</f>
        <v>179.50925132</v>
      </c>
      <c r="G202" s="36">
        <f>SUMIFS(СВЦЭМ!$F$33:$F$776,СВЦЭМ!$A$33:$A$776,$A202,СВЦЭМ!$B$33:$B$776,G$190)+'СЕТ СН'!$F$12</f>
        <v>178.80794097</v>
      </c>
      <c r="H202" s="36">
        <f>SUMIFS(СВЦЭМ!$F$33:$F$776,СВЦЭМ!$A$33:$A$776,$A202,СВЦЭМ!$B$33:$B$776,H$190)+'СЕТ СН'!$F$12</f>
        <v>176.23312346</v>
      </c>
      <c r="I202" s="36">
        <f>SUMIFS(СВЦЭМ!$F$33:$F$776,СВЦЭМ!$A$33:$A$776,$A202,СВЦЭМ!$B$33:$B$776,I$190)+'СЕТ СН'!$F$12</f>
        <v>173.15340147000001</v>
      </c>
      <c r="J202" s="36">
        <f>SUMIFS(СВЦЭМ!$F$33:$F$776,СВЦЭМ!$A$33:$A$776,$A202,СВЦЭМ!$B$33:$B$776,J$190)+'СЕТ СН'!$F$12</f>
        <v>161.84609460999999</v>
      </c>
      <c r="K202" s="36">
        <f>SUMIFS(СВЦЭМ!$F$33:$F$776,СВЦЭМ!$A$33:$A$776,$A202,СВЦЭМ!$B$33:$B$776,K$190)+'СЕТ СН'!$F$12</f>
        <v>156.89951241</v>
      </c>
      <c r="L202" s="36">
        <f>SUMIFS(СВЦЭМ!$F$33:$F$776,СВЦЭМ!$A$33:$A$776,$A202,СВЦЭМ!$B$33:$B$776,L$190)+'СЕТ СН'!$F$12</f>
        <v>152.52452213999999</v>
      </c>
      <c r="M202" s="36">
        <f>SUMIFS(СВЦЭМ!$F$33:$F$776,СВЦЭМ!$A$33:$A$776,$A202,СВЦЭМ!$B$33:$B$776,M$190)+'СЕТ СН'!$F$12</f>
        <v>134.11237062999999</v>
      </c>
      <c r="N202" s="36">
        <f>SUMIFS(СВЦЭМ!$F$33:$F$776,СВЦЭМ!$A$33:$A$776,$A202,СВЦЭМ!$B$33:$B$776,N$190)+'СЕТ СН'!$F$12</f>
        <v>127.50330646</v>
      </c>
      <c r="O202" s="36">
        <f>SUMIFS(СВЦЭМ!$F$33:$F$776,СВЦЭМ!$A$33:$A$776,$A202,СВЦЭМ!$B$33:$B$776,O$190)+'СЕТ СН'!$F$12</f>
        <v>125.00702424000001</v>
      </c>
      <c r="P202" s="36">
        <f>SUMIFS(СВЦЭМ!$F$33:$F$776,СВЦЭМ!$A$33:$A$776,$A202,СВЦЭМ!$B$33:$B$776,P$190)+'СЕТ СН'!$F$12</f>
        <v>135.14314443999999</v>
      </c>
      <c r="Q202" s="36">
        <f>SUMIFS(СВЦЭМ!$F$33:$F$776,СВЦЭМ!$A$33:$A$776,$A202,СВЦЭМ!$B$33:$B$776,Q$190)+'СЕТ СН'!$F$12</f>
        <v>135.98805371</v>
      </c>
      <c r="R202" s="36">
        <f>SUMIFS(СВЦЭМ!$F$33:$F$776,СВЦЭМ!$A$33:$A$776,$A202,СВЦЭМ!$B$33:$B$776,R$190)+'СЕТ СН'!$F$12</f>
        <v>136.53907337000001</v>
      </c>
      <c r="S202" s="36">
        <f>SUMIFS(СВЦЭМ!$F$33:$F$776,СВЦЭМ!$A$33:$A$776,$A202,СВЦЭМ!$B$33:$B$776,S$190)+'СЕТ СН'!$F$12</f>
        <v>136.69656896000001</v>
      </c>
      <c r="T202" s="36">
        <f>SUMIFS(СВЦЭМ!$F$33:$F$776,СВЦЭМ!$A$33:$A$776,$A202,СВЦЭМ!$B$33:$B$776,T$190)+'СЕТ СН'!$F$12</f>
        <v>136.43447092</v>
      </c>
      <c r="U202" s="36">
        <f>SUMIFS(СВЦЭМ!$F$33:$F$776,СВЦЭМ!$A$33:$A$776,$A202,СВЦЭМ!$B$33:$B$776,U$190)+'СЕТ СН'!$F$12</f>
        <v>131.98551166999999</v>
      </c>
      <c r="V202" s="36">
        <f>SUMIFS(СВЦЭМ!$F$33:$F$776,СВЦЭМ!$A$33:$A$776,$A202,СВЦЭМ!$B$33:$B$776,V$190)+'СЕТ СН'!$F$12</f>
        <v>132.34184789</v>
      </c>
      <c r="W202" s="36">
        <f>SUMIFS(СВЦЭМ!$F$33:$F$776,СВЦЭМ!$A$33:$A$776,$A202,СВЦЭМ!$B$33:$B$776,W$190)+'СЕТ СН'!$F$12</f>
        <v>132.78012967000001</v>
      </c>
      <c r="X202" s="36">
        <f>SUMIFS(СВЦЭМ!$F$33:$F$776,СВЦЭМ!$A$33:$A$776,$A202,СВЦЭМ!$B$33:$B$776,X$190)+'СЕТ СН'!$F$12</f>
        <v>136.39624902</v>
      </c>
      <c r="Y202" s="36">
        <f>SUMIFS(СВЦЭМ!$F$33:$F$776,СВЦЭМ!$A$33:$A$776,$A202,СВЦЭМ!$B$33:$B$776,Y$190)+'СЕТ СН'!$F$12</f>
        <v>154.6470271</v>
      </c>
    </row>
    <row r="203" spans="1:25" ht="15.75" x14ac:dyDescent="0.2">
      <c r="A203" s="35">
        <f t="shared" si="5"/>
        <v>44056</v>
      </c>
      <c r="B203" s="36">
        <f>SUMIFS(СВЦЭМ!$F$33:$F$776,СВЦЭМ!$A$33:$A$776,$A203,СВЦЭМ!$B$33:$B$776,B$190)+'СЕТ СН'!$F$12</f>
        <v>171.79169493000001</v>
      </c>
      <c r="C203" s="36">
        <f>SUMIFS(СВЦЭМ!$F$33:$F$776,СВЦЭМ!$A$33:$A$776,$A203,СВЦЭМ!$B$33:$B$776,C$190)+'СЕТ СН'!$F$12</f>
        <v>180.10162677</v>
      </c>
      <c r="D203" s="36">
        <f>SUMIFS(СВЦЭМ!$F$33:$F$776,СВЦЭМ!$A$33:$A$776,$A203,СВЦЭМ!$B$33:$B$776,D$190)+'СЕТ СН'!$F$12</f>
        <v>185.86150964999999</v>
      </c>
      <c r="E203" s="36">
        <f>SUMIFS(СВЦЭМ!$F$33:$F$776,СВЦЭМ!$A$33:$A$776,$A203,СВЦЭМ!$B$33:$B$776,E$190)+'СЕТ СН'!$F$12</f>
        <v>188.93851795</v>
      </c>
      <c r="F203" s="36">
        <f>SUMIFS(СВЦЭМ!$F$33:$F$776,СВЦЭМ!$A$33:$A$776,$A203,СВЦЭМ!$B$33:$B$776,F$190)+'СЕТ СН'!$F$12</f>
        <v>188.04707852000001</v>
      </c>
      <c r="G203" s="36">
        <f>SUMIFS(СВЦЭМ!$F$33:$F$776,СВЦЭМ!$A$33:$A$776,$A203,СВЦЭМ!$B$33:$B$776,G$190)+'СЕТ СН'!$F$12</f>
        <v>183.43495457</v>
      </c>
      <c r="H203" s="36">
        <f>SUMIFS(СВЦЭМ!$F$33:$F$776,СВЦЭМ!$A$33:$A$776,$A203,СВЦЭМ!$B$33:$B$776,H$190)+'СЕТ СН'!$F$12</f>
        <v>174.5692028</v>
      </c>
      <c r="I203" s="36">
        <f>SUMIFS(СВЦЭМ!$F$33:$F$776,СВЦЭМ!$A$33:$A$776,$A203,СВЦЭМ!$B$33:$B$776,I$190)+'СЕТ СН'!$F$12</f>
        <v>161.36411863000001</v>
      </c>
      <c r="J203" s="36">
        <f>SUMIFS(СВЦЭМ!$F$33:$F$776,СВЦЭМ!$A$33:$A$776,$A203,СВЦЭМ!$B$33:$B$776,J$190)+'СЕТ СН'!$F$12</f>
        <v>150.20110797000001</v>
      </c>
      <c r="K203" s="36">
        <f>SUMIFS(СВЦЭМ!$F$33:$F$776,СВЦЭМ!$A$33:$A$776,$A203,СВЦЭМ!$B$33:$B$776,K$190)+'СЕТ СН'!$F$12</f>
        <v>145.08631152000001</v>
      </c>
      <c r="L203" s="36">
        <f>SUMIFS(СВЦЭМ!$F$33:$F$776,СВЦЭМ!$A$33:$A$776,$A203,СВЦЭМ!$B$33:$B$776,L$190)+'СЕТ СН'!$F$12</f>
        <v>144.48141663999999</v>
      </c>
      <c r="M203" s="36">
        <f>SUMIFS(СВЦЭМ!$F$33:$F$776,СВЦЭМ!$A$33:$A$776,$A203,СВЦЭМ!$B$33:$B$776,M$190)+'СЕТ СН'!$F$12</f>
        <v>135.08855136</v>
      </c>
      <c r="N203" s="36">
        <f>SUMIFS(СВЦЭМ!$F$33:$F$776,СВЦЭМ!$A$33:$A$776,$A203,СВЦЭМ!$B$33:$B$776,N$190)+'СЕТ СН'!$F$12</f>
        <v>138.82578229000001</v>
      </c>
      <c r="O203" s="36">
        <f>SUMIFS(СВЦЭМ!$F$33:$F$776,СВЦЭМ!$A$33:$A$776,$A203,СВЦЭМ!$B$33:$B$776,O$190)+'СЕТ СН'!$F$12</f>
        <v>138.67338501</v>
      </c>
      <c r="P203" s="36">
        <f>SUMIFS(СВЦЭМ!$F$33:$F$776,СВЦЭМ!$A$33:$A$776,$A203,СВЦЭМ!$B$33:$B$776,P$190)+'СЕТ СН'!$F$12</f>
        <v>139.31386979999999</v>
      </c>
      <c r="Q203" s="36">
        <f>SUMIFS(СВЦЭМ!$F$33:$F$776,СВЦЭМ!$A$33:$A$776,$A203,СВЦЭМ!$B$33:$B$776,Q$190)+'СЕТ СН'!$F$12</f>
        <v>141.41685386</v>
      </c>
      <c r="R203" s="36">
        <f>SUMIFS(СВЦЭМ!$F$33:$F$776,СВЦЭМ!$A$33:$A$776,$A203,СВЦЭМ!$B$33:$B$776,R$190)+'СЕТ СН'!$F$12</f>
        <v>140.06059569999999</v>
      </c>
      <c r="S203" s="36">
        <f>SUMIFS(СВЦЭМ!$F$33:$F$776,СВЦЭМ!$A$33:$A$776,$A203,СВЦЭМ!$B$33:$B$776,S$190)+'СЕТ СН'!$F$12</f>
        <v>141.35369548</v>
      </c>
      <c r="T203" s="36">
        <f>SUMIFS(СВЦЭМ!$F$33:$F$776,СВЦЭМ!$A$33:$A$776,$A203,СВЦЭМ!$B$33:$B$776,T$190)+'СЕТ СН'!$F$12</f>
        <v>128.55854665999999</v>
      </c>
      <c r="U203" s="36">
        <f>SUMIFS(СВЦЭМ!$F$33:$F$776,СВЦЭМ!$A$33:$A$776,$A203,СВЦЭМ!$B$33:$B$776,U$190)+'СЕТ СН'!$F$12</f>
        <v>115.34531655000001</v>
      </c>
      <c r="V203" s="36">
        <f>SUMIFS(СВЦЭМ!$F$33:$F$776,СВЦЭМ!$A$33:$A$776,$A203,СВЦЭМ!$B$33:$B$776,V$190)+'СЕТ СН'!$F$12</f>
        <v>116.09277312</v>
      </c>
      <c r="W203" s="36">
        <f>SUMIFS(СВЦЭМ!$F$33:$F$776,СВЦЭМ!$A$33:$A$776,$A203,СВЦЭМ!$B$33:$B$776,W$190)+'СЕТ СН'!$F$12</f>
        <v>119.26357036</v>
      </c>
      <c r="X203" s="36">
        <f>SUMIFS(СВЦЭМ!$F$33:$F$776,СВЦЭМ!$A$33:$A$776,$A203,СВЦЭМ!$B$33:$B$776,X$190)+'СЕТ СН'!$F$12</f>
        <v>120.36673447</v>
      </c>
      <c r="Y203" s="36">
        <f>SUMIFS(СВЦЭМ!$F$33:$F$776,СВЦЭМ!$A$33:$A$776,$A203,СВЦЭМ!$B$33:$B$776,Y$190)+'СЕТ СН'!$F$12</f>
        <v>133.33229141000001</v>
      </c>
    </row>
    <row r="204" spans="1:25" ht="15.75" x14ac:dyDescent="0.2">
      <c r="A204" s="35">
        <f t="shared" si="5"/>
        <v>44057</v>
      </c>
      <c r="B204" s="36">
        <f>SUMIFS(СВЦЭМ!$F$33:$F$776,СВЦЭМ!$A$33:$A$776,$A204,СВЦЭМ!$B$33:$B$776,B$190)+'СЕТ СН'!$F$12</f>
        <v>165.44314774</v>
      </c>
      <c r="C204" s="36">
        <f>SUMIFS(СВЦЭМ!$F$33:$F$776,СВЦЭМ!$A$33:$A$776,$A204,СВЦЭМ!$B$33:$B$776,C$190)+'СЕТ СН'!$F$12</f>
        <v>169.77507727</v>
      </c>
      <c r="D204" s="36">
        <f>SUMIFS(СВЦЭМ!$F$33:$F$776,СВЦЭМ!$A$33:$A$776,$A204,СВЦЭМ!$B$33:$B$776,D$190)+'СЕТ СН'!$F$12</f>
        <v>175.50968513000001</v>
      </c>
      <c r="E204" s="36">
        <f>SUMIFS(СВЦЭМ!$F$33:$F$776,СВЦЭМ!$A$33:$A$776,$A204,СВЦЭМ!$B$33:$B$776,E$190)+'СЕТ СН'!$F$12</f>
        <v>175.73885369999999</v>
      </c>
      <c r="F204" s="36">
        <f>SUMIFS(СВЦЭМ!$F$33:$F$776,СВЦЭМ!$A$33:$A$776,$A204,СВЦЭМ!$B$33:$B$776,F$190)+'СЕТ СН'!$F$12</f>
        <v>174.47427594999999</v>
      </c>
      <c r="G204" s="36">
        <f>SUMIFS(СВЦЭМ!$F$33:$F$776,СВЦЭМ!$A$33:$A$776,$A204,СВЦЭМ!$B$33:$B$776,G$190)+'СЕТ СН'!$F$12</f>
        <v>171.95570631999999</v>
      </c>
      <c r="H204" s="36">
        <f>SUMIFS(СВЦЭМ!$F$33:$F$776,СВЦЭМ!$A$33:$A$776,$A204,СВЦЭМ!$B$33:$B$776,H$190)+'СЕТ СН'!$F$12</f>
        <v>167.80323516999999</v>
      </c>
      <c r="I204" s="36">
        <f>SUMIFS(СВЦЭМ!$F$33:$F$776,СВЦЭМ!$A$33:$A$776,$A204,СВЦЭМ!$B$33:$B$776,I$190)+'СЕТ СН'!$F$12</f>
        <v>167.99161889999999</v>
      </c>
      <c r="J204" s="36">
        <f>SUMIFS(СВЦЭМ!$F$33:$F$776,СВЦЭМ!$A$33:$A$776,$A204,СВЦЭМ!$B$33:$B$776,J$190)+'СЕТ СН'!$F$12</f>
        <v>157.106505</v>
      </c>
      <c r="K204" s="36">
        <f>SUMIFS(СВЦЭМ!$F$33:$F$776,СВЦЭМ!$A$33:$A$776,$A204,СВЦЭМ!$B$33:$B$776,K$190)+'СЕТ СН'!$F$12</f>
        <v>152.50632297999999</v>
      </c>
      <c r="L204" s="36">
        <f>SUMIFS(СВЦЭМ!$F$33:$F$776,СВЦЭМ!$A$33:$A$776,$A204,СВЦЭМ!$B$33:$B$776,L$190)+'СЕТ СН'!$F$12</f>
        <v>149.18496995000001</v>
      </c>
      <c r="M204" s="36">
        <f>SUMIFS(СВЦЭМ!$F$33:$F$776,СВЦЭМ!$A$33:$A$776,$A204,СВЦЭМ!$B$33:$B$776,M$190)+'СЕТ СН'!$F$12</f>
        <v>141.20287476999999</v>
      </c>
      <c r="N204" s="36">
        <f>SUMIFS(СВЦЭМ!$F$33:$F$776,СВЦЭМ!$A$33:$A$776,$A204,СВЦЭМ!$B$33:$B$776,N$190)+'СЕТ СН'!$F$12</f>
        <v>125.70276471</v>
      </c>
      <c r="O204" s="36">
        <f>SUMIFS(СВЦЭМ!$F$33:$F$776,СВЦЭМ!$A$33:$A$776,$A204,СВЦЭМ!$B$33:$B$776,O$190)+'СЕТ СН'!$F$12</f>
        <v>121.43802861</v>
      </c>
      <c r="P204" s="36">
        <f>SUMIFS(СВЦЭМ!$F$33:$F$776,СВЦЭМ!$A$33:$A$776,$A204,СВЦЭМ!$B$33:$B$776,P$190)+'СЕТ СН'!$F$12</f>
        <v>123.36035826</v>
      </c>
      <c r="Q204" s="36">
        <f>SUMIFS(СВЦЭМ!$F$33:$F$776,СВЦЭМ!$A$33:$A$776,$A204,СВЦЭМ!$B$33:$B$776,Q$190)+'СЕТ СН'!$F$12</f>
        <v>126.01564796</v>
      </c>
      <c r="R204" s="36">
        <f>SUMIFS(СВЦЭМ!$F$33:$F$776,СВЦЭМ!$A$33:$A$776,$A204,СВЦЭМ!$B$33:$B$776,R$190)+'СЕТ СН'!$F$12</f>
        <v>125.10777105</v>
      </c>
      <c r="S204" s="36">
        <f>SUMIFS(СВЦЭМ!$F$33:$F$776,СВЦЭМ!$A$33:$A$776,$A204,СВЦЭМ!$B$33:$B$776,S$190)+'СЕТ СН'!$F$12</f>
        <v>127.48152045</v>
      </c>
      <c r="T204" s="36">
        <f>SUMIFS(СВЦЭМ!$F$33:$F$776,СВЦЭМ!$A$33:$A$776,$A204,СВЦЭМ!$B$33:$B$776,T$190)+'СЕТ СН'!$F$12</f>
        <v>127.04756962</v>
      </c>
      <c r="U204" s="36">
        <f>SUMIFS(СВЦЭМ!$F$33:$F$776,СВЦЭМ!$A$33:$A$776,$A204,СВЦЭМ!$B$33:$B$776,U$190)+'СЕТ СН'!$F$12</f>
        <v>129.41363602000001</v>
      </c>
      <c r="V204" s="36">
        <f>SUMIFS(СВЦЭМ!$F$33:$F$776,СВЦЭМ!$A$33:$A$776,$A204,СВЦЭМ!$B$33:$B$776,V$190)+'СЕТ СН'!$F$12</f>
        <v>127.00118413</v>
      </c>
      <c r="W204" s="36">
        <f>SUMIFS(СВЦЭМ!$F$33:$F$776,СВЦЭМ!$A$33:$A$776,$A204,СВЦЭМ!$B$33:$B$776,W$190)+'СЕТ СН'!$F$12</f>
        <v>127.60525199999999</v>
      </c>
      <c r="X204" s="36">
        <f>SUMIFS(СВЦЭМ!$F$33:$F$776,СВЦЭМ!$A$33:$A$776,$A204,СВЦЭМ!$B$33:$B$776,X$190)+'СЕТ СН'!$F$12</f>
        <v>131.94402646</v>
      </c>
      <c r="Y204" s="36">
        <f>SUMIFS(СВЦЭМ!$F$33:$F$776,СВЦЭМ!$A$33:$A$776,$A204,СВЦЭМ!$B$33:$B$776,Y$190)+'СЕТ СН'!$F$12</f>
        <v>147.42511318999999</v>
      </c>
    </row>
    <row r="205" spans="1:25" ht="15.75" x14ac:dyDescent="0.2">
      <c r="A205" s="35">
        <f t="shared" si="5"/>
        <v>44058</v>
      </c>
      <c r="B205" s="36">
        <f>SUMIFS(СВЦЭМ!$F$33:$F$776,СВЦЭМ!$A$33:$A$776,$A205,СВЦЭМ!$B$33:$B$776,B$190)+'СЕТ СН'!$F$12</f>
        <v>153.14485839</v>
      </c>
      <c r="C205" s="36">
        <f>SUMIFS(СВЦЭМ!$F$33:$F$776,СВЦЭМ!$A$33:$A$776,$A205,СВЦЭМ!$B$33:$B$776,C$190)+'СЕТ СН'!$F$12</f>
        <v>161.43862999999999</v>
      </c>
      <c r="D205" s="36">
        <f>SUMIFS(СВЦЭМ!$F$33:$F$776,СВЦЭМ!$A$33:$A$776,$A205,СВЦЭМ!$B$33:$B$776,D$190)+'СЕТ СН'!$F$12</f>
        <v>159.48768583</v>
      </c>
      <c r="E205" s="36">
        <f>SUMIFS(СВЦЭМ!$F$33:$F$776,СВЦЭМ!$A$33:$A$776,$A205,СВЦЭМ!$B$33:$B$776,E$190)+'СЕТ СН'!$F$12</f>
        <v>158.78704002000001</v>
      </c>
      <c r="F205" s="36">
        <f>SUMIFS(СВЦЭМ!$F$33:$F$776,СВЦЭМ!$A$33:$A$776,$A205,СВЦЭМ!$B$33:$B$776,F$190)+'СЕТ СН'!$F$12</f>
        <v>159.38729685999999</v>
      </c>
      <c r="G205" s="36">
        <f>SUMIFS(СВЦЭМ!$F$33:$F$776,СВЦЭМ!$A$33:$A$776,$A205,СВЦЭМ!$B$33:$B$776,G$190)+'СЕТ СН'!$F$12</f>
        <v>159.59110565</v>
      </c>
      <c r="H205" s="36">
        <f>SUMIFS(СВЦЭМ!$F$33:$F$776,СВЦЭМ!$A$33:$A$776,$A205,СВЦЭМ!$B$33:$B$776,H$190)+'СЕТ СН'!$F$12</f>
        <v>157.38887983000001</v>
      </c>
      <c r="I205" s="36">
        <f>SUMIFS(СВЦЭМ!$F$33:$F$776,СВЦЭМ!$A$33:$A$776,$A205,СВЦЭМ!$B$33:$B$776,I$190)+'СЕТ СН'!$F$12</f>
        <v>156.14291046</v>
      </c>
      <c r="J205" s="36">
        <f>SUMIFS(СВЦЭМ!$F$33:$F$776,СВЦЭМ!$A$33:$A$776,$A205,СВЦЭМ!$B$33:$B$776,J$190)+'СЕТ СН'!$F$12</f>
        <v>147.80744032999999</v>
      </c>
      <c r="K205" s="36">
        <f>SUMIFS(СВЦЭМ!$F$33:$F$776,СВЦЭМ!$A$33:$A$776,$A205,СВЦЭМ!$B$33:$B$776,K$190)+'СЕТ СН'!$F$12</f>
        <v>140.01421099999999</v>
      </c>
      <c r="L205" s="36">
        <f>SUMIFS(СВЦЭМ!$F$33:$F$776,СВЦЭМ!$A$33:$A$776,$A205,СВЦЭМ!$B$33:$B$776,L$190)+'СЕТ СН'!$F$12</f>
        <v>139.24519959</v>
      </c>
      <c r="M205" s="36">
        <f>SUMIFS(СВЦЭМ!$F$33:$F$776,СВЦЭМ!$A$33:$A$776,$A205,СВЦЭМ!$B$33:$B$776,M$190)+'СЕТ СН'!$F$12</f>
        <v>141.53871495000001</v>
      </c>
      <c r="N205" s="36">
        <f>SUMIFS(СВЦЭМ!$F$33:$F$776,СВЦЭМ!$A$33:$A$776,$A205,СВЦЭМ!$B$33:$B$776,N$190)+'СЕТ СН'!$F$12</f>
        <v>140.48472036000001</v>
      </c>
      <c r="O205" s="36">
        <f>SUMIFS(СВЦЭМ!$F$33:$F$776,СВЦЭМ!$A$33:$A$776,$A205,СВЦЭМ!$B$33:$B$776,O$190)+'СЕТ СН'!$F$12</f>
        <v>135.66796095999999</v>
      </c>
      <c r="P205" s="36">
        <f>SUMIFS(СВЦЭМ!$F$33:$F$776,СВЦЭМ!$A$33:$A$776,$A205,СВЦЭМ!$B$33:$B$776,P$190)+'СЕТ СН'!$F$12</f>
        <v>136.05430966</v>
      </c>
      <c r="Q205" s="36">
        <f>SUMIFS(СВЦЭМ!$F$33:$F$776,СВЦЭМ!$A$33:$A$776,$A205,СВЦЭМ!$B$33:$B$776,Q$190)+'СЕТ СН'!$F$12</f>
        <v>137.08971045999999</v>
      </c>
      <c r="R205" s="36">
        <f>SUMIFS(СВЦЭМ!$F$33:$F$776,СВЦЭМ!$A$33:$A$776,$A205,СВЦЭМ!$B$33:$B$776,R$190)+'СЕТ СН'!$F$12</f>
        <v>137.90343285</v>
      </c>
      <c r="S205" s="36">
        <f>SUMIFS(СВЦЭМ!$F$33:$F$776,СВЦЭМ!$A$33:$A$776,$A205,СВЦЭМ!$B$33:$B$776,S$190)+'СЕТ СН'!$F$12</f>
        <v>138.30539134</v>
      </c>
      <c r="T205" s="36">
        <f>SUMIFS(СВЦЭМ!$F$33:$F$776,СВЦЭМ!$A$33:$A$776,$A205,СВЦЭМ!$B$33:$B$776,T$190)+'СЕТ СН'!$F$12</f>
        <v>137.71068238999999</v>
      </c>
      <c r="U205" s="36">
        <f>SUMIFS(СВЦЭМ!$F$33:$F$776,СВЦЭМ!$A$33:$A$776,$A205,СВЦЭМ!$B$33:$B$776,U$190)+'СЕТ СН'!$F$12</f>
        <v>138.72579042999999</v>
      </c>
      <c r="V205" s="36">
        <f>SUMIFS(СВЦЭМ!$F$33:$F$776,СВЦЭМ!$A$33:$A$776,$A205,СВЦЭМ!$B$33:$B$776,V$190)+'СЕТ СН'!$F$12</f>
        <v>136.63075602999999</v>
      </c>
      <c r="W205" s="36">
        <f>SUMIFS(СВЦЭМ!$F$33:$F$776,СВЦЭМ!$A$33:$A$776,$A205,СВЦЭМ!$B$33:$B$776,W$190)+'СЕТ СН'!$F$12</f>
        <v>135.37191523999999</v>
      </c>
      <c r="X205" s="36">
        <f>SUMIFS(СВЦЭМ!$F$33:$F$776,СВЦЭМ!$A$33:$A$776,$A205,СВЦЭМ!$B$33:$B$776,X$190)+'СЕТ СН'!$F$12</f>
        <v>138.97114375999999</v>
      </c>
      <c r="Y205" s="36">
        <f>SUMIFS(СВЦЭМ!$F$33:$F$776,СВЦЭМ!$A$33:$A$776,$A205,СВЦЭМ!$B$33:$B$776,Y$190)+'СЕТ СН'!$F$12</f>
        <v>142.10127012000001</v>
      </c>
    </row>
    <row r="206" spans="1:25" ht="15.75" x14ac:dyDescent="0.2">
      <c r="A206" s="35">
        <f t="shared" si="5"/>
        <v>44059</v>
      </c>
      <c r="B206" s="36">
        <f>SUMIFS(СВЦЭМ!$F$33:$F$776,СВЦЭМ!$A$33:$A$776,$A206,СВЦЭМ!$B$33:$B$776,B$190)+'СЕТ СН'!$F$12</f>
        <v>157.69206448</v>
      </c>
      <c r="C206" s="36">
        <f>SUMIFS(СВЦЭМ!$F$33:$F$776,СВЦЭМ!$A$33:$A$776,$A206,СВЦЭМ!$B$33:$B$776,C$190)+'СЕТ СН'!$F$12</f>
        <v>161.36404764</v>
      </c>
      <c r="D206" s="36">
        <f>SUMIFS(СВЦЭМ!$F$33:$F$776,СВЦЭМ!$A$33:$A$776,$A206,СВЦЭМ!$B$33:$B$776,D$190)+'СЕТ СН'!$F$12</f>
        <v>164.04794547</v>
      </c>
      <c r="E206" s="36">
        <f>SUMIFS(СВЦЭМ!$F$33:$F$776,СВЦЭМ!$A$33:$A$776,$A206,СВЦЭМ!$B$33:$B$776,E$190)+'СЕТ СН'!$F$12</f>
        <v>165.68175274999999</v>
      </c>
      <c r="F206" s="36">
        <f>SUMIFS(СВЦЭМ!$F$33:$F$776,СВЦЭМ!$A$33:$A$776,$A206,СВЦЭМ!$B$33:$B$776,F$190)+'СЕТ СН'!$F$12</f>
        <v>165.05887286000001</v>
      </c>
      <c r="G206" s="36">
        <f>SUMIFS(СВЦЭМ!$F$33:$F$776,СВЦЭМ!$A$33:$A$776,$A206,СВЦЭМ!$B$33:$B$776,G$190)+'СЕТ СН'!$F$12</f>
        <v>164.16201760000001</v>
      </c>
      <c r="H206" s="36">
        <f>SUMIFS(СВЦЭМ!$F$33:$F$776,СВЦЭМ!$A$33:$A$776,$A206,СВЦЭМ!$B$33:$B$776,H$190)+'СЕТ СН'!$F$12</f>
        <v>160.91138849999999</v>
      </c>
      <c r="I206" s="36">
        <f>SUMIFS(СВЦЭМ!$F$33:$F$776,СВЦЭМ!$A$33:$A$776,$A206,СВЦЭМ!$B$33:$B$776,I$190)+'СЕТ СН'!$F$12</f>
        <v>151.28270537</v>
      </c>
      <c r="J206" s="36">
        <f>SUMIFS(СВЦЭМ!$F$33:$F$776,СВЦЭМ!$A$33:$A$776,$A206,СВЦЭМ!$B$33:$B$776,J$190)+'СЕТ СН'!$F$12</f>
        <v>145.85924471999999</v>
      </c>
      <c r="K206" s="36">
        <f>SUMIFS(СВЦЭМ!$F$33:$F$776,СВЦЭМ!$A$33:$A$776,$A206,СВЦЭМ!$B$33:$B$776,K$190)+'СЕТ СН'!$F$12</f>
        <v>139.92435116999999</v>
      </c>
      <c r="L206" s="36">
        <f>SUMIFS(СВЦЭМ!$F$33:$F$776,СВЦЭМ!$A$33:$A$776,$A206,СВЦЭМ!$B$33:$B$776,L$190)+'СЕТ СН'!$F$12</f>
        <v>138.12935544000001</v>
      </c>
      <c r="M206" s="36">
        <f>SUMIFS(СВЦЭМ!$F$33:$F$776,СВЦЭМ!$A$33:$A$776,$A206,СВЦЭМ!$B$33:$B$776,M$190)+'СЕТ СН'!$F$12</f>
        <v>133.16944340000001</v>
      </c>
      <c r="N206" s="36">
        <f>SUMIFS(СВЦЭМ!$F$33:$F$776,СВЦЭМ!$A$33:$A$776,$A206,СВЦЭМ!$B$33:$B$776,N$190)+'СЕТ СН'!$F$12</f>
        <v>131.20728043</v>
      </c>
      <c r="O206" s="36">
        <f>SUMIFS(СВЦЭМ!$F$33:$F$776,СВЦЭМ!$A$33:$A$776,$A206,СВЦЭМ!$B$33:$B$776,O$190)+'СЕТ СН'!$F$12</f>
        <v>127.8490037</v>
      </c>
      <c r="P206" s="36">
        <f>SUMIFS(СВЦЭМ!$F$33:$F$776,СВЦЭМ!$A$33:$A$776,$A206,СВЦЭМ!$B$33:$B$776,P$190)+'СЕТ СН'!$F$12</f>
        <v>127.04384357000001</v>
      </c>
      <c r="Q206" s="36">
        <f>SUMIFS(СВЦЭМ!$F$33:$F$776,СВЦЭМ!$A$33:$A$776,$A206,СВЦЭМ!$B$33:$B$776,Q$190)+'СЕТ СН'!$F$12</f>
        <v>130.65095557000001</v>
      </c>
      <c r="R206" s="36">
        <f>SUMIFS(СВЦЭМ!$F$33:$F$776,СВЦЭМ!$A$33:$A$776,$A206,СВЦЭМ!$B$33:$B$776,R$190)+'СЕТ СН'!$F$12</f>
        <v>133.68812457999999</v>
      </c>
      <c r="S206" s="36">
        <f>SUMIFS(СВЦЭМ!$F$33:$F$776,СВЦЭМ!$A$33:$A$776,$A206,СВЦЭМ!$B$33:$B$776,S$190)+'СЕТ СН'!$F$12</f>
        <v>135.29308702</v>
      </c>
      <c r="T206" s="36">
        <f>SUMIFS(СВЦЭМ!$F$33:$F$776,СВЦЭМ!$A$33:$A$776,$A206,СВЦЭМ!$B$33:$B$776,T$190)+'СЕТ СН'!$F$12</f>
        <v>136.27195359999999</v>
      </c>
      <c r="U206" s="36">
        <f>SUMIFS(СВЦЭМ!$F$33:$F$776,СВЦЭМ!$A$33:$A$776,$A206,СВЦЭМ!$B$33:$B$776,U$190)+'СЕТ СН'!$F$12</f>
        <v>138.53331663</v>
      </c>
      <c r="V206" s="36">
        <f>SUMIFS(СВЦЭМ!$F$33:$F$776,СВЦЭМ!$A$33:$A$776,$A206,СВЦЭМ!$B$33:$B$776,V$190)+'СЕТ СН'!$F$12</f>
        <v>135.47449922999999</v>
      </c>
      <c r="W206" s="36">
        <f>SUMIFS(СВЦЭМ!$F$33:$F$776,СВЦЭМ!$A$33:$A$776,$A206,СВЦЭМ!$B$33:$B$776,W$190)+'СЕТ СН'!$F$12</f>
        <v>134.82851993</v>
      </c>
      <c r="X206" s="36">
        <f>SUMIFS(СВЦЭМ!$F$33:$F$776,СВЦЭМ!$A$33:$A$776,$A206,СВЦЭМ!$B$33:$B$776,X$190)+'СЕТ СН'!$F$12</f>
        <v>138.34486437000001</v>
      </c>
      <c r="Y206" s="36">
        <f>SUMIFS(СВЦЭМ!$F$33:$F$776,СВЦЭМ!$A$33:$A$776,$A206,СВЦЭМ!$B$33:$B$776,Y$190)+'СЕТ СН'!$F$12</f>
        <v>139.46290067000001</v>
      </c>
    </row>
    <row r="207" spans="1:25" ht="15.75" x14ac:dyDescent="0.2">
      <c r="A207" s="35">
        <f t="shared" si="5"/>
        <v>44060</v>
      </c>
      <c r="B207" s="36">
        <f>SUMIFS(СВЦЭМ!$F$33:$F$776,СВЦЭМ!$A$33:$A$776,$A207,СВЦЭМ!$B$33:$B$776,B$190)+'СЕТ СН'!$F$12</f>
        <v>160.76180137</v>
      </c>
      <c r="C207" s="36">
        <f>SUMIFS(СВЦЭМ!$F$33:$F$776,СВЦЭМ!$A$33:$A$776,$A207,СВЦЭМ!$B$33:$B$776,C$190)+'СЕТ СН'!$F$12</f>
        <v>166.40438306999999</v>
      </c>
      <c r="D207" s="36">
        <f>SUMIFS(СВЦЭМ!$F$33:$F$776,СВЦЭМ!$A$33:$A$776,$A207,СВЦЭМ!$B$33:$B$776,D$190)+'СЕТ СН'!$F$12</f>
        <v>169.25313244</v>
      </c>
      <c r="E207" s="36">
        <f>SUMIFS(СВЦЭМ!$F$33:$F$776,СВЦЭМ!$A$33:$A$776,$A207,СВЦЭМ!$B$33:$B$776,E$190)+'СЕТ СН'!$F$12</f>
        <v>171.25026930999999</v>
      </c>
      <c r="F207" s="36">
        <f>SUMIFS(СВЦЭМ!$F$33:$F$776,СВЦЭМ!$A$33:$A$776,$A207,СВЦЭМ!$B$33:$B$776,F$190)+'СЕТ СН'!$F$12</f>
        <v>170.39661011000001</v>
      </c>
      <c r="G207" s="36">
        <f>SUMIFS(СВЦЭМ!$F$33:$F$776,СВЦЭМ!$A$33:$A$776,$A207,СВЦЭМ!$B$33:$B$776,G$190)+'СЕТ СН'!$F$12</f>
        <v>170.78818484000001</v>
      </c>
      <c r="H207" s="36">
        <f>SUMIFS(СВЦЭМ!$F$33:$F$776,СВЦЭМ!$A$33:$A$776,$A207,СВЦЭМ!$B$33:$B$776,H$190)+'СЕТ СН'!$F$12</f>
        <v>174.03160650999999</v>
      </c>
      <c r="I207" s="36">
        <f>SUMIFS(СВЦЭМ!$F$33:$F$776,СВЦЭМ!$A$33:$A$776,$A207,СВЦЭМ!$B$33:$B$776,I$190)+'СЕТ СН'!$F$12</f>
        <v>183.17243088999999</v>
      </c>
      <c r="J207" s="36">
        <f>SUMIFS(СВЦЭМ!$F$33:$F$776,СВЦЭМ!$A$33:$A$776,$A207,СВЦЭМ!$B$33:$B$776,J$190)+'СЕТ СН'!$F$12</f>
        <v>173.84327027</v>
      </c>
      <c r="K207" s="36">
        <f>SUMIFS(СВЦЭМ!$F$33:$F$776,СВЦЭМ!$A$33:$A$776,$A207,СВЦЭМ!$B$33:$B$776,K$190)+'СЕТ СН'!$F$12</f>
        <v>167.32358625000001</v>
      </c>
      <c r="L207" s="36">
        <f>SUMIFS(СВЦЭМ!$F$33:$F$776,СВЦЭМ!$A$33:$A$776,$A207,СВЦЭМ!$B$33:$B$776,L$190)+'СЕТ СН'!$F$12</f>
        <v>164.49287562999999</v>
      </c>
      <c r="M207" s="36">
        <f>SUMIFS(СВЦЭМ!$F$33:$F$776,СВЦЭМ!$A$33:$A$776,$A207,СВЦЭМ!$B$33:$B$776,M$190)+'СЕТ СН'!$F$12</f>
        <v>152.08048063000001</v>
      </c>
      <c r="N207" s="36">
        <f>SUMIFS(СВЦЭМ!$F$33:$F$776,СВЦЭМ!$A$33:$A$776,$A207,СВЦЭМ!$B$33:$B$776,N$190)+'СЕТ СН'!$F$12</f>
        <v>137.54305245</v>
      </c>
      <c r="O207" s="36">
        <f>SUMIFS(СВЦЭМ!$F$33:$F$776,СВЦЭМ!$A$33:$A$776,$A207,СВЦЭМ!$B$33:$B$776,O$190)+'СЕТ СН'!$F$12</f>
        <v>130.37948603999999</v>
      </c>
      <c r="P207" s="36">
        <f>SUMIFS(СВЦЭМ!$F$33:$F$776,СВЦЭМ!$A$33:$A$776,$A207,СВЦЭМ!$B$33:$B$776,P$190)+'СЕТ СН'!$F$12</f>
        <v>130.39972155000001</v>
      </c>
      <c r="Q207" s="36">
        <f>SUMIFS(СВЦЭМ!$F$33:$F$776,СВЦЭМ!$A$33:$A$776,$A207,СВЦЭМ!$B$33:$B$776,Q$190)+'СЕТ СН'!$F$12</f>
        <v>131.74399907</v>
      </c>
      <c r="R207" s="36">
        <f>SUMIFS(СВЦЭМ!$F$33:$F$776,СВЦЭМ!$A$33:$A$776,$A207,СВЦЭМ!$B$33:$B$776,R$190)+'СЕТ СН'!$F$12</f>
        <v>131.10477076000001</v>
      </c>
      <c r="S207" s="36">
        <f>SUMIFS(СВЦЭМ!$F$33:$F$776,СВЦЭМ!$A$33:$A$776,$A207,СВЦЭМ!$B$33:$B$776,S$190)+'СЕТ СН'!$F$12</f>
        <v>131.79782772999999</v>
      </c>
      <c r="T207" s="36">
        <f>SUMIFS(СВЦЭМ!$F$33:$F$776,СВЦЭМ!$A$33:$A$776,$A207,СВЦЭМ!$B$33:$B$776,T$190)+'СЕТ СН'!$F$12</f>
        <v>131.21718150999999</v>
      </c>
      <c r="U207" s="36">
        <f>SUMIFS(СВЦЭМ!$F$33:$F$776,СВЦЭМ!$A$33:$A$776,$A207,СВЦЭМ!$B$33:$B$776,U$190)+'СЕТ СН'!$F$12</f>
        <v>131.95938031</v>
      </c>
      <c r="V207" s="36">
        <f>SUMIFS(СВЦЭМ!$F$33:$F$776,СВЦЭМ!$A$33:$A$776,$A207,СВЦЭМ!$B$33:$B$776,V$190)+'СЕТ СН'!$F$12</f>
        <v>131.69555485000001</v>
      </c>
      <c r="W207" s="36">
        <f>SUMIFS(СВЦЭМ!$F$33:$F$776,СВЦЭМ!$A$33:$A$776,$A207,СВЦЭМ!$B$33:$B$776,W$190)+'СЕТ СН'!$F$12</f>
        <v>131.23426731999999</v>
      </c>
      <c r="X207" s="36">
        <f>SUMIFS(СВЦЭМ!$F$33:$F$776,СВЦЭМ!$A$33:$A$776,$A207,СВЦЭМ!$B$33:$B$776,X$190)+'СЕТ СН'!$F$12</f>
        <v>131.67081734000001</v>
      </c>
      <c r="Y207" s="36">
        <f>SUMIFS(СВЦЭМ!$F$33:$F$776,СВЦЭМ!$A$33:$A$776,$A207,СВЦЭМ!$B$33:$B$776,Y$190)+'СЕТ СН'!$F$12</f>
        <v>144.74850262000001</v>
      </c>
    </row>
    <row r="208" spans="1:25" ht="15.75" x14ac:dyDescent="0.2">
      <c r="A208" s="35">
        <f t="shared" si="5"/>
        <v>44061</v>
      </c>
      <c r="B208" s="36">
        <f>SUMIFS(СВЦЭМ!$F$33:$F$776,СВЦЭМ!$A$33:$A$776,$A208,СВЦЭМ!$B$33:$B$776,B$190)+'СЕТ СН'!$F$12</f>
        <v>161.17682354999999</v>
      </c>
      <c r="C208" s="36">
        <f>SUMIFS(СВЦЭМ!$F$33:$F$776,СВЦЭМ!$A$33:$A$776,$A208,СВЦЭМ!$B$33:$B$776,C$190)+'СЕТ СН'!$F$12</f>
        <v>168.88055489000001</v>
      </c>
      <c r="D208" s="36">
        <f>SUMIFS(СВЦЭМ!$F$33:$F$776,СВЦЭМ!$A$33:$A$776,$A208,СВЦЭМ!$B$33:$B$776,D$190)+'СЕТ СН'!$F$12</f>
        <v>172.80001186999999</v>
      </c>
      <c r="E208" s="36">
        <f>SUMIFS(СВЦЭМ!$F$33:$F$776,СВЦЭМ!$A$33:$A$776,$A208,СВЦЭМ!$B$33:$B$776,E$190)+'СЕТ СН'!$F$12</f>
        <v>172.83739469</v>
      </c>
      <c r="F208" s="36">
        <f>SUMIFS(СВЦЭМ!$F$33:$F$776,СВЦЭМ!$A$33:$A$776,$A208,СВЦЭМ!$B$33:$B$776,F$190)+'СЕТ СН'!$F$12</f>
        <v>175.12183576999999</v>
      </c>
      <c r="G208" s="36">
        <f>SUMIFS(СВЦЭМ!$F$33:$F$776,СВЦЭМ!$A$33:$A$776,$A208,СВЦЭМ!$B$33:$B$776,G$190)+'СЕТ СН'!$F$12</f>
        <v>173.81808602999999</v>
      </c>
      <c r="H208" s="36">
        <f>SUMIFS(СВЦЭМ!$F$33:$F$776,СВЦЭМ!$A$33:$A$776,$A208,СВЦЭМ!$B$33:$B$776,H$190)+'СЕТ СН'!$F$12</f>
        <v>174.47830906999999</v>
      </c>
      <c r="I208" s="36">
        <f>SUMIFS(СВЦЭМ!$F$33:$F$776,СВЦЭМ!$A$33:$A$776,$A208,СВЦЭМ!$B$33:$B$776,I$190)+'СЕТ СН'!$F$12</f>
        <v>175.01926982000001</v>
      </c>
      <c r="J208" s="36">
        <f>SUMIFS(СВЦЭМ!$F$33:$F$776,СВЦЭМ!$A$33:$A$776,$A208,СВЦЭМ!$B$33:$B$776,J$190)+'СЕТ СН'!$F$12</f>
        <v>163.80932709999999</v>
      </c>
      <c r="K208" s="36">
        <f>SUMIFS(СВЦЭМ!$F$33:$F$776,СВЦЭМ!$A$33:$A$776,$A208,СВЦЭМ!$B$33:$B$776,K$190)+'СЕТ СН'!$F$12</f>
        <v>160.36627392</v>
      </c>
      <c r="L208" s="36">
        <f>SUMIFS(СВЦЭМ!$F$33:$F$776,СВЦЭМ!$A$33:$A$776,$A208,СВЦЭМ!$B$33:$B$776,L$190)+'СЕТ СН'!$F$12</f>
        <v>159.87427643000001</v>
      </c>
      <c r="M208" s="36">
        <f>SUMIFS(СВЦЭМ!$F$33:$F$776,СВЦЭМ!$A$33:$A$776,$A208,СВЦЭМ!$B$33:$B$776,M$190)+'СЕТ СН'!$F$12</f>
        <v>150.66302118999999</v>
      </c>
      <c r="N208" s="36">
        <f>SUMIFS(СВЦЭМ!$F$33:$F$776,СВЦЭМ!$A$33:$A$776,$A208,СВЦЭМ!$B$33:$B$776,N$190)+'СЕТ СН'!$F$12</f>
        <v>134.92213529</v>
      </c>
      <c r="O208" s="36">
        <f>SUMIFS(СВЦЭМ!$F$33:$F$776,СВЦЭМ!$A$33:$A$776,$A208,СВЦЭМ!$B$33:$B$776,O$190)+'СЕТ СН'!$F$12</f>
        <v>130.48779464</v>
      </c>
      <c r="P208" s="36">
        <f>SUMIFS(СВЦЭМ!$F$33:$F$776,СВЦЭМ!$A$33:$A$776,$A208,СВЦЭМ!$B$33:$B$776,P$190)+'СЕТ СН'!$F$12</f>
        <v>130.37019934</v>
      </c>
      <c r="Q208" s="36">
        <f>SUMIFS(СВЦЭМ!$F$33:$F$776,СВЦЭМ!$A$33:$A$776,$A208,СВЦЭМ!$B$33:$B$776,Q$190)+'СЕТ СН'!$F$12</f>
        <v>130.50429048000001</v>
      </c>
      <c r="R208" s="36">
        <f>SUMIFS(СВЦЭМ!$F$33:$F$776,СВЦЭМ!$A$33:$A$776,$A208,СВЦЭМ!$B$33:$B$776,R$190)+'СЕТ СН'!$F$12</f>
        <v>128.16784086999999</v>
      </c>
      <c r="S208" s="36">
        <f>SUMIFS(СВЦЭМ!$F$33:$F$776,СВЦЭМ!$A$33:$A$776,$A208,СВЦЭМ!$B$33:$B$776,S$190)+'СЕТ СН'!$F$12</f>
        <v>128.92906937999999</v>
      </c>
      <c r="T208" s="36">
        <f>SUMIFS(СВЦЭМ!$F$33:$F$776,СВЦЭМ!$A$33:$A$776,$A208,СВЦЭМ!$B$33:$B$776,T$190)+'СЕТ СН'!$F$12</f>
        <v>128.96452056999999</v>
      </c>
      <c r="U208" s="36">
        <f>SUMIFS(СВЦЭМ!$F$33:$F$776,СВЦЭМ!$A$33:$A$776,$A208,СВЦЭМ!$B$33:$B$776,U$190)+'СЕТ СН'!$F$12</f>
        <v>128.67212529</v>
      </c>
      <c r="V208" s="36">
        <f>SUMIFS(СВЦЭМ!$F$33:$F$776,СВЦЭМ!$A$33:$A$776,$A208,СВЦЭМ!$B$33:$B$776,V$190)+'СЕТ СН'!$F$12</f>
        <v>127.90369260999999</v>
      </c>
      <c r="W208" s="36">
        <f>SUMIFS(СВЦЭМ!$F$33:$F$776,СВЦЭМ!$A$33:$A$776,$A208,СВЦЭМ!$B$33:$B$776,W$190)+'СЕТ СН'!$F$12</f>
        <v>131.46012823000001</v>
      </c>
      <c r="X208" s="36">
        <f>SUMIFS(СВЦЭМ!$F$33:$F$776,СВЦЭМ!$A$33:$A$776,$A208,СВЦЭМ!$B$33:$B$776,X$190)+'СЕТ СН'!$F$12</f>
        <v>131.60599919000001</v>
      </c>
      <c r="Y208" s="36">
        <f>SUMIFS(СВЦЭМ!$F$33:$F$776,СВЦЭМ!$A$33:$A$776,$A208,СВЦЭМ!$B$33:$B$776,Y$190)+'СЕТ СН'!$F$12</f>
        <v>146.65381909000001</v>
      </c>
    </row>
    <row r="209" spans="1:25" ht="15.75" x14ac:dyDescent="0.2">
      <c r="A209" s="35">
        <f t="shared" si="5"/>
        <v>44062</v>
      </c>
      <c r="B209" s="36">
        <f>SUMIFS(СВЦЭМ!$F$33:$F$776,СВЦЭМ!$A$33:$A$776,$A209,СВЦЭМ!$B$33:$B$776,B$190)+'СЕТ СН'!$F$12</f>
        <v>148.12091476000001</v>
      </c>
      <c r="C209" s="36">
        <f>SUMIFS(СВЦЭМ!$F$33:$F$776,СВЦЭМ!$A$33:$A$776,$A209,СВЦЭМ!$B$33:$B$776,C$190)+'СЕТ СН'!$F$12</f>
        <v>156.60919466999999</v>
      </c>
      <c r="D209" s="36">
        <f>SUMIFS(СВЦЭМ!$F$33:$F$776,СВЦЭМ!$A$33:$A$776,$A209,СВЦЭМ!$B$33:$B$776,D$190)+'СЕТ СН'!$F$12</f>
        <v>158.18667123</v>
      </c>
      <c r="E209" s="36">
        <f>SUMIFS(СВЦЭМ!$F$33:$F$776,СВЦЭМ!$A$33:$A$776,$A209,СВЦЭМ!$B$33:$B$776,E$190)+'СЕТ СН'!$F$12</f>
        <v>161.57950113999999</v>
      </c>
      <c r="F209" s="36">
        <f>SUMIFS(СВЦЭМ!$F$33:$F$776,СВЦЭМ!$A$33:$A$776,$A209,СВЦЭМ!$B$33:$B$776,F$190)+'СЕТ СН'!$F$12</f>
        <v>163.44570408000001</v>
      </c>
      <c r="G209" s="36">
        <f>SUMIFS(СВЦЭМ!$F$33:$F$776,СВЦЭМ!$A$33:$A$776,$A209,СВЦЭМ!$B$33:$B$776,G$190)+'СЕТ СН'!$F$12</f>
        <v>159.83266266000001</v>
      </c>
      <c r="H209" s="36">
        <f>SUMIFS(СВЦЭМ!$F$33:$F$776,СВЦЭМ!$A$33:$A$776,$A209,СВЦЭМ!$B$33:$B$776,H$190)+'СЕТ СН'!$F$12</f>
        <v>159.50443435</v>
      </c>
      <c r="I209" s="36">
        <f>SUMIFS(СВЦЭМ!$F$33:$F$776,СВЦЭМ!$A$33:$A$776,$A209,СВЦЭМ!$B$33:$B$776,I$190)+'СЕТ СН'!$F$12</f>
        <v>164.87592161000001</v>
      </c>
      <c r="J209" s="36">
        <f>SUMIFS(СВЦЭМ!$F$33:$F$776,СВЦЭМ!$A$33:$A$776,$A209,СВЦЭМ!$B$33:$B$776,J$190)+'СЕТ СН'!$F$12</f>
        <v>159.91662919999999</v>
      </c>
      <c r="K209" s="36">
        <f>SUMIFS(СВЦЭМ!$F$33:$F$776,СВЦЭМ!$A$33:$A$776,$A209,СВЦЭМ!$B$33:$B$776,K$190)+'СЕТ СН'!$F$12</f>
        <v>153.22920078999999</v>
      </c>
      <c r="L209" s="36">
        <f>SUMIFS(СВЦЭМ!$F$33:$F$776,СВЦЭМ!$A$33:$A$776,$A209,СВЦЭМ!$B$33:$B$776,L$190)+'СЕТ СН'!$F$12</f>
        <v>144.52875222</v>
      </c>
      <c r="M209" s="36">
        <f>SUMIFS(СВЦЭМ!$F$33:$F$776,СВЦЭМ!$A$33:$A$776,$A209,СВЦЭМ!$B$33:$B$776,M$190)+'СЕТ СН'!$F$12</f>
        <v>136.26175182</v>
      </c>
      <c r="N209" s="36">
        <f>SUMIFS(СВЦЭМ!$F$33:$F$776,СВЦЭМ!$A$33:$A$776,$A209,СВЦЭМ!$B$33:$B$776,N$190)+'СЕТ СН'!$F$12</f>
        <v>128.47028476</v>
      </c>
      <c r="O209" s="36">
        <f>SUMIFS(СВЦЭМ!$F$33:$F$776,СВЦЭМ!$A$33:$A$776,$A209,СВЦЭМ!$B$33:$B$776,O$190)+'СЕТ СН'!$F$12</f>
        <v>126.01110558000001</v>
      </c>
      <c r="P209" s="36">
        <f>SUMIFS(СВЦЭМ!$F$33:$F$776,СВЦЭМ!$A$33:$A$776,$A209,СВЦЭМ!$B$33:$B$776,P$190)+'СЕТ СН'!$F$12</f>
        <v>125.78381142000001</v>
      </c>
      <c r="Q209" s="36">
        <f>SUMIFS(СВЦЭМ!$F$33:$F$776,СВЦЭМ!$A$33:$A$776,$A209,СВЦЭМ!$B$33:$B$776,Q$190)+'СЕТ СН'!$F$12</f>
        <v>125.95982696</v>
      </c>
      <c r="R209" s="36">
        <f>SUMIFS(СВЦЭМ!$F$33:$F$776,СВЦЭМ!$A$33:$A$776,$A209,СВЦЭМ!$B$33:$B$776,R$190)+'СЕТ СН'!$F$12</f>
        <v>125.08802784</v>
      </c>
      <c r="S209" s="36">
        <f>SUMIFS(СВЦЭМ!$F$33:$F$776,СВЦЭМ!$A$33:$A$776,$A209,СВЦЭМ!$B$33:$B$776,S$190)+'СЕТ СН'!$F$12</f>
        <v>125.33293089</v>
      </c>
      <c r="T209" s="36">
        <f>SUMIFS(СВЦЭМ!$F$33:$F$776,СВЦЭМ!$A$33:$A$776,$A209,СВЦЭМ!$B$33:$B$776,T$190)+'СЕТ СН'!$F$12</f>
        <v>124.54109071000001</v>
      </c>
      <c r="U209" s="36">
        <f>SUMIFS(СВЦЭМ!$F$33:$F$776,СВЦЭМ!$A$33:$A$776,$A209,СВЦЭМ!$B$33:$B$776,U$190)+'СЕТ СН'!$F$12</f>
        <v>123.46394445999999</v>
      </c>
      <c r="V209" s="36">
        <f>SUMIFS(СВЦЭМ!$F$33:$F$776,СВЦЭМ!$A$33:$A$776,$A209,СВЦЭМ!$B$33:$B$776,V$190)+'СЕТ СН'!$F$12</f>
        <v>121.9593728</v>
      </c>
      <c r="W209" s="36">
        <f>SUMIFS(СВЦЭМ!$F$33:$F$776,СВЦЭМ!$A$33:$A$776,$A209,СВЦЭМ!$B$33:$B$776,W$190)+'СЕТ СН'!$F$12</f>
        <v>122.79984764</v>
      </c>
      <c r="X209" s="36">
        <f>SUMIFS(СВЦЭМ!$F$33:$F$776,СВЦЭМ!$A$33:$A$776,$A209,СВЦЭМ!$B$33:$B$776,X$190)+'СЕТ СН'!$F$12</f>
        <v>125.15544358</v>
      </c>
      <c r="Y209" s="36">
        <f>SUMIFS(СВЦЭМ!$F$33:$F$776,СВЦЭМ!$A$33:$A$776,$A209,СВЦЭМ!$B$33:$B$776,Y$190)+'СЕТ СН'!$F$12</f>
        <v>147.97992851000001</v>
      </c>
    </row>
    <row r="210" spans="1:25" ht="15.75" x14ac:dyDescent="0.2">
      <c r="A210" s="35">
        <f t="shared" si="5"/>
        <v>44063</v>
      </c>
      <c r="B210" s="36">
        <f>SUMIFS(СВЦЭМ!$F$33:$F$776,СВЦЭМ!$A$33:$A$776,$A210,СВЦЭМ!$B$33:$B$776,B$190)+'СЕТ СН'!$F$12</f>
        <v>160.94384416</v>
      </c>
      <c r="C210" s="36">
        <f>SUMIFS(СВЦЭМ!$F$33:$F$776,СВЦЭМ!$A$33:$A$776,$A210,СВЦЭМ!$B$33:$B$776,C$190)+'СЕТ СН'!$F$12</f>
        <v>169.06725745</v>
      </c>
      <c r="D210" s="36">
        <f>SUMIFS(СВЦЭМ!$F$33:$F$776,СВЦЭМ!$A$33:$A$776,$A210,СВЦЭМ!$B$33:$B$776,D$190)+'СЕТ СН'!$F$12</f>
        <v>174.77528691000001</v>
      </c>
      <c r="E210" s="36">
        <f>SUMIFS(СВЦЭМ!$F$33:$F$776,СВЦЭМ!$A$33:$A$776,$A210,СВЦЭМ!$B$33:$B$776,E$190)+'СЕТ СН'!$F$12</f>
        <v>177.85388316999999</v>
      </c>
      <c r="F210" s="36">
        <f>SUMIFS(СВЦЭМ!$F$33:$F$776,СВЦЭМ!$A$33:$A$776,$A210,СВЦЭМ!$B$33:$B$776,F$190)+'СЕТ СН'!$F$12</f>
        <v>177.61165966999999</v>
      </c>
      <c r="G210" s="36">
        <f>SUMIFS(СВЦЭМ!$F$33:$F$776,СВЦЭМ!$A$33:$A$776,$A210,СВЦЭМ!$B$33:$B$776,G$190)+'СЕТ СН'!$F$12</f>
        <v>173.76534597</v>
      </c>
      <c r="H210" s="36">
        <f>SUMIFS(СВЦЭМ!$F$33:$F$776,СВЦЭМ!$A$33:$A$776,$A210,СВЦЭМ!$B$33:$B$776,H$190)+'СЕТ СН'!$F$12</f>
        <v>167.80177900999999</v>
      </c>
      <c r="I210" s="36">
        <f>SUMIFS(СВЦЭМ!$F$33:$F$776,СВЦЭМ!$A$33:$A$776,$A210,СВЦЭМ!$B$33:$B$776,I$190)+'СЕТ СН'!$F$12</f>
        <v>175.24942300999999</v>
      </c>
      <c r="J210" s="36">
        <f>SUMIFS(СВЦЭМ!$F$33:$F$776,СВЦЭМ!$A$33:$A$776,$A210,СВЦЭМ!$B$33:$B$776,J$190)+'СЕТ СН'!$F$12</f>
        <v>169.18779875000001</v>
      </c>
      <c r="K210" s="36">
        <f>SUMIFS(СВЦЭМ!$F$33:$F$776,СВЦЭМ!$A$33:$A$776,$A210,СВЦЭМ!$B$33:$B$776,K$190)+'СЕТ СН'!$F$12</f>
        <v>161.87237784999999</v>
      </c>
      <c r="L210" s="36">
        <f>SUMIFS(СВЦЭМ!$F$33:$F$776,СВЦЭМ!$A$33:$A$776,$A210,СВЦЭМ!$B$33:$B$776,L$190)+'СЕТ СН'!$F$12</f>
        <v>153.46067119</v>
      </c>
      <c r="M210" s="36">
        <f>SUMIFS(СВЦЭМ!$F$33:$F$776,СВЦЭМ!$A$33:$A$776,$A210,СВЦЭМ!$B$33:$B$776,M$190)+'СЕТ СН'!$F$12</f>
        <v>142.58539490999999</v>
      </c>
      <c r="N210" s="36">
        <f>SUMIFS(СВЦЭМ!$F$33:$F$776,СВЦЭМ!$A$33:$A$776,$A210,СВЦЭМ!$B$33:$B$776,N$190)+'СЕТ СН'!$F$12</f>
        <v>130.52565215999999</v>
      </c>
      <c r="O210" s="36">
        <f>SUMIFS(СВЦЭМ!$F$33:$F$776,СВЦЭМ!$A$33:$A$776,$A210,СВЦЭМ!$B$33:$B$776,O$190)+'СЕТ СН'!$F$12</f>
        <v>126.00533261</v>
      </c>
      <c r="P210" s="36">
        <f>SUMIFS(СВЦЭМ!$F$33:$F$776,СВЦЭМ!$A$33:$A$776,$A210,СВЦЭМ!$B$33:$B$776,P$190)+'СЕТ СН'!$F$12</f>
        <v>125.78861621</v>
      </c>
      <c r="Q210" s="36">
        <f>SUMIFS(СВЦЭМ!$F$33:$F$776,СВЦЭМ!$A$33:$A$776,$A210,СВЦЭМ!$B$33:$B$776,Q$190)+'СЕТ СН'!$F$12</f>
        <v>126.24116807999999</v>
      </c>
      <c r="R210" s="36">
        <f>SUMIFS(СВЦЭМ!$F$33:$F$776,СВЦЭМ!$A$33:$A$776,$A210,СВЦЭМ!$B$33:$B$776,R$190)+'СЕТ СН'!$F$12</f>
        <v>126.47948958000001</v>
      </c>
      <c r="S210" s="36">
        <f>SUMIFS(СВЦЭМ!$F$33:$F$776,СВЦЭМ!$A$33:$A$776,$A210,СВЦЭМ!$B$33:$B$776,S$190)+'СЕТ СН'!$F$12</f>
        <v>127.9536939</v>
      </c>
      <c r="T210" s="36">
        <f>SUMIFS(СВЦЭМ!$F$33:$F$776,СВЦЭМ!$A$33:$A$776,$A210,СВЦЭМ!$B$33:$B$776,T$190)+'СЕТ СН'!$F$12</f>
        <v>128.19220884999999</v>
      </c>
      <c r="U210" s="36">
        <f>SUMIFS(СВЦЭМ!$F$33:$F$776,СВЦЭМ!$A$33:$A$776,$A210,СВЦЭМ!$B$33:$B$776,U$190)+'СЕТ СН'!$F$12</f>
        <v>128.01752668</v>
      </c>
      <c r="V210" s="36">
        <f>SUMIFS(СВЦЭМ!$F$33:$F$776,СВЦЭМ!$A$33:$A$776,$A210,СВЦЭМ!$B$33:$B$776,V$190)+'СЕТ СН'!$F$12</f>
        <v>128.51934548</v>
      </c>
      <c r="W210" s="36">
        <f>SUMIFS(СВЦЭМ!$F$33:$F$776,СВЦЭМ!$A$33:$A$776,$A210,СВЦЭМ!$B$33:$B$776,W$190)+'СЕТ СН'!$F$12</f>
        <v>127.77292342</v>
      </c>
      <c r="X210" s="36">
        <f>SUMIFS(СВЦЭМ!$F$33:$F$776,СВЦЭМ!$A$33:$A$776,$A210,СВЦЭМ!$B$33:$B$776,X$190)+'СЕТ СН'!$F$12</f>
        <v>128.91669375000001</v>
      </c>
      <c r="Y210" s="36">
        <f>SUMIFS(СВЦЭМ!$F$33:$F$776,СВЦЭМ!$A$33:$A$776,$A210,СВЦЭМ!$B$33:$B$776,Y$190)+'СЕТ СН'!$F$12</f>
        <v>152.49108570000001</v>
      </c>
    </row>
    <row r="211" spans="1:25" ht="15.75" x14ac:dyDescent="0.2">
      <c r="A211" s="35">
        <f t="shared" si="5"/>
        <v>44064</v>
      </c>
      <c r="B211" s="36">
        <f>SUMIFS(СВЦЭМ!$F$33:$F$776,СВЦЭМ!$A$33:$A$776,$A211,СВЦЭМ!$B$33:$B$776,B$190)+'СЕТ СН'!$F$12</f>
        <v>164.26407305999999</v>
      </c>
      <c r="C211" s="36">
        <f>SUMIFS(СВЦЭМ!$F$33:$F$776,СВЦЭМ!$A$33:$A$776,$A211,СВЦЭМ!$B$33:$B$776,C$190)+'СЕТ СН'!$F$12</f>
        <v>167.9525453</v>
      </c>
      <c r="D211" s="36">
        <f>SUMIFS(СВЦЭМ!$F$33:$F$776,СВЦЭМ!$A$33:$A$776,$A211,СВЦЭМ!$B$33:$B$776,D$190)+'СЕТ СН'!$F$12</f>
        <v>175.8597169</v>
      </c>
      <c r="E211" s="36">
        <f>SUMIFS(СВЦЭМ!$F$33:$F$776,СВЦЭМ!$A$33:$A$776,$A211,СВЦЭМ!$B$33:$B$776,E$190)+'СЕТ СН'!$F$12</f>
        <v>174.76439382999999</v>
      </c>
      <c r="F211" s="36">
        <f>SUMIFS(СВЦЭМ!$F$33:$F$776,СВЦЭМ!$A$33:$A$776,$A211,СВЦЭМ!$B$33:$B$776,F$190)+'СЕТ СН'!$F$12</f>
        <v>174.03439546000001</v>
      </c>
      <c r="G211" s="36">
        <f>SUMIFS(СВЦЭМ!$F$33:$F$776,СВЦЭМ!$A$33:$A$776,$A211,СВЦЭМ!$B$33:$B$776,G$190)+'СЕТ СН'!$F$12</f>
        <v>176.70106962</v>
      </c>
      <c r="H211" s="36">
        <f>SUMIFS(СВЦЭМ!$F$33:$F$776,СВЦЭМ!$A$33:$A$776,$A211,СВЦЭМ!$B$33:$B$776,H$190)+'СЕТ СН'!$F$12</f>
        <v>175.93071689999999</v>
      </c>
      <c r="I211" s="36">
        <f>SUMIFS(СВЦЭМ!$F$33:$F$776,СВЦЭМ!$A$33:$A$776,$A211,СВЦЭМ!$B$33:$B$776,I$190)+'СЕТ СН'!$F$12</f>
        <v>181.47012294000001</v>
      </c>
      <c r="J211" s="36">
        <f>SUMIFS(СВЦЭМ!$F$33:$F$776,СВЦЭМ!$A$33:$A$776,$A211,СВЦЭМ!$B$33:$B$776,J$190)+'СЕТ СН'!$F$12</f>
        <v>175.65513379000001</v>
      </c>
      <c r="K211" s="36">
        <f>SUMIFS(СВЦЭМ!$F$33:$F$776,СВЦЭМ!$A$33:$A$776,$A211,СВЦЭМ!$B$33:$B$776,K$190)+'СЕТ СН'!$F$12</f>
        <v>165.70946090999999</v>
      </c>
      <c r="L211" s="36">
        <f>SUMIFS(СВЦЭМ!$F$33:$F$776,СВЦЭМ!$A$33:$A$776,$A211,СВЦЭМ!$B$33:$B$776,L$190)+'СЕТ СН'!$F$12</f>
        <v>157.67968906999999</v>
      </c>
      <c r="M211" s="36">
        <f>SUMIFS(СВЦЭМ!$F$33:$F$776,СВЦЭМ!$A$33:$A$776,$A211,СВЦЭМ!$B$33:$B$776,M$190)+'СЕТ СН'!$F$12</f>
        <v>148.21027817000001</v>
      </c>
      <c r="N211" s="36">
        <f>SUMIFS(СВЦЭМ!$F$33:$F$776,СВЦЭМ!$A$33:$A$776,$A211,СВЦЭМ!$B$33:$B$776,N$190)+'СЕТ СН'!$F$12</f>
        <v>135.92733537000001</v>
      </c>
      <c r="O211" s="36">
        <f>SUMIFS(СВЦЭМ!$F$33:$F$776,СВЦЭМ!$A$33:$A$776,$A211,СВЦЭМ!$B$33:$B$776,O$190)+'СЕТ СН'!$F$12</f>
        <v>132.40115051999999</v>
      </c>
      <c r="P211" s="36">
        <f>SUMIFS(СВЦЭМ!$F$33:$F$776,СВЦЭМ!$A$33:$A$776,$A211,СВЦЭМ!$B$33:$B$776,P$190)+'СЕТ СН'!$F$12</f>
        <v>131.71311438999999</v>
      </c>
      <c r="Q211" s="36">
        <f>SUMIFS(СВЦЭМ!$F$33:$F$776,СВЦЭМ!$A$33:$A$776,$A211,СВЦЭМ!$B$33:$B$776,Q$190)+'СЕТ СН'!$F$12</f>
        <v>131.57062235000001</v>
      </c>
      <c r="R211" s="36">
        <f>SUMIFS(СВЦЭМ!$F$33:$F$776,СВЦЭМ!$A$33:$A$776,$A211,СВЦЭМ!$B$33:$B$776,R$190)+'СЕТ СН'!$F$12</f>
        <v>130.02830072</v>
      </c>
      <c r="S211" s="36">
        <f>SUMIFS(СВЦЭМ!$F$33:$F$776,СВЦЭМ!$A$33:$A$776,$A211,СВЦЭМ!$B$33:$B$776,S$190)+'СЕТ СН'!$F$12</f>
        <v>130.27346653000001</v>
      </c>
      <c r="T211" s="36">
        <f>SUMIFS(СВЦЭМ!$F$33:$F$776,СВЦЭМ!$A$33:$A$776,$A211,СВЦЭМ!$B$33:$B$776,T$190)+'СЕТ СН'!$F$12</f>
        <v>130.47210673000001</v>
      </c>
      <c r="U211" s="36">
        <f>SUMIFS(СВЦЭМ!$F$33:$F$776,СВЦЭМ!$A$33:$A$776,$A211,СВЦЭМ!$B$33:$B$776,U$190)+'СЕТ СН'!$F$12</f>
        <v>132.11216809000001</v>
      </c>
      <c r="V211" s="36">
        <f>SUMIFS(СВЦЭМ!$F$33:$F$776,СВЦЭМ!$A$33:$A$776,$A211,СВЦЭМ!$B$33:$B$776,V$190)+'СЕТ СН'!$F$12</f>
        <v>132.92263925</v>
      </c>
      <c r="W211" s="36">
        <f>SUMIFS(СВЦЭМ!$F$33:$F$776,СВЦЭМ!$A$33:$A$776,$A211,СВЦЭМ!$B$33:$B$776,W$190)+'СЕТ СН'!$F$12</f>
        <v>132.4162154</v>
      </c>
      <c r="X211" s="36">
        <f>SUMIFS(СВЦЭМ!$F$33:$F$776,СВЦЭМ!$A$33:$A$776,$A211,СВЦЭМ!$B$33:$B$776,X$190)+'СЕТ СН'!$F$12</f>
        <v>134.06895578999999</v>
      </c>
      <c r="Y211" s="36">
        <f>SUMIFS(СВЦЭМ!$F$33:$F$776,СВЦЭМ!$A$33:$A$776,$A211,СВЦЭМ!$B$33:$B$776,Y$190)+'СЕТ СН'!$F$12</f>
        <v>154.09266459</v>
      </c>
    </row>
    <row r="212" spans="1:25" ht="15.75" x14ac:dyDescent="0.2">
      <c r="A212" s="35">
        <f t="shared" si="5"/>
        <v>44065</v>
      </c>
      <c r="B212" s="36">
        <f>SUMIFS(СВЦЭМ!$F$33:$F$776,СВЦЭМ!$A$33:$A$776,$A212,СВЦЭМ!$B$33:$B$776,B$190)+'СЕТ СН'!$F$12</f>
        <v>161.59320628</v>
      </c>
      <c r="C212" s="36">
        <f>SUMIFS(СВЦЭМ!$F$33:$F$776,СВЦЭМ!$A$33:$A$776,$A212,СВЦЭМ!$B$33:$B$776,C$190)+'СЕТ СН'!$F$12</f>
        <v>172.00613186000001</v>
      </c>
      <c r="D212" s="36">
        <f>SUMIFS(СВЦЭМ!$F$33:$F$776,СВЦЭМ!$A$33:$A$776,$A212,СВЦЭМ!$B$33:$B$776,D$190)+'СЕТ СН'!$F$12</f>
        <v>175.33305898</v>
      </c>
      <c r="E212" s="36">
        <f>SUMIFS(СВЦЭМ!$F$33:$F$776,СВЦЭМ!$A$33:$A$776,$A212,СВЦЭМ!$B$33:$B$776,E$190)+'СЕТ СН'!$F$12</f>
        <v>178.44560380999999</v>
      </c>
      <c r="F212" s="36">
        <f>SUMIFS(СВЦЭМ!$F$33:$F$776,СВЦЭМ!$A$33:$A$776,$A212,СВЦЭМ!$B$33:$B$776,F$190)+'СЕТ СН'!$F$12</f>
        <v>178.99795739000001</v>
      </c>
      <c r="G212" s="36">
        <f>SUMIFS(СВЦЭМ!$F$33:$F$776,СВЦЭМ!$A$33:$A$776,$A212,СВЦЭМ!$B$33:$B$776,G$190)+'СЕТ СН'!$F$12</f>
        <v>177.43767475999999</v>
      </c>
      <c r="H212" s="36">
        <f>SUMIFS(СВЦЭМ!$F$33:$F$776,СВЦЭМ!$A$33:$A$776,$A212,СВЦЭМ!$B$33:$B$776,H$190)+'СЕТ СН'!$F$12</f>
        <v>171.93440459999999</v>
      </c>
      <c r="I212" s="36">
        <f>SUMIFS(СВЦЭМ!$F$33:$F$776,СВЦЭМ!$A$33:$A$776,$A212,СВЦЭМ!$B$33:$B$776,I$190)+'СЕТ СН'!$F$12</f>
        <v>173.69452089000001</v>
      </c>
      <c r="J212" s="36">
        <f>SUMIFS(СВЦЭМ!$F$33:$F$776,СВЦЭМ!$A$33:$A$776,$A212,СВЦЭМ!$B$33:$B$776,J$190)+'СЕТ СН'!$F$12</f>
        <v>166.8484934</v>
      </c>
      <c r="K212" s="36">
        <f>SUMIFS(СВЦЭМ!$F$33:$F$776,СВЦЭМ!$A$33:$A$776,$A212,СВЦЭМ!$B$33:$B$776,K$190)+'СЕТ СН'!$F$12</f>
        <v>159.45164446999999</v>
      </c>
      <c r="L212" s="36">
        <f>SUMIFS(СВЦЭМ!$F$33:$F$776,СВЦЭМ!$A$33:$A$776,$A212,СВЦЭМ!$B$33:$B$776,L$190)+'СЕТ СН'!$F$12</f>
        <v>152.31341825999999</v>
      </c>
      <c r="M212" s="36">
        <f>SUMIFS(СВЦЭМ!$F$33:$F$776,СВЦЭМ!$A$33:$A$776,$A212,СВЦЭМ!$B$33:$B$776,M$190)+'СЕТ СН'!$F$12</f>
        <v>143.50148948</v>
      </c>
      <c r="N212" s="36">
        <f>SUMIFS(СВЦЭМ!$F$33:$F$776,СВЦЭМ!$A$33:$A$776,$A212,СВЦЭМ!$B$33:$B$776,N$190)+'СЕТ СН'!$F$12</f>
        <v>135.57907971</v>
      </c>
      <c r="O212" s="36">
        <f>SUMIFS(СВЦЭМ!$F$33:$F$776,СВЦЭМ!$A$33:$A$776,$A212,СВЦЭМ!$B$33:$B$776,O$190)+'СЕТ СН'!$F$12</f>
        <v>129.55958881999999</v>
      </c>
      <c r="P212" s="36">
        <f>SUMIFS(СВЦЭМ!$F$33:$F$776,СВЦЭМ!$A$33:$A$776,$A212,СВЦЭМ!$B$33:$B$776,P$190)+'СЕТ СН'!$F$12</f>
        <v>130.27421662</v>
      </c>
      <c r="Q212" s="36">
        <f>SUMIFS(СВЦЭМ!$F$33:$F$776,СВЦЭМ!$A$33:$A$776,$A212,СВЦЭМ!$B$33:$B$776,Q$190)+'СЕТ СН'!$F$12</f>
        <v>131.02836794999999</v>
      </c>
      <c r="R212" s="36">
        <f>SUMIFS(СВЦЭМ!$F$33:$F$776,СВЦЭМ!$A$33:$A$776,$A212,СВЦЭМ!$B$33:$B$776,R$190)+'СЕТ СН'!$F$12</f>
        <v>131.4331119</v>
      </c>
      <c r="S212" s="36">
        <f>SUMIFS(СВЦЭМ!$F$33:$F$776,СВЦЭМ!$A$33:$A$776,$A212,СВЦЭМ!$B$33:$B$776,S$190)+'СЕТ СН'!$F$12</f>
        <v>131.47566663000001</v>
      </c>
      <c r="T212" s="36">
        <f>SUMIFS(СВЦЭМ!$F$33:$F$776,СВЦЭМ!$A$33:$A$776,$A212,СВЦЭМ!$B$33:$B$776,T$190)+'СЕТ СН'!$F$12</f>
        <v>129.21105467999999</v>
      </c>
      <c r="U212" s="36">
        <f>SUMIFS(СВЦЭМ!$F$33:$F$776,СВЦЭМ!$A$33:$A$776,$A212,СВЦЭМ!$B$33:$B$776,U$190)+'СЕТ СН'!$F$12</f>
        <v>128.08986566999999</v>
      </c>
      <c r="V212" s="36">
        <f>SUMIFS(СВЦЭМ!$F$33:$F$776,СВЦЭМ!$A$33:$A$776,$A212,СВЦЭМ!$B$33:$B$776,V$190)+'СЕТ СН'!$F$12</f>
        <v>126.89290278999999</v>
      </c>
      <c r="W212" s="36">
        <f>SUMIFS(СВЦЭМ!$F$33:$F$776,СВЦЭМ!$A$33:$A$776,$A212,СВЦЭМ!$B$33:$B$776,W$190)+'СЕТ СН'!$F$12</f>
        <v>127.63062936999999</v>
      </c>
      <c r="X212" s="36">
        <f>SUMIFS(СВЦЭМ!$F$33:$F$776,СВЦЭМ!$A$33:$A$776,$A212,СВЦЭМ!$B$33:$B$776,X$190)+'СЕТ СН'!$F$12</f>
        <v>130.90396103</v>
      </c>
      <c r="Y212" s="36">
        <f>SUMIFS(СВЦЭМ!$F$33:$F$776,СВЦЭМ!$A$33:$A$776,$A212,СВЦЭМ!$B$33:$B$776,Y$190)+'СЕТ СН'!$F$12</f>
        <v>152.64579248000001</v>
      </c>
    </row>
    <row r="213" spans="1:25" ht="15.75" x14ac:dyDescent="0.2">
      <c r="A213" s="35">
        <f t="shared" si="5"/>
        <v>44066</v>
      </c>
      <c r="B213" s="36">
        <f>SUMIFS(СВЦЭМ!$F$33:$F$776,СВЦЭМ!$A$33:$A$776,$A213,СВЦЭМ!$B$33:$B$776,B$190)+'СЕТ СН'!$F$12</f>
        <v>163.90891918</v>
      </c>
      <c r="C213" s="36">
        <f>SUMIFS(СВЦЭМ!$F$33:$F$776,СВЦЭМ!$A$33:$A$776,$A213,СВЦЭМ!$B$33:$B$776,C$190)+'СЕТ СН'!$F$12</f>
        <v>168.93408070999999</v>
      </c>
      <c r="D213" s="36">
        <f>SUMIFS(СВЦЭМ!$F$33:$F$776,СВЦЭМ!$A$33:$A$776,$A213,СВЦЭМ!$B$33:$B$776,D$190)+'СЕТ СН'!$F$12</f>
        <v>174.30364438999999</v>
      </c>
      <c r="E213" s="36">
        <f>SUMIFS(СВЦЭМ!$F$33:$F$776,СВЦЭМ!$A$33:$A$776,$A213,СВЦЭМ!$B$33:$B$776,E$190)+'СЕТ СН'!$F$12</f>
        <v>177.60240142000001</v>
      </c>
      <c r="F213" s="36">
        <f>SUMIFS(СВЦЭМ!$F$33:$F$776,СВЦЭМ!$A$33:$A$776,$A213,СВЦЭМ!$B$33:$B$776,F$190)+'СЕТ СН'!$F$12</f>
        <v>178.52134593</v>
      </c>
      <c r="G213" s="36">
        <f>SUMIFS(СВЦЭМ!$F$33:$F$776,СВЦЭМ!$A$33:$A$776,$A213,СВЦЭМ!$B$33:$B$776,G$190)+'СЕТ СН'!$F$12</f>
        <v>178.62937502</v>
      </c>
      <c r="H213" s="36">
        <f>SUMIFS(СВЦЭМ!$F$33:$F$776,СВЦЭМ!$A$33:$A$776,$A213,СВЦЭМ!$B$33:$B$776,H$190)+'СЕТ СН'!$F$12</f>
        <v>175.93733585999999</v>
      </c>
      <c r="I213" s="36">
        <f>SUMIFS(СВЦЭМ!$F$33:$F$776,СВЦЭМ!$A$33:$A$776,$A213,СВЦЭМ!$B$33:$B$776,I$190)+'СЕТ СН'!$F$12</f>
        <v>170.78090148999999</v>
      </c>
      <c r="J213" s="36">
        <f>SUMIFS(СВЦЭМ!$F$33:$F$776,СВЦЭМ!$A$33:$A$776,$A213,СВЦЭМ!$B$33:$B$776,J$190)+'СЕТ СН'!$F$12</f>
        <v>168.43273995000001</v>
      </c>
      <c r="K213" s="36">
        <f>SUMIFS(СВЦЭМ!$F$33:$F$776,СВЦЭМ!$A$33:$A$776,$A213,СВЦЭМ!$B$33:$B$776,K$190)+'СЕТ СН'!$F$12</f>
        <v>163.72378627000001</v>
      </c>
      <c r="L213" s="36">
        <f>SUMIFS(СВЦЭМ!$F$33:$F$776,СВЦЭМ!$A$33:$A$776,$A213,СВЦЭМ!$B$33:$B$776,L$190)+'СЕТ СН'!$F$12</f>
        <v>155.12189495999999</v>
      </c>
      <c r="M213" s="36">
        <f>SUMIFS(СВЦЭМ!$F$33:$F$776,СВЦЭМ!$A$33:$A$776,$A213,СВЦЭМ!$B$33:$B$776,M$190)+'СЕТ СН'!$F$12</f>
        <v>141.81476942</v>
      </c>
      <c r="N213" s="36">
        <f>SUMIFS(СВЦЭМ!$F$33:$F$776,СВЦЭМ!$A$33:$A$776,$A213,СВЦЭМ!$B$33:$B$776,N$190)+'СЕТ СН'!$F$12</f>
        <v>129.82611365</v>
      </c>
      <c r="O213" s="36">
        <f>SUMIFS(СВЦЭМ!$F$33:$F$776,СВЦЭМ!$A$33:$A$776,$A213,СВЦЭМ!$B$33:$B$776,O$190)+'СЕТ СН'!$F$12</f>
        <v>126.01800572</v>
      </c>
      <c r="P213" s="36">
        <f>SUMIFS(СВЦЭМ!$F$33:$F$776,СВЦЭМ!$A$33:$A$776,$A213,СВЦЭМ!$B$33:$B$776,P$190)+'СЕТ СН'!$F$12</f>
        <v>127.44798394</v>
      </c>
      <c r="Q213" s="36">
        <f>SUMIFS(СВЦЭМ!$F$33:$F$776,СВЦЭМ!$A$33:$A$776,$A213,СВЦЭМ!$B$33:$B$776,Q$190)+'СЕТ СН'!$F$12</f>
        <v>127.05688001</v>
      </c>
      <c r="R213" s="36">
        <f>SUMIFS(СВЦЭМ!$F$33:$F$776,СВЦЭМ!$A$33:$A$776,$A213,СВЦЭМ!$B$33:$B$776,R$190)+'СЕТ СН'!$F$12</f>
        <v>126.58511166</v>
      </c>
      <c r="S213" s="36">
        <f>SUMIFS(СВЦЭМ!$F$33:$F$776,СВЦЭМ!$A$33:$A$776,$A213,СВЦЭМ!$B$33:$B$776,S$190)+'СЕТ СН'!$F$12</f>
        <v>127.39985529</v>
      </c>
      <c r="T213" s="36">
        <f>SUMIFS(СВЦЭМ!$F$33:$F$776,СВЦЭМ!$A$33:$A$776,$A213,СВЦЭМ!$B$33:$B$776,T$190)+'СЕТ СН'!$F$12</f>
        <v>127.62874481</v>
      </c>
      <c r="U213" s="36">
        <f>SUMIFS(СВЦЭМ!$F$33:$F$776,СВЦЭМ!$A$33:$A$776,$A213,СВЦЭМ!$B$33:$B$776,U$190)+'СЕТ СН'!$F$12</f>
        <v>124.94442262</v>
      </c>
      <c r="V213" s="36">
        <f>SUMIFS(СВЦЭМ!$F$33:$F$776,СВЦЭМ!$A$33:$A$776,$A213,СВЦЭМ!$B$33:$B$776,V$190)+'СЕТ СН'!$F$12</f>
        <v>123.26941216</v>
      </c>
      <c r="W213" s="36">
        <f>SUMIFS(СВЦЭМ!$F$33:$F$776,СВЦЭМ!$A$33:$A$776,$A213,СВЦЭМ!$B$33:$B$776,W$190)+'СЕТ СН'!$F$12</f>
        <v>123.8746704</v>
      </c>
      <c r="X213" s="36">
        <f>SUMIFS(СВЦЭМ!$F$33:$F$776,СВЦЭМ!$A$33:$A$776,$A213,СВЦЭМ!$B$33:$B$776,X$190)+'СЕТ СН'!$F$12</f>
        <v>130.18170573</v>
      </c>
      <c r="Y213" s="36">
        <f>SUMIFS(СВЦЭМ!$F$33:$F$776,СВЦЭМ!$A$33:$A$776,$A213,СВЦЭМ!$B$33:$B$776,Y$190)+'СЕТ СН'!$F$12</f>
        <v>149.89555192</v>
      </c>
    </row>
    <row r="214" spans="1:25" ht="15.75" x14ac:dyDescent="0.2">
      <c r="A214" s="35">
        <f t="shared" si="5"/>
        <v>44067</v>
      </c>
      <c r="B214" s="36">
        <f>SUMIFS(СВЦЭМ!$F$33:$F$776,СВЦЭМ!$A$33:$A$776,$A214,СВЦЭМ!$B$33:$B$776,B$190)+'СЕТ СН'!$F$12</f>
        <v>156.14269246999999</v>
      </c>
      <c r="C214" s="36">
        <f>SUMIFS(СВЦЭМ!$F$33:$F$776,СВЦЭМ!$A$33:$A$776,$A214,СВЦЭМ!$B$33:$B$776,C$190)+'СЕТ СН'!$F$12</f>
        <v>164.39180834000001</v>
      </c>
      <c r="D214" s="36">
        <f>SUMIFS(СВЦЭМ!$F$33:$F$776,СВЦЭМ!$A$33:$A$776,$A214,СВЦЭМ!$B$33:$B$776,D$190)+'СЕТ СН'!$F$12</f>
        <v>167.71983388000001</v>
      </c>
      <c r="E214" s="36">
        <f>SUMIFS(СВЦЭМ!$F$33:$F$776,СВЦЭМ!$A$33:$A$776,$A214,СВЦЭМ!$B$33:$B$776,E$190)+'СЕТ СН'!$F$12</f>
        <v>169.10539098999999</v>
      </c>
      <c r="F214" s="36">
        <f>SUMIFS(СВЦЭМ!$F$33:$F$776,СВЦЭМ!$A$33:$A$776,$A214,СВЦЭМ!$B$33:$B$776,F$190)+'СЕТ СН'!$F$12</f>
        <v>169.73146039</v>
      </c>
      <c r="G214" s="36">
        <f>SUMIFS(СВЦЭМ!$F$33:$F$776,СВЦЭМ!$A$33:$A$776,$A214,СВЦЭМ!$B$33:$B$776,G$190)+'СЕТ СН'!$F$12</f>
        <v>167.68459669999999</v>
      </c>
      <c r="H214" s="36">
        <f>SUMIFS(СВЦЭМ!$F$33:$F$776,СВЦЭМ!$A$33:$A$776,$A214,СВЦЭМ!$B$33:$B$776,H$190)+'СЕТ СН'!$F$12</f>
        <v>166.24308672999999</v>
      </c>
      <c r="I214" s="36">
        <f>SUMIFS(СВЦЭМ!$F$33:$F$776,СВЦЭМ!$A$33:$A$776,$A214,СВЦЭМ!$B$33:$B$776,I$190)+'СЕТ СН'!$F$12</f>
        <v>181.49021877999999</v>
      </c>
      <c r="J214" s="36">
        <f>SUMIFS(СВЦЭМ!$F$33:$F$776,СВЦЭМ!$A$33:$A$776,$A214,СВЦЭМ!$B$33:$B$776,J$190)+'СЕТ СН'!$F$12</f>
        <v>171.24342325999999</v>
      </c>
      <c r="K214" s="36">
        <f>SUMIFS(СВЦЭМ!$F$33:$F$776,СВЦЭМ!$A$33:$A$776,$A214,СВЦЭМ!$B$33:$B$776,K$190)+'СЕТ СН'!$F$12</f>
        <v>165.88758229000001</v>
      </c>
      <c r="L214" s="36">
        <f>SUMIFS(СВЦЭМ!$F$33:$F$776,СВЦЭМ!$A$33:$A$776,$A214,СВЦЭМ!$B$33:$B$776,L$190)+'СЕТ СН'!$F$12</f>
        <v>160.5866609</v>
      </c>
      <c r="M214" s="36">
        <f>SUMIFS(СВЦЭМ!$F$33:$F$776,СВЦЭМ!$A$33:$A$776,$A214,СВЦЭМ!$B$33:$B$776,M$190)+'СЕТ СН'!$F$12</f>
        <v>149.64595137000001</v>
      </c>
      <c r="N214" s="36">
        <f>SUMIFS(СВЦЭМ!$F$33:$F$776,СВЦЭМ!$A$33:$A$776,$A214,СВЦЭМ!$B$33:$B$776,N$190)+'СЕТ СН'!$F$12</f>
        <v>140.8496629</v>
      </c>
      <c r="O214" s="36">
        <f>SUMIFS(СВЦЭМ!$F$33:$F$776,СВЦЭМ!$A$33:$A$776,$A214,СВЦЭМ!$B$33:$B$776,O$190)+'СЕТ СН'!$F$12</f>
        <v>134.82171023000001</v>
      </c>
      <c r="P214" s="36">
        <f>SUMIFS(СВЦЭМ!$F$33:$F$776,СВЦЭМ!$A$33:$A$776,$A214,СВЦЭМ!$B$33:$B$776,P$190)+'СЕТ СН'!$F$12</f>
        <v>135.99884642000001</v>
      </c>
      <c r="Q214" s="36">
        <f>SUMIFS(СВЦЭМ!$F$33:$F$776,СВЦЭМ!$A$33:$A$776,$A214,СВЦЭМ!$B$33:$B$776,Q$190)+'СЕТ СН'!$F$12</f>
        <v>134.79442594</v>
      </c>
      <c r="R214" s="36">
        <f>SUMIFS(СВЦЭМ!$F$33:$F$776,СВЦЭМ!$A$33:$A$776,$A214,СВЦЭМ!$B$33:$B$776,R$190)+'СЕТ СН'!$F$12</f>
        <v>134.81500219</v>
      </c>
      <c r="S214" s="36">
        <f>SUMIFS(СВЦЭМ!$F$33:$F$776,СВЦЭМ!$A$33:$A$776,$A214,СВЦЭМ!$B$33:$B$776,S$190)+'СЕТ СН'!$F$12</f>
        <v>135.29520890000001</v>
      </c>
      <c r="T214" s="36">
        <f>SUMIFS(СВЦЭМ!$F$33:$F$776,СВЦЭМ!$A$33:$A$776,$A214,СВЦЭМ!$B$33:$B$776,T$190)+'СЕТ СН'!$F$12</f>
        <v>135.88705163</v>
      </c>
      <c r="U214" s="36">
        <f>SUMIFS(СВЦЭМ!$F$33:$F$776,СВЦЭМ!$A$33:$A$776,$A214,СВЦЭМ!$B$33:$B$776,U$190)+'СЕТ СН'!$F$12</f>
        <v>135.95907557999999</v>
      </c>
      <c r="V214" s="36">
        <f>SUMIFS(СВЦЭМ!$F$33:$F$776,СВЦЭМ!$A$33:$A$776,$A214,СВЦЭМ!$B$33:$B$776,V$190)+'СЕТ СН'!$F$12</f>
        <v>134.39840189</v>
      </c>
      <c r="W214" s="36">
        <f>SUMIFS(СВЦЭМ!$F$33:$F$776,СВЦЭМ!$A$33:$A$776,$A214,СВЦЭМ!$B$33:$B$776,W$190)+'СЕТ СН'!$F$12</f>
        <v>132.75863817000001</v>
      </c>
      <c r="X214" s="36">
        <f>SUMIFS(СВЦЭМ!$F$33:$F$776,СВЦЭМ!$A$33:$A$776,$A214,СВЦЭМ!$B$33:$B$776,X$190)+'СЕТ СН'!$F$12</f>
        <v>138.89444635999999</v>
      </c>
      <c r="Y214" s="36">
        <f>SUMIFS(СВЦЭМ!$F$33:$F$776,СВЦЭМ!$A$33:$A$776,$A214,СВЦЭМ!$B$33:$B$776,Y$190)+'СЕТ СН'!$F$12</f>
        <v>161.38239589</v>
      </c>
    </row>
    <row r="215" spans="1:25" ht="15.75" x14ac:dyDescent="0.2">
      <c r="A215" s="35">
        <f t="shared" si="5"/>
        <v>44068</v>
      </c>
      <c r="B215" s="36">
        <f>SUMIFS(СВЦЭМ!$F$33:$F$776,СВЦЭМ!$A$33:$A$776,$A215,СВЦЭМ!$B$33:$B$776,B$190)+'СЕТ СН'!$F$12</f>
        <v>157.83189701000001</v>
      </c>
      <c r="C215" s="36">
        <f>SUMIFS(СВЦЭМ!$F$33:$F$776,СВЦЭМ!$A$33:$A$776,$A215,СВЦЭМ!$B$33:$B$776,C$190)+'СЕТ СН'!$F$12</f>
        <v>165.03080793999999</v>
      </c>
      <c r="D215" s="36">
        <f>SUMIFS(СВЦЭМ!$F$33:$F$776,СВЦЭМ!$A$33:$A$776,$A215,СВЦЭМ!$B$33:$B$776,D$190)+'СЕТ СН'!$F$12</f>
        <v>169.34276607000001</v>
      </c>
      <c r="E215" s="36">
        <f>SUMIFS(СВЦЭМ!$F$33:$F$776,СВЦЭМ!$A$33:$A$776,$A215,СВЦЭМ!$B$33:$B$776,E$190)+'СЕТ СН'!$F$12</f>
        <v>170.25235749999999</v>
      </c>
      <c r="F215" s="36">
        <f>SUMIFS(СВЦЭМ!$F$33:$F$776,СВЦЭМ!$A$33:$A$776,$A215,СВЦЭМ!$B$33:$B$776,F$190)+'СЕТ СН'!$F$12</f>
        <v>171.06028377999999</v>
      </c>
      <c r="G215" s="36">
        <f>SUMIFS(СВЦЭМ!$F$33:$F$776,СВЦЭМ!$A$33:$A$776,$A215,СВЦЭМ!$B$33:$B$776,G$190)+'СЕТ СН'!$F$12</f>
        <v>169.2642065</v>
      </c>
      <c r="H215" s="36">
        <f>SUMIFS(СВЦЭМ!$F$33:$F$776,СВЦЭМ!$A$33:$A$776,$A215,СВЦЭМ!$B$33:$B$776,H$190)+'СЕТ СН'!$F$12</f>
        <v>172.14446053</v>
      </c>
      <c r="I215" s="36">
        <f>SUMIFS(СВЦЭМ!$F$33:$F$776,СВЦЭМ!$A$33:$A$776,$A215,СВЦЭМ!$B$33:$B$776,I$190)+'СЕТ СН'!$F$12</f>
        <v>178.51103087000001</v>
      </c>
      <c r="J215" s="36">
        <f>SUMIFS(СВЦЭМ!$F$33:$F$776,СВЦЭМ!$A$33:$A$776,$A215,СВЦЭМ!$B$33:$B$776,J$190)+'СЕТ СН'!$F$12</f>
        <v>175.45602638</v>
      </c>
      <c r="K215" s="36">
        <f>SUMIFS(СВЦЭМ!$F$33:$F$776,СВЦЭМ!$A$33:$A$776,$A215,СВЦЭМ!$B$33:$B$776,K$190)+'СЕТ СН'!$F$12</f>
        <v>167.96473717000001</v>
      </c>
      <c r="L215" s="36">
        <f>SUMIFS(СВЦЭМ!$F$33:$F$776,СВЦЭМ!$A$33:$A$776,$A215,СВЦЭМ!$B$33:$B$776,L$190)+'СЕТ СН'!$F$12</f>
        <v>163.75319476000001</v>
      </c>
      <c r="M215" s="36">
        <f>SUMIFS(СВЦЭМ!$F$33:$F$776,СВЦЭМ!$A$33:$A$776,$A215,СВЦЭМ!$B$33:$B$776,M$190)+'СЕТ СН'!$F$12</f>
        <v>149.55899736000001</v>
      </c>
      <c r="N215" s="36">
        <f>SUMIFS(СВЦЭМ!$F$33:$F$776,СВЦЭМ!$A$33:$A$776,$A215,СВЦЭМ!$B$33:$B$776,N$190)+'СЕТ СН'!$F$12</f>
        <v>139.36454329</v>
      </c>
      <c r="O215" s="36">
        <f>SUMIFS(СВЦЭМ!$F$33:$F$776,СВЦЭМ!$A$33:$A$776,$A215,СВЦЭМ!$B$33:$B$776,O$190)+'СЕТ СН'!$F$12</f>
        <v>133.99288962</v>
      </c>
      <c r="P215" s="36">
        <f>SUMIFS(СВЦЭМ!$F$33:$F$776,СВЦЭМ!$A$33:$A$776,$A215,СВЦЭМ!$B$33:$B$776,P$190)+'СЕТ СН'!$F$12</f>
        <v>135.72437095999999</v>
      </c>
      <c r="Q215" s="36">
        <f>SUMIFS(СВЦЭМ!$F$33:$F$776,СВЦЭМ!$A$33:$A$776,$A215,СВЦЭМ!$B$33:$B$776,Q$190)+'СЕТ СН'!$F$12</f>
        <v>135.08462660000001</v>
      </c>
      <c r="R215" s="36">
        <f>SUMIFS(СВЦЭМ!$F$33:$F$776,СВЦЭМ!$A$33:$A$776,$A215,СВЦЭМ!$B$33:$B$776,R$190)+'СЕТ СН'!$F$12</f>
        <v>134.40174037</v>
      </c>
      <c r="S215" s="36">
        <f>SUMIFS(СВЦЭМ!$F$33:$F$776,СВЦЭМ!$A$33:$A$776,$A215,СВЦЭМ!$B$33:$B$776,S$190)+'СЕТ СН'!$F$12</f>
        <v>135.09476436</v>
      </c>
      <c r="T215" s="36">
        <f>SUMIFS(СВЦЭМ!$F$33:$F$776,СВЦЭМ!$A$33:$A$776,$A215,СВЦЭМ!$B$33:$B$776,T$190)+'СЕТ СН'!$F$12</f>
        <v>135.18916161999999</v>
      </c>
      <c r="U215" s="36">
        <f>SUMIFS(СВЦЭМ!$F$33:$F$776,СВЦЭМ!$A$33:$A$776,$A215,СВЦЭМ!$B$33:$B$776,U$190)+'СЕТ СН'!$F$12</f>
        <v>134.13460022999999</v>
      </c>
      <c r="V215" s="36">
        <f>SUMIFS(СВЦЭМ!$F$33:$F$776,СВЦЭМ!$A$33:$A$776,$A215,СВЦЭМ!$B$33:$B$776,V$190)+'СЕТ СН'!$F$12</f>
        <v>129.89834393999999</v>
      </c>
      <c r="W215" s="36">
        <f>SUMIFS(СВЦЭМ!$F$33:$F$776,СВЦЭМ!$A$33:$A$776,$A215,СВЦЭМ!$B$33:$B$776,W$190)+'СЕТ СН'!$F$12</f>
        <v>125.88161144</v>
      </c>
      <c r="X215" s="36">
        <f>SUMIFS(СВЦЭМ!$F$33:$F$776,СВЦЭМ!$A$33:$A$776,$A215,СВЦЭМ!$B$33:$B$776,X$190)+'СЕТ СН'!$F$12</f>
        <v>130.70242557</v>
      </c>
      <c r="Y215" s="36">
        <f>SUMIFS(СВЦЭМ!$F$33:$F$776,СВЦЭМ!$A$33:$A$776,$A215,СВЦЭМ!$B$33:$B$776,Y$190)+'СЕТ СН'!$F$12</f>
        <v>151.56060133</v>
      </c>
    </row>
    <row r="216" spans="1:25" ht="15.75" x14ac:dyDescent="0.2">
      <c r="A216" s="35">
        <f t="shared" si="5"/>
        <v>44069</v>
      </c>
      <c r="B216" s="36">
        <f>SUMIFS(СВЦЭМ!$F$33:$F$776,СВЦЭМ!$A$33:$A$776,$A216,СВЦЭМ!$B$33:$B$776,B$190)+'СЕТ СН'!$F$12</f>
        <v>159.85705164999999</v>
      </c>
      <c r="C216" s="36">
        <f>SUMIFS(СВЦЭМ!$F$33:$F$776,СВЦЭМ!$A$33:$A$776,$A216,СВЦЭМ!$B$33:$B$776,C$190)+'СЕТ СН'!$F$12</f>
        <v>167.36610020000001</v>
      </c>
      <c r="D216" s="36">
        <f>SUMIFS(СВЦЭМ!$F$33:$F$776,СВЦЭМ!$A$33:$A$776,$A216,СВЦЭМ!$B$33:$B$776,D$190)+'СЕТ СН'!$F$12</f>
        <v>171.28511068</v>
      </c>
      <c r="E216" s="36">
        <f>SUMIFS(СВЦЭМ!$F$33:$F$776,СВЦЭМ!$A$33:$A$776,$A216,СВЦЭМ!$B$33:$B$776,E$190)+'СЕТ СН'!$F$12</f>
        <v>172.61820053</v>
      </c>
      <c r="F216" s="36">
        <f>SUMIFS(СВЦЭМ!$F$33:$F$776,СВЦЭМ!$A$33:$A$776,$A216,СВЦЭМ!$B$33:$B$776,F$190)+'СЕТ СН'!$F$12</f>
        <v>172.21098846000001</v>
      </c>
      <c r="G216" s="36">
        <f>SUMIFS(СВЦЭМ!$F$33:$F$776,СВЦЭМ!$A$33:$A$776,$A216,СВЦЭМ!$B$33:$B$776,G$190)+'СЕТ СН'!$F$12</f>
        <v>171.96455399000001</v>
      </c>
      <c r="H216" s="36">
        <f>SUMIFS(СВЦЭМ!$F$33:$F$776,СВЦЭМ!$A$33:$A$776,$A216,СВЦЭМ!$B$33:$B$776,H$190)+'СЕТ СН'!$F$12</f>
        <v>173.01235982</v>
      </c>
      <c r="I216" s="36">
        <f>SUMIFS(СВЦЭМ!$F$33:$F$776,СВЦЭМ!$A$33:$A$776,$A216,СВЦЭМ!$B$33:$B$776,I$190)+'СЕТ СН'!$F$12</f>
        <v>178.16481453</v>
      </c>
      <c r="J216" s="36">
        <f>SUMIFS(СВЦЭМ!$F$33:$F$776,СВЦЭМ!$A$33:$A$776,$A216,СВЦЭМ!$B$33:$B$776,J$190)+'СЕТ СН'!$F$12</f>
        <v>173.53660740999999</v>
      </c>
      <c r="K216" s="36">
        <f>SUMIFS(СВЦЭМ!$F$33:$F$776,СВЦЭМ!$A$33:$A$776,$A216,СВЦЭМ!$B$33:$B$776,K$190)+'СЕТ СН'!$F$12</f>
        <v>156.43133972000001</v>
      </c>
      <c r="L216" s="36">
        <f>SUMIFS(СВЦЭМ!$F$33:$F$776,СВЦЭМ!$A$33:$A$776,$A216,СВЦЭМ!$B$33:$B$776,L$190)+'СЕТ СН'!$F$12</f>
        <v>152.38827287999999</v>
      </c>
      <c r="M216" s="36">
        <f>SUMIFS(СВЦЭМ!$F$33:$F$776,СВЦЭМ!$A$33:$A$776,$A216,СВЦЭМ!$B$33:$B$776,M$190)+'СЕТ СН'!$F$12</f>
        <v>139.45451086</v>
      </c>
      <c r="N216" s="36">
        <f>SUMIFS(СВЦЭМ!$F$33:$F$776,СВЦЭМ!$A$33:$A$776,$A216,СВЦЭМ!$B$33:$B$776,N$190)+'СЕТ СН'!$F$12</f>
        <v>129.59327637000001</v>
      </c>
      <c r="O216" s="36">
        <f>SUMIFS(СВЦЭМ!$F$33:$F$776,СВЦЭМ!$A$33:$A$776,$A216,СВЦЭМ!$B$33:$B$776,O$190)+'СЕТ СН'!$F$12</f>
        <v>124.66372742999999</v>
      </c>
      <c r="P216" s="36">
        <f>SUMIFS(СВЦЭМ!$F$33:$F$776,СВЦЭМ!$A$33:$A$776,$A216,СВЦЭМ!$B$33:$B$776,P$190)+'СЕТ СН'!$F$12</f>
        <v>124.65052085000001</v>
      </c>
      <c r="Q216" s="36">
        <f>SUMIFS(СВЦЭМ!$F$33:$F$776,СВЦЭМ!$A$33:$A$776,$A216,СВЦЭМ!$B$33:$B$776,Q$190)+'СЕТ СН'!$F$12</f>
        <v>123.91256524000001</v>
      </c>
      <c r="R216" s="36">
        <f>SUMIFS(СВЦЭМ!$F$33:$F$776,СВЦЭМ!$A$33:$A$776,$A216,СВЦЭМ!$B$33:$B$776,R$190)+'СЕТ СН'!$F$12</f>
        <v>125.02200661000001</v>
      </c>
      <c r="S216" s="36">
        <f>SUMIFS(СВЦЭМ!$F$33:$F$776,СВЦЭМ!$A$33:$A$776,$A216,СВЦЭМ!$B$33:$B$776,S$190)+'СЕТ СН'!$F$12</f>
        <v>125.67572924</v>
      </c>
      <c r="T216" s="36">
        <f>SUMIFS(СВЦЭМ!$F$33:$F$776,СВЦЭМ!$A$33:$A$776,$A216,СВЦЭМ!$B$33:$B$776,T$190)+'СЕТ СН'!$F$12</f>
        <v>124.03969993</v>
      </c>
      <c r="U216" s="36">
        <f>SUMIFS(СВЦЭМ!$F$33:$F$776,СВЦЭМ!$A$33:$A$776,$A216,СВЦЭМ!$B$33:$B$776,U$190)+'СЕТ СН'!$F$12</f>
        <v>124.72982837000001</v>
      </c>
      <c r="V216" s="36">
        <f>SUMIFS(СВЦЭМ!$F$33:$F$776,СВЦЭМ!$A$33:$A$776,$A216,СВЦЭМ!$B$33:$B$776,V$190)+'СЕТ СН'!$F$12</f>
        <v>126.20179016</v>
      </c>
      <c r="W216" s="36">
        <f>SUMIFS(СВЦЭМ!$F$33:$F$776,СВЦЭМ!$A$33:$A$776,$A216,СВЦЭМ!$B$33:$B$776,W$190)+'СЕТ СН'!$F$12</f>
        <v>127.60422119</v>
      </c>
      <c r="X216" s="36">
        <f>SUMIFS(СВЦЭМ!$F$33:$F$776,СВЦЭМ!$A$33:$A$776,$A216,СВЦЭМ!$B$33:$B$776,X$190)+'СЕТ СН'!$F$12</f>
        <v>132.07659577999999</v>
      </c>
      <c r="Y216" s="36">
        <f>SUMIFS(СВЦЭМ!$F$33:$F$776,СВЦЭМ!$A$33:$A$776,$A216,СВЦЭМ!$B$33:$B$776,Y$190)+'СЕТ СН'!$F$12</f>
        <v>151.78593584000001</v>
      </c>
    </row>
    <row r="217" spans="1:25" ht="15.75" x14ac:dyDescent="0.2">
      <c r="A217" s="35">
        <f t="shared" si="5"/>
        <v>44070</v>
      </c>
      <c r="B217" s="36">
        <f>SUMIFS(СВЦЭМ!$F$33:$F$776,СВЦЭМ!$A$33:$A$776,$A217,СВЦЭМ!$B$33:$B$776,B$190)+'СЕТ СН'!$F$12</f>
        <v>137.94845287999999</v>
      </c>
      <c r="C217" s="36">
        <f>SUMIFS(СВЦЭМ!$F$33:$F$776,СВЦЭМ!$A$33:$A$776,$A217,СВЦЭМ!$B$33:$B$776,C$190)+'СЕТ СН'!$F$12</f>
        <v>159.38621361</v>
      </c>
      <c r="D217" s="36">
        <f>SUMIFS(СВЦЭМ!$F$33:$F$776,СВЦЭМ!$A$33:$A$776,$A217,СВЦЭМ!$B$33:$B$776,D$190)+'СЕТ СН'!$F$12</f>
        <v>179.188672</v>
      </c>
      <c r="E217" s="36">
        <f>SUMIFS(СВЦЭМ!$F$33:$F$776,СВЦЭМ!$A$33:$A$776,$A217,СВЦЭМ!$B$33:$B$776,E$190)+'СЕТ СН'!$F$12</f>
        <v>183.14935217999999</v>
      </c>
      <c r="F217" s="36">
        <f>SUMIFS(СВЦЭМ!$F$33:$F$776,СВЦЭМ!$A$33:$A$776,$A217,СВЦЭМ!$B$33:$B$776,F$190)+'СЕТ СН'!$F$12</f>
        <v>184.64338551</v>
      </c>
      <c r="G217" s="36">
        <f>SUMIFS(СВЦЭМ!$F$33:$F$776,СВЦЭМ!$A$33:$A$776,$A217,СВЦЭМ!$B$33:$B$776,G$190)+'СЕТ СН'!$F$12</f>
        <v>183.11694603999999</v>
      </c>
      <c r="H217" s="36">
        <f>SUMIFS(СВЦЭМ!$F$33:$F$776,СВЦЭМ!$A$33:$A$776,$A217,СВЦЭМ!$B$33:$B$776,H$190)+'СЕТ СН'!$F$12</f>
        <v>174.36798186999999</v>
      </c>
      <c r="I217" s="36">
        <f>SUMIFS(СВЦЭМ!$F$33:$F$776,СВЦЭМ!$A$33:$A$776,$A217,СВЦЭМ!$B$33:$B$776,I$190)+'СЕТ СН'!$F$12</f>
        <v>157.58372627</v>
      </c>
      <c r="J217" s="36">
        <f>SUMIFS(СВЦЭМ!$F$33:$F$776,СВЦЭМ!$A$33:$A$776,$A217,СВЦЭМ!$B$33:$B$776,J$190)+'СЕТ СН'!$F$12</f>
        <v>147.59434350000001</v>
      </c>
      <c r="K217" s="36">
        <f>SUMIFS(СВЦЭМ!$F$33:$F$776,СВЦЭМ!$A$33:$A$776,$A217,СВЦЭМ!$B$33:$B$776,K$190)+'СЕТ СН'!$F$12</f>
        <v>141.20711079</v>
      </c>
      <c r="L217" s="36">
        <f>SUMIFS(СВЦЭМ!$F$33:$F$776,СВЦЭМ!$A$33:$A$776,$A217,СВЦЭМ!$B$33:$B$776,L$190)+'СЕТ СН'!$F$12</f>
        <v>140.79302817999999</v>
      </c>
      <c r="M217" s="36">
        <f>SUMIFS(СВЦЭМ!$F$33:$F$776,СВЦЭМ!$A$33:$A$776,$A217,СВЦЭМ!$B$33:$B$776,M$190)+'СЕТ СН'!$F$12</f>
        <v>141.53576140000001</v>
      </c>
      <c r="N217" s="36">
        <f>SUMIFS(СВЦЭМ!$F$33:$F$776,СВЦЭМ!$A$33:$A$776,$A217,СВЦЭМ!$B$33:$B$776,N$190)+'СЕТ СН'!$F$12</f>
        <v>139.83271259</v>
      </c>
      <c r="O217" s="36">
        <f>SUMIFS(СВЦЭМ!$F$33:$F$776,СВЦЭМ!$A$33:$A$776,$A217,СВЦЭМ!$B$33:$B$776,O$190)+'СЕТ СН'!$F$12</f>
        <v>139.51434406999999</v>
      </c>
      <c r="P217" s="36">
        <f>SUMIFS(СВЦЭМ!$F$33:$F$776,СВЦЭМ!$A$33:$A$776,$A217,СВЦЭМ!$B$33:$B$776,P$190)+'СЕТ СН'!$F$12</f>
        <v>141.10830831999999</v>
      </c>
      <c r="Q217" s="36">
        <f>SUMIFS(СВЦЭМ!$F$33:$F$776,СВЦЭМ!$A$33:$A$776,$A217,СВЦЭМ!$B$33:$B$776,Q$190)+'СЕТ СН'!$F$12</f>
        <v>141.23342491</v>
      </c>
      <c r="R217" s="36">
        <f>SUMIFS(СВЦЭМ!$F$33:$F$776,СВЦЭМ!$A$33:$A$776,$A217,СВЦЭМ!$B$33:$B$776,R$190)+'СЕТ СН'!$F$12</f>
        <v>139.53289387999999</v>
      </c>
      <c r="S217" s="36">
        <f>SUMIFS(СВЦЭМ!$F$33:$F$776,СВЦЭМ!$A$33:$A$776,$A217,СВЦЭМ!$B$33:$B$776,S$190)+'СЕТ СН'!$F$12</f>
        <v>139.77040124999999</v>
      </c>
      <c r="T217" s="36">
        <f>SUMIFS(СВЦЭМ!$F$33:$F$776,СВЦЭМ!$A$33:$A$776,$A217,СВЦЭМ!$B$33:$B$776,T$190)+'СЕТ СН'!$F$12</f>
        <v>138.66995301</v>
      </c>
      <c r="U217" s="36">
        <f>SUMIFS(СВЦЭМ!$F$33:$F$776,СВЦЭМ!$A$33:$A$776,$A217,СВЦЭМ!$B$33:$B$776,U$190)+'СЕТ СН'!$F$12</f>
        <v>139.81951611</v>
      </c>
      <c r="V217" s="36">
        <f>SUMIFS(СВЦЭМ!$F$33:$F$776,СВЦЭМ!$A$33:$A$776,$A217,СВЦЭМ!$B$33:$B$776,V$190)+'СЕТ СН'!$F$12</f>
        <v>142.57950801000001</v>
      </c>
      <c r="W217" s="36">
        <f>SUMIFS(СВЦЭМ!$F$33:$F$776,СВЦЭМ!$A$33:$A$776,$A217,СВЦЭМ!$B$33:$B$776,W$190)+'СЕТ СН'!$F$12</f>
        <v>142.50116575999999</v>
      </c>
      <c r="X217" s="36">
        <f>SUMIFS(СВЦЭМ!$F$33:$F$776,СВЦЭМ!$A$33:$A$776,$A217,СВЦЭМ!$B$33:$B$776,X$190)+'СЕТ СН'!$F$12</f>
        <v>136.92673055</v>
      </c>
      <c r="Y217" s="36">
        <f>SUMIFS(СВЦЭМ!$F$33:$F$776,СВЦЭМ!$A$33:$A$776,$A217,СВЦЭМ!$B$33:$B$776,Y$190)+'СЕТ СН'!$F$12</f>
        <v>143.47230103000001</v>
      </c>
    </row>
    <row r="218" spans="1:25" ht="15.75" x14ac:dyDescent="0.2">
      <c r="A218" s="35">
        <f t="shared" si="5"/>
        <v>44071</v>
      </c>
      <c r="B218" s="36">
        <f>SUMIFS(СВЦЭМ!$F$33:$F$776,СВЦЭМ!$A$33:$A$776,$A218,СВЦЭМ!$B$33:$B$776,B$190)+'СЕТ СН'!$F$12</f>
        <v>169.60399169999999</v>
      </c>
      <c r="C218" s="36">
        <f>SUMIFS(СВЦЭМ!$F$33:$F$776,СВЦЭМ!$A$33:$A$776,$A218,СВЦЭМ!$B$33:$B$776,C$190)+'СЕТ СН'!$F$12</f>
        <v>173.52690576000001</v>
      </c>
      <c r="D218" s="36">
        <f>SUMIFS(СВЦЭМ!$F$33:$F$776,СВЦЭМ!$A$33:$A$776,$A218,СВЦЭМ!$B$33:$B$776,D$190)+'СЕТ СН'!$F$12</f>
        <v>180.01696344000001</v>
      </c>
      <c r="E218" s="36">
        <f>SUMIFS(СВЦЭМ!$F$33:$F$776,СВЦЭМ!$A$33:$A$776,$A218,СВЦЭМ!$B$33:$B$776,E$190)+'СЕТ СН'!$F$12</f>
        <v>182.76088730999999</v>
      </c>
      <c r="F218" s="36">
        <f>SUMIFS(СВЦЭМ!$F$33:$F$776,СВЦЭМ!$A$33:$A$776,$A218,СВЦЭМ!$B$33:$B$776,F$190)+'СЕТ СН'!$F$12</f>
        <v>184.92951049000001</v>
      </c>
      <c r="G218" s="36">
        <f>SUMIFS(СВЦЭМ!$F$33:$F$776,СВЦЭМ!$A$33:$A$776,$A218,СВЦЭМ!$B$33:$B$776,G$190)+'СЕТ СН'!$F$12</f>
        <v>180.63320454000001</v>
      </c>
      <c r="H218" s="36">
        <f>SUMIFS(СВЦЭМ!$F$33:$F$776,СВЦЭМ!$A$33:$A$776,$A218,СВЦЭМ!$B$33:$B$776,H$190)+'СЕТ СН'!$F$12</f>
        <v>173.18511197999999</v>
      </c>
      <c r="I218" s="36">
        <f>SUMIFS(СВЦЭМ!$F$33:$F$776,СВЦЭМ!$A$33:$A$776,$A218,СВЦЭМ!$B$33:$B$776,I$190)+'СЕТ СН'!$F$12</f>
        <v>161.31210315999999</v>
      </c>
      <c r="J218" s="36">
        <f>SUMIFS(СВЦЭМ!$F$33:$F$776,СВЦЭМ!$A$33:$A$776,$A218,СВЦЭМ!$B$33:$B$776,J$190)+'СЕТ СН'!$F$12</f>
        <v>148.33431615000001</v>
      </c>
      <c r="K218" s="36">
        <f>SUMIFS(СВЦЭМ!$F$33:$F$776,СВЦЭМ!$A$33:$A$776,$A218,СВЦЭМ!$B$33:$B$776,K$190)+'СЕТ СН'!$F$12</f>
        <v>142.44180996</v>
      </c>
      <c r="L218" s="36">
        <f>SUMIFS(СВЦЭМ!$F$33:$F$776,СВЦЭМ!$A$33:$A$776,$A218,СВЦЭМ!$B$33:$B$776,L$190)+'СЕТ СН'!$F$12</f>
        <v>140.89722222</v>
      </c>
      <c r="M218" s="36">
        <f>SUMIFS(СВЦЭМ!$F$33:$F$776,СВЦЭМ!$A$33:$A$776,$A218,СВЦЭМ!$B$33:$B$776,M$190)+'СЕТ СН'!$F$12</f>
        <v>141.60061906999999</v>
      </c>
      <c r="N218" s="36">
        <f>SUMIFS(СВЦЭМ!$F$33:$F$776,СВЦЭМ!$A$33:$A$776,$A218,СВЦЭМ!$B$33:$B$776,N$190)+'СЕТ СН'!$F$12</f>
        <v>141.72162901999999</v>
      </c>
      <c r="O218" s="36">
        <f>SUMIFS(СВЦЭМ!$F$33:$F$776,СВЦЭМ!$A$33:$A$776,$A218,СВЦЭМ!$B$33:$B$776,O$190)+'СЕТ СН'!$F$12</f>
        <v>140.55375237000001</v>
      </c>
      <c r="P218" s="36">
        <f>SUMIFS(СВЦЭМ!$F$33:$F$776,СВЦЭМ!$A$33:$A$776,$A218,СВЦЭМ!$B$33:$B$776,P$190)+'СЕТ СН'!$F$12</f>
        <v>140.91992651000001</v>
      </c>
      <c r="Q218" s="36">
        <f>SUMIFS(СВЦЭМ!$F$33:$F$776,СВЦЭМ!$A$33:$A$776,$A218,СВЦЭМ!$B$33:$B$776,Q$190)+'СЕТ СН'!$F$12</f>
        <v>143.59997709999999</v>
      </c>
      <c r="R218" s="36">
        <f>SUMIFS(СВЦЭМ!$F$33:$F$776,СВЦЭМ!$A$33:$A$776,$A218,СВЦЭМ!$B$33:$B$776,R$190)+'СЕТ СН'!$F$12</f>
        <v>142.84456513999999</v>
      </c>
      <c r="S218" s="36">
        <f>SUMIFS(СВЦЭМ!$F$33:$F$776,СВЦЭМ!$A$33:$A$776,$A218,СВЦЭМ!$B$33:$B$776,S$190)+'СЕТ СН'!$F$12</f>
        <v>143.34505407</v>
      </c>
      <c r="T218" s="36">
        <f>SUMIFS(СВЦЭМ!$F$33:$F$776,СВЦЭМ!$A$33:$A$776,$A218,СВЦЭМ!$B$33:$B$776,T$190)+'СЕТ СН'!$F$12</f>
        <v>142.48674292000001</v>
      </c>
      <c r="U218" s="36">
        <f>SUMIFS(СВЦЭМ!$F$33:$F$776,СВЦЭМ!$A$33:$A$776,$A218,СВЦЭМ!$B$33:$B$776,U$190)+'СЕТ СН'!$F$12</f>
        <v>141.08698795999999</v>
      </c>
      <c r="V218" s="36">
        <f>SUMIFS(СВЦЭМ!$F$33:$F$776,СВЦЭМ!$A$33:$A$776,$A218,СВЦЭМ!$B$33:$B$776,V$190)+'СЕТ СН'!$F$12</f>
        <v>136.00869931</v>
      </c>
      <c r="W218" s="36">
        <f>SUMIFS(СВЦЭМ!$F$33:$F$776,СВЦЭМ!$A$33:$A$776,$A218,СВЦЭМ!$B$33:$B$776,W$190)+'СЕТ СН'!$F$12</f>
        <v>135.67170702999999</v>
      </c>
      <c r="X218" s="36">
        <f>SUMIFS(СВЦЭМ!$F$33:$F$776,СВЦЭМ!$A$33:$A$776,$A218,СВЦЭМ!$B$33:$B$776,X$190)+'СЕТ СН'!$F$12</f>
        <v>146.18569173</v>
      </c>
      <c r="Y218" s="36">
        <f>SUMIFS(СВЦЭМ!$F$33:$F$776,СВЦЭМ!$A$33:$A$776,$A218,СВЦЭМ!$B$33:$B$776,Y$190)+'СЕТ СН'!$F$12</f>
        <v>156.45407306000001</v>
      </c>
    </row>
    <row r="219" spans="1:25" ht="15.75" x14ac:dyDescent="0.2">
      <c r="A219" s="35">
        <f t="shared" si="5"/>
        <v>44072</v>
      </c>
      <c r="B219" s="36">
        <f>SUMIFS(СВЦЭМ!$F$33:$F$776,СВЦЭМ!$A$33:$A$776,$A219,СВЦЭМ!$B$33:$B$776,B$190)+'СЕТ СН'!$F$12</f>
        <v>169.49210754000001</v>
      </c>
      <c r="C219" s="36">
        <f>SUMIFS(СВЦЭМ!$F$33:$F$776,СВЦЭМ!$A$33:$A$776,$A219,СВЦЭМ!$B$33:$B$776,C$190)+'СЕТ СН'!$F$12</f>
        <v>179.31220124999999</v>
      </c>
      <c r="D219" s="36">
        <f>SUMIFS(СВЦЭМ!$F$33:$F$776,СВЦЭМ!$A$33:$A$776,$A219,СВЦЭМ!$B$33:$B$776,D$190)+'СЕТ СН'!$F$12</f>
        <v>187.18288938000001</v>
      </c>
      <c r="E219" s="36">
        <f>SUMIFS(СВЦЭМ!$F$33:$F$776,СВЦЭМ!$A$33:$A$776,$A219,СВЦЭМ!$B$33:$B$776,E$190)+'СЕТ СН'!$F$12</f>
        <v>190.45868159</v>
      </c>
      <c r="F219" s="36">
        <f>SUMIFS(СВЦЭМ!$F$33:$F$776,СВЦЭМ!$A$33:$A$776,$A219,СВЦЭМ!$B$33:$B$776,F$190)+'СЕТ СН'!$F$12</f>
        <v>192.43363446999999</v>
      </c>
      <c r="G219" s="36">
        <f>SUMIFS(СВЦЭМ!$F$33:$F$776,СВЦЭМ!$A$33:$A$776,$A219,СВЦЭМ!$B$33:$B$776,G$190)+'СЕТ СН'!$F$12</f>
        <v>189.21401273000001</v>
      </c>
      <c r="H219" s="36">
        <f>SUMIFS(СВЦЭМ!$F$33:$F$776,СВЦЭМ!$A$33:$A$776,$A219,СВЦЭМ!$B$33:$B$776,H$190)+'СЕТ СН'!$F$12</f>
        <v>183.65775167000001</v>
      </c>
      <c r="I219" s="36">
        <f>SUMIFS(СВЦЭМ!$F$33:$F$776,СВЦЭМ!$A$33:$A$776,$A219,СВЦЭМ!$B$33:$B$776,I$190)+'СЕТ СН'!$F$12</f>
        <v>174.01381631999999</v>
      </c>
      <c r="J219" s="36">
        <f>SUMIFS(СВЦЭМ!$F$33:$F$776,СВЦЭМ!$A$33:$A$776,$A219,СВЦЭМ!$B$33:$B$776,J$190)+'СЕТ СН'!$F$12</f>
        <v>158.70563091</v>
      </c>
      <c r="K219" s="36">
        <f>SUMIFS(СВЦЭМ!$F$33:$F$776,СВЦЭМ!$A$33:$A$776,$A219,СВЦЭМ!$B$33:$B$776,K$190)+'СЕТ СН'!$F$12</f>
        <v>146.11618578</v>
      </c>
      <c r="L219" s="36">
        <f>SUMIFS(СВЦЭМ!$F$33:$F$776,СВЦЭМ!$A$33:$A$776,$A219,СВЦЭМ!$B$33:$B$776,L$190)+'СЕТ СН'!$F$12</f>
        <v>141.91884789</v>
      </c>
      <c r="M219" s="36">
        <f>SUMIFS(СВЦЭМ!$F$33:$F$776,СВЦЭМ!$A$33:$A$776,$A219,СВЦЭМ!$B$33:$B$776,M$190)+'СЕТ СН'!$F$12</f>
        <v>142.19577075999999</v>
      </c>
      <c r="N219" s="36">
        <f>SUMIFS(СВЦЭМ!$F$33:$F$776,СВЦЭМ!$A$33:$A$776,$A219,СВЦЭМ!$B$33:$B$776,N$190)+'СЕТ СН'!$F$12</f>
        <v>144.26893437999999</v>
      </c>
      <c r="O219" s="36">
        <f>SUMIFS(СВЦЭМ!$F$33:$F$776,СВЦЭМ!$A$33:$A$776,$A219,СВЦЭМ!$B$33:$B$776,O$190)+'СЕТ СН'!$F$12</f>
        <v>143.6929499</v>
      </c>
      <c r="P219" s="36">
        <f>SUMIFS(СВЦЭМ!$F$33:$F$776,СВЦЭМ!$A$33:$A$776,$A219,СВЦЭМ!$B$33:$B$776,P$190)+'СЕТ СН'!$F$12</f>
        <v>144.91528740999999</v>
      </c>
      <c r="Q219" s="36">
        <f>SUMIFS(СВЦЭМ!$F$33:$F$776,СВЦЭМ!$A$33:$A$776,$A219,СВЦЭМ!$B$33:$B$776,Q$190)+'СЕТ СН'!$F$12</f>
        <v>148.03071588</v>
      </c>
      <c r="R219" s="36">
        <f>SUMIFS(СВЦЭМ!$F$33:$F$776,СВЦЭМ!$A$33:$A$776,$A219,СВЦЭМ!$B$33:$B$776,R$190)+'СЕТ СН'!$F$12</f>
        <v>149.98774509</v>
      </c>
      <c r="S219" s="36">
        <f>SUMIFS(СВЦЭМ!$F$33:$F$776,СВЦЭМ!$A$33:$A$776,$A219,СВЦЭМ!$B$33:$B$776,S$190)+'СЕТ СН'!$F$12</f>
        <v>148.07748024</v>
      </c>
      <c r="T219" s="36">
        <f>SUMIFS(СВЦЭМ!$F$33:$F$776,СВЦЭМ!$A$33:$A$776,$A219,СВЦЭМ!$B$33:$B$776,T$190)+'СЕТ СН'!$F$12</f>
        <v>147.7389933</v>
      </c>
      <c r="U219" s="36">
        <f>SUMIFS(СВЦЭМ!$F$33:$F$776,СВЦЭМ!$A$33:$A$776,$A219,СВЦЭМ!$B$33:$B$776,U$190)+'СЕТ СН'!$F$12</f>
        <v>147.73455272000001</v>
      </c>
      <c r="V219" s="36">
        <f>SUMIFS(СВЦЭМ!$F$33:$F$776,СВЦЭМ!$A$33:$A$776,$A219,СВЦЭМ!$B$33:$B$776,V$190)+'СЕТ СН'!$F$12</f>
        <v>143.57141593</v>
      </c>
      <c r="W219" s="36">
        <f>SUMIFS(СВЦЭМ!$F$33:$F$776,СВЦЭМ!$A$33:$A$776,$A219,СВЦЭМ!$B$33:$B$776,W$190)+'СЕТ СН'!$F$12</f>
        <v>141.29278493000001</v>
      </c>
      <c r="X219" s="36">
        <f>SUMIFS(СВЦЭМ!$F$33:$F$776,СВЦЭМ!$A$33:$A$776,$A219,СВЦЭМ!$B$33:$B$776,X$190)+'СЕТ СН'!$F$12</f>
        <v>150.17658800000001</v>
      </c>
      <c r="Y219" s="36">
        <f>SUMIFS(СВЦЭМ!$F$33:$F$776,СВЦЭМ!$A$33:$A$776,$A219,СВЦЭМ!$B$33:$B$776,Y$190)+'СЕТ СН'!$F$12</f>
        <v>158.62096048000001</v>
      </c>
    </row>
    <row r="220" spans="1:25" ht="15.75" x14ac:dyDescent="0.2">
      <c r="A220" s="35">
        <f t="shared" si="5"/>
        <v>44073</v>
      </c>
      <c r="B220" s="36">
        <f>SUMIFS(СВЦЭМ!$F$33:$F$776,СВЦЭМ!$A$33:$A$776,$A220,СВЦЭМ!$B$33:$B$776,B$190)+'СЕТ СН'!$F$12</f>
        <v>165.31070722000001</v>
      </c>
      <c r="C220" s="36">
        <f>SUMIFS(СВЦЭМ!$F$33:$F$776,СВЦЭМ!$A$33:$A$776,$A220,СВЦЭМ!$B$33:$B$776,C$190)+'СЕТ СН'!$F$12</f>
        <v>177.49330434999999</v>
      </c>
      <c r="D220" s="36">
        <f>SUMIFS(СВЦЭМ!$F$33:$F$776,СВЦЭМ!$A$33:$A$776,$A220,СВЦЭМ!$B$33:$B$776,D$190)+'СЕТ СН'!$F$12</f>
        <v>186.67555630999999</v>
      </c>
      <c r="E220" s="36">
        <f>SUMIFS(СВЦЭМ!$F$33:$F$776,СВЦЭМ!$A$33:$A$776,$A220,СВЦЭМ!$B$33:$B$776,E$190)+'СЕТ СН'!$F$12</f>
        <v>186.84777763</v>
      </c>
      <c r="F220" s="36">
        <f>SUMIFS(СВЦЭМ!$F$33:$F$776,СВЦЭМ!$A$33:$A$776,$A220,СВЦЭМ!$B$33:$B$776,F$190)+'СЕТ СН'!$F$12</f>
        <v>186.92229001999999</v>
      </c>
      <c r="G220" s="36">
        <f>SUMIFS(СВЦЭМ!$F$33:$F$776,СВЦЭМ!$A$33:$A$776,$A220,СВЦЭМ!$B$33:$B$776,G$190)+'СЕТ СН'!$F$12</f>
        <v>184.81334950999999</v>
      </c>
      <c r="H220" s="36">
        <f>SUMIFS(СВЦЭМ!$F$33:$F$776,СВЦЭМ!$A$33:$A$776,$A220,СВЦЭМ!$B$33:$B$776,H$190)+'СЕТ СН'!$F$12</f>
        <v>183.12501803000001</v>
      </c>
      <c r="I220" s="36">
        <f>SUMIFS(СВЦЭМ!$F$33:$F$776,СВЦЭМ!$A$33:$A$776,$A220,СВЦЭМ!$B$33:$B$776,I$190)+'СЕТ СН'!$F$12</f>
        <v>176.47039018000001</v>
      </c>
      <c r="J220" s="36">
        <f>SUMIFS(СВЦЭМ!$F$33:$F$776,СВЦЭМ!$A$33:$A$776,$A220,СВЦЭМ!$B$33:$B$776,J$190)+'СЕТ СН'!$F$12</f>
        <v>160.76230580999999</v>
      </c>
      <c r="K220" s="36">
        <f>SUMIFS(СВЦЭМ!$F$33:$F$776,СВЦЭМ!$A$33:$A$776,$A220,СВЦЭМ!$B$33:$B$776,K$190)+'СЕТ СН'!$F$12</f>
        <v>146.89081526000001</v>
      </c>
      <c r="L220" s="36">
        <f>SUMIFS(СВЦЭМ!$F$33:$F$776,СВЦЭМ!$A$33:$A$776,$A220,СВЦЭМ!$B$33:$B$776,L$190)+'СЕТ СН'!$F$12</f>
        <v>140.29812477999999</v>
      </c>
      <c r="M220" s="36">
        <f>SUMIFS(СВЦЭМ!$F$33:$F$776,СВЦЭМ!$A$33:$A$776,$A220,СВЦЭМ!$B$33:$B$776,M$190)+'СЕТ СН'!$F$12</f>
        <v>139.11936316000001</v>
      </c>
      <c r="N220" s="36">
        <f>SUMIFS(СВЦЭМ!$F$33:$F$776,СВЦЭМ!$A$33:$A$776,$A220,СВЦЭМ!$B$33:$B$776,N$190)+'СЕТ СН'!$F$12</f>
        <v>141.20737628000001</v>
      </c>
      <c r="O220" s="36">
        <f>SUMIFS(СВЦЭМ!$F$33:$F$776,СВЦЭМ!$A$33:$A$776,$A220,СВЦЭМ!$B$33:$B$776,O$190)+'СЕТ СН'!$F$12</f>
        <v>139.63840377</v>
      </c>
      <c r="P220" s="36">
        <f>SUMIFS(СВЦЭМ!$F$33:$F$776,СВЦЭМ!$A$33:$A$776,$A220,СВЦЭМ!$B$33:$B$776,P$190)+'СЕТ СН'!$F$12</f>
        <v>140.35377079</v>
      </c>
      <c r="Q220" s="36">
        <f>SUMIFS(СВЦЭМ!$F$33:$F$776,СВЦЭМ!$A$33:$A$776,$A220,СВЦЭМ!$B$33:$B$776,Q$190)+'СЕТ СН'!$F$12</f>
        <v>143.18293697999999</v>
      </c>
      <c r="R220" s="36">
        <f>SUMIFS(СВЦЭМ!$F$33:$F$776,СВЦЭМ!$A$33:$A$776,$A220,СВЦЭМ!$B$33:$B$776,R$190)+'СЕТ СН'!$F$12</f>
        <v>144.20595072</v>
      </c>
      <c r="S220" s="36">
        <f>SUMIFS(СВЦЭМ!$F$33:$F$776,СВЦЭМ!$A$33:$A$776,$A220,СВЦЭМ!$B$33:$B$776,S$190)+'СЕТ СН'!$F$12</f>
        <v>141.12874497000001</v>
      </c>
      <c r="T220" s="36">
        <f>SUMIFS(СВЦЭМ!$F$33:$F$776,СВЦЭМ!$A$33:$A$776,$A220,СВЦЭМ!$B$33:$B$776,T$190)+'СЕТ СН'!$F$12</f>
        <v>139.01689698999999</v>
      </c>
      <c r="U220" s="36">
        <f>SUMIFS(СВЦЭМ!$F$33:$F$776,СВЦЭМ!$A$33:$A$776,$A220,СВЦЭМ!$B$33:$B$776,U$190)+'СЕТ СН'!$F$12</f>
        <v>137.81230113000001</v>
      </c>
      <c r="V220" s="36">
        <f>SUMIFS(СВЦЭМ!$F$33:$F$776,СВЦЭМ!$A$33:$A$776,$A220,СВЦЭМ!$B$33:$B$776,V$190)+'СЕТ СН'!$F$12</f>
        <v>132.18239026000001</v>
      </c>
      <c r="W220" s="36">
        <f>SUMIFS(СВЦЭМ!$F$33:$F$776,СВЦЭМ!$A$33:$A$776,$A220,СВЦЭМ!$B$33:$B$776,W$190)+'СЕТ СН'!$F$12</f>
        <v>128.4805178</v>
      </c>
      <c r="X220" s="36">
        <f>SUMIFS(СВЦЭМ!$F$33:$F$776,СВЦЭМ!$A$33:$A$776,$A220,СВЦЭМ!$B$33:$B$776,X$190)+'СЕТ СН'!$F$12</f>
        <v>137.34250362</v>
      </c>
      <c r="Y220" s="36">
        <f>SUMIFS(СВЦЭМ!$F$33:$F$776,СВЦЭМ!$A$33:$A$776,$A220,СВЦЭМ!$B$33:$B$776,Y$190)+'СЕТ СН'!$F$12</f>
        <v>148.43902768000001</v>
      </c>
    </row>
    <row r="221" spans="1:25" ht="15.75" x14ac:dyDescent="0.2">
      <c r="A221" s="35">
        <f t="shared" si="5"/>
        <v>44074</v>
      </c>
      <c r="B221" s="36">
        <f>SUMIFS(СВЦЭМ!$F$33:$F$776,СВЦЭМ!$A$33:$A$776,$A221,СВЦЭМ!$B$33:$B$776,B$190)+'СЕТ СН'!$F$12</f>
        <v>158.52836310999999</v>
      </c>
      <c r="C221" s="36">
        <f>SUMIFS(СВЦЭМ!$F$33:$F$776,СВЦЭМ!$A$33:$A$776,$A221,СВЦЭМ!$B$33:$B$776,C$190)+'СЕТ СН'!$F$12</f>
        <v>169.83544376</v>
      </c>
      <c r="D221" s="36">
        <f>SUMIFS(СВЦЭМ!$F$33:$F$776,СВЦЭМ!$A$33:$A$776,$A221,СВЦЭМ!$B$33:$B$776,D$190)+'СЕТ СН'!$F$12</f>
        <v>181.65837784999999</v>
      </c>
      <c r="E221" s="36">
        <f>SUMIFS(СВЦЭМ!$F$33:$F$776,СВЦЭМ!$A$33:$A$776,$A221,СВЦЭМ!$B$33:$B$776,E$190)+'СЕТ СН'!$F$12</f>
        <v>184.24463352999999</v>
      </c>
      <c r="F221" s="36">
        <f>SUMIFS(СВЦЭМ!$F$33:$F$776,СВЦЭМ!$A$33:$A$776,$A221,СВЦЭМ!$B$33:$B$776,F$190)+'СЕТ СН'!$F$12</f>
        <v>186.68331008999999</v>
      </c>
      <c r="G221" s="36">
        <f>SUMIFS(СВЦЭМ!$F$33:$F$776,СВЦЭМ!$A$33:$A$776,$A221,СВЦЭМ!$B$33:$B$776,G$190)+'СЕТ СН'!$F$12</f>
        <v>183.79157968000001</v>
      </c>
      <c r="H221" s="36">
        <f>SUMIFS(СВЦЭМ!$F$33:$F$776,СВЦЭМ!$A$33:$A$776,$A221,СВЦЭМ!$B$33:$B$776,H$190)+'СЕТ СН'!$F$12</f>
        <v>173.00331772999999</v>
      </c>
      <c r="I221" s="36">
        <f>SUMIFS(СВЦЭМ!$F$33:$F$776,СВЦЭМ!$A$33:$A$776,$A221,СВЦЭМ!$B$33:$B$776,I$190)+'СЕТ СН'!$F$12</f>
        <v>159.97079088999999</v>
      </c>
      <c r="J221" s="36">
        <f>SUMIFS(СВЦЭМ!$F$33:$F$776,СВЦЭМ!$A$33:$A$776,$A221,СВЦЭМ!$B$33:$B$776,J$190)+'СЕТ СН'!$F$12</f>
        <v>148.31993220000001</v>
      </c>
      <c r="K221" s="36">
        <f>SUMIFS(СВЦЭМ!$F$33:$F$776,СВЦЭМ!$A$33:$A$776,$A221,СВЦЭМ!$B$33:$B$776,K$190)+'СЕТ СН'!$F$12</f>
        <v>139.40206039</v>
      </c>
      <c r="L221" s="36">
        <f>SUMIFS(СВЦЭМ!$F$33:$F$776,СВЦЭМ!$A$33:$A$776,$A221,СВЦЭМ!$B$33:$B$776,L$190)+'СЕТ СН'!$F$12</f>
        <v>142.64372035</v>
      </c>
      <c r="M221" s="36">
        <f>SUMIFS(СВЦЭМ!$F$33:$F$776,СВЦЭМ!$A$33:$A$776,$A221,СВЦЭМ!$B$33:$B$776,M$190)+'СЕТ СН'!$F$12</f>
        <v>142.61790199000001</v>
      </c>
      <c r="N221" s="36">
        <f>SUMIFS(СВЦЭМ!$F$33:$F$776,СВЦЭМ!$A$33:$A$776,$A221,СВЦЭМ!$B$33:$B$776,N$190)+'СЕТ СН'!$F$12</f>
        <v>141.56277578999999</v>
      </c>
      <c r="O221" s="36">
        <f>SUMIFS(СВЦЭМ!$F$33:$F$776,СВЦЭМ!$A$33:$A$776,$A221,СВЦЭМ!$B$33:$B$776,O$190)+'СЕТ СН'!$F$12</f>
        <v>140.19279474999999</v>
      </c>
      <c r="P221" s="36">
        <f>SUMIFS(СВЦЭМ!$F$33:$F$776,СВЦЭМ!$A$33:$A$776,$A221,СВЦЭМ!$B$33:$B$776,P$190)+'СЕТ СН'!$F$12</f>
        <v>141.09933380999999</v>
      </c>
      <c r="Q221" s="36">
        <f>SUMIFS(СВЦЭМ!$F$33:$F$776,СВЦЭМ!$A$33:$A$776,$A221,СВЦЭМ!$B$33:$B$776,Q$190)+'СЕТ СН'!$F$12</f>
        <v>141.00489041</v>
      </c>
      <c r="R221" s="36">
        <f>SUMIFS(СВЦЭМ!$F$33:$F$776,СВЦЭМ!$A$33:$A$776,$A221,СВЦЭМ!$B$33:$B$776,R$190)+'СЕТ СН'!$F$12</f>
        <v>140.52096635000001</v>
      </c>
      <c r="S221" s="36">
        <f>SUMIFS(СВЦЭМ!$F$33:$F$776,СВЦЭМ!$A$33:$A$776,$A221,СВЦЭМ!$B$33:$B$776,S$190)+'СЕТ СН'!$F$12</f>
        <v>141.65030476000001</v>
      </c>
      <c r="T221" s="36">
        <f>SUMIFS(СВЦЭМ!$F$33:$F$776,СВЦЭМ!$A$33:$A$776,$A221,СВЦЭМ!$B$33:$B$776,T$190)+'СЕТ СН'!$F$12</f>
        <v>141.35562096999999</v>
      </c>
      <c r="U221" s="36">
        <f>SUMIFS(СВЦЭМ!$F$33:$F$776,СВЦЭМ!$A$33:$A$776,$A221,СВЦЭМ!$B$33:$B$776,U$190)+'СЕТ СН'!$F$12</f>
        <v>139.87104993</v>
      </c>
      <c r="V221" s="36">
        <f>SUMIFS(СВЦЭМ!$F$33:$F$776,СВЦЭМ!$A$33:$A$776,$A221,СВЦЭМ!$B$33:$B$776,V$190)+'СЕТ СН'!$F$12</f>
        <v>140.04094702</v>
      </c>
      <c r="W221" s="36">
        <f>SUMIFS(СВЦЭМ!$F$33:$F$776,СВЦЭМ!$A$33:$A$776,$A221,СВЦЭМ!$B$33:$B$776,W$190)+'СЕТ СН'!$F$12</f>
        <v>139.6280289</v>
      </c>
      <c r="X221" s="36">
        <f>SUMIFS(СВЦЭМ!$F$33:$F$776,СВЦЭМ!$A$33:$A$776,$A221,СВЦЭМ!$B$33:$B$776,X$190)+'СЕТ СН'!$F$12</f>
        <v>141.36697584000001</v>
      </c>
      <c r="Y221" s="36">
        <f>SUMIFS(СВЦЭМ!$F$33:$F$776,СВЦЭМ!$A$33:$A$776,$A221,СВЦЭМ!$B$33:$B$776,Y$190)+'СЕТ СН'!$F$12</f>
        <v>152.33865369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3"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24"/>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2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44045</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44046</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44047</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44048</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44049</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44050</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44051</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44052</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44053</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44054</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44055</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44056</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44057</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44058</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44059</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44060</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44061</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44062</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44063</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44064</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44065</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44066</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44067</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44068</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44069</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44070</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44071</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44072</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44073</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44074</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3"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24"/>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2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44045</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44046</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44047</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44048</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44049</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44050</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44051</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44052</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44053</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44054</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44055</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44056</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44057</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44058</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44059</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44060</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44061</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44062</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44063</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44064</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44065</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44066</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44067</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44068</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44069</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44070</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44071</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44072</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44073</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44074</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3"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24"/>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2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44045</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44046</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44047</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44048</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44049</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44050</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44051</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44052</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44053</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44054</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44055</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44056</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44057</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44058</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44059</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44060</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44061</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44062</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44063</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44064</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44065</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44066</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44067</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44068</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44069</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44070</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44071</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44072</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44073</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44074</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3"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24"/>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2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44045</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44046</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44047</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44048</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44049</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44050</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44051</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44052</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44053</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44054</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44055</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44056</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44057</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44058</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44059</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44060</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44061</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44062</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44063</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44064</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44065</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44066</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44067</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44068</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44069</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44070</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44071</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44072</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44073</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44074</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3"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24"/>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2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44045</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44046</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44047</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44048</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44049</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44050</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44051</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44052</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44053</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44054</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44055</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44056</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44057</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44058</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44059</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44060</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44061</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44062</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44063</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44064</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44065</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44066</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44067</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44068</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44069</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44070</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44071</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44072</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44073</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44074</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3"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24"/>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2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44045</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44046</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44047</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44048</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44049</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44050</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44051</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44052</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44053</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44054</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44055</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44056</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44057</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44058</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44059</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44060</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44061</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44062</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44063</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44064</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44065</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44066</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44067</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44068</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44069</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44070</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44071</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44072</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44073</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44074</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2" t="s">
        <v>122</v>
      </c>
      <c r="B435" s="152"/>
      <c r="C435" s="152"/>
      <c r="D435" s="152"/>
      <c r="E435" s="152"/>
      <c r="F435" s="152"/>
      <c r="G435" s="152"/>
      <c r="H435" s="152"/>
      <c r="I435" s="152"/>
      <c r="J435" s="152"/>
      <c r="K435" s="152"/>
      <c r="L435" s="153">
        <f>СВЦЭМ!$D$18+'СЕТ СН'!$F$14</f>
        <v>39.493209299999997</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4" t="s">
        <v>74</v>
      </c>
      <c r="B437" s="134"/>
      <c r="C437" s="134"/>
      <c r="D437" s="134"/>
      <c r="E437" s="134"/>
      <c r="F437" s="134"/>
      <c r="G437" s="134"/>
      <c r="H437" s="134"/>
      <c r="I437" s="134"/>
      <c r="J437" s="134"/>
      <c r="K437" s="134"/>
      <c r="L437" s="134"/>
      <c r="M437" s="134"/>
      <c r="N437" s="135" t="s">
        <v>29</v>
      </c>
      <c r="O437" s="135"/>
      <c r="P437" s="135"/>
      <c r="Q437" s="135"/>
      <c r="R437" s="135"/>
      <c r="S437" s="135"/>
      <c r="T437" s="135"/>
      <c r="U437" s="135"/>
      <c r="V437" s="47"/>
      <c r="W437" s="47"/>
      <c r="X437" s="47"/>
      <c r="Y437" s="47"/>
    </row>
    <row r="438" spans="1:26" ht="15.75" x14ac:dyDescent="0.25">
      <c r="A438" s="134"/>
      <c r="B438" s="134"/>
      <c r="C438" s="134"/>
      <c r="D438" s="134"/>
      <c r="E438" s="134"/>
      <c r="F438" s="134"/>
      <c r="G438" s="134"/>
      <c r="H438" s="134"/>
      <c r="I438" s="134"/>
      <c r="J438" s="134"/>
      <c r="K438" s="134"/>
      <c r="L438" s="134"/>
      <c r="M438" s="134"/>
      <c r="N438" s="136" t="s">
        <v>0</v>
      </c>
      <c r="O438" s="136"/>
      <c r="P438" s="136" t="s">
        <v>1</v>
      </c>
      <c r="Q438" s="136"/>
      <c r="R438" s="136" t="s">
        <v>2</v>
      </c>
      <c r="S438" s="136"/>
      <c r="T438" s="136" t="s">
        <v>3</v>
      </c>
      <c r="U438" s="136"/>
    </row>
    <row r="439" spans="1:26" ht="15.75" x14ac:dyDescent="0.25">
      <c r="A439" s="134"/>
      <c r="B439" s="134"/>
      <c r="C439" s="134"/>
      <c r="D439" s="134"/>
      <c r="E439" s="134"/>
      <c r="F439" s="134"/>
      <c r="G439" s="134"/>
      <c r="H439" s="134"/>
      <c r="I439" s="134"/>
      <c r="J439" s="134"/>
      <c r="K439" s="134"/>
      <c r="L439" s="134"/>
      <c r="M439" s="134"/>
      <c r="N439" s="137">
        <f>СВЦЭМ!$D$12+'СЕТ СН'!$F$10-'СЕТ СН'!$F$22</f>
        <v>605672.17562254262</v>
      </c>
      <c r="O439" s="138"/>
      <c r="P439" s="137">
        <f>СВЦЭМ!$D$12+'СЕТ СН'!$F$10-'СЕТ СН'!$G$22</f>
        <v>605672.17562254262</v>
      </c>
      <c r="Q439" s="138"/>
      <c r="R439" s="137">
        <f>СВЦЭМ!$D$12+'СЕТ СН'!$F$10-'СЕТ СН'!$H$22</f>
        <v>605672.17562254262</v>
      </c>
      <c r="S439" s="138"/>
      <c r="T439" s="137">
        <f>СВЦЭМ!$D$12+'СЕТ СН'!$F$10-'СЕТ СН'!$I$22</f>
        <v>605672.17562254262</v>
      </c>
      <c r="U439" s="138"/>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2020 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2" t="s">
        <v>42</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2.25" customHeight="1" x14ac:dyDescent="0.2">
      <c r="A4" s="122" t="s">
        <v>81</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01.08.2020</v>
      </c>
      <c r="B12" s="36">
        <f>SUMIFS(СВЦЭМ!$D$33:$D$776,СВЦЭМ!$A$33:$A$776,$A12,СВЦЭМ!$B$33:$B$776,B$11)+'СЕТ СН'!$F$11+СВЦЭМ!$D$10+'СЕТ СН'!$F$6-'СЕТ СН'!$F$23</f>
        <v>953.92246762000002</v>
      </c>
      <c r="C12" s="36">
        <f>SUMIFS(СВЦЭМ!$D$33:$D$776,СВЦЭМ!$A$33:$A$776,$A12,СВЦЭМ!$B$33:$B$776,C$11)+'СЕТ СН'!$F$11+СВЦЭМ!$D$10+'СЕТ СН'!$F$6-'СЕТ СН'!$F$23</f>
        <v>991.86991879000004</v>
      </c>
      <c r="D12" s="36">
        <f>SUMIFS(СВЦЭМ!$D$33:$D$776,СВЦЭМ!$A$33:$A$776,$A12,СВЦЭМ!$B$33:$B$776,D$11)+'СЕТ СН'!$F$11+СВЦЭМ!$D$10+'СЕТ СН'!$F$6-'СЕТ СН'!$F$23</f>
        <v>1026.6372148099999</v>
      </c>
      <c r="E12" s="36">
        <f>SUMIFS(СВЦЭМ!$D$33:$D$776,СВЦЭМ!$A$33:$A$776,$A12,СВЦЭМ!$B$33:$B$776,E$11)+'СЕТ СН'!$F$11+СВЦЭМ!$D$10+'СЕТ СН'!$F$6-'СЕТ СН'!$F$23</f>
        <v>1027.75922094</v>
      </c>
      <c r="F12" s="36">
        <f>SUMIFS(СВЦЭМ!$D$33:$D$776,СВЦЭМ!$A$33:$A$776,$A12,СВЦЭМ!$B$33:$B$776,F$11)+'СЕТ СН'!$F$11+СВЦЭМ!$D$10+'СЕТ СН'!$F$6-'СЕТ СН'!$F$23</f>
        <v>1024.2154735700001</v>
      </c>
      <c r="G12" s="36">
        <f>SUMIFS(СВЦЭМ!$D$33:$D$776,СВЦЭМ!$A$33:$A$776,$A12,СВЦЭМ!$B$33:$B$776,G$11)+'СЕТ СН'!$F$11+СВЦЭМ!$D$10+'СЕТ СН'!$F$6-'СЕТ СН'!$F$23</f>
        <v>1049.1270002599999</v>
      </c>
      <c r="H12" s="36">
        <f>SUMIFS(СВЦЭМ!$D$33:$D$776,СВЦЭМ!$A$33:$A$776,$A12,СВЦЭМ!$B$33:$B$776,H$11)+'СЕТ СН'!$F$11+СВЦЭМ!$D$10+'СЕТ СН'!$F$6-'СЕТ СН'!$F$23</f>
        <v>1028.4349632000001</v>
      </c>
      <c r="I12" s="36">
        <f>SUMIFS(СВЦЭМ!$D$33:$D$776,СВЦЭМ!$A$33:$A$776,$A12,СВЦЭМ!$B$33:$B$776,I$11)+'СЕТ СН'!$F$11+СВЦЭМ!$D$10+'СЕТ СН'!$F$6-'СЕТ СН'!$F$23</f>
        <v>1045.76078368</v>
      </c>
      <c r="J12" s="36">
        <f>SUMIFS(СВЦЭМ!$D$33:$D$776,СВЦЭМ!$A$33:$A$776,$A12,СВЦЭМ!$B$33:$B$776,J$11)+'СЕТ СН'!$F$11+СВЦЭМ!$D$10+'СЕТ СН'!$F$6-'СЕТ СН'!$F$23</f>
        <v>1002.76441257</v>
      </c>
      <c r="K12" s="36">
        <f>SUMIFS(СВЦЭМ!$D$33:$D$776,СВЦЭМ!$A$33:$A$776,$A12,СВЦЭМ!$B$33:$B$776,K$11)+'СЕТ СН'!$F$11+СВЦЭМ!$D$10+'СЕТ СН'!$F$6-'СЕТ СН'!$F$23</f>
        <v>962.38176938000004</v>
      </c>
      <c r="L12" s="36">
        <f>SUMIFS(СВЦЭМ!$D$33:$D$776,СВЦЭМ!$A$33:$A$776,$A12,СВЦЭМ!$B$33:$B$776,L$11)+'СЕТ СН'!$F$11+СВЦЭМ!$D$10+'СЕТ СН'!$F$6-'СЕТ СН'!$F$23</f>
        <v>929.77013448000002</v>
      </c>
      <c r="M12" s="36">
        <f>SUMIFS(СВЦЭМ!$D$33:$D$776,СВЦЭМ!$A$33:$A$776,$A12,СВЦЭМ!$B$33:$B$776,M$11)+'СЕТ СН'!$F$11+СВЦЭМ!$D$10+'СЕТ СН'!$F$6-'СЕТ СН'!$F$23</f>
        <v>869.53310257999999</v>
      </c>
      <c r="N12" s="36">
        <f>SUMIFS(СВЦЭМ!$D$33:$D$776,СВЦЭМ!$A$33:$A$776,$A12,СВЦЭМ!$B$33:$B$776,N$11)+'СЕТ СН'!$F$11+СВЦЭМ!$D$10+'СЕТ СН'!$F$6-'СЕТ СН'!$F$23</f>
        <v>837.90948595999998</v>
      </c>
      <c r="O12" s="36">
        <f>SUMIFS(СВЦЭМ!$D$33:$D$776,СВЦЭМ!$A$33:$A$776,$A12,СВЦЭМ!$B$33:$B$776,O$11)+'СЕТ СН'!$F$11+СВЦЭМ!$D$10+'СЕТ СН'!$F$6-'СЕТ СН'!$F$23</f>
        <v>791.00635463000003</v>
      </c>
      <c r="P12" s="36">
        <f>SUMIFS(СВЦЭМ!$D$33:$D$776,СВЦЭМ!$A$33:$A$776,$A12,СВЦЭМ!$B$33:$B$776,P$11)+'СЕТ СН'!$F$11+СВЦЭМ!$D$10+'СЕТ СН'!$F$6-'СЕТ СН'!$F$23</f>
        <v>792.76962406000007</v>
      </c>
      <c r="Q12" s="36">
        <f>SUMIFS(СВЦЭМ!$D$33:$D$776,СВЦЭМ!$A$33:$A$776,$A12,СВЦЭМ!$B$33:$B$776,Q$11)+'СЕТ СН'!$F$11+СВЦЭМ!$D$10+'СЕТ СН'!$F$6-'СЕТ СН'!$F$23</f>
        <v>794.07352681000009</v>
      </c>
      <c r="R12" s="36">
        <f>SUMIFS(СВЦЭМ!$D$33:$D$776,СВЦЭМ!$A$33:$A$776,$A12,СВЦЭМ!$B$33:$B$776,R$11)+'СЕТ СН'!$F$11+СВЦЭМ!$D$10+'СЕТ СН'!$F$6-'СЕТ СН'!$F$23</f>
        <v>793.63590778000003</v>
      </c>
      <c r="S12" s="36">
        <f>SUMIFS(СВЦЭМ!$D$33:$D$776,СВЦЭМ!$A$33:$A$776,$A12,СВЦЭМ!$B$33:$B$776,S$11)+'СЕТ СН'!$F$11+СВЦЭМ!$D$10+'СЕТ СН'!$F$6-'СЕТ СН'!$F$23</f>
        <v>794.17693774999998</v>
      </c>
      <c r="T12" s="36">
        <f>SUMIFS(СВЦЭМ!$D$33:$D$776,СВЦЭМ!$A$33:$A$776,$A12,СВЦЭМ!$B$33:$B$776,T$11)+'СЕТ СН'!$F$11+СВЦЭМ!$D$10+'СЕТ СН'!$F$6-'СЕТ СН'!$F$23</f>
        <v>794.23909609000009</v>
      </c>
      <c r="U12" s="36">
        <f>SUMIFS(СВЦЭМ!$D$33:$D$776,СВЦЭМ!$A$33:$A$776,$A12,СВЦЭМ!$B$33:$B$776,U$11)+'СЕТ СН'!$F$11+СВЦЭМ!$D$10+'СЕТ СН'!$F$6-'СЕТ СН'!$F$23</f>
        <v>795.70898037000006</v>
      </c>
      <c r="V12" s="36">
        <f>SUMIFS(СВЦЭМ!$D$33:$D$776,СВЦЭМ!$A$33:$A$776,$A12,СВЦЭМ!$B$33:$B$776,V$11)+'СЕТ СН'!$F$11+СВЦЭМ!$D$10+'СЕТ СН'!$F$6-'СЕТ СН'!$F$23</f>
        <v>782.99647476000007</v>
      </c>
      <c r="W12" s="36">
        <f>SUMIFS(СВЦЭМ!$D$33:$D$776,СВЦЭМ!$A$33:$A$776,$A12,СВЦЭМ!$B$33:$B$776,W$11)+'СЕТ СН'!$F$11+СВЦЭМ!$D$10+'СЕТ СН'!$F$6-'СЕТ СН'!$F$23</f>
        <v>767.66649584000004</v>
      </c>
      <c r="X12" s="36">
        <f>SUMIFS(СВЦЭМ!$D$33:$D$776,СВЦЭМ!$A$33:$A$776,$A12,СВЦЭМ!$B$33:$B$776,X$11)+'СЕТ СН'!$F$11+СВЦЭМ!$D$10+'СЕТ СН'!$F$6-'СЕТ СН'!$F$23</f>
        <v>805.29129541999998</v>
      </c>
      <c r="Y12" s="36">
        <f>SUMIFS(СВЦЭМ!$D$33:$D$776,СВЦЭМ!$A$33:$A$776,$A12,СВЦЭМ!$B$33:$B$776,Y$11)+'СЕТ СН'!$F$11+СВЦЭМ!$D$10+'СЕТ СН'!$F$6-'СЕТ СН'!$F$23</f>
        <v>911.28944138000008</v>
      </c>
      <c r="AA12" s="45"/>
    </row>
    <row r="13" spans="1:27" ht="15.75" x14ac:dyDescent="0.2">
      <c r="A13" s="35">
        <f>A12+1</f>
        <v>44045</v>
      </c>
      <c r="B13" s="36">
        <f>SUMIFS(СВЦЭМ!$D$33:$D$776,СВЦЭМ!$A$33:$A$776,$A13,СВЦЭМ!$B$33:$B$776,B$11)+'СЕТ СН'!$F$11+СВЦЭМ!$D$10+'СЕТ СН'!$F$6-'СЕТ СН'!$F$23</f>
        <v>936.13302630999999</v>
      </c>
      <c r="C13" s="36">
        <f>SUMIFS(СВЦЭМ!$D$33:$D$776,СВЦЭМ!$A$33:$A$776,$A13,СВЦЭМ!$B$33:$B$776,C$11)+'СЕТ СН'!$F$11+СВЦЭМ!$D$10+'СЕТ СН'!$F$6-'СЕТ СН'!$F$23</f>
        <v>977.71397540999999</v>
      </c>
      <c r="D13" s="36">
        <f>SUMIFS(СВЦЭМ!$D$33:$D$776,СВЦЭМ!$A$33:$A$776,$A13,СВЦЭМ!$B$33:$B$776,D$11)+'СЕТ СН'!$F$11+СВЦЭМ!$D$10+'СЕТ СН'!$F$6-'СЕТ СН'!$F$23</f>
        <v>1006.81800301</v>
      </c>
      <c r="E13" s="36">
        <f>SUMIFS(СВЦЭМ!$D$33:$D$776,СВЦЭМ!$A$33:$A$776,$A13,СВЦЭМ!$B$33:$B$776,E$11)+'СЕТ СН'!$F$11+СВЦЭМ!$D$10+'СЕТ СН'!$F$6-'СЕТ СН'!$F$23</f>
        <v>1011.96261215</v>
      </c>
      <c r="F13" s="36">
        <f>SUMIFS(СВЦЭМ!$D$33:$D$776,СВЦЭМ!$A$33:$A$776,$A13,СВЦЭМ!$B$33:$B$776,F$11)+'СЕТ СН'!$F$11+СВЦЭМ!$D$10+'СЕТ СН'!$F$6-'СЕТ СН'!$F$23</f>
        <v>1014.72382497</v>
      </c>
      <c r="G13" s="36">
        <f>SUMIFS(СВЦЭМ!$D$33:$D$776,СВЦЭМ!$A$33:$A$776,$A13,СВЦЭМ!$B$33:$B$776,G$11)+'СЕТ СН'!$F$11+СВЦЭМ!$D$10+'СЕТ СН'!$F$6-'СЕТ СН'!$F$23</f>
        <v>1011.99592355</v>
      </c>
      <c r="H13" s="36">
        <f>SUMIFS(СВЦЭМ!$D$33:$D$776,СВЦЭМ!$A$33:$A$776,$A13,СВЦЭМ!$B$33:$B$776,H$11)+'СЕТ СН'!$F$11+СВЦЭМ!$D$10+'СЕТ СН'!$F$6-'СЕТ СН'!$F$23</f>
        <v>985.86948461999998</v>
      </c>
      <c r="I13" s="36">
        <f>SUMIFS(СВЦЭМ!$D$33:$D$776,СВЦЭМ!$A$33:$A$776,$A13,СВЦЭМ!$B$33:$B$776,I$11)+'СЕТ СН'!$F$11+СВЦЭМ!$D$10+'СЕТ СН'!$F$6-'СЕТ СН'!$F$23</f>
        <v>1021.6717340500001</v>
      </c>
      <c r="J13" s="36">
        <f>SUMIFS(СВЦЭМ!$D$33:$D$776,СВЦЭМ!$A$33:$A$776,$A13,СВЦЭМ!$B$33:$B$776,J$11)+'СЕТ СН'!$F$11+СВЦЭМ!$D$10+'СЕТ СН'!$F$6-'СЕТ СН'!$F$23</f>
        <v>981.25983810000002</v>
      </c>
      <c r="K13" s="36">
        <f>SUMIFS(СВЦЭМ!$D$33:$D$776,СВЦЭМ!$A$33:$A$776,$A13,СВЦЭМ!$B$33:$B$776,K$11)+'СЕТ СН'!$F$11+СВЦЭМ!$D$10+'СЕТ СН'!$F$6-'СЕТ СН'!$F$23</f>
        <v>917.01277191999998</v>
      </c>
      <c r="L13" s="36">
        <f>SUMIFS(СВЦЭМ!$D$33:$D$776,СВЦЭМ!$A$33:$A$776,$A13,СВЦЭМ!$B$33:$B$776,L$11)+'СЕТ СН'!$F$11+СВЦЭМ!$D$10+'СЕТ СН'!$F$6-'СЕТ СН'!$F$23</f>
        <v>882.47358015999998</v>
      </c>
      <c r="M13" s="36">
        <f>SUMIFS(СВЦЭМ!$D$33:$D$776,СВЦЭМ!$A$33:$A$776,$A13,СВЦЭМ!$B$33:$B$776,M$11)+'СЕТ СН'!$F$11+СВЦЭМ!$D$10+'СЕТ СН'!$F$6-'СЕТ СН'!$F$23</f>
        <v>814.62623154000005</v>
      </c>
      <c r="N13" s="36">
        <f>SUMIFS(СВЦЭМ!$D$33:$D$776,СВЦЭМ!$A$33:$A$776,$A13,СВЦЭМ!$B$33:$B$776,N$11)+'СЕТ СН'!$F$11+СВЦЭМ!$D$10+'СЕТ СН'!$F$6-'СЕТ СН'!$F$23</f>
        <v>782.44217500000002</v>
      </c>
      <c r="O13" s="36">
        <f>SUMIFS(СВЦЭМ!$D$33:$D$776,СВЦЭМ!$A$33:$A$776,$A13,СВЦЭМ!$B$33:$B$776,O$11)+'СЕТ СН'!$F$11+СВЦЭМ!$D$10+'СЕТ СН'!$F$6-'СЕТ СН'!$F$23</f>
        <v>768.01874699000007</v>
      </c>
      <c r="P13" s="36">
        <f>SUMIFS(СВЦЭМ!$D$33:$D$776,СВЦЭМ!$A$33:$A$776,$A13,СВЦЭМ!$B$33:$B$776,P$11)+'СЕТ СН'!$F$11+СВЦЭМ!$D$10+'СЕТ СН'!$F$6-'СЕТ СН'!$F$23</f>
        <v>776.72538294000003</v>
      </c>
      <c r="Q13" s="36">
        <f>SUMIFS(СВЦЭМ!$D$33:$D$776,СВЦЭМ!$A$33:$A$776,$A13,СВЦЭМ!$B$33:$B$776,Q$11)+'СЕТ СН'!$F$11+СВЦЭМ!$D$10+'СЕТ СН'!$F$6-'СЕТ СН'!$F$23</f>
        <v>787.58698655000001</v>
      </c>
      <c r="R13" s="36">
        <f>SUMIFS(СВЦЭМ!$D$33:$D$776,СВЦЭМ!$A$33:$A$776,$A13,СВЦЭМ!$B$33:$B$776,R$11)+'СЕТ СН'!$F$11+СВЦЭМ!$D$10+'СЕТ СН'!$F$6-'СЕТ СН'!$F$23</f>
        <v>780.69789550000007</v>
      </c>
      <c r="S13" s="36">
        <f>SUMIFS(СВЦЭМ!$D$33:$D$776,СВЦЭМ!$A$33:$A$776,$A13,СВЦЭМ!$B$33:$B$776,S$11)+'СЕТ СН'!$F$11+СВЦЭМ!$D$10+'СЕТ СН'!$F$6-'СЕТ СН'!$F$23</f>
        <v>784.65482012000007</v>
      </c>
      <c r="T13" s="36">
        <f>SUMIFS(СВЦЭМ!$D$33:$D$776,СВЦЭМ!$A$33:$A$776,$A13,СВЦЭМ!$B$33:$B$776,T$11)+'СЕТ СН'!$F$11+СВЦЭМ!$D$10+'СЕТ СН'!$F$6-'СЕТ СН'!$F$23</f>
        <v>783.64540017000002</v>
      </c>
      <c r="U13" s="36">
        <f>SUMIFS(СВЦЭМ!$D$33:$D$776,СВЦЭМ!$A$33:$A$776,$A13,СВЦЭМ!$B$33:$B$776,U$11)+'СЕТ СН'!$F$11+СВЦЭМ!$D$10+'СЕТ СН'!$F$6-'СЕТ СН'!$F$23</f>
        <v>770.53270516999999</v>
      </c>
      <c r="V13" s="36">
        <f>SUMIFS(СВЦЭМ!$D$33:$D$776,СВЦЭМ!$A$33:$A$776,$A13,СВЦЭМ!$B$33:$B$776,V$11)+'СЕТ СН'!$F$11+СВЦЭМ!$D$10+'СЕТ СН'!$F$6-'СЕТ СН'!$F$23</f>
        <v>744.98830491000001</v>
      </c>
      <c r="W13" s="36">
        <f>SUMIFS(СВЦЭМ!$D$33:$D$776,СВЦЭМ!$A$33:$A$776,$A13,СВЦЭМ!$B$33:$B$776,W$11)+'СЕТ СН'!$F$11+СВЦЭМ!$D$10+'СЕТ СН'!$F$6-'СЕТ СН'!$F$23</f>
        <v>744.86681175000001</v>
      </c>
      <c r="X13" s="36">
        <f>SUMIFS(СВЦЭМ!$D$33:$D$776,СВЦЭМ!$A$33:$A$776,$A13,СВЦЭМ!$B$33:$B$776,X$11)+'СЕТ СН'!$F$11+СВЦЭМ!$D$10+'СЕТ СН'!$F$6-'СЕТ СН'!$F$23</f>
        <v>774.39628397000001</v>
      </c>
      <c r="Y13" s="36">
        <f>SUMIFS(СВЦЭМ!$D$33:$D$776,СВЦЭМ!$A$33:$A$776,$A13,СВЦЭМ!$B$33:$B$776,Y$11)+'СЕТ СН'!$F$11+СВЦЭМ!$D$10+'СЕТ СН'!$F$6-'СЕТ СН'!$F$23</f>
        <v>861.07397314000002</v>
      </c>
    </row>
    <row r="14" spans="1:27" ht="15.75" x14ac:dyDescent="0.2">
      <c r="A14" s="35">
        <f t="shared" ref="A14:A42" si="0">A13+1</f>
        <v>44046</v>
      </c>
      <c r="B14" s="36">
        <f>SUMIFS(СВЦЭМ!$D$33:$D$776,СВЦЭМ!$A$33:$A$776,$A14,СВЦЭМ!$B$33:$B$776,B$11)+'СЕТ СН'!$F$11+СВЦЭМ!$D$10+'СЕТ СН'!$F$6-'СЕТ СН'!$F$23</f>
        <v>949.73789564000003</v>
      </c>
      <c r="C14" s="36">
        <f>SUMIFS(СВЦЭМ!$D$33:$D$776,СВЦЭМ!$A$33:$A$776,$A14,СВЦЭМ!$B$33:$B$776,C$11)+'СЕТ СН'!$F$11+СВЦЭМ!$D$10+'СЕТ СН'!$F$6-'СЕТ СН'!$F$23</f>
        <v>945.39041908000002</v>
      </c>
      <c r="D14" s="36">
        <f>SUMIFS(СВЦЭМ!$D$33:$D$776,СВЦЭМ!$A$33:$A$776,$A14,СВЦЭМ!$B$33:$B$776,D$11)+'СЕТ СН'!$F$11+СВЦЭМ!$D$10+'СЕТ СН'!$F$6-'СЕТ СН'!$F$23</f>
        <v>959.68489569000008</v>
      </c>
      <c r="E14" s="36">
        <f>SUMIFS(СВЦЭМ!$D$33:$D$776,СВЦЭМ!$A$33:$A$776,$A14,СВЦЭМ!$B$33:$B$776,E$11)+'СЕТ СН'!$F$11+СВЦЭМ!$D$10+'СЕТ СН'!$F$6-'СЕТ СН'!$F$23</f>
        <v>1003.09696166</v>
      </c>
      <c r="F14" s="36">
        <f>SUMIFS(СВЦЭМ!$D$33:$D$776,СВЦЭМ!$A$33:$A$776,$A14,СВЦЭМ!$B$33:$B$776,F$11)+'СЕТ СН'!$F$11+СВЦЭМ!$D$10+'СЕТ СН'!$F$6-'СЕТ СН'!$F$23</f>
        <v>1004.98976199</v>
      </c>
      <c r="G14" s="36">
        <f>SUMIFS(СВЦЭМ!$D$33:$D$776,СВЦЭМ!$A$33:$A$776,$A14,СВЦЭМ!$B$33:$B$776,G$11)+'СЕТ СН'!$F$11+СВЦЭМ!$D$10+'СЕТ СН'!$F$6-'СЕТ СН'!$F$23</f>
        <v>1027.03491657</v>
      </c>
      <c r="H14" s="36">
        <f>SUMIFS(СВЦЭМ!$D$33:$D$776,СВЦЭМ!$A$33:$A$776,$A14,СВЦЭМ!$B$33:$B$776,H$11)+'СЕТ СН'!$F$11+СВЦЭМ!$D$10+'СЕТ СН'!$F$6-'СЕТ СН'!$F$23</f>
        <v>1013.3501195900001</v>
      </c>
      <c r="I14" s="36">
        <f>SUMIFS(СВЦЭМ!$D$33:$D$776,СВЦЭМ!$A$33:$A$776,$A14,СВЦЭМ!$B$33:$B$776,I$11)+'СЕТ СН'!$F$11+СВЦЭМ!$D$10+'СЕТ СН'!$F$6-'СЕТ СН'!$F$23</f>
        <v>1025.9529366100001</v>
      </c>
      <c r="J14" s="36">
        <f>SUMIFS(СВЦЭМ!$D$33:$D$776,СВЦЭМ!$A$33:$A$776,$A14,СВЦЭМ!$B$33:$B$776,J$11)+'СЕТ СН'!$F$11+СВЦЭМ!$D$10+'СЕТ СН'!$F$6-'СЕТ СН'!$F$23</f>
        <v>971.65700766000009</v>
      </c>
      <c r="K14" s="36">
        <f>SUMIFS(СВЦЭМ!$D$33:$D$776,СВЦЭМ!$A$33:$A$776,$A14,СВЦЭМ!$B$33:$B$776,K$11)+'СЕТ СН'!$F$11+СВЦЭМ!$D$10+'СЕТ СН'!$F$6-'СЕТ СН'!$F$23</f>
        <v>921.69787073999998</v>
      </c>
      <c r="L14" s="36">
        <f>SUMIFS(СВЦЭМ!$D$33:$D$776,СВЦЭМ!$A$33:$A$776,$A14,СВЦЭМ!$B$33:$B$776,L$11)+'СЕТ СН'!$F$11+СВЦЭМ!$D$10+'СЕТ СН'!$F$6-'СЕТ СН'!$F$23</f>
        <v>877.19947680000007</v>
      </c>
      <c r="M14" s="36">
        <f>SUMIFS(СВЦЭМ!$D$33:$D$776,СВЦЭМ!$A$33:$A$776,$A14,СВЦЭМ!$B$33:$B$776,M$11)+'СЕТ СН'!$F$11+СВЦЭМ!$D$10+'СЕТ СН'!$F$6-'СЕТ СН'!$F$23</f>
        <v>808.73841988000004</v>
      </c>
      <c r="N14" s="36">
        <f>SUMIFS(СВЦЭМ!$D$33:$D$776,СВЦЭМ!$A$33:$A$776,$A14,СВЦЭМ!$B$33:$B$776,N$11)+'СЕТ СН'!$F$11+СВЦЭМ!$D$10+'СЕТ СН'!$F$6-'СЕТ СН'!$F$23</f>
        <v>768.66712954000002</v>
      </c>
      <c r="O14" s="36">
        <f>SUMIFS(СВЦЭМ!$D$33:$D$776,СВЦЭМ!$A$33:$A$776,$A14,СВЦЭМ!$B$33:$B$776,O$11)+'СЕТ СН'!$F$11+СВЦЭМ!$D$10+'СЕТ СН'!$F$6-'СЕТ СН'!$F$23</f>
        <v>752.20199531000003</v>
      </c>
      <c r="P14" s="36">
        <f>SUMIFS(СВЦЭМ!$D$33:$D$776,СВЦЭМ!$A$33:$A$776,$A14,СВЦЭМ!$B$33:$B$776,P$11)+'СЕТ СН'!$F$11+СВЦЭМ!$D$10+'СЕТ СН'!$F$6-'СЕТ СН'!$F$23</f>
        <v>756.30433692000008</v>
      </c>
      <c r="Q14" s="36">
        <f>SUMIFS(СВЦЭМ!$D$33:$D$776,СВЦЭМ!$A$33:$A$776,$A14,СВЦЭМ!$B$33:$B$776,Q$11)+'СЕТ СН'!$F$11+СВЦЭМ!$D$10+'СЕТ СН'!$F$6-'СЕТ СН'!$F$23</f>
        <v>760.24144990000002</v>
      </c>
      <c r="R14" s="36">
        <f>SUMIFS(СВЦЭМ!$D$33:$D$776,СВЦЭМ!$A$33:$A$776,$A14,СВЦЭМ!$B$33:$B$776,R$11)+'СЕТ СН'!$F$11+СВЦЭМ!$D$10+'СЕТ СН'!$F$6-'СЕТ СН'!$F$23</f>
        <v>767.75334635000002</v>
      </c>
      <c r="S14" s="36">
        <f>SUMIFS(СВЦЭМ!$D$33:$D$776,СВЦЭМ!$A$33:$A$776,$A14,СВЦЭМ!$B$33:$B$776,S$11)+'СЕТ СН'!$F$11+СВЦЭМ!$D$10+'СЕТ СН'!$F$6-'СЕТ СН'!$F$23</f>
        <v>771.78611368999998</v>
      </c>
      <c r="T14" s="36">
        <f>SUMIFS(СВЦЭМ!$D$33:$D$776,СВЦЭМ!$A$33:$A$776,$A14,СВЦЭМ!$B$33:$B$776,T$11)+'СЕТ СН'!$F$11+СВЦЭМ!$D$10+'СЕТ СН'!$F$6-'СЕТ СН'!$F$23</f>
        <v>780.23113721000004</v>
      </c>
      <c r="U14" s="36">
        <f>SUMIFS(СВЦЭМ!$D$33:$D$776,СВЦЭМ!$A$33:$A$776,$A14,СВЦЭМ!$B$33:$B$776,U$11)+'СЕТ СН'!$F$11+СВЦЭМ!$D$10+'СЕТ СН'!$F$6-'СЕТ СН'!$F$23</f>
        <v>778.43960430000004</v>
      </c>
      <c r="V14" s="36">
        <f>SUMIFS(СВЦЭМ!$D$33:$D$776,СВЦЭМ!$A$33:$A$776,$A14,СВЦЭМ!$B$33:$B$776,V$11)+'СЕТ СН'!$F$11+СВЦЭМ!$D$10+'СЕТ СН'!$F$6-'СЕТ СН'!$F$23</f>
        <v>770.90316654000003</v>
      </c>
      <c r="W14" s="36">
        <f>SUMIFS(СВЦЭМ!$D$33:$D$776,СВЦЭМ!$A$33:$A$776,$A14,СВЦЭМ!$B$33:$B$776,W$11)+'СЕТ СН'!$F$11+СВЦЭМ!$D$10+'СЕТ СН'!$F$6-'СЕТ СН'!$F$23</f>
        <v>759.97024275000001</v>
      </c>
      <c r="X14" s="36">
        <f>SUMIFS(СВЦЭМ!$D$33:$D$776,СВЦЭМ!$A$33:$A$776,$A14,СВЦЭМ!$B$33:$B$776,X$11)+'СЕТ СН'!$F$11+СВЦЭМ!$D$10+'СЕТ СН'!$F$6-'СЕТ СН'!$F$23</f>
        <v>782.61251404000006</v>
      </c>
      <c r="Y14" s="36">
        <f>SUMIFS(СВЦЭМ!$D$33:$D$776,СВЦЭМ!$A$33:$A$776,$A14,СВЦЭМ!$B$33:$B$776,Y$11)+'СЕТ СН'!$F$11+СВЦЭМ!$D$10+'СЕТ СН'!$F$6-'СЕТ СН'!$F$23</f>
        <v>867.26028979</v>
      </c>
    </row>
    <row r="15" spans="1:27" ht="15.75" x14ac:dyDescent="0.2">
      <c r="A15" s="35">
        <f t="shared" si="0"/>
        <v>44047</v>
      </c>
      <c r="B15" s="36">
        <f>SUMIFS(СВЦЭМ!$D$33:$D$776,СВЦЭМ!$A$33:$A$776,$A15,СВЦЭМ!$B$33:$B$776,B$11)+'СЕТ СН'!$F$11+СВЦЭМ!$D$10+'СЕТ СН'!$F$6-'СЕТ СН'!$F$23</f>
        <v>930.48420693000003</v>
      </c>
      <c r="C15" s="36">
        <f>SUMIFS(СВЦЭМ!$D$33:$D$776,СВЦЭМ!$A$33:$A$776,$A15,СВЦЭМ!$B$33:$B$776,C$11)+'СЕТ СН'!$F$11+СВЦЭМ!$D$10+'СЕТ СН'!$F$6-'СЕТ СН'!$F$23</f>
        <v>980.12070373000006</v>
      </c>
      <c r="D15" s="36">
        <f>SUMIFS(СВЦЭМ!$D$33:$D$776,СВЦЭМ!$A$33:$A$776,$A15,СВЦЭМ!$B$33:$B$776,D$11)+'СЕТ СН'!$F$11+СВЦЭМ!$D$10+'СЕТ СН'!$F$6-'СЕТ СН'!$F$23</f>
        <v>998.72602014000006</v>
      </c>
      <c r="E15" s="36">
        <f>SUMIFS(СВЦЭМ!$D$33:$D$776,СВЦЭМ!$A$33:$A$776,$A15,СВЦЭМ!$B$33:$B$776,E$11)+'СЕТ СН'!$F$11+СВЦЭМ!$D$10+'СЕТ СН'!$F$6-'СЕТ СН'!$F$23</f>
        <v>1028.8031999499999</v>
      </c>
      <c r="F15" s="36">
        <f>SUMIFS(СВЦЭМ!$D$33:$D$776,СВЦЭМ!$A$33:$A$776,$A15,СВЦЭМ!$B$33:$B$776,F$11)+'СЕТ СН'!$F$11+СВЦЭМ!$D$10+'СЕТ СН'!$F$6-'СЕТ СН'!$F$23</f>
        <v>1035.2607547099999</v>
      </c>
      <c r="G15" s="36">
        <f>SUMIFS(СВЦЭМ!$D$33:$D$776,СВЦЭМ!$A$33:$A$776,$A15,СВЦЭМ!$B$33:$B$776,G$11)+'СЕТ СН'!$F$11+СВЦЭМ!$D$10+'СЕТ СН'!$F$6-'СЕТ СН'!$F$23</f>
        <v>1028.72164533</v>
      </c>
      <c r="H15" s="36">
        <f>SUMIFS(СВЦЭМ!$D$33:$D$776,СВЦЭМ!$A$33:$A$776,$A15,СВЦЭМ!$B$33:$B$776,H$11)+'СЕТ СН'!$F$11+СВЦЭМ!$D$10+'СЕТ СН'!$F$6-'СЕТ СН'!$F$23</f>
        <v>986.24831705000008</v>
      </c>
      <c r="I15" s="36">
        <f>SUMIFS(СВЦЭМ!$D$33:$D$776,СВЦЭМ!$A$33:$A$776,$A15,СВЦЭМ!$B$33:$B$776,I$11)+'СЕТ СН'!$F$11+СВЦЭМ!$D$10+'СЕТ СН'!$F$6-'СЕТ СН'!$F$23</f>
        <v>979.82786843000008</v>
      </c>
      <c r="J15" s="36">
        <f>SUMIFS(СВЦЭМ!$D$33:$D$776,СВЦЭМ!$A$33:$A$776,$A15,СВЦЭМ!$B$33:$B$776,J$11)+'СЕТ СН'!$F$11+СВЦЭМ!$D$10+'СЕТ СН'!$F$6-'СЕТ СН'!$F$23</f>
        <v>935.16252902000008</v>
      </c>
      <c r="K15" s="36">
        <f>SUMIFS(СВЦЭМ!$D$33:$D$776,СВЦЭМ!$A$33:$A$776,$A15,СВЦЭМ!$B$33:$B$776,K$11)+'СЕТ СН'!$F$11+СВЦЭМ!$D$10+'СЕТ СН'!$F$6-'СЕТ СН'!$F$23</f>
        <v>906.68747980000001</v>
      </c>
      <c r="L15" s="36">
        <f>SUMIFS(СВЦЭМ!$D$33:$D$776,СВЦЭМ!$A$33:$A$776,$A15,СВЦЭМ!$B$33:$B$776,L$11)+'СЕТ СН'!$F$11+СВЦЭМ!$D$10+'СЕТ СН'!$F$6-'СЕТ СН'!$F$23</f>
        <v>901.39157532000002</v>
      </c>
      <c r="M15" s="36">
        <f>SUMIFS(СВЦЭМ!$D$33:$D$776,СВЦЭМ!$A$33:$A$776,$A15,СВЦЭМ!$B$33:$B$776,M$11)+'СЕТ СН'!$F$11+СВЦЭМ!$D$10+'СЕТ СН'!$F$6-'СЕТ СН'!$F$23</f>
        <v>827.18305478000002</v>
      </c>
      <c r="N15" s="36">
        <f>SUMIFS(СВЦЭМ!$D$33:$D$776,СВЦЭМ!$A$33:$A$776,$A15,СВЦЭМ!$B$33:$B$776,N$11)+'СЕТ СН'!$F$11+СВЦЭМ!$D$10+'СЕТ СН'!$F$6-'СЕТ СН'!$F$23</f>
        <v>774.0186099</v>
      </c>
      <c r="O15" s="36">
        <f>SUMIFS(СВЦЭМ!$D$33:$D$776,СВЦЭМ!$A$33:$A$776,$A15,СВЦЭМ!$B$33:$B$776,O$11)+'СЕТ СН'!$F$11+СВЦЭМ!$D$10+'СЕТ СН'!$F$6-'СЕТ СН'!$F$23</f>
        <v>751.40845723000007</v>
      </c>
      <c r="P15" s="36">
        <f>SUMIFS(СВЦЭМ!$D$33:$D$776,СВЦЭМ!$A$33:$A$776,$A15,СВЦЭМ!$B$33:$B$776,P$11)+'СЕТ СН'!$F$11+СВЦЭМ!$D$10+'СЕТ СН'!$F$6-'СЕТ СН'!$F$23</f>
        <v>747.41122841000004</v>
      </c>
      <c r="Q15" s="36">
        <f>SUMIFS(СВЦЭМ!$D$33:$D$776,СВЦЭМ!$A$33:$A$776,$A15,СВЦЭМ!$B$33:$B$776,Q$11)+'СЕТ СН'!$F$11+СВЦЭМ!$D$10+'СЕТ СН'!$F$6-'СЕТ СН'!$F$23</f>
        <v>746.84809371000006</v>
      </c>
      <c r="R15" s="36">
        <f>SUMIFS(СВЦЭМ!$D$33:$D$776,СВЦЭМ!$A$33:$A$776,$A15,СВЦЭМ!$B$33:$B$776,R$11)+'СЕТ СН'!$F$11+СВЦЭМ!$D$10+'СЕТ СН'!$F$6-'СЕТ СН'!$F$23</f>
        <v>744.37925418000009</v>
      </c>
      <c r="S15" s="36">
        <f>SUMIFS(СВЦЭМ!$D$33:$D$776,СВЦЭМ!$A$33:$A$776,$A15,СВЦЭМ!$B$33:$B$776,S$11)+'СЕТ СН'!$F$11+СВЦЭМ!$D$10+'СЕТ СН'!$F$6-'СЕТ СН'!$F$23</f>
        <v>765.41279158000009</v>
      </c>
      <c r="T15" s="36">
        <f>SUMIFS(СВЦЭМ!$D$33:$D$776,СВЦЭМ!$A$33:$A$776,$A15,СВЦЭМ!$B$33:$B$776,T$11)+'СЕТ СН'!$F$11+СВЦЭМ!$D$10+'СЕТ СН'!$F$6-'СЕТ СН'!$F$23</f>
        <v>759.88506730000006</v>
      </c>
      <c r="U15" s="36">
        <f>SUMIFS(СВЦЭМ!$D$33:$D$776,СВЦЭМ!$A$33:$A$776,$A15,СВЦЭМ!$B$33:$B$776,U$11)+'СЕТ СН'!$F$11+СВЦЭМ!$D$10+'СЕТ СН'!$F$6-'СЕТ СН'!$F$23</f>
        <v>759.93487631000005</v>
      </c>
      <c r="V15" s="36">
        <f>SUMIFS(СВЦЭМ!$D$33:$D$776,СВЦЭМ!$A$33:$A$776,$A15,СВЦЭМ!$B$33:$B$776,V$11)+'СЕТ СН'!$F$11+СВЦЭМ!$D$10+'СЕТ СН'!$F$6-'СЕТ СН'!$F$23</f>
        <v>759.28170875000001</v>
      </c>
      <c r="W15" s="36">
        <f>SUMIFS(СВЦЭМ!$D$33:$D$776,СВЦЭМ!$A$33:$A$776,$A15,СВЦЭМ!$B$33:$B$776,W$11)+'СЕТ СН'!$F$11+СВЦЭМ!$D$10+'СЕТ СН'!$F$6-'СЕТ СН'!$F$23</f>
        <v>760.94070075000002</v>
      </c>
      <c r="X15" s="36">
        <f>SUMIFS(СВЦЭМ!$D$33:$D$776,СВЦЭМ!$A$33:$A$776,$A15,СВЦЭМ!$B$33:$B$776,X$11)+'СЕТ СН'!$F$11+СВЦЭМ!$D$10+'СЕТ СН'!$F$6-'СЕТ СН'!$F$23</f>
        <v>784.98114986000007</v>
      </c>
      <c r="Y15" s="36">
        <f>SUMIFS(СВЦЭМ!$D$33:$D$776,СВЦЭМ!$A$33:$A$776,$A15,СВЦЭМ!$B$33:$B$776,Y$11)+'СЕТ СН'!$F$11+СВЦЭМ!$D$10+'СЕТ СН'!$F$6-'СЕТ СН'!$F$23</f>
        <v>866.76386902000002</v>
      </c>
    </row>
    <row r="16" spans="1:27" ht="15.75" x14ac:dyDescent="0.2">
      <c r="A16" s="35">
        <f t="shared" si="0"/>
        <v>44048</v>
      </c>
      <c r="B16" s="36">
        <f>SUMIFS(СВЦЭМ!$D$33:$D$776,СВЦЭМ!$A$33:$A$776,$A16,СВЦЭМ!$B$33:$B$776,B$11)+'СЕТ СН'!$F$11+СВЦЭМ!$D$10+'СЕТ СН'!$F$6-'СЕТ СН'!$F$23</f>
        <v>932.34343315000001</v>
      </c>
      <c r="C16" s="36">
        <f>SUMIFS(СВЦЭМ!$D$33:$D$776,СВЦЭМ!$A$33:$A$776,$A16,СВЦЭМ!$B$33:$B$776,C$11)+'СЕТ СН'!$F$11+СВЦЭМ!$D$10+'СЕТ СН'!$F$6-'СЕТ СН'!$F$23</f>
        <v>1004.01232197</v>
      </c>
      <c r="D16" s="36">
        <f>SUMIFS(СВЦЭМ!$D$33:$D$776,СВЦЭМ!$A$33:$A$776,$A16,СВЦЭМ!$B$33:$B$776,D$11)+'СЕТ СН'!$F$11+СВЦЭМ!$D$10+'СЕТ СН'!$F$6-'СЕТ СН'!$F$23</f>
        <v>1018.4939594800001</v>
      </c>
      <c r="E16" s="36">
        <f>SUMIFS(СВЦЭМ!$D$33:$D$776,СВЦЭМ!$A$33:$A$776,$A16,СВЦЭМ!$B$33:$B$776,E$11)+'СЕТ СН'!$F$11+СВЦЭМ!$D$10+'СЕТ СН'!$F$6-'СЕТ СН'!$F$23</f>
        <v>1028.93293713</v>
      </c>
      <c r="F16" s="36">
        <f>SUMIFS(СВЦЭМ!$D$33:$D$776,СВЦЭМ!$A$33:$A$776,$A16,СВЦЭМ!$B$33:$B$776,F$11)+'СЕТ СН'!$F$11+СВЦЭМ!$D$10+'СЕТ СН'!$F$6-'СЕТ СН'!$F$23</f>
        <v>1027.03594944</v>
      </c>
      <c r="G16" s="36">
        <f>SUMIFS(СВЦЭМ!$D$33:$D$776,СВЦЭМ!$A$33:$A$776,$A16,СВЦЭМ!$B$33:$B$776,G$11)+'СЕТ СН'!$F$11+СВЦЭМ!$D$10+'СЕТ СН'!$F$6-'СЕТ СН'!$F$23</f>
        <v>1040.20957333</v>
      </c>
      <c r="H16" s="36">
        <f>SUMIFS(СВЦЭМ!$D$33:$D$776,СВЦЭМ!$A$33:$A$776,$A16,СВЦЭМ!$B$33:$B$776,H$11)+'СЕТ СН'!$F$11+СВЦЭМ!$D$10+'СЕТ СН'!$F$6-'СЕТ СН'!$F$23</f>
        <v>1018.0323452700001</v>
      </c>
      <c r="I16" s="36">
        <f>SUMIFS(СВЦЭМ!$D$33:$D$776,СВЦЭМ!$A$33:$A$776,$A16,СВЦЭМ!$B$33:$B$776,I$11)+'СЕТ СН'!$F$11+СВЦЭМ!$D$10+'СЕТ СН'!$F$6-'СЕТ СН'!$F$23</f>
        <v>984.28534619000004</v>
      </c>
      <c r="J16" s="36">
        <f>SUMIFS(СВЦЭМ!$D$33:$D$776,СВЦЭМ!$A$33:$A$776,$A16,СВЦЭМ!$B$33:$B$776,J$11)+'СЕТ СН'!$F$11+СВЦЭМ!$D$10+'СЕТ СН'!$F$6-'СЕТ СН'!$F$23</f>
        <v>934.42559603000007</v>
      </c>
      <c r="K16" s="36">
        <f>SUMIFS(СВЦЭМ!$D$33:$D$776,СВЦЭМ!$A$33:$A$776,$A16,СВЦЭМ!$B$33:$B$776,K$11)+'СЕТ СН'!$F$11+СВЦЭМ!$D$10+'СЕТ СН'!$F$6-'СЕТ СН'!$F$23</f>
        <v>943.26653389000001</v>
      </c>
      <c r="L16" s="36">
        <f>SUMIFS(СВЦЭМ!$D$33:$D$776,СВЦЭМ!$A$33:$A$776,$A16,СВЦЭМ!$B$33:$B$776,L$11)+'СЕТ СН'!$F$11+СВЦЭМ!$D$10+'СЕТ СН'!$F$6-'СЕТ СН'!$F$23</f>
        <v>893.96193090000008</v>
      </c>
      <c r="M16" s="36">
        <f>SUMIFS(СВЦЭМ!$D$33:$D$776,СВЦЭМ!$A$33:$A$776,$A16,СВЦЭМ!$B$33:$B$776,M$11)+'СЕТ СН'!$F$11+СВЦЭМ!$D$10+'СЕТ СН'!$F$6-'СЕТ СН'!$F$23</f>
        <v>826.01240494000001</v>
      </c>
      <c r="N16" s="36">
        <f>SUMIFS(СВЦЭМ!$D$33:$D$776,СВЦЭМ!$A$33:$A$776,$A16,СВЦЭМ!$B$33:$B$776,N$11)+'СЕТ СН'!$F$11+СВЦЭМ!$D$10+'СЕТ СН'!$F$6-'СЕТ СН'!$F$23</f>
        <v>776.97704413000008</v>
      </c>
      <c r="O16" s="36">
        <f>SUMIFS(СВЦЭМ!$D$33:$D$776,СВЦЭМ!$A$33:$A$776,$A16,СВЦЭМ!$B$33:$B$776,O$11)+'СЕТ СН'!$F$11+СВЦЭМ!$D$10+'СЕТ СН'!$F$6-'СЕТ СН'!$F$23</f>
        <v>746.77511589000005</v>
      </c>
      <c r="P16" s="36">
        <f>SUMIFS(СВЦЭМ!$D$33:$D$776,СВЦЭМ!$A$33:$A$776,$A16,СВЦЭМ!$B$33:$B$776,P$11)+'СЕТ СН'!$F$11+СВЦЭМ!$D$10+'СЕТ СН'!$F$6-'СЕТ СН'!$F$23</f>
        <v>754.10004975000004</v>
      </c>
      <c r="Q16" s="36">
        <f>SUMIFS(СВЦЭМ!$D$33:$D$776,СВЦЭМ!$A$33:$A$776,$A16,СВЦЭМ!$B$33:$B$776,Q$11)+'СЕТ СН'!$F$11+СВЦЭМ!$D$10+'СЕТ СН'!$F$6-'СЕТ СН'!$F$23</f>
        <v>754.59228614000006</v>
      </c>
      <c r="R16" s="36">
        <f>SUMIFS(СВЦЭМ!$D$33:$D$776,СВЦЭМ!$A$33:$A$776,$A16,СВЦЭМ!$B$33:$B$776,R$11)+'СЕТ СН'!$F$11+СВЦЭМ!$D$10+'СЕТ СН'!$F$6-'СЕТ СН'!$F$23</f>
        <v>749.33802418000005</v>
      </c>
      <c r="S16" s="36">
        <f>SUMIFS(СВЦЭМ!$D$33:$D$776,СВЦЭМ!$A$33:$A$776,$A16,СВЦЭМ!$B$33:$B$776,S$11)+'СЕТ СН'!$F$11+СВЦЭМ!$D$10+'СЕТ СН'!$F$6-'СЕТ СН'!$F$23</f>
        <v>750.54278839000006</v>
      </c>
      <c r="T16" s="36">
        <f>SUMIFS(СВЦЭМ!$D$33:$D$776,СВЦЭМ!$A$33:$A$776,$A16,СВЦЭМ!$B$33:$B$776,T$11)+'СЕТ СН'!$F$11+СВЦЭМ!$D$10+'СЕТ СН'!$F$6-'СЕТ СН'!$F$23</f>
        <v>768.466228</v>
      </c>
      <c r="U16" s="36">
        <f>SUMIFS(СВЦЭМ!$D$33:$D$776,СВЦЭМ!$A$33:$A$776,$A16,СВЦЭМ!$B$33:$B$776,U$11)+'СЕТ СН'!$F$11+СВЦЭМ!$D$10+'СЕТ СН'!$F$6-'СЕТ СН'!$F$23</f>
        <v>774.92583987</v>
      </c>
      <c r="V16" s="36">
        <f>SUMIFS(СВЦЭМ!$D$33:$D$776,СВЦЭМ!$A$33:$A$776,$A16,СВЦЭМ!$B$33:$B$776,V$11)+'СЕТ СН'!$F$11+СВЦЭМ!$D$10+'СЕТ СН'!$F$6-'СЕТ СН'!$F$23</f>
        <v>756.85837833000005</v>
      </c>
      <c r="W16" s="36">
        <f>SUMIFS(СВЦЭМ!$D$33:$D$776,СВЦЭМ!$A$33:$A$776,$A16,СВЦЭМ!$B$33:$B$776,W$11)+'СЕТ СН'!$F$11+СВЦЭМ!$D$10+'СЕТ СН'!$F$6-'СЕТ СН'!$F$23</f>
        <v>755.33126888000004</v>
      </c>
      <c r="X16" s="36">
        <f>SUMIFS(СВЦЭМ!$D$33:$D$776,СВЦЭМ!$A$33:$A$776,$A16,СВЦЭМ!$B$33:$B$776,X$11)+'СЕТ СН'!$F$11+СВЦЭМ!$D$10+'СЕТ СН'!$F$6-'СЕТ СН'!$F$23</f>
        <v>774.72290080000005</v>
      </c>
      <c r="Y16" s="36">
        <f>SUMIFS(СВЦЭМ!$D$33:$D$776,СВЦЭМ!$A$33:$A$776,$A16,СВЦЭМ!$B$33:$B$776,Y$11)+'СЕТ СН'!$F$11+СВЦЭМ!$D$10+'СЕТ СН'!$F$6-'СЕТ СН'!$F$23</f>
        <v>880.48099429000001</v>
      </c>
    </row>
    <row r="17" spans="1:25" ht="15.75" x14ac:dyDescent="0.2">
      <c r="A17" s="35">
        <f t="shared" si="0"/>
        <v>44049</v>
      </c>
      <c r="B17" s="36">
        <f>SUMIFS(СВЦЭМ!$D$33:$D$776,СВЦЭМ!$A$33:$A$776,$A17,СВЦЭМ!$B$33:$B$776,B$11)+'СЕТ СН'!$F$11+СВЦЭМ!$D$10+'СЕТ СН'!$F$6-'СЕТ СН'!$F$23</f>
        <v>983.31166110000004</v>
      </c>
      <c r="C17" s="36">
        <f>SUMIFS(СВЦЭМ!$D$33:$D$776,СВЦЭМ!$A$33:$A$776,$A17,СВЦЭМ!$B$33:$B$776,C$11)+'СЕТ СН'!$F$11+СВЦЭМ!$D$10+'СЕТ СН'!$F$6-'СЕТ СН'!$F$23</f>
        <v>1034.5485563699999</v>
      </c>
      <c r="D17" s="36">
        <f>SUMIFS(СВЦЭМ!$D$33:$D$776,СВЦЭМ!$A$33:$A$776,$A17,СВЦЭМ!$B$33:$B$776,D$11)+'СЕТ СН'!$F$11+СВЦЭМ!$D$10+'СЕТ СН'!$F$6-'СЕТ СН'!$F$23</f>
        <v>1055.95608083</v>
      </c>
      <c r="E17" s="36">
        <f>SUMIFS(СВЦЭМ!$D$33:$D$776,СВЦЭМ!$A$33:$A$776,$A17,СВЦЭМ!$B$33:$B$776,E$11)+'СЕТ СН'!$F$11+СВЦЭМ!$D$10+'СЕТ СН'!$F$6-'СЕТ СН'!$F$23</f>
        <v>1050.8575569499999</v>
      </c>
      <c r="F17" s="36">
        <f>SUMIFS(СВЦЭМ!$D$33:$D$776,СВЦЭМ!$A$33:$A$776,$A17,СВЦЭМ!$B$33:$B$776,F$11)+'СЕТ СН'!$F$11+СВЦЭМ!$D$10+'СЕТ СН'!$F$6-'СЕТ СН'!$F$23</f>
        <v>1041.67130333</v>
      </c>
      <c r="G17" s="36">
        <f>SUMIFS(СВЦЭМ!$D$33:$D$776,СВЦЭМ!$A$33:$A$776,$A17,СВЦЭМ!$B$33:$B$776,G$11)+'СЕТ СН'!$F$11+СВЦЭМ!$D$10+'СЕТ СН'!$F$6-'СЕТ СН'!$F$23</f>
        <v>1050.11374559</v>
      </c>
      <c r="H17" s="36">
        <f>SUMIFS(СВЦЭМ!$D$33:$D$776,СВЦЭМ!$A$33:$A$776,$A17,СВЦЭМ!$B$33:$B$776,H$11)+'СЕТ СН'!$F$11+СВЦЭМ!$D$10+'СЕТ СН'!$F$6-'СЕТ СН'!$F$23</f>
        <v>1047.83207382</v>
      </c>
      <c r="I17" s="36">
        <f>SUMIFS(СВЦЭМ!$D$33:$D$776,СВЦЭМ!$A$33:$A$776,$A17,СВЦЭМ!$B$33:$B$776,I$11)+'СЕТ СН'!$F$11+СВЦЭМ!$D$10+'СЕТ СН'!$F$6-'СЕТ СН'!$F$23</f>
        <v>997.59739309000008</v>
      </c>
      <c r="J17" s="36">
        <f>SUMIFS(СВЦЭМ!$D$33:$D$776,СВЦЭМ!$A$33:$A$776,$A17,СВЦЭМ!$B$33:$B$776,J$11)+'СЕТ СН'!$F$11+СВЦЭМ!$D$10+'СЕТ СН'!$F$6-'СЕТ СН'!$F$23</f>
        <v>939.18544125000005</v>
      </c>
      <c r="K17" s="36">
        <f>SUMIFS(СВЦЭМ!$D$33:$D$776,СВЦЭМ!$A$33:$A$776,$A17,СВЦЭМ!$B$33:$B$776,K$11)+'СЕТ СН'!$F$11+СВЦЭМ!$D$10+'СЕТ СН'!$F$6-'СЕТ СН'!$F$23</f>
        <v>905.42114135999998</v>
      </c>
      <c r="L17" s="36">
        <f>SUMIFS(СВЦЭМ!$D$33:$D$776,СВЦЭМ!$A$33:$A$776,$A17,СВЦЭМ!$B$33:$B$776,L$11)+'СЕТ СН'!$F$11+СВЦЭМ!$D$10+'СЕТ СН'!$F$6-'СЕТ СН'!$F$23</f>
        <v>891.55237366000006</v>
      </c>
      <c r="M17" s="36">
        <f>SUMIFS(СВЦЭМ!$D$33:$D$776,СВЦЭМ!$A$33:$A$776,$A17,СВЦЭМ!$B$33:$B$776,M$11)+'СЕТ СН'!$F$11+СВЦЭМ!$D$10+'СЕТ СН'!$F$6-'СЕТ СН'!$F$23</f>
        <v>818.40469062</v>
      </c>
      <c r="N17" s="36">
        <f>SUMIFS(СВЦЭМ!$D$33:$D$776,СВЦЭМ!$A$33:$A$776,$A17,СВЦЭМ!$B$33:$B$776,N$11)+'СЕТ СН'!$F$11+СВЦЭМ!$D$10+'СЕТ СН'!$F$6-'СЕТ СН'!$F$23</f>
        <v>758.36477889000003</v>
      </c>
      <c r="O17" s="36">
        <f>SUMIFS(СВЦЭМ!$D$33:$D$776,СВЦЭМ!$A$33:$A$776,$A17,СВЦЭМ!$B$33:$B$776,O$11)+'СЕТ СН'!$F$11+СВЦЭМ!$D$10+'СЕТ СН'!$F$6-'СЕТ СН'!$F$23</f>
        <v>731.92923159999998</v>
      </c>
      <c r="P17" s="36">
        <f>SUMIFS(СВЦЭМ!$D$33:$D$776,СВЦЭМ!$A$33:$A$776,$A17,СВЦЭМ!$B$33:$B$776,P$11)+'СЕТ СН'!$F$11+СВЦЭМ!$D$10+'СЕТ СН'!$F$6-'СЕТ СН'!$F$23</f>
        <v>736.50304311000002</v>
      </c>
      <c r="Q17" s="36">
        <f>SUMIFS(СВЦЭМ!$D$33:$D$776,СВЦЭМ!$A$33:$A$776,$A17,СВЦЭМ!$B$33:$B$776,Q$11)+'СЕТ СН'!$F$11+СВЦЭМ!$D$10+'СЕТ СН'!$F$6-'СЕТ СН'!$F$23</f>
        <v>738.35044849000008</v>
      </c>
      <c r="R17" s="36">
        <f>SUMIFS(СВЦЭМ!$D$33:$D$776,СВЦЭМ!$A$33:$A$776,$A17,СВЦЭМ!$B$33:$B$776,R$11)+'СЕТ СН'!$F$11+СВЦЭМ!$D$10+'СЕТ СН'!$F$6-'СЕТ СН'!$F$23</f>
        <v>741.24756618000004</v>
      </c>
      <c r="S17" s="36">
        <f>SUMIFS(СВЦЭМ!$D$33:$D$776,СВЦЭМ!$A$33:$A$776,$A17,СВЦЭМ!$B$33:$B$776,S$11)+'СЕТ СН'!$F$11+СВЦЭМ!$D$10+'СЕТ СН'!$F$6-'СЕТ СН'!$F$23</f>
        <v>743.12735640000005</v>
      </c>
      <c r="T17" s="36">
        <f>SUMIFS(СВЦЭМ!$D$33:$D$776,СВЦЭМ!$A$33:$A$776,$A17,СВЦЭМ!$B$33:$B$776,T$11)+'СЕТ СН'!$F$11+СВЦЭМ!$D$10+'СЕТ СН'!$F$6-'СЕТ СН'!$F$23</f>
        <v>737.54104433000009</v>
      </c>
      <c r="U17" s="36">
        <f>SUMIFS(СВЦЭМ!$D$33:$D$776,СВЦЭМ!$A$33:$A$776,$A17,СВЦЭМ!$B$33:$B$776,U$11)+'СЕТ СН'!$F$11+СВЦЭМ!$D$10+'СЕТ СН'!$F$6-'СЕТ СН'!$F$23</f>
        <v>734.05324063</v>
      </c>
      <c r="V17" s="36">
        <f>SUMIFS(СВЦЭМ!$D$33:$D$776,СВЦЭМ!$A$33:$A$776,$A17,СВЦЭМ!$B$33:$B$776,V$11)+'СЕТ СН'!$F$11+СВЦЭМ!$D$10+'СЕТ СН'!$F$6-'СЕТ СН'!$F$23</f>
        <v>741.56387470000004</v>
      </c>
      <c r="W17" s="36">
        <f>SUMIFS(СВЦЭМ!$D$33:$D$776,СВЦЭМ!$A$33:$A$776,$A17,СВЦЭМ!$B$33:$B$776,W$11)+'СЕТ СН'!$F$11+СВЦЭМ!$D$10+'СЕТ СН'!$F$6-'СЕТ СН'!$F$23</f>
        <v>734.52361417000009</v>
      </c>
      <c r="X17" s="36">
        <f>SUMIFS(СВЦЭМ!$D$33:$D$776,СВЦЭМ!$A$33:$A$776,$A17,СВЦЭМ!$B$33:$B$776,X$11)+'СЕТ СН'!$F$11+СВЦЭМ!$D$10+'СЕТ СН'!$F$6-'СЕТ СН'!$F$23</f>
        <v>776.53598147000002</v>
      </c>
      <c r="Y17" s="36">
        <f>SUMIFS(СВЦЭМ!$D$33:$D$776,СВЦЭМ!$A$33:$A$776,$A17,СВЦЭМ!$B$33:$B$776,Y$11)+'СЕТ СН'!$F$11+СВЦЭМ!$D$10+'СЕТ СН'!$F$6-'СЕТ СН'!$F$23</f>
        <v>876.7892981</v>
      </c>
    </row>
    <row r="18" spans="1:25" ht="15.75" x14ac:dyDescent="0.2">
      <c r="A18" s="35">
        <f t="shared" si="0"/>
        <v>44050</v>
      </c>
      <c r="B18" s="36">
        <f>SUMIFS(СВЦЭМ!$D$33:$D$776,СВЦЭМ!$A$33:$A$776,$A18,СВЦЭМ!$B$33:$B$776,B$11)+'СЕТ СН'!$F$11+СВЦЭМ!$D$10+'СЕТ СН'!$F$6-'СЕТ СН'!$F$23</f>
        <v>924.24819233000005</v>
      </c>
      <c r="C18" s="36">
        <f>SUMIFS(СВЦЭМ!$D$33:$D$776,СВЦЭМ!$A$33:$A$776,$A18,СВЦЭМ!$B$33:$B$776,C$11)+'СЕТ СН'!$F$11+СВЦЭМ!$D$10+'СЕТ СН'!$F$6-'СЕТ СН'!$F$23</f>
        <v>971.20284650000008</v>
      </c>
      <c r="D18" s="36">
        <f>SUMIFS(СВЦЭМ!$D$33:$D$776,СВЦЭМ!$A$33:$A$776,$A18,СВЦЭМ!$B$33:$B$776,D$11)+'СЕТ СН'!$F$11+СВЦЭМ!$D$10+'СЕТ СН'!$F$6-'СЕТ СН'!$F$23</f>
        <v>984.22710375000008</v>
      </c>
      <c r="E18" s="36">
        <f>SUMIFS(СВЦЭМ!$D$33:$D$776,СВЦЭМ!$A$33:$A$776,$A18,СВЦЭМ!$B$33:$B$776,E$11)+'СЕТ СН'!$F$11+СВЦЭМ!$D$10+'СЕТ СН'!$F$6-'СЕТ СН'!$F$23</f>
        <v>1011.12686217</v>
      </c>
      <c r="F18" s="36">
        <f>SUMIFS(СВЦЭМ!$D$33:$D$776,СВЦЭМ!$A$33:$A$776,$A18,СВЦЭМ!$B$33:$B$776,F$11)+'СЕТ СН'!$F$11+СВЦЭМ!$D$10+'СЕТ СН'!$F$6-'СЕТ СН'!$F$23</f>
        <v>1017.5709404500001</v>
      </c>
      <c r="G18" s="36">
        <f>SUMIFS(СВЦЭМ!$D$33:$D$776,СВЦЭМ!$A$33:$A$776,$A18,СВЦЭМ!$B$33:$B$776,G$11)+'СЕТ СН'!$F$11+СВЦЭМ!$D$10+'СЕТ СН'!$F$6-'СЕТ СН'!$F$23</f>
        <v>1008.8359331500001</v>
      </c>
      <c r="H18" s="36">
        <f>SUMIFS(СВЦЭМ!$D$33:$D$776,СВЦЭМ!$A$33:$A$776,$A18,СВЦЭМ!$B$33:$B$776,H$11)+'СЕТ СН'!$F$11+СВЦЭМ!$D$10+'СЕТ СН'!$F$6-'СЕТ СН'!$F$23</f>
        <v>976.40238758999999</v>
      </c>
      <c r="I18" s="36">
        <f>SUMIFS(СВЦЭМ!$D$33:$D$776,СВЦЭМ!$A$33:$A$776,$A18,СВЦЭМ!$B$33:$B$776,I$11)+'СЕТ СН'!$F$11+СВЦЭМ!$D$10+'СЕТ СН'!$F$6-'СЕТ СН'!$F$23</f>
        <v>950.12932865000005</v>
      </c>
      <c r="J18" s="36">
        <f>SUMIFS(СВЦЭМ!$D$33:$D$776,СВЦЭМ!$A$33:$A$776,$A18,СВЦЭМ!$B$33:$B$776,J$11)+'СЕТ СН'!$F$11+СВЦЭМ!$D$10+'СЕТ СН'!$F$6-'СЕТ СН'!$F$23</f>
        <v>918.29979205000006</v>
      </c>
      <c r="K18" s="36">
        <f>SUMIFS(СВЦЭМ!$D$33:$D$776,СВЦЭМ!$A$33:$A$776,$A18,СВЦЭМ!$B$33:$B$776,K$11)+'СЕТ СН'!$F$11+СВЦЭМ!$D$10+'СЕТ СН'!$F$6-'СЕТ СН'!$F$23</f>
        <v>922.27805604000002</v>
      </c>
      <c r="L18" s="36">
        <f>SUMIFS(СВЦЭМ!$D$33:$D$776,СВЦЭМ!$A$33:$A$776,$A18,СВЦЭМ!$B$33:$B$776,L$11)+'СЕТ СН'!$F$11+СВЦЭМ!$D$10+'СЕТ СН'!$F$6-'СЕТ СН'!$F$23</f>
        <v>896.65173931000004</v>
      </c>
      <c r="M18" s="36">
        <f>SUMIFS(СВЦЭМ!$D$33:$D$776,СВЦЭМ!$A$33:$A$776,$A18,СВЦЭМ!$B$33:$B$776,M$11)+'СЕТ СН'!$F$11+СВЦЭМ!$D$10+'СЕТ СН'!$F$6-'СЕТ СН'!$F$23</f>
        <v>861.89463310000008</v>
      </c>
      <c r="N18" s="36">
        <f>SUMIFS(СВЦЭМ!$D$33:$D$776,СВЦЭМ!$A$33:$A$776,$A18,СВЦЭМ!$B$33:$B$776,N$11)+'СЕТ СН'!$F$11+СВЦЭМ!$D$10+'СЕТ СН'!$F$6-'СЕТ СН'!$F$23</f>
        <v>809.39219682999999</v>
      </c>
      <c r="O18" s="36">
        <f>SUMIFS(СВЦЭМ!$D$33:$D$776,СВЦЭМ!$A$33:$A$776,$A18,СВЦЭМ!$B$33:$B$776,O$11)+'СЕТ СН'!$F$11+СВЦЭМ!$D$10+'СЕТ СН'!$F$6-'СЕТ СН'!$F$23</f>
        <v>778.22016614000006</v>
      </c>
      <c r="P18" s="36">
        <f>SUMIFS(СВЦЭМ!$D$33:$D$776,СВЦЭМ!$A$33:$A$776,$A18,СВЦЭМ!$B$33:$B$776,P$11)+'СЕТ СН'!$F$11+СВЦЭМ!$D$10+'СЕТ СН'!$F$6-'СЕТ СН'!$F$23</f>
        <v>782.33483953000007</v>
      </c>
      <c r="Q18" s="36">
        <f>SUMIFS(СВЦЭМ!$D$33:$D$776,СВЦЭМ!$A$33:$A$776,$A18,СВЦЭМ!$B$33:$B$776,Q$11)+'СЕТ СН'!$F$11+СВЦЭМ!$D$10+'СЕТ СН'!$F$6-'СЕТ СН'!$F$23</f>
        <v>784.66491732000009</v>
      </c>
      <c r="R18" s="36">
        <f>SUMIFS(СВЦЭМ!$D$33:$D$776,СВЦЭМ!$A$33:$A$776,$A18,СВЦЭМ!$B$33:$B$776,R$11)+'СЕТ СН'!$F$11+СВЦЭМ!$D$10+'СЕТ СН'!$F$6-'СЕТ СН'!$F$23</f>
        <v>794.06680440000002</v>
      </c>
      <c r="S18" s="36">
        <f>SUMIFS(СВЦЭМ!$D$33:$D$776,СВЦЭМ!$A$33:$A$776,$A18,СВЦЭМ!$B$33:$B$776,S$11)+'СЕТ СН'!$F$11+СВЦЭМ!$D$10+'СЕТ СН'!$F$6-'СЕТ СН'!$F$23</f>
        <v>795.87572190000003</v>
      </c>
      <c r="T18" s="36">
        <f>SUMIFS(СВЦЭМ!$D$33:$D$776,СВЦЭМ!$A$33:$A$776,$A18,СВЦЭМ!$B$33:$B$776,T$11)+'СЕТ СН'!$F$11+СВЦЭМ!$D$10+'СЕТ СН'!$F$6-'СЕТ СН'!$F$23</f>
        <v>783.80832035000003</v>
      </c>
      <c r="U18" s="36">
        <f>SUMIFS(СВЦЭМ!$D$33:$D$776,СВЦЭМ!$A$33:$A$776,$A18,СВЦЭМ!$B$33:$B$776,U$11)+'СЕТ СН'!$F$11+СВЦЭМ!$D$10+'СЕТ СН'!$F$6-'СЕТ СН'!$F$23</f>
        <v>794.68863327000008</v>
      </c>
      <c r="V18" s="36">
        <f>SUMIFS(СВЦЭМ!$D$33:$D$776,СВЦЭМ!$A$33:$A$776,$A18,СВЦЭМ!$B$33:$B$776,V$11)+'СЕТ СН'!$F$11+СВЦЭМ!$D$10+'СЕТ СН'!$F$6-'СЕТ СН'!$F$23</f>
        <v>811.60930444000007</v>
      </c>
      <c r="W18" s="36">
        <f>SUMIFS(СВЦЭМ!$D$33:$D$776,СВЦЭМ!$A$33:$A$776,$A18,СВЦЭМ!$B$33:$B$776,W$11)+'СЕТ СН'!$F$11+СВЦЭМ!$D$10+'СЕТ СН'!$F$6-'СЕТ СН'!$F$23</f>
        <v>799.35155298000006</v>
      </c>
      <c r="X18" s="36">
        <f>SUMIFS(СВЦЭМ!$D$33:$D$776,СВЦЭМ!$A$33:$A$776,$A18,СВЦЭМ!$B$33:$B$776,X$11)+'СЕТ СН'!$F$11+СВЦЭМ!$D$10+'СЕТ СН'!$F$6-'СЕТ СН'!$F$23</f>
        <v>830.52437108000004</v>
      </c>
      <c r="Y18" s="36">
        <f>SUMIFS(СВЦЭМ!$D$33:$D$776,СВЦЭМ!$A$33:$A$776,$A18,СВЦЭМ!$B$33:$B$776,Y$11)+'СЕТ СН'!$F$11+СВЦЭМ!$D$10+'СЕТ СН'!$F$6-'СЕТ СН'!$F$23</f>
        <v>915.31346007000002</v>
      </c>
    </row>
    <row r="19" spans="1:25" ht="15.75" x14ac:dyDescent="0.2">
      <c r="A19" s="35">
        <f t="shared" si="0"/>
        <v>44051</v>
      </c>
      <c r="B19" s="36">
        <f>SUMIFS(СВЦЭМ!$D$33:$D$776,СВЦЭМ!$A$33:$A$776,$A19,СВЦЭМ!$B$33:$B$776,B$11)+'СЕТ СН'!$F$11+СВЦЭМ!$D$10+'СЕТ СН'!$F$6-'СЕТ СН'!$F$23</f>
        <v>989.59047937000003</v>
      </c>
      <c r="C19" s="36">
        <f>SUMIFS(СВЦЭМ!$D$33:$D$776,СВЦЭМ!$A$33:$A$776,$A19,СВЦЭМ!$B$33:$B$776,C$11)+'СЕТ СН'!$F$11+СВЦЭМ!$D$10+'СЕТ СН'!$F$6-'СЕТ СН'!$F$23</f>
        <v>1012.48067484</v>
      </c>
      <c r="D19" s="36">
        <f>SUMIFS(СВЦЭМ!$D$33:$D$776,СВЦЭМ!$A$33:$A$776,$A19,СВЦЭМ!$B$33:$B$776,D$11)+'СЕТ СН'!$F$11+СВЦЭМ!$D$10+'СЕТ СН'!$F$6-'СЕТ СН'!$F$23</f>
        <v>1014.94096198</v>
      </c>
      <c r="E19" s="36">
        <f>SUMIFS(СВЦЭМ!$D$33:$D$776,СВЦЭМ!$A$33:$A$776,$A19,СВЦЭМ!$B$33:$B$776,E$11)+'СЕТ СН'!$F$11+СВЦЭМ!$D$10+'СЕТ СН'!$F$6-'СЕТ СН'!$F$23</f>
        <v>1034.7376618599999</v>
      </c>
      <c r="F19" s="36">
        <f>SUMIFS(СВЦЭМ!$D$33:$D$776,СВЦЭМ!$A$33:$A$776,$A19,СВЦЭМ!$B$33:$B$776,F$11)+'СЕТ СН'!$F$11+СВЦЭМ!$D$10+'СЕТ СН'!$F$6-'СЕТ СН'!$F$23</f>
        <v>1032.8683442500001</v>
      </c>
      <c r="G19" s="36">
        <f>SUMIFS(СВЦЭМ!$D$33:$D$776,СВЦЭМ!$A$33:$A$776,$A19,СВЦЭМ!$B$33:$B$776,G$11)+'СЕТ СН'!$F$11+СВЦЭМ!$D$10+'СЕТ СН'!$F$6-'СЕТ СН'!$F$23</f>
        <v>1033.0323510200001</v>
      </c>
      <c r="H19" s="36">
        <f>SUMIFS(СВЦЭМ!$D$33:$D$776,СВЦЭМ!$A$33:$A$776,$A19,СВЦЭМ!$B$33:$B$776,H$11)+'СЕТ СН'!$F$11+СВЦЭМ!$D$10+'СЕТ СН'!$F$6-'СЕТ СН'!$F$23</f>
        <v>1021.10968471</v>
      </c>
      <c r="I19" s="36">
        <f>SUMIFS(СВЦЭМ!$D$33:$D$776,СВЦЭМ!$A$33:$A$776,$A19,СВЦЭМ!$B$33:$B$776,I$11)+'СЕТ СН'!$F$11+СВЦЭМ!$D$10+'СЕТ СН'!$F$6-'СЕТ СН'!$F$23</f>
        <v>985.81909342000006</v>
      </c>
      <c r="J19" s="36">
        <f>SUMIFS(СВЦЭМ!$D$33:$D$776,СВЦЭМ!$A$33:$A$776,$A19,СВЦЭМ!$B$33:$B$776,J$11)+'СЕТ СН'!$F$11+СВЦЭМ!$D$10+'СЕТ СН'!$F$6-'СЕТ СН'!$F$23</f>
        <v>968.37565388000007</v>
      </c>
      <c r="K19" s="36">
        <f>SUMIFS(СВЦЭМ!$D$33:$D$776,СВЦЭМ!$A$33:$A$776,$A19,СВЦЭМ!$B$33:$B$776,K$11)+'СЕТ СН'!$F$11+СВЦЭМ!$D$10+'СЕТ СН'!$F$6-'СЕТ СН'!$F$23</f>
        <v>949.26479075000009</v>
      </c>
      <c r="L19" s="36">
        <f>SUMIFS(СВЦЭМ!$D$33:$D$776,СВЦЭМ!$A$33:$A$776,$A19,СВЦЭМ!$B$33:$B$776,L$11)+'СЕТ СН'!$F$11+СВЦЭМ!$D$10+'СЕТ СН'!$F$6-'СЕТ СН'!$F$23</f>
        <v>905.9920687</v>
      </c>
      <c r="M19" s="36">
        <f>SUMIFS(СВЦЭМ!$D$33:$D$776,СВЦЭМ!$A$33:$A$776,$A19,СВЦЭМ!$B$33:$B$776,M$11)+'СЕТ СН'!$F$11+СВЦЭМ!$D$10+'СЕТ СН'!$F$6-'СЕТ СН'!$F$23</f>
        <v>813.23108989000002</v>
      </c>
      <c r="N19" s="36">
        <f>SUMIFS(СВЦЭМ!$D$33:$D$776,СВЦЭМ!$A$33:$A$776,$A19,СВЦЭМ!$B$33:$B$776,N$11)+'СЕТ СН'!$F$11+СВЦЭМ!$D$10+'СЕТ СН'!$F$6-'СЕТ СН'!$F$23</f>
        <v>769.13976941999999</v>
      </c>
      <c r="O19" s="36">
        <f>SUMIFS(СВЦЭМ!$D$33:$D$776,СВЦЭМ!$A$33:$A$776,$A19,СВЦЭМ!$B$33:$B$776,O$11)+'СЕТ СН'!$F$11+СВЦЭМ!$D$10+'СЕТ СН'!$F$6-'СЕТ СН'!$F$23</f>
        <v>752.00200465</v>
      </c>
      <c r="P19" s="36">
        <f>SUMIFS(СВЦЭМ!$D$33:$D$776,СВЦЭМ!$A$33:$A$776,$A19,СВЦЭМ!$B$33:$B$776,P$11)+'СЕТ СН'!$F$11+СВЦЭМ!$D$10+'СЕТ СН'!$F$6-'СЕТ СН'!$F$23</f>
        <v>750.99337535000006</v>
      </c>
      <c r="Q19" s="36">
        <f>SUMIFS(СВЦЭМ!$D$33:$D$776,СВЦЭМ!$A$33:$A$776,$A19,СВЦЭМ!$B$33:$B$776,Q$11)+'СЕТ СН'!$F$11+СВЦЭМ!$D$10+'СЕТ СН'!$F$6-'СЕТ СН'!$F$23</f>
        <v>762.14747187</v>
      </c>
      <c r="R19" s="36">
        <f>SUMIFS(СВЦЭМ!$D$33:$D$776,СВЦЭМ!$A$33:$A$776,$A19,СВЦЭМ!$B$33:$B$776,R$11)+'СЕТ СН'!$F$11+СВЦЭМ!$D$10+'СЕТ СН'!$F$6-'СЕТ СН'!$F$23</f>
        <v>745.06784852999999</v>
      </c>
      <c r="S19" s="36">
        <f>SUMIFS(СВЦЭМ!$D$33:$D$776,СВЦЭМ!$A$33:$A$776,$A19,СВЦЭМ!$B$33:$B$776,S$11)+'СЕТ СН'!$F$11+СВЦЭМ!$D$10+'СЕТ СН'!$F$6-'СЕТ СН'!$F$23</f>
        <v>753.27678648000006</v>
      </c>
      <c r="T19" s="36">
        <f>SUMIFS(СВЦЭМ!$D$33:$D$776,СВЦЭМ!$A$33:$A$776,$A19,СВЦЭМ!$B$33:$B$776,T$11)+'СЕТ СН'!$F$11+СВЦЭМ!$D$10+'СЕТ СН'!$F$6-'СЕТ СН'!$F$23</f>
        <v>769.93730664000009</v>
      </c>
      <c r="U19" s="36">
        <f>SUMIFS(СВЦЭМ!$D$33:$D$776,СВЦЭМ!$A$33:$A$776,$A19,СВЦЭМ!$B$33:$B$776,U$11)+'СЕТ СН'!$F$11+СВЦЭМ!$D$10+'СЕТ СН'!$F$6-'СЕТ СН'!$F$23</f>
        <v>776.60391362000007</v>
      </c>
      <c r="V19" s="36">
        <f>SUMIFS(СВЦЭМ!$D$33:$D$776,СВЦЭМ!$A$33:$A$776,$A19,СВЦЭМ!$B$33:$B$776,V$11)+'СЕТ СН'!$F$11+СВЦЭМ!$D$10+'СЕТ СН'!$F$6-'СЕТ СН'!$F$23</f>
        <v>764.73078888999999</v>
      </c>
      <c r="W19" s="36">
        <f>SUMIFS(СВЦЭМ!$D$33:$D$776,СВЦЭМ!$A$33:$A$776,$A19,СВЦЭМ!$B$33:$B$776,W$11)+'СЕТ СН'!$F$11+СВЦЭМ!$D$10+'СЕТ СН'!$F$6-'СЕТ СН'!$F$23</f>
        <v>752.99524570000005</v>
      </c>
      <c r="X19" s="36">
        <f>SUMIFS(СВЦЭМ!$D$33:$D$776,СВЦЭМ!$A$33:$A$776,$A19,СВЦЭМ!$B$33:$B$776,X$11)+'СЕТ СН'!$F$11+СВЦЭМ!$D$10+'СЕТ СН'!$F$6-'СЕТ СН'!$F$23</f>
        <v>777.42769475</v>
      </c>
      <c r="Y19" s="36">
        <f>SUMIFS(СВЦЭМ!$D$33:$D$776,СВЦЭМ!$A$33:$A$776,$A19,СВЦЭМ!$B$33:$B$776,Y$11)+'СЕТ СН'!$F$11+СВЦЭМ!$D$10+'СЕТ СН'!$F$6-'СЕТ СН'!$F$23</f>
        <v>874.20833522999999</v>
      </c>
    </row>
    <row r="20" spans="1:25" ht="15.75" x14ac:dyDescent="0.2">
      <c r="A20" s="35">
        <f t="shared" si="0"/>
        <v>44052</v>
      </c>
      <c r="B20" s="36">
        <f>SUMIFS(СВЦЭМ!$D$33:$D$776,СВЦЭМ!$A$33:$A$776,$A20,СВЦЭМ!$B$33:$B$776,B$11)+'СЕТ СН'!$F$11+СВЦЭМ!$D$10+'СЕТ СН'!$F$6-'СЕТ СН'!$F$23</f>
        <v>961.09478007000007</v>
      </c>
      <c r="C20" s="36">
        <f>SUMIFS(СВЦЭМ!$D$33:$D$776,СВЦЭМ!$A$33:$A$776,$A20,СВЦЭМ!$B$33:$B$776,C$11)+'СЕТ СН'!$F$11+СВЦЭМ!$D$10+'СЕТ СН'!$F$6-'СЕТ СН'!$F$23</f>
        <v>1044.24480515</v>
      </c>
      <c r="D20" s="36">
        <f>SUMIFS(СВЦЭМ!$D$33:$D$776,СВЦЭМ!$A$33:$A$776,$A20,СВЦЭМ!$B$33:$B$776,D$11)+'СЕТ СН'!$F$11+СВЦЭМ!$D$10+'СЕТ СН'!$F$6-'СЕТ СН'!$F$23</f>
        <v>1037.6493072200001</v>
      </c>
      <c r="E20" s="36">
        <f>SUMIFS(СВЦЭМ!$D$33:$D$776,СВЦЭМ!$A$33:$A$776,$A20,СВЦЭМ!$B$33:$B$776,E$11)+'СЕТ СН'!$F$11+СВЦЭМ!$D$10+'СЕТ СН'!$F$6-'СЕТ СН'!$F$23</f>
        <v>1032.53551537</v>
      </c>
      <c r="F20" s="36">
        <f>SUMIFS(СВЦЭМ!$D$33:$D$776,СВЦЭМ!$A$33:$A$776,$A20,СВЦЭМ!$B$33:$B$776,F$11)+'СЕТ СН'!$F$11+СВЦЭМ!$D$10+'СЕТ СН'!$F$6-'СЕТ СН'!$F$23</f>
        <v>1026.7626213599999</v>
      </c>
      <c r="G20" s="36">
        <f>SUMIFS(СВЦЭМ!$D$33:$D$776,СВЦЭМ!$A$33:$A$776,$A20,СВЦЭМ!$B$33:$B$776,G$11)+'СЕТ СН'!$F$11+СВЦЭМ!$D$10+'СЕТ СН'!$F$6-'СЕТ СН'!$F$23</f>
        <v>1033.3990006700001</v>
      </c>
      <c r="H20" s="36">
        <f>SUMIFS(СВЦЭМ!$D$33:$D$776,СВЦЭМ!$A$33:$A$776,$A20,СВЦЭМ!$B$33:$B$776,H$11)+'СЕТ СН'!$F$11+СВЦЭМ!$D$10+'СЕТ СН'!$F$6-'СЕТ СН'!$F$23</f>
        <v>1044.90088685</v>
      </c>
      <c r="I20" s="36">
        <f>SUMIFS(СВЦЭМ!$D$33:$D$776,СВЦЭМ!$A$33:$A$776,$A20,СВЦЭМ!$B$33:$B$776,I$11)+'СЕТ СН'!$F$11+СВЦЭМ!$D$10+'СЕТ СН'!$F$6-'СЕТ СН'!$F$23</f>
        <v>1041.32521587</v>
      </c>
      <c r="J20" s="36">
        <f>SUMIFS(СВЦЭМ!$D$33:$D$776,СВЦЭМ!$A$33:$A$776,$A20,СВЦЭМ!$B$33:$B$776,J$11)+'СЕТ СН'!$F$11+СВЦЭМ!$D$10+'СЕТ СН'!$F$6-'СЕТ СН'!$F$23</f>
        <v>991.41161500999999</v>
      </c>
      <c r="K20" s="36">
        <f>SUMIFS(СВЦЭМ!$D$33:$D$776,СВЦЭМ!$A$33:$A$776,$A20,СВЦЭМ!$B$33:$B$776,K$11)+'СЕТ СН'!$F$11+СВЦЭМ!$D$10+'СЕТ СН'!$F$6-'СЕТ СН'!$F$23</f>
        <v>949.10845537</v>
      </c>
      <c r="L20" s="36">
        <f>SUMIFS(СВЦЭМ!$D$33:$D$776,СВЦЭМ!$A$33:$A$776,$A20,СВЦЭМ!$B$33:$B$776,L$11)+'СЕТ СН'!$F$11+СВЦЭМ!$D$10+'СЕТ СН'!$F$6-'СЕТ СН'!$F$23</f>
        <v>903.35784015000002</v>
      </c>
      <c r="M20" s="36">
        <f>SUMIFS(СВЦЭМ!$D$33:$D$776,СВЦЭМ!$A$33:$A$776,$A20,СВЦЭМ!$B$33:$B$776,M$11)+'СЕТ СН'!$F$11+СВЦЭМ!$D$10+'СЕТ СН'!$F$6-'СЕТ СН'!$F$23</f>
        <v>817.59258083999998</v>
      </c>
      <c r="N20" s="36">
        <f>SUMIFS(СВЦЭМ!$D$33:$D$776,СВЦЭМ!$A$33:$A$776,$A20,СВЦЭМ!$B$33:$B$776,N$11)+'СЕТ СН'!$F$11+СВЦЭМ!$D$10+'СЕТ СН'!$F$6-'СЕТ СН'!$F$23</f>
        <v>765.45608496</v>
      </c>
      <c r="O20" s="36">
        <f>SUMIFS(СВЦЭМ!$D$33:$D$776,СВЦЭМ!$A$33:$A$776,$A20,СВЦЭМ!$B$33:$B$776,O$11)+'СЕТ СН'!$F$11+СВЦЭМ!$D$10+'СЕТ СН'!$F$6-'СЕТ СН'!$F$23</f>
        <v>733.25274605000004</v>
      </c>
      <c r="P20" s="36">
        <f>SUMIFS(СВЦЭМ!$D$33:$D$776,СВЦЭМ!$A$33:$A$776,$A20,СВЦЭМ!$B$33:$B$776,P$11)+'СЕТ СН'!$F$11+СВЦЭМ!$D$10+'СЕТ СН'!$F$6-'СЕТ СН'!$F$23</f>
        <v>735.84645355999999</v>
      </c>
      <c r="Q20" s="36">
        <f>SUMIFS(СВЦЭМ!$D$33:$D$776,СВЦЭМ!$A$33:$A$776,$A20,СВЦЭМ!$B$33:$B$776,Q$11)+'СЕТ СН'!$F$11+СВЦЭМ!$D$10+'СЕТ СН'!$F$6-'СЕТ СН'!$F$23</f>
        <v>753.77850496000008</v>
      </c>
      <c r="R20" s="36">
        <f>SUMIFS(СВЦЭМ!$D$33:$D$776,СВЦЭМ!$A$33:$A$776,$A20,СВЦЭМ!$B$33:$B$776,R$11)+'СЕТ СН'!$F$11+СВЦЭМ!$D$10+'СЕТ СН'!$F$6-'СЕТ СН'!$F$23</f>
        <v>740.47735653000007</v>
      </c>
      <c r="S20" s="36">
        <f>SUMIFS(СВЦЭМ!$D$33:$D$776,СВЦЭМ!$A$33:$A$776,$A20,СВЦЭМ!$B$33:$B$776,S$11)+'СЕТ СН'!$F$11+СВЦЭМ!$D$10+'СЕТ СН'!$F$6-'СЕТ СН'!$F$23</f>
        <v>742.81914852</v>
      </c>
      <c r="T20" s="36">
        <f>SUMIFS(СВЦЭМ!$D$33:$D$776,СВЦЭМ!$A$33:$A$776,$A20,СВЦЭМ!$B$33:$B$776,T$11)+'СЕТ СН'!$F$11+СВЦЭМ!$D$10+'СЕТ СН'!$F$6-'СЕТ СН'!$F$23</f>
        <v>753.52112435000004</v>
      </c>
      <c r="U20" s="36">
        <f>SUMIFS(СВЦЭМ!$D$33:$D$776,СВЦЭМ!$A$33:$A$776,$A20,СВЦЭМ!$B$33:$B$776,U$11)+'СЕТ СН'!$F$11+СВЦЭМ!$D$10+'СЕТ СН'!$F$6-'СЕТ СН'!$F$23</f>
        <v>758.31369617000007</v>
      </c>
      <c r="V20" s="36">
        <f>SUMIFS(СВЦЭМ!$D$33:$D$776,СВЦЭМ!$A$33:$A$776,$A20,СВЦЭМ!$B$33:$B$776,V$11)+'СЕТ СН'!$F$11+СВЦЭМ!$D$10+'СЕТ СН'!$F$6-'СЕТ СН'!$F$23</f>
        <v>758.66356999000004</v>
      </c>
      <c r="W20" s="36">
        <f>SUMIFS(СВЦЭМ!$D$33:$D$776,СВЦЭМ!$A$33:$A$776,$A20,СВЦЭМ!$B$33:$B$776,W$11)+'СЕТ СН'!$F$11+СВЦЭМ!$D$10+'СЕТ СН'!$F$6-'СЕТ СН'!$F$23</f>
        <v>744.59054136000009</v>
      </c>
      <c r="X20" s="36">
        <f>SUMIFS(СВЦЭМ!$D$33:$D$776,СВЦЭМ!$A$33:$A$776,$A20,СВЦЭМ!$B$33:$B$776,X$11)+'СЕТ СН'!$F$11+СВЦЭМ!$D$10+'СЕТ СН'!$F$6-'СЕТ СН'!$F$23</f>
        <v>775.45971769000005</v>
      </c>
      <c r="Y20" s="36">
        <f>SUMIFS(СВЦЭМ!$D$33:$D$776,СВЦЭМ!$A$33:$A$776,$A20,СВЦЭМ!$B$33:$B$776,Y$11)+'СЕТ СН'!$F$11+СВЦЭМ!$D$10+'СЕТ СН'!$F$6-'СЕТ СН'!$F$23</f>
        <v>878.90697570999998</v>
      </c>
    </row>
    <row r="21" spans="1:25" ht="15.75" x14ac:dyDescent="0.2">
      <c r="A21" s="35">
        <f t="shared" si="0"/>
        <v>44053</v>
      </c>
      <c r="B21" s="36">
        <f>SUMIFS(СВЦЭМ!$D$33:$D$776,СВЦЭМ!$A$33:$A$776,$A21,СВЦЭМ!$B$33:$B$776,B$11)+'СЕТ СН'!$F$11+СВЦЭМ!$D$10+'СЕТ СН'!$F$6-'СЕТ СН'!$F$23</f>
        <v>965.68995326000004</v>
      </c>
      <c r="C21" s="36">
        <f>SUMIFS(СВЦЭМ!$D$33:$D$776,СВЦЭМ!$A$33:$A$776,$A21,СВЦЭМ!$B$33:$B$776,C$11)+'СЕТ СН'!$F$11+СВЦЭМ!$D$10+'СЕТ СН'!$F$6-'СЕТ СН'!$F$23</f>
        <v>1018.34946325</v>
      </c>
      <c r="D21" s="36">
        <f>SUMIFS(СВЦЭМ!$D$33:$D$776,СВЦЭМ!$A$33:$A$776,$A21,СВЦЭМ!$B$33:$B$776,D$11)+'СЕТ СН'!$F$11+СВЦЭМ!$D$10+'СЕТ СН'!$F$6-'СЕТ СН'!$F$23</f>
        <v>1000.86440812</v>
      </c>
      <c r="E21" s="36">
        <f>SUMIFS(СВЦЭМ!$D$33:$D$776,СВЦЭМ!$A$33:$A$776,$A21,СВЦЭМ!$B$33:$B$776,E$11)+'СЕТ СН'!$F$11+СВЦЭМ!$D$10+'СЕТ СН'!$F$6-'СЕТ СН'!$F$23</f>
        <v>988.68874674000006</v>
      </c>
      <c r="F21" s="36">
        <f>SUMIFS(СВЦЭМ!$D$33:$D$776,СВЦЭМ!$A$33:$A$776,$A21,СВЦЭМ!$B$33:$B$776,F$11)+'СЕТ СН'!$F$11+СВЦЭМ!$D$10+'СЕТ СН'!$F$6-'СЕТ СН'!$F$23</f>
        <v>981.71831421000002</v>
      </c>
      <c r="G21" s="36">
        <f>SUMIFS(СВЦЭМ!$D$33:$D$776,СВЦЭМ!$A$33:$A$776,$A21,СВЦЭМ!$B$33:$B$776,G$11)+'СЕТ СН'!$F$11+СВЦЭМ!$D$10+'СЕТ СН'!$F$6-'СЕТ СН'!$F$23</f>
        <v>990.13034234999998</v>
      </c>
      <c r="H21" s="36">
        <f>SUMIFS(СВЦЭМ!$D$33:$D$776,СВЦЭМ!$A$33:$A$776,$A21,СВЦЭМ!$B$33:$B$776,H$11)+'СЕТ СН'!$F$11+СВЦЭМ!$D$10+'СЕТ СН'!$F$6-'СЕТ СН'!$F$23</f>
        <v>1018.2764034100001</v>
      </c>
      <c r="I21" s="36">
        <f>SUMIFS(СВЦЭМ!$D$33:$D$776,СВЦЭМ!$A$33:$A$776,$A21,СВЦЭМ!$B$33:$B$776,I$11)+'СЕТ СН'!$F$11+СВЦЭМ!$D$10+'СЕТ СН'!$F$6-'СЕТ СН'!$F$23</f>
        <v>1012.33500609</v>
      </c>
      <c r="J21" s="36">
        <f>SUMIFS(СВЦЭМ!$D$33:$D$776,СВЦЭМ!$A$33:$A$776,$A21,СВЦЭМ!$B$33:$B$776,J$11)+'СЕТ СН'!$F$11+СВЦЭМ!$D$10+'СЕТ СН'!$F$6-'СЕТ СН'!$F$23</f>
        <v>959.33374065999999</v>
      </c>
      <c r="K21" s="36">
        <f>SUMIFS(СВЦЭМ!$D$33:$D$776,СВЦЭМ!$A$33:$A$776,$A21,СВЦЭМ!$B$33:$B$776,K$11)+'СЕТ СН'!$F$11+СВЦЭМ!$D$10+'СЕТ СН'!$F$6-'СЕТ СН'!$F$23</f>
        <v>913.80739905000007</v>
      </c>
      <c r="L21" s="36">
        <f>SUMIFS(СВЦЭМ!$D$33:$D$776,СВЦЭМ!$A$33:$A$776,$A21,СВЦЭМ!$B$33:$B$776,L$11)+'СЕТ СН'!$F$11+СВЦЭМ!$D$10+'СЕТ СН'!$F$6-'СЕТ СН'!$F$23</f>
        <v>904.80089050000004</v>
      </c>
      <c r="M21" s="36">
        <f>SUMIFS(СВЦЭМ!$D$33:$D$776,СВЦЭМ!$A$33:$A$776,$A21,СВЦЭМ!$B$33:$B$776,M$11)+'СЕТ СН'!$F$11+СВЦЭМ!$D$10+'СЕТ СН'!$F$6-'СЕТ СН'!$F$23</f>
        <v>852.37633272000005</v>
      </c>
      <c r="N21" s="36">
        <f>SUMIFS(СВЦЭМ!$D$33:$D$776,СВЦЭМ!$A$33:$A$776,$A21,СВЦЭМ!$B$33:$B$776,N$11)+'СЕТ СН'!$F$11+СВЦЭМ!$D$10+'СЕТ СН'!$F$6-'СЕТ СН'!$F$23</f>
        <v>790.20412157999999</v>
      </c>
      <c r="O21" s="36">
        <f>SUMIFS(СВЦЭМ!$D$33:$D$776,СВЦЭМ!$A$33:$A$776,$A21,СВЦЭМ!$B$33:$B$776,O$11)+'СЕТ СН'!$F$11+СВЦЭМ!$D$10+'СЕТ СН'!$F$6-'СЕТ СН'!$F$23</f>
        <v>754.74368103000006</v>
      </c>
      <c r="P21" s="36">
        <f>SUMIFS(СВЦЭМ!$D$33:$D$776,СВЦЭМ!$A$33:$A$776,$A21,СВЦЭМ!$B$33:$B$776,P$11)+'СЕТ СН'!$F$11+СВЦЭМ!$D$10+'СЕТ СН'!$F$6-'СЕТ СН'!$F$23</f>
        <v>728.17017270000008</v>
      </c>
      <c r="Q21" s="36">
        <f>SUMIFS(СВЦЭМ!$D$33:$D$776,СВЦЭМ!$A$33:$A$776,$A21,СВЦЭМ!$B$33:$B$776,Q$11)+'СЕТ СН'!$F$11+СВЦЭМ!$D$10+'СЕТ СН'!$F$6-'СЕТ СН'!$F$23</f>
        <v>734.39969859000007</v>
      </c>
      <c r="R21" s="36">
        <f>SUMIFS(СВЦЭМ!$D$33:$D$776,СВЦЭМ!$A$33:$A$776,$A21,СВЦЭМ!$B$33:$B$776,R$11)+'СЕТ СН'!$F$11+СВЦЭМ!$D$10+'СЕТ СН'!$F$6-'СЕТ СН'!$F$23</f>
        <v>738.99422741000001</v>
      </c>
      <c r="S21" s="36">
        <f>SUMIFS(СВЦЭМ!$D$33:$D$776,СВЦЭМ!$A$33:$A$776,$A21,СВЦЭМ!$B$33:$B$776,S$11)+'СЕТ СН'!$F$11+СВЦЭМ!$D$10+'СЕТ СН'!$F$6-'СЕТ СН'!$F$23</f>
        <v>738.91082591999998</v>
      </c>
      <c r="T21" s="36">
        <f>SUMIFS(СВЦЭМ!$D$33:$D$776,СВЦЭМ!$A$33:$A$776,$A21,СВЦЭМ!$B$33:$B$776,T$11)+'СЕТ СН'!$F$11+СВЦЭМ!$D$10+'СЕТ СН'!$F$6-'СЕТ СН'!$F$23</f>
        <v>748.63246437999999</v>
      </c>
      <c r="U21" s="36">
        <f>SUMIFS(СВЦЭМ!$D$33:$D$776,СВЦЭМ!$A$33:$A$776,$A21,СВЦЭМ!$B$33:$B$776,U$11)+'СЕТ СН'!$F$11+СВЦЭМ!$D$10+'СЕТ СН'!$F$6-'СЕТ СН'!$F$23</f>
        <v>749.58538136000004</v>
      </c>
      <c r="V21" s="36">
        <f>SUMIFS(СВЦЭМ!$D$33:$D$776,СВЦЭМ!$A$33:$A$776,$A21,СВЦЭМ!$B$33:$B$776,V$11)+'СЕТ СН'!$F$11+СВЦЭМ!$D$10+'СЕТ СН'!$F$6-'СЕТ СН'!$F$23</f>
        <v>740.13689552000005</v>
      </c>
      <c r="W21" s="36">
        <f>SUMIFS(СВЦЭМ!$D$33:$D$776,СВЦЭМ!$A$33:$A$776,$A21,СВЦЭМ!$B$33:$B$776,W$11)+'СЕТ СН'!$F$11+СВЦЭМ!$D$10+'СЕТ СН'!$F$6-'СЕТ СН'!$F$23</f>
        <v>724.75481954000008</v>
      </c>
      <c r="X21" s="36">
        <f>SUMIFS(СВЦЭМ!$D$33:$D$776,СВЦЭМ!$A$33:$A$776,$A21,СВЦЭМ!$B$33:$B$776,X$11)+'СЕТ СН'!$F$11+СВЦЭМ!$D$10+'СЕТ СН'!$F$6-'СЕТ СН'!$F$23</f>
        <v>757.19918459000007</v>
      </c>
      <c r="Y21" s="36">
        <f>SUMIFS(СВЦЭМ!$D$33:$D$776,СВЦЭМ!$A$33:$A$776,$A21,СВЦЭМ!$B$33:$B$776,Y$11)+'СЕТ СН'!$F$11+СВЦЭМ!$D$10+'СЕТ СН'!$F$6-'СЕТ СН'!$F$23</f>
        <v>835.91674996000006</v>
      </c>
    </row>
    <row r="22" spans="1:25" ht="15.75" x14ac:dyDescent="0.2">
      <c r="A22" s="35">
        <f t="shared" si="0"/>
        <v>44054</v>
      </c>
      <c r="B22" s="36">
        <f>SUMIFS(СВЦЭМ!$D$33:$D$776,СВЦЭМ!$A$33:$A$776,$A22,СВЦЭМ!$B$33:$B$776,B$11)+'СЕТ СН'!$F$11+СВЦЭМ!$D$10+'СЕТ СН'!$F$6-'СЕТ СН'!$F$23</f>
        <v>926.00863799000001</v>
      </c>
      <c r="C22" s="36">
        <f>SUMIFS(СВЦЭМ!$D$33:$D$776,СВЦЭМ!$A$33:$A$776,$A22,СВЦЭМ!$B$33:$B$776,C$11)+'СЕТ СН'!$F$11+СВЦЭМ!$D$10+'СЕТ СН'!$F$6-'СЕТ СН'!$F$23</f>
        <v>968.73001414999999</v>
      </c>
      <c r="D22" s="36">
        <f>SUMIFS(СВЦЭМ!$D$33:$D$776,СВЦЭМ!$A$33:$A$776,$A22,СВЦЭМ!$B$33:$B$776,D$11)+'СЕТ СН'!$F$11+СВЦЭМ!$D$10+'СЕТ СН'!$F$6-'СЕТ СН'!$F$23</f>
        <v>963.25253005000002</v>
      </c>
      <c r="E22" s="36">
        <f>SUMIFS(СВЦЭМ!$D$33:$D$776,СВЦЭМ!$A$33:$A$776,$A22,СВЦЭМ!$B$33:$B$776,E$11)+'СЕТ СН'!$F$11+СВЦЭМ!$D$10+'СЕТ СН'!$F$6-'СЕТ СН'!$F$23</f>
        <v>949.44895170000007</v>
      </c>
      <c r="F22" s="36">
        <f>SUMIFS(СВЦЭМ!$D$33:$D$776,СВЦЭМ!$A$33:$A$776,$A22,СВЦЭМ!$B$33:$B$776,F$11)+'СЕТ СН'!$F$11+СВЦЭМ!$D$10+'СЕТ СН'!$F$6-'СЕТ СН'!$F$23</f>
        <v>935.63079779999998</v>
      </c>
      <c r="G22" s="36">
        <f>SUMIFS(СВЦЭМ!$D$33:$D$776,СВЦЭМ!$A$33:$A$776,$A22,СВЦЭМ!$B$33:$B$776,G$11)+'СЕТ СН'!$F$11+СВЦЭМ!$D$10+'СЕТ СН'!$F$6-'СЕТ СН'!$F$23</f>
        <v>948.09720690000006</v>
      </c>
      <c r="H22" s="36">
        <f>SUMIFS(СВЦЭМ!$D$33:$D$776,СВЦЭМ!$A$33:$A$776,$A22,СВЦЭМ!$B$33:$B$776,H$11)+'СЕТ СН'!$F$11+СВЦЭМ!$D$10+'СЕТ СН'!$F$6-'СЕТ СН'!$F$23</f>
        <v>917.27676681000003</v>
      </c>
      <c r="I22" s="36">
        <f>SUMIFS(СВЦЭМ!$D$33:$D$776,СВЦЭМ!$A$33:$A$776,$A22,СВЦЭМ!$B$33:$B$776,I$11)+'СЕТ СН'!$F$11+СВЦЭМ!$D$10+'СЕТ СН'!$F$6-'СЕТ СН'!$F$23</f>
        <v>902.23899262999998</v>
      </c>
      <c r="J22" s="36">
        <f>SUMIFS(СВЦЭМ!$D$33:$D$776,СВЦЭМ!$A$33:$A$776,$A22,СВЦЭМ!$B$33:$B$776,J$11)+'СЕТ СН'!$F$11+СВЦЭМ!$D$10+'СЕТ СН'!$F$6-'СЕТ СН'!$F$23</f>
        <v>876.01722774000007</v>
      </c>
      <c r="K22" s="36">
        <f>SUMIFS(СВЦЭМ!$D$33:$D$776,СВЦЭМ!$A$33:$A$776,$A22,СВЦЭМ!$B$33:$B$776,K$11)+'СЕТ СН'!$F$11+СВЦЭМ!$D$10+'СЕТ СН'!$F$6-'СЕТ СН'!$F$23</f>
        <v>852.56887180000001</v>
      </c>
      <c r="L22" s="36">
        <f>SUMIFS(СВЦЭМ!$D$33:$D$776,СВЦЭМ!$A$33:$A$776,$A22,СВЦЭМ!$B$33:$B$776,L$11)+'СЕТ СН'!$F$11+СВЦЭМ!$D$10+'СЕТ СН'!$F$6-'СЕТ СН'!$F$23</f>
        <v>842.57271103000005</v>
      </c>
      <c r="M22" s="36">
        <f>SUMIFS(СВЦЭМ!$D$33:$D$776,СВЦЭМ!$A$33:$A$776,$A22,СВЦЭМ!$B$33:$B$776,M$11)+'СЕТ СН'!$F$11+СВЦЭМ!$D$10+'СЕТ СН'!$F$6-'СЕТ СН'!$F$23</f>
        <v>799.77576782000006</v>
      </c>
      <c r="N22" s="36">
        <f>SUMIFS(СВЦЭМ!$D$33:$D$776,СВЦЭМ!$A$33:$A$776,$A22,СВЦЭМ!$B$33:$B$776,N$11)+'СЕТ СН'!$F$11+СВЦЭМ!$D$10+'СЕТ СН'!$F$6-'СЕТ СН'!$F$23</f>
        <v>784.47915688000001</v>
      </c>
      <c r="O22" s="36">
        <f>SUMIFS(СВЦЭМ!$D$33:$D$776,СВЦЭМ!$A$33:$A$776,$A22,СВЦЭМ!$B$33:$B$776,O$11)+'СЕТ СН'!$F$11+СВЦЭМ!$D$10+'СЕТ СН'!$F$6-'СЕТ СН'!$F$23</f>
        <v>789.09192702000007</v>
      </c>
      <c r="P22" s="36">
        <f>SUMIFS(СВЦЭМ!$D$33:$D$776,СВЦЭМ!$A$33:$A$776,$A22,СВЦЭМ!$B$33:$B$776,P$11)+'СЕТ СН'!$F$11+СВЦЭМ!$D$10+'СЕТ СН'!$F$6-'СЕТ СН'!$F$23</f>
        <v>788.76507359000004</v>
      </c>
      <c r="Q22" s="36">
        <f>SUMIFS(СВЦЭМ!$D$33:$D$776,СВЦЭМ!$A$33:$A$776,$A22,СВЦЭМ!$B$33:$B$776,Q$11)+'СЕТ СН'!$F$11+СВЦЭМ!$D$10+'СЕТ СН'!$F$6-'СЕТ СН'!$F$23</f>
        <v>788.02276302000007</v>
      </c>
      <c r="R22" s="36">
        <f>SUMIFS(СВЦЭМ!$D$33:$D$776,СВЦЭМ!$A$33:$A$776,$A22,СВЦЭМ!$B$33:$B$776,R$11)+'СЕТ СН'!$F$11+СВЦЭМ!$D$10+'СЕТ СН'!$F$6-'СЕТ СН'!$F$23</f>
        <v>782.50696641000002</v>
      </c>
      <c r="S22" s="36">
        <f>SUMIFS(СВЦЭМ!$D$33:$D$776,СВЦЭМ!$A$33:$A$776,$A22,СВЦЭМ!$B$33:$B$776,S$11)+'СЕТ СН'!$F$11+СВЦЭМ!$D$10+'СЕТ СН'!$F$6-'СЕТ СН'!$F$23</f>
        <v>788.02643145000002</v>
      </c>
      <c r="T22" s="36">
        <f>SUMIFS(СВЦЭМ!$D$33:$D$776,СВЦЭМ!$A$33:$A$776,$A22,СВЦЭМ!$B$33:$B$776,T$11)+'СЕТ СН'!$F$11+СВЦЭМ!$D$10+'СЕТ СН'!$F$6-'СЕТ СН'!$F$23</f>
        <v>786.96706246000008</v>
      </c>
      <c r="U22" s="36">
        <f>SUMIFS(СВЦЭМ!$D$33:$D$776,СВЦЭМ!$A$33:$A$776,$A22,СВЦЭМ!$B$33:$B$776,U$11)+'СЕТ СН'!$F$11+СВЦЭМ!$D$10+'СЕТ СН'!$F$6-'СЕТ СН'!$F$23</f>
        <v>779.79377297000008</v>
      </c>
      <c r="V22" s="36">
        <f>SUMIFS(СВЦЭМ!$D$33:$D$776,СВЦЭМ!$A$33:$A$776,$A22,СВЦЭМ!$B$33:$B$776,V$11)+'СЕТ СН'!$F$11+СВЦЭМ!$D$10+'СЕТ СН'!$F$6-'СЕТ СН'!$F$23</f>
        <v>774.67634423000004</v>
      </c>
      <c r="W22" s="36">
        <f>SUMIFS(СВЦЭМ!$D$33:$D$776,СВЦЭМ!$A$33:$A$776,$A22,СВЦЭМ!$B$33:$B$776,W$11)+'СЕТ СН'!$F$11+СВЦЭМ!$D$10+'СЕТ СН'!$F$6-'СЕТ СН'!$F$23</f>
        <v>781.58151243999998</v>
      </c>
      <c r="X22" s="36">
        <f>SUMIFS(СВЦЭМ!$D$33:$D$776,СВЦЭМ!$A$33:$A$776,$A22,СВЦЭМ!$B$33:$B$776,X$11)+'СЕТ СН'!$F$11+СВЦЭМ!$D$10+'СЕТ СН'!$F$6-'СЕТ СН'!$F$23</f>
        <v>782.55057676000001</v>
      </c>
      <c r="Y22" s="36">
        <f>SUMIFS(СВЦЭМ!$D$33:$D$776,СВЦЭМ!$A$33:$A$776,$A22,СВЦЭМ!$B$33:$B$776,Y$11)+'СЕТ СН'!$F$11+СВЦЭМ!$D$10+'СЕТ СН'!$F$6-'СЕТ СН'!$F$23</f>
        <v>825.91359929999999</v>
      </c>
    </row>
    <row r="23" spans="1:25" ht="15.75" x14ac:dyDescent="0.2">
      <c r="A23" s="35">
        <f t="shared" si="0"/>
        <v>44055</v>
      </c>
      <c r="B23" s="36">
        <f>SUMIFS(СВЦЭМ!$D$33:$D$776,СВЦЭМ!$A$33:$A$776,$A23,СВЦЭМ!$B$33:$B$776,B$11)+'СЕТ СН'!$F$11+СВЦЭМ!$D$10+'СЕТ СН'!$F$6-'СЕТ СН'!$F$23</f>
        <v>925.05088235000005</v>
      </c>
      <c r="C23" s="36">
        <f>SUMIFS(СВЦЭМ!$D$33:$D$776,СВЦЭМ!$A$33:$A$776,$A23,СВЦЭМ!$B$33:$B$776,C$11)+'СЕТ СН'!$F$11+СВЦЭМ!$D$10+'СЕТ СН'!$F$6-'СЕТ СН'!$F$23</f>
        <v>962.07411467999998</v>
      </c>
      <c r="D23" s="36">
        <f>SUMIFS(СВЦЭМ!$D$33:$D$776,СВЦЭМ!$A$33:$A$776,$A23,СВЦЭМ!$B$33:$B$776,D$11)+'СЕТ СН'!$F$11+СВЦЭМ!$D$10+'СЕТ СН'!$F$6-'СЕТ СН'!$F$23</f>
        <v>960.95155150000005</v>
      </c>
      <c r="E23" s="36">
        <f>SUMIFS(СВЦЭМ!$D$33:$D$776,СВЦЭМ!$A$33:$A$776,$A23,СВЦЭМ!$B$33:$B$776,E$11)+'СЕТ СН'!$F$11+СВЦЭМ!$D$10+'СЕТ СН'!$F$6-'СЕТ СН'!$F$23</f>
        <v>965.97743951000007</v>
      </c>
      <c r="F23" s="36">
        <f>SUMIFS(СВЦЭМ!$D$33:$D$776,СВЦЭМ!$A$33:$A$776,$A23,СВЦЭМ!$B$33:$B$776,F$11)+'СЕТ СН'!$F$11+СВЦЭМ!$D$10+'СЕТ СН'!$F$6-'СЕТ СН'!$F$23</f>
        <v>967.11840572000006</v>
      </c>
      <c r="G23" s="36">
        <f>SUMIFS(СВЦЭМ!$D$33:$D$776,СВЦЭМ!$A$33:$A$776,$A23,СВЦЭМ!$B$33:$B$776,G$11)+'СЕТ СН'!$F$11+СВЦЭМ!$D$10+'СЕТ СН'!$F$6-'СЕТ СН'!$F$23</f>
        <v>963.80825527000002</v>
      </c>
      <c r="H23" s="36">
        <f>SUMIFS(СВЦЭМ!$D$33:$D$776,СВЦЭМ!$A$33:$A$776,$A23,СВЦЭМ!$B$33:$B$776,H$11)+'СЕТ СН'!$F$11+СВЦЭМ!$D$10+'СЕТ СН'!$F$6-'СЕТ СН'!$F$23</f>
        <v>951.65524295</v>
      </c>
      <c r="I23" s="36">
        <f>SUMIFS(СВЦЭМ!$D$33:$D$776,СВЦЭМ!$A$33:$A$776,$A23,СВЦЭМ!$B$33:$B$776,I$11)+'СЕТ СН'!$F$11+СВЦЭМ!$D$10+'СЕТ СН'!$F$6-'СЕТ СН'!$F$23</f>
        <v>937.11910624000006</v>
      </c>
      <c r="J23" s="36">
        <f>SUMIFS(СВЦЭМ!$D$33:$D$776,СВЦЭМ!$A$33:$A$776,$A23,СВЦЭМ!$B$33:$B$776,J$11)+'СЕТ СН'!$F$11+СВЦЭМ!$D$10+'СЕТ СН'!$F$6-'СЕТ СН'!$F$23</f>
        <v>883.74917263999998</v>
      </c>
      <c r="K23" s="36">
        <f>SUMIFS(СВЦЭМ!$D$33:$D$776,СВЦЭМ!$A$33:$A$776,$A23,СВЦЭМ!$B$33:$B$776,K$11)+'СЕТ СН'!$F$11+СВЦЭМ!$D$10+'СЕТ СН'!$F$6-'СЕТ СН'!$F$23</f>
        <v>860.40154736</v>
      </c>
      <c r="L23" s="36">
        <f>SUMIFS(СВЦЭМ!$D$33:$D$776,СВЦЭМ!$A$33:$A$776,$A23,СВЦЭМ!$B$33:$B$776,L$11)+'СЕТ СН'!$F$11+СВЦЭМ!$D$10+'СЕТ СН'!$F$6-'СЕТ СН'!$F$23</f>
        <v>839.75180795000006</v>
      </c>
      <c r="M23" s="36">
        <f>SUMIFS(СВЦЭМ!$D$33:$D$776,СВЦЭМ!$A$33:$A$776,$A23,СВЦЭМ!$B$33:$B$776,M$11)+'СЕТ СН'!$F$11+СВЦЭМ!$D$10+'СЕТ СН'!$F$6-'СЕТ СН'!$F$23</f>
        <v>752.84735623000006</v>
      </c>
      <c r="N23" s="36">
        <f>SUMIFS(СВЦЭМ!$D$33:$D$776,СВЦЭМ!$A$33:$A$776,$A23,СВЦЭМ!$B$33:$B$776,N$11)+'СЕТ СН'!$F$11+СВЦЭМ!$D$10+'СЕТ СН'!$F$6-'СЕТ СН'!$F$23</f>
        <v>721.65289758000006</v>
      </c>
      <c r="O23" s="36">
        <f>SUMIFS(СВЦЭМ!$D$33:$D$776,СВЦЭМ!$A$33:$A$776,$A23,СВЦЭМ!$B$33:$B$776,O$11)+'СЕТ СН'!$F$11+СВЦЭМ!$D$10+'СЕТ СН'!$F$6-'СЕТ СН'!$F$23</f>
        <v>709.87056800000005</v>
      </c>
      <c r="P23" s="36">
        <f>SUMIFS(СВЦЭМ!$D$33:$D$776,СВЦЭМ!$A$33:$A$776,$A23,СВЦЭМ!$B$33:$B$776,P$11)+'СЕТ СН'!$F$11+СВЦЭМ!$D$10+'СЕТ СН'!$F$6-'СЕТ СН'!$F$23</f>
        <v>757.71255804000009</v>
      </c>
      <c r="Q23" s="36">
        <f>SUMIFS(СВЦЭМ!$D$33:$D$776,СВЦЭМ!$A$33:$A$776,$A23,СВЦЭМ!$B$33:$B$776,Q$11)+'СЕТ СН'!$F$11+СВЦЭМ!$D$10+'СЕТ СН'!$F$6-'СЕТ СН'!$F$23</f>
        <v>761.70048830000007</v>
      </c>
      <c r="R23" s="36">
        <f>SUMIFS(СВЦЭМ!$D$33:$D$776,СВЦЭМ!$A$33:$A$776,$A23,СВЦЭМ!$B$33:$B$776,R$11)+'СЕТ СН'!$F$11+СВЦЭМ!$D$10+'СЕТ СН'!$F$6-'СЕТ СН'!$F$23</f>
        <v>764.30127407999998</v>
      </c>
      <c r="S23" s="36">
        <f>SUMIFS(СВЦЭМ!$D$33:$D$776,СВЦЭМ!$A$33:$A$776,$A23,СВЦЭМ!$B$33:$B$776,S$11)+'СЕТ СН'!$F$11+СВЦЭМ!$D$10+'СЕТ СН'!$F$6-'СЕТ СН'!$F$23</f>
        <v>765.04464553000003</v>
      </c>
      <c r="T23" s="36">
        <f>SUMIFS(СВЦЭМ!$D$33:$D$776,СВЦЭМ!$A$33:$A$776,$A23,СВЦЭМ!$B$33:$B$776,T$11)+'СЕТ СН'!$F$11+СВЦЭМ!$D$10+'СЕТ СН'!$F$6-'СЕТ СН'!$F$23</f>
        <v>763.80755564000003</v>
      </c>
      <c r="U23" s="36">
        <f>SUMIFS(СВЦЭМ!$D$33:$D$776,СВЦЭМ!$A$33:$A$776,$A23,СВЦЭМ!$B$33:$B$776,U$11)+'СЕТ СН'!$F$11+СВЦЭМ!$D$10+'СЕТ СН'!$F$6-'СЕТ СН'!$F$23</f>
        <v>742.80868627000007</v>
      </c>
      <c r="V23" s="36">
        <f>SUMIFS(СВЦЭМ!$D$33:$D$776,СВЦЭМ!$A$33:$A$776,$A23,СВЦЭМ!$B$33:$B$776,V$11)+'СЕТ СН'!$F$11+СВЦЭМ!$D$10+'СЕТ СН'!$F$6-'СЕТ СН'!$F$23</f>
        <v>744.49057576000007</v>
      </c>
      <c r="W23" s="36">
        <f>SUMIFS(СВЦЭМ!$D$33:$D$776,СВЦЭМ!$A$33:$A$776,$A23,СВЦЭМ!$B$33:$B$776,W$11)+'СЕТ СН'!$F$11+СВЦЭМ!$D$10+'СЕТ СН'!$F$6-'СЕТ СН'!$F$23</f>
        <v>746.55924424</v>
      </c>
      <c r="X23" s="36">
        <f>SUMIFS(СВЦЭМ!$D$33:$D$776,СВЦЭМ!$A$33:$A$776,$A23,СВЦЭМ!$B$33:$B$776,X$11)+'СЕТ СН'!$F$11+СВЦЭМ!$D$10+'СЕТ СН'!$F$6-'СЕТ СН'!$F$23</f>
        <v>763.62715017000005</v>
      </c>
      <c r="Y23" s="36">
        <f>SUMIFS(СВЦЭМ!$D$33:$D$776,СВЦЭМ!$A$33:$A$776,$A23,СВЦЭМ!$B$33:$B$776,Y$11)+'СЕТ СН'!$F$11+СВЦЭМ!$D$10+'СЕТ СН'!$F$6-'СЕТ СН'!$F$23</f>
        <v>849.76992722</v>
      </c>
    </row>
    <row r="24" spans="1:25" ht="15.75" x14ac:dyDescent="0.2">
      <c r="A24" s="35">
        <f t="shared" si="0"/>
        <v>44056</v>
      </c>
      <c r="B24" s="36">
        <f>SUMIFS(СВЦЭМ!$D$33:$D$776,СВЦЭМ!$A$33:$A$776,$A24,СВЦЭМ!$B$33:$B$776,B$11)+'СЕТ СН'!$F$11+СВЦЭМ!$D$10+'СЕТ СН'!$F$6-'СЕТ СН'!$F$23</f>
        <v>930.69191818000002</v>
      </c>
      <c r="C24" s="36">
        <f>SUMIFS(СВЦЭМ!$D$33:$D$776,СВЦЭМ!$A$33:$A$776,$A24,СВЦЭМ!$B$33:$B$776,C$11)+'СЕТ СН'!$F$11+СВЦЭМ!$D$10+'СЕТ СН'!$F$6-'СЕТ СН'!$F$23</f>
        <v>969.91438878000008</v>
      </c>
      <c r="D24" s="36">
        <f>SUMIFS(СВЦЭМ!$D$33:$D$776,СВЦЭМ!$A$33:$A$776,$A24,СВЦЭМ!$B$33:$B$776,D$11)+'СЕТ СН'!$F$11+СВЦЭМ!$D$10+'СЕТ СН'!$F$6-'СЕТ СН'!$F$23</f>
        <v>997.10075333999998</v>
      </c>
      <c r="E24" s="36">
        <f>SUMIFS(СВЦЭМ!$D$33:$D$776,СВЦЭМ!$A$33:$A$776,$A24,СВЦЭМ!$B$33:$B$776,E$11)+'СЕТ СН'!$F$11+СВЦЭМ!$D$10+'СЕТ СН'!$F$6-'СЕТ СН'!$F$23</f>
        <v>1011.62408157</v>
      </c>
      <c r="F24" s="36">
        <f>SUMIFS(СВЦЭМ!$D$33:$D$776,СВЦЭМ!$A$33:$A$776,$A24,СВЦЭМ!$B$33:$B$776,F$11)+'СЕТ СН'!$F$11+СВЦЭМ!$D$10+'СЕТ СН'!$F$6-'СЕТ СН'!$F$23</f>
        <v>1007.41653118</v>
      </c>
      <c r="G24" s="36">
        <f>SUMIFS(СВЦЭМ!$D$33:$D$776,СВЦЭМ!$A$33:$A$776,$A24,СВЦЭМ!$B$33:$B$776,G$11)+'СЕТ СН'!$F$11+СВЦЭМ!$D$10+'СЕТ СН'!$F$6-'СЕТ СН'!$F$23</f>
        <v>985.64753245000009</v>
      </c>
      <c r="H24" s="36">
        <f>SUMIFS(СВЦЭМ!$D$33:$D$776,СВЦЭМ!$A$33:$A$776,$A24,СВЦЭМ!$B$33:$B$776,H$11)+'СЕТ СН'!$F$11+СВЦЭМ!$D$10+'СЕТ СН'!$F$6-'СЕТ СН'!$F$23</f>
        <v>943.80161908000002</v>
      </c>
      <c r="I24" s="36">
        <f>SUMIFS(СВЦЭМ!$D$33:$D$776,СВЦЭМ!$A$33:$A$776,$A24,СВЦЭМ!$B$33:$B$776,I$11)+'СЕТ СН'!$F$11+СВЦЭМ!$D$10+'СЕТ СН'!$F$6-'СЕТ СН'!$F$23</f>
        <v>881.47426970000004</v>
      </c>
      <c r="J24" s="36">
        <f>SUMIFS(СВЦЭМ!$D$33:$D$776,СВЦЭМ!$A$33:$A$776,$A24,СВЦЭМ!$B$33:$B$776,J$11)+'СЕТ СН'!$F$11+СВЦЭМ!$D$10+'СЕТ СН'!$F$6-'СЕТ СН'!$F$23</f>
        <v>828.78540708000003</v>
      </c>
      <c r="K24" s="36">
        <f>SUMIFS(СВЦЭМ!$D$33:$D$776,СВЦЭМ!$A$33:$A$776,$A24,СВЦЭМ!$B$33:$B$776,K$11)+'СЕТ СН'!$F$11+СВЦЭМ!$D$10+'СЕТ СН'!$F$6-'СЕТ СН'!$F$23</f>
        <v>804.64381877000005</v>
      </c>
      <c r="L24" s="36">
        <f>SUMIFS(СВЦЭМ!$D$33:$D$776,СВЦЭМ!$A$33:$A$776,$A24,СВЦЭМ!$B$33:$B$776,L$11)+'СЕТ СН'!$F$11+СВЦЭМ!$D$10+'СЕТ СН'!$F$6-'СЕТ СН'!$F$23</f>
        <v>801.78874460999998</v>
      </c>
      <c r="M24" s="36">
        <f>SUMIFS(СВЦЭМ!$D$33:$D$776,СВЦЭМ!$A$33:$A$776,$A24,СВЦЭМ!$B$33:$B$776,M$11)+'СЕТ СН'!$F$11+СВЦЭМ!$D$10+'СЕТ СН'!$F$6-'СЕТ СН'!$F$23</f>
        <v>757.45488137000007</v>
      </c>
      <c r="N24" s="36">
        <f>SUMIFS(СВЦЭМ!$D$33:$D$776,СВЦЭМ!$A$33:$A$776,$A24,СВЦЭМ!$B$33:$B$776,N$11)+'СЕТ СН'!$F$11+СВЦЭМ!$D$10+'СЕТ СН'!$F$6-'СЕТ СН'!$F$23</f>
        <v>775.09442797999998</v>
      </c>
      <c r="O24" s="36">
        <f>SUMIFS(СВЦЭМ!$D$33:$D$776,СВЦЭМ!$A$33:$A$776,$A24,СВЦЭМ!$B$33:$B$776,O$11)+'СЕТ СН'!$F$11+СВЦЭМ!$D$10+'СЕТ СН'!$F$6-'СЕТ СН'!$F$23</f>
        <v>774.37512030000005</v>
      </c>
      <c r="P24" s="36">
        <f>SUMIFS(СВЦЭМ!$D$33:$D$776,СВЦЭМ!$A$33:$A$776,$A24,СВЦЭМ!$B$33:$B$776,P$11)+'СЕТ СН'!$F$11+СВЦЭМ!$D$10+'СЕТ СН'!$F$6-'СЕТ СН'!$F$23</f>
        <v>777.39817707000009</v>
      </c>
      <c r="Q24" s="36">
        <f>SUMIFS(СВЦЭМ!$D$33:$D$776,СВЦЭМ!$A$33:$A$776,$A24,СВЦЭМ!$B$33:$B$776,Q$11)+'СЕТ СН'!$F$11+СВЦЭМ!$D$10+'СЕТ СН'!$F$6-'СЕТ СН'!$F$23</f>
        <v>787.32415867999998</v>
      </c>
      <c r="R24" s="36">
        <f>SUMIFS(СВЦЭМ!$D$33:$D$776,СВЦЭМ!$A$33:$A$776,$A24,СВЦЭМ!$B$33:$B$776,R$11)+'СЕТ СН'!$F$11+СВЦЭМ!$D$10+'СЕТ СН'!$F$6-'СЕТ СН'!$F$23</f>
        <v>780.92268669999999</v>
      </c>
      <c r="S24" s="36">
        <f>SUMIFS(СВЦЭМ!$D$33:$D$776,СВЦЭМ!$A$33:$A$776,$A24,СВЦЭМ!$B$33:$B$776,S$11)+'СЕТ СН'!$F$11+СВЦЭМ!$D$10+'СЕТ СН'!$F$6-'СЕТ СН'!$F$23</f>
        <v>787.02605420999998</v>
      </c>
      <c r="T24" s="36">
        <f>SUMIFS(СВЦЭМ!$D$33:$D$776,СВЦЭМ!$A$33:$A$776,$A24,СВЦЭМ!$B$33:$B$776,T$11)+'СЕТ СН'!$F$11+СВЦЭМ!$D$10+'СЕТ СН'!$F$6-'СЕТ СН'!$F$23</f>
        <v>726.63357957000005</v>
      </c>
      <c r="U24" s="36">
        <f>SUMIFS(СВЦЭМ!$D$33:$D$776,СВЦЭМ!$A$33:$A$776,$A24,СВЦЭМ!$B$33:$B$776,U$11)+'СЕТ СН'!$F$11+СВЦЭМ!$D$10+'СЕТ СН'!$F$6-'СЕТ СН'!$F$23</f>
        <v>664.26778175000004</v>
      </c>
      <c r="V24" s="36">
        <f>SUMIFS(СВЦЭМ!$D$33:$D$776,СВЦЭМ!$A$33:$A$776,$A24,СВЦЭМ!$B$33:$B$776,V$11)+'СЕТ СН'!$F$11+СВЦЭМ!$D$10+'СЕТ СН'!$F$6-'СЕТ СН'!$F$23</f>
        <v>667.79574009999999</v>
      </c>
      <c r="W24" s="36">
        <f>SUMIFS(СВЦЭМ!$D$33:$D$776,СВЦЭМ!$A$33:$A$776,$A24,СВЦЭМ!$B$33:$B$776,W$11)+'СЕТ СН'!$F$11+СВЦЭМ!$D$10+'СЕТ СН'!$F$6-'СЕТ СН'!$F$23</f>
        <v>682.76174750000007</v>
      </c>
      <c r="X24" s="36">
        <f>SUMIFS(СВЦЭМ!$D$33:$D$776,СВЦЭМ!$A$33:$A$776,$A24,СВЦЭМ!$B$33:$B$776,X$11)+'СЕТ СН'!$F$11+СВЦЭМ!$D$10+'СЕТ СН'!$F$6-'СЕТ СН'!$F$23</f>
        <v>687.96862795000004</v>
      </c>
      <c r="Y24" s="36">
        <f>SUMIFS(СВЦЭМ!$D$33:$D$776,СВЦЭМ!$A$33:$A$776,$A24,СВЦЭМ!$B$33:$B$776,Y$11)+'СЕТ СН'!$F$11+СВЦЭМ!$D$10+'СЕТ СН'!$F$6-'СЕТ СН'!$F$23</f>
        <v>749.16542055000002</v>
      </c>
    </row>
    <row r="25" spans="1:25" ht="15.75" x14ac:dyDescent="0.2">
      <c r="A25" s="35">
        <f t="shared" si="0"/>
        <v>44057</v>
      </c>
      <c r="B25" s="36">
        <f>SUMIFS(СВЦЭМ!$D$33:$D$776,СВЦЭМ!$A$33:$A$776,$A25,СВЦЭМ!$B$33:$B$776,B$11)+'СЕТ СН'!$F$11+СВЦЭМ!$D$10+'СЕТ СН'!$F$6-'СЕТ СН'!$F$23</f>
        <v>900.72708693000004</v>
      </c>
      <c r="C25" s="36">
        <f>SUMIFS(СВЦЭМ!$D$33:$D$776,СВЦЭМ!$A$33:$A$776,$A25,СВЦЭМ!$B$33:$B$776,C$11)+'СЕТ СН'!$F$11+СВЦЭМ!$D$10+'СЕТ СН'!$F$6-'СЕТ СН'!$F$23</f>
        <v>921.17358180000008</v>
      </c>
      <c r="D25" s="36">
        <f>SUMIFS(СВЦЭМ!$D$33:$D$776,СВЦЭМ!$A$33:$A$776,$A25,СВЦЭМ!$B$33:$B$776,D$11)+'СЕТ СН'!$F$11+СВЦЭМ!$D$10+'СЕТ СН'!$F$6-'СЕТ СН'!$F$23</f>
        <v>948.24064954000005</v>
      </c>
      <c r="E25" s="36">
        <f>SUMIFS(СВЦЭМ!$D$33:$D$776,СВЦЭМ!$A$33:$A$776,$A25,СВЦЭМ!$B$33:$B$776,E$11)+'СЕТ СН'!$F$11+СВЦЭМ!$D$10+'СЕТ СН'!$F$6-'СЕТ СН'!$F$23</f>
        <v>949.32231394000007</v>
      </c>
      <c r="F25" s="36">
        <f>SUMIFS(СВЦЭМ!$D$33:$D$776,СВЦЭМ!$A$33:$A$776,$A25,СВЦЭМ!$B$33:$B$776,F$11)+'СЕТ СН'!$F$11+СВЦЭМ!$D$10+'СЕТ СН'!$F$6-'СЕТ СН'!$F$23</f>
        <v>943.35356898999999</v>
      </c>
      <c r="G25" s="36">
        <f>SUMIFS(СВЦЭМ!$D$33:$D$776,СВЦЭМ!$A$33:$A$776,$A25,СВЦЭМ!$B$33:$B$776,G$11)+'СЕТ СН'!$F$11+СВЦЭМ!$D$10+'СЕТ СН'!$F$6-'СЕТ СН'!$F$23</f>
        <v>931.46604389000004</v>
      </c>
      <c r="H25" s="36">
        <f>SUMIFS(СВЦЭМ!$D$33:$D$776,СВЦЭМ!$A$33:$A$776,$A25,СВЦЭМ!$B$33:$B$776,H$11)+'СЕТ СН'!$F$11+СВЦЭМ!$D$10+'СЕТ СН'!$F$6-'СЕТ СН'!$F$23</f>
        <v>911.86658380000006</v>
      </c>
      <c r="I25" s="36">
        <f>SUMIFS(СВЦЭМ!$D$33:$D$776,СВЦЭМ!$A$33:$A$776,$A25,СВЦЭМ!$B$33:$B$776,I$11)+'СЕТ СН'!$F$11+СВЦЭМ!$D$10+'СЕТ СН'!$F$6-'СЕТ СН'!$F$23</f>
        <v>912.75574577999998</v>
      </c>
      <c r="J25" s="36">
        <f>SUMIFS(СВЦЭМ!$D$33:$D$776,СВЦЭМ!$A$33:$A$776,$A25,СВЦЭМ!$B$33:$B$776,J$11)+'СЕТ СН'!$F$11+СВЦЭМ!$D$10+'СЕТ СН'!$F$6-'СЕТ СН'!$F$23</f>
        <v>861.37854222999999</v>
      </c>
      <c r="K25" s="36">
        <f>SUMIFS(СВЦЭМ!$D$33:$D$776,СВЦЭМ!$A$33:$A$776,$A25,СВЦЭМ!$B$33:$B$776,K$11)+'СЕТ СН'!$F$11+СВЦЭМ!$D$10+'СЕТ СН'!$F$6-'СЕТ СН'!$F$23</f>
        <v>839.66590883000003</v>
      </c>
      <c r="L25" s="36">
        <f>SUMIFS(СВЦЭМ!$D$33:$D$776,СВЦЭМ!$A$33:$A$776,$A25,СВЦЭМ!$B$33:$B$776,L$11)+'СЕТ СН'!$F$11+СВЦЭМ!$D$10+'СЕТ СН'!$F$6-'СЕТ СН'!$F$23</f>
        <v>823.98928549000004</v>
      </c>
      <c r="M25" s="36">
        <f>SUMIFS(СВЦЭМ!$D$33:$D$776,СВЦЭМ!$A$33:$A$776,$A25,СВЦЭМ!$B$33:$B$776,M$11)+'СЕТ СН'!$F$11+СВЦЭМ!$D$10+'СЕТ СН'!$F$6-'СЕТ СН'!$F$23</f>
        <v>786.31418785000005</v>
      </c>
      <c r="N25" s="36">
        <f>SUMIFS(СВЦЭМ!$D$33:$D$776,СВЦЭМ!$A$33:$A$776,$A25,СВЦЭМ!$B$33:$B$776,N$11)+'СЕТ СН'!$F$11+СВЦЭМ!$D$10+'СЕТ СН'!$F$6-'СЕТ СН'!$F$23</f>
        <v>713.15442886000005</v>
      </c>
      <c r="O25" s="36">
        <f>SUMIFS(СВЦЭМ!$D$33:$D$776,СВЦЭМ!$A$33:$A$776,$A25,СВЦЭМ!$B$33:$B$776,O$11)+'СЕТ СН'!$F$11+СВЦЭМ!$D$10+'СЕТ СН'!$F$6-'СЕТ СН'!$F$23</f>
        <v>693.02508373000001</v>
      </c>
      <c r="P25" s="36">
        <f>SUMIFS(СВЦЭМ!$D$33:$D$776,СВЦЭМ!$A$33:$A$776,$A25,СВЦЭМ!$B$33:$B$776,P$11)+'СЕТ СН'!$F$11+СВЦЭМ!$D$10+'СЕТ СН'!$F$6-'СЕТ СН'!$F$23</f>
        <v>702.09838536000007</v>
      </c>
      <c r="Q25" s="36">
        <f>SUMIFS(СВЦЭМ!$D$33:$D$776,СВЦЭМ!$A$33:$A$776,$A25,СВЦЭМ!$B$33:$B$776,Q$11)+'СЕТ СН'!$F$11+СВЦЭМ!$D$10+'СЕТ СН'!$F$6-'СЕТ СН'!$F$23</f>
        <v>714.63122249000003</v>
      </c>
      <c r="R25" s="36">
        <f>SUMIFS(СВЦЭМ!$D$33:$D$776,СВЦЭМ!$A$33:$A$776,$A25,СВЦЭМ!$B$33:$B$776,R$11)+'СЕТ СН'!$F$11+СВЦЭМ!$D$10+'СЕТ СН'!$F$6-'СЕТ СН'!$F$23</f>
        <v>710.34608797999999</v>
      </c>
      <c r="S25" s="36">
        <f>SUMIFS(СВЦЭМ!$D$33:$D$776,СВЦЭМ!$A$33:$A$776,$A25,СВЦЭМ!$B$33:$B$776,S$11)+'СЕТ СН'!$F$11+СВЦЭМ!$D$10+'СЕТ СН'!$F$6-'СЕТ СН'!$F$23</f>
        <v>721.55006867999998</v>
      </c>
      <c r="T25" s="36">
        <f>SUMIFS(СВЦЭМ!$D$33:$D$776,СВЦЭМ!$A$33:$A$776,$A25,СВЦЭМ!$B$33:$B$776,T$11)+'СЕТ СН'!$F$11+СВЦЭМ!$D$10+'СЕТ СН'!$F$6-'СЕТ СН'!$F$23</f>
        <v>719.50184207000007</v>
      </c>
      <c r="U25" s="36">
        <f>SUMIFS(СВЦЭМ!$D$33:$D$776,СВЦЭМ!$A$33:$A$776,$A25,СВЦЭМ!$B$33:$B$776,U$11)+'СЕТ СН'!$F$11+СВЦЭМ!$D$10+'СЕТ СН'!$F$6-'СЕТ СН'!$F$23</f>
        <v>730.66955939000002</v>
      </c>
      <c r="V25" s="36">
        <f>SUMIFS(СВЦЭМ!$D$33:$D$776,СВЦЭМ!$A$33:$A$776,$A25,СВЦЭМ!$B$33:$B$776,V$11)+'СЕТ СН'!$F$11+СВЦЭМ!$D$10+'СЕТ СН'!$F$6-'СЕТ СН'!$F$23</f>
        <v>719.28290486000003</v>
      </c>
      <c r="W25" s="36">
        <f>SUMIFS(СВЦЭМ!$D$33:$D$776,СВЦЭМ!$A$33:$A$776,$A25,СВЦЭМ!$B$33:$B$776,W$11)+'СЕТ СН'!$F$11+СВЦЭМ!$D$10+'СЕТ СН'!$F$6-'СЕТ СН'!$F$23</f>
        <v>722.13407554000003</v>
      </c>
      <c r="X25" s="36">
        <f>SUMIFS(СВЦЭМ!$D$33:$D$776,СВЦЭМ!$A$33:$A$776,$A25,СВЦЭМ!$B$33:$B$776,X$11)+'СЕТ СН'!$F$11+СВЦЭМ!$D$10+'СЕТ СН'!$F$6-'СЕТ СН'!$F$23</f>
        <v>742.61287814000002</v>
      </c>
      <c r="Y25" s="36">
        <f>SUMIFS(СВЦЭМ!$D$33:$D$776,СВЦЭМ!$A$33:$A$776,$A25,СВЦЭМ!$B$33:$B$776,Y$11)+'СЕТ СН'!$F$11+СВЦЭМ!$D$10+'СЕТ СН'!$F$6-'СЕТ СН'!$F$23</f>
        <v>815.68284790000007</v>
      </c>
    </row>
    <row r="26" spans="1:25" ht="15.75" x14ac:dyDescent="0.2">
      <c r="A26" s="35">
        <f t="shared" si="0"/>
        <v>44058</v>
      </c>
      <c r="B26" s="36">
        <f>SUMIFS(СВЦЭМ!$D$33:$D$776,СВЦЭМ!$A$33:$A$776,$A26,СВЦЭМ!$B$33:$B$776,B$11)+'СЕТ СН'!$F$11+СВЦЭМ!$D$10+'СЕТ СН'!$F$6-'СЕТ СН'!$F$23</f>
        <v>842.67976464000003</v>
      </c>
      <c r="C26" s="36">
        <f>SUMIFS(СВЦЭМ!$D$33:$D$776,СВЦЭМ!$A$33:$A$776,$A26,СВЦЭМ!$B$33:$B$776,C$11)+'СЕТ СН'!$F$11+СВЦЭМ!$D$10+'СЕТ СН'!$F$6-'СЕТ СН'!$F$23</f>
        <v>881.82595967000009</v>
      </c>
      <c r="D26" s="36">
        <f>SUMIFS(СВЦЭМ!$D$33:$D$776,СВЦЭМ!$A$33:$A$776,$A26,СВЦЭМ!$B$33:$B$776,D$11)+'СЕТ СН'!$F$11+СВЦЭМ!$D$10+'СЕТ СН'!$F$6-'СЕТ СН'!$F$23</f>
        <v>872.61759892999999</v>
      </c>
      <c r="E26" s="36">
        <f>SUMIFS(СВЦЭМ!$D$33:$D$776,СВЦЭМ!$A$33:$A$776,$A26,СВЦЭМ!$B$33:$B$776,E$11)+'СЕТ СН'!$F$11+СВЦЭМ!$D$10+'СЕТ СН'!$F$6-'СЕТ СН'!$F$23</f>
        <v>869.31058509000002</v>
      </c>
      <c r="F26" s="36">
        <f>SUMIFS(СВЦЭМ!$D$33:$D$776,СВЦЭМ!$A$33:$A$776,$A26,СВЦЭМ!$B$33:$B$776,F$11)+'СЕТ СН'!$F$11+СВЦЭМ!$D$10+'СЕТ СН'!$F$6-'СЕТ СН'!$F$23</f>
        <v>872.14376791000007</v>
      </c>
      <c r="G26" s="36">
        <f>SUMIFS(СВЦЭМ!$D$33:$D$776,СВЦЭМ!$A$33:$A$776,$A26,СВЦЭМ!$B$33:$B$776,G$11)+'СЕТ СН'!$F$11+СВЦЭМ!$D$10+'СЕТ СН'!$F$6-'СЕТ СН'!$F$23</f>
        <v>873.10573542000009</v>
      </c>
      <c r="H26" s="36">
        <f>SUMIFS(СВЦЭМ!$D$33:$D$776,СВЦЭМ!$A$33:$A$776,$A26,СВЦЭМ!$B$33:$B$776,H$11)+'СЕТ СН'!$F$11+СВЦЭМ!$D$10+'СЕТ СН'!$F$6-'СЕТ СН'!$F$23</f>
        <v>862.71133758000008</v>
      </c>
      <c r="I26" s="36">
        <f>SUMIFS(СВЦЭМ!$D$33:$D$776,СВЦЭМ!$A$33:$A$776,$A26,СВЦЭМ!$B$33:$B$776,I$11)+'СЕТ СН'!$F$11+СВЦЭМ!$D$10+'СЕТ СН'!$F$6-'СЕТ СН'!$F$23</f>
        <v>856.83042329</v>
      </c>
      <c r="J26" s="36">
        <f>SUMIFS(СВЦЭМ!$D$33:$D$776,СВЦЭМ!$A$33:$A$776,$A26,СВЦЭМ!$B$33:$B$776,J$11)+'СЕТ СН'!$F$11+СВЦЭМ!$D$10+'СЕТ СН'!$F$6-'СЕТ СН'!$F$23</f>
        <v>817.48741327000005</v>
      </c>
      <c r="K26" s="36">
        <f>SUMIFS(СВЦЭМ!$D$33:$D$776,СВЦЭМ!$A$33:$A$776,$A26,СВЦЭМ!$B$33:$B$776,K$11)+'СЕТ СН'!$F$11+СВЦЭМ!$D$10+'СЕТ СН'!$F$6-'СЕТ СН'!$F$23</f>
        <v>780.70375317000003</v>
      </c>
      <c r="L26" s="36">
        <f>SUMIFS(СВЦЭМ!$D$33:$D$776,СВЦЭМ!$A$33:$A$776,$A26,СВЦЭМ!$B$33:$B$776,L$11)+'СЕТ СН'!$F$11+СВЦЭМ!$D$10+'СЕТ СН'!$F$6-'СЕТ СН'!$F$23</f>
        <v>777.07405706999998</v>
      </c>
      <c r="M26" s="36">
        <f>SUMIFS(СВЦЭМ!$D$33:$D$776,СВЦЭМ!$A$33:$A$776,$A26,СВЦЭМ!$B$33:$B$776,M$11)+'СЕТ СН'!$F$11+СВЦЭМ!$D$10+'СЕТ СН'!$F$6-'СЕТ СН'!$F$23</f>
        <v>787.89933704999999</v>
      </c>
      <c r="N26" s="36">
        <f>SUMIFS(СВЦЭМ!$D$33:$D$776,СВЦЭМ!$A$33:$A$776,$A26,СВЦЭМ!$B$33:$B$776,N$11)+'СЕТ СН'!$F$11+СВЦЭМ!$D$10+'СЕТ СН'!$F$6-'СЕТ СН'!$F$23</f>
        <v>782.92453427999999</v>
      </c>
      <c r="O26" s="36">
        <f>SUMIFS(СВЦЭМ!$D$33:$D$776,СВЦЭМ!$A$33:$A$776,$A26,СВЦЭМ!$B$33:$B$776,O$11)+'СЕТ СН'!$F$11+СВЦЭМ!$D$10+'СЕТ СН'!$F$6-'СЕТ СН'!$F$23</f>
        <v>760.18966624000007</v>
      </c>
      <c r="P26" s="36">
        <f>SUMIFS(СВЦЭМ!$D$33:$D$776,СВЦЭМ!$A$33:$A$776,$A26,СВЦЭМ!$B$33:$B$776,P$11)+'СЕТ СН'!$F$11+СВЦЭМ!$D$10+'СЕТ СН'!$F$6-'СЕТ СН'!$F$23</f>
        <v>762.01321313000005</v>
      </c>
      <c r="Q26" s="36">
        <f>SUMIFS(СВЦЭМ!$D$33:$D$776,СВЦЭМ!$A$33:$A$776,$A26,СВЦЭМ!$B$33:$B$776,Q$11)+'СЕТ СН'!$F$11+СВЦЭМ!$D$10+'СЕТ СН'!$F$6-'СЕТ СН'!$F$23</f>
        <v>766.90025414000002</v>
      </c>
      <c r="R26" s="36">
        <f>SUMIFS(СВЦЭМ!$D$33:$D$776,СВЦЭМ!$A$33:$A$776,$A26,СВЦЭМ!$B$33:$B$776,R$11)+'СЕТ СН'!$F$11+СВЦЭМ!$D$10+'СЕТ СН'!$F$6-'СЕТ СН'!$F$23</f>
        <v>770.74098386000003</v>
      </c>
      <c r="S26" s="36">
        <f>SUMIFS(СВЦЭМ!$D$33:$D$776,СВЦЭМ!$A$33:$A$776,$A26,СВЦЭМ!$B$33:$B$776,S$11)+'СЕТ СН'!$F$11+СВЦЭМ!$D$10+'СЕТ СН'!$F$6-'СЕТ СН'!$F$23</f>
        <v>772.63820824000004</v>
      </c>
      <c r="T26" s="36">
        <f>SUMIFS(СВЦЭМ!$D$33:$D$776,СВЦЭМ!$A$33:$A$776,$A26,СВЦЭМ!$B$33:$B$776,T$11)+'СЕТ СН'!$F$11+СВЦЭМ!$D$10+'СЕТ СН'!$F$6-'СЕТ СН'!$F$23</f>
        <v>769.83121116000007</v>
      </c>
      <c r="U26" s="36">
        <f>SUMIFS(СВЦЭМ!$D$33:$D$776,СВЦЭМ!$A$33:$A$776,$A26,СВЦЭМ!$B$33:$B$776,U$11)+'СЕТ СН'!$F$11+СВЦЭМ!$D$10+'СЕТ СН'!$F$6-'СЕТ СН'!$F$23</f>
        <v>774.62247129000002</v>
      </c>
      <c r="V26" s="36">
        <f>SUMIFS(СВЦЭМ!$D$33:$D$776,СВЦЭМ!$A$33:$A$776,$A26,СВЦЭМ!$B$33:$B$776,V$11)+'СЕТ СН'!$F$11+СВЦЭМ!$D$10+'СЕТ СН'!$F$6-'СЕТ СН'!$F$23</f>
        <v>764.73401174000003</v>
      </c>
      <c r="W26" s="36">
        <f>SUMIFS(СВЦЭМ!$D$33:$D$776,СВЦЭМ!$A$33:$A$776,$A26,СВЦЭМ!$B$33:$B$776,W$11)+'СЕТ СН'!$F$11+СВЦЭМ!$D$10+'СЕТ СН'!$F$6-'СЕТ СН'!$F$23</f>
        <v>758.79234499000006</v>
      </c>
      <c r="X26" s="36">
        <f>SUMIFS(СВЦЭМ!$D$33:$D$776,СВЦЭМ!$A$33:$A$776,$A26,СВЦЭМ!$B$33:$B$776,X$11)+'СЕТ СН'!$F$11+СВЦЭМ!$D$10+'СЕТ СН'!$F$6-'СЕТ СН'!$F$23</f>
        <v>775.78052701000001</v>
      </c>
      <c r="Y26" s="36">
        <f>SUMIFS(СВЦЭМ!$D$33:$D$776,СВЦЭМ!$A$33:$A$776,$A26,СВЦЭМ!$B$33:$B$776,Y$11)+'СЕТ СН'!$F$11+СВЦЭМ!$D$10+'СЕТ СН'!$F$6-'СЕТ СН'!$F$23</f>
        <v>790.55456985000001</v>
      </c>
    </row>
    <row r="27" spans="1:25" ht="15.75" x14ac:dyDescent="0.2">
      <c r="A27" s="35">
        <f t="shared" si="0"/>
        <v>44059</v>
      </c>
      <c r="B27" s="36">
        <f>SUMIFS(СВЦЭМ!$D$33:$D$776,СВЦЭМ!$A$33:$A$776,$A27,СВЦЭМ!$B$33:$B$776,B$11)+'СЕТ СН'!$F$11+СВЦЭМ!$D$10+'СЕТ СН'!$F$6-'СЕТ СН'!$F$23</f>
        <v>864.14235426000005</v>
      </c>
      <c r="C27" s="36">
        <f>SUMIFS(СВЦЭМ!$D$33:$D$776,СВЦЭМ!$A$33:$A$776,$A27,СВЦЭМ!$B$33:$B$776,C$11)+'СЕТ СН'!$F$11+СВЦЭМ!$D$10+'СЕТ СН'!$F$6-'СЕТ СН'!$F$23</f>
        <v>881.47393462000002</v>
      </c>
      <c r="D27" s="36">
        <f>SUMIFS(СВЦЭМ!$D$33:$D$776,СВЦЭМ!$A$33:$A$776,$A27,СВЦЭМ!$B$33:$B$776,D$11)+'СЕТ СН'!$F$11+СВЦЭМ!$D$10+'СЕТ СН'!$F$6-'СЕТ СН'!$F$23</f>
        <v>894.14180070000009</v>
      </c>
      <c r="E27" s="36">
        <f>SUMIFS(СВЦЭМ!$D$33:$D$776,СВЦЭМ!$A$33:$A$776,$A27,СВЦЭМ!$B$33:$B$776,E$11)+'СЕТ СН'!$F$11+СВЦЭМ!$D$10+'СЕТ СН'!$F$6-'СЕТ СН'!$F$23</f>
        <v>901.85329088000003</v>
      </c>
      <c r="F27" s="36">
        <f>SUMIFS(СВЦЭМ!$D$33:$D$776,СВЦЭМ!$A$33:$A$776,$A27,СВЦЭМ!$B$33:$B$776,F$11)+'СЕТ СН'!$F$11+СВЦЭМ!$D$10+'СЕТ СН'!$F$6-'СЕТ СН'!$F$23</f>
        <v>898.91332835000003</v>
      </c>
      <c r="G27" s="36">
        <f>SUMIFS(СВЦЭМ!$D$33:$D$776,СВЦЭМ!$A$33:$A$776,$A27,СВЦЭМ!$B$33:$B$776,G$11)+'СЕТ СН'!$F$11+СВЦЭМ!$D$10+'СЕТ СН'!$F$6-'СЕТ СН'!$F$23</f>
        <v>894.68021555000007</v>
      </c>
      <c r="H27" s="36">
        <f>SUMIFS(СВЦЭМ!$D$33:$D$776,СВЦЭМ!$A$33:$A$776,$A27,СВЦЭМ!$B$33:$B$776,H$11)+'СЕТ СН'!$F$11+СВЦЭМ!$D$10+'СЕТ СН'!$F$6-'СЕТ СН'!$F$23</f>
        <v>879.33740568000007</v>
      </c>
      <c r="I27" s="36">
        <f>SUMIFS(СВЦЭМ!$D$33:$D$776,СВЦЭМ!$A$33:$A$776,$A27,СВЦЭМ!$B$33:$B$776,I$11)+'СЕТ СН'!$F$11+СВЦЭМ!$D$10+'СЕТ СН'!$F$6-'СЕТ СН'!$F$23</f>
        <v>833.89049373</v>
      </c>
      <c r="J27" s="36">
        <f>SUMIFS(СВЦЭМ!$D$33:$D$776,СВЦЭМ!$A$33:$A$776,$A27,СВЦЭМ!$B$33:$B$776,J$11)+'СЕТ СН'!$F$11+СВЦЭМ!$D$10+'СЕТ СН'!$F$6-'СЕТ СН'!$F$23</f>
        <v>808.29202554000005</v>
      </c>
      <c r="K27" s="36">
        <f>SUMIFS(СВЦЭМ!$D$33:$D$776,СВЦЭМ!$A$33:$A$776,$A27,СВЦЭМ!$B$33:$B$776,K$11)+'СЕТ СН'!$F$11+СВЦЭМ!$D$10+'СЕТ СН'!$F$6-'СЕТ СН'!$F$23</f>
        <v>780.27961921000008</v>
      </c>
      <c r="L27" s="36">
        <f>SUMIFS(СВЦЭМ!$D$33:$D$776,СВЦЭМ!$A$33:$A$776,$A27,СВЦЭМ!$B$33:$B$776,L$11)+'СЕТ СН'!$F$11+СВЦЭМ!$D$10+'СЕТ СН'!$F$6-'СЕТ СН'!$F$23</f>
        <v>771.80732743999999</v>
      </c>
      <c r="M27" s="36">
        <f>SUMIFS(СВЦЭМ!$D$33:$D$776,СВЦЭМ!$A$33:$A$776,$A27,СВЦЭМ!$B$33:$B$776,M$11)+'СЕТ СН'!$F$11+СВЦЭМ!$D$10+'СЕТ СН'!$F$6-'СЕТ СН'!$F$23</f>
        <v>748.39678595999999</v>
      </c>
      <c r="N27" s="36">
        <f>SUMIFS(СВЦЭМ!$D$33:$D$776,СВЦЭМ!$A$33:$A$776,$A27,СВЦЭМ!$B$33:$B$776,N$11)+'СЕТ СН'!$F$11+СВЦЭМ!$D$10+'СЕТ СН'!$F$6-'СЕТ СН'!$F$23</f>
        <v>739.13547299000004</v>
      </c>
      <c r="O27" s="36">
        <f>SUMIFS(СВЦЭМ!$D$33:$D$776,СВЦЭМ!$A$33:$A$776,$A27,СВЦЭМ!$B$33:$B$776,O$11)+'СЕТ СН'!$F$11+СВЦЭМ!$D$10+'СЕТ СН'!$F$6-'СЕТ СН'!$F$23</f>
        <v>723.28457163000007</v>
      </c>
      <c r="P27" s="36">
        <f>SUMIFS(СВЦЭМ!$D$33:$D$776,СВЦЭМ!$A$33:$A$776,$A27,СВЦЭМ!$B$33:$B$776,P$11)+'СЕТ СН'!$F$11+СВЦЭМ!$D$10+'СЕТ СН'!$F$6-'СЕТ СН'!$F$23</f>
        <v>719.48425529000008</v>
      </c>
      <c r="Q27" s="36">
        <f>SUMIFS(СВЦЭМ!$D$33:$D$776,СВЦЭМ!$A$33:$A$776,$A27,СВЦЭМ!$B$33:$B$776,Q$11)+'СЕТ СН'!$F$11+СВЦЭМ!$D$10+'СЕТ СН'!$F$6-'СЕТ СН'!$F$23</f>
        <v>736.50964695000005</v>
      </c>
      <c r="R27" s="36">
        <f>SUMIFS(СВЦЭМ!$D$33:$D$776,СВЦЭМ!$A$33:$A$776,$A27,СВЦЭМ!$B$33:$B$776,R$11)+'СЕТ СН'!$F$11+СВЦЭМ!$D$10+'СЕТ СН'!$F$6-'СЕТ СН'!$F$23</f>
        <v>750.84493568000005</v>
      </c>
      <c r="S27" s="36">
        <f>SUMIFS(СВЦЭМ!$D$33:$D$776,СВЦЭМ!$A$33:$A$776,$A27,СВЦЭМ!$B$33:$B$776,S$11)+'СЕТ СН'!$F$11+СВЦЭМ!$D$10+'СЕТ СН'!$F$6-'СЕТ СН'!$F$23</f>
        <v>758.42027963999999</v>
      </c>
      <c r="T27" s="36">
        <f>SUMIFS(СВЦЭМ!$D$33:$D$776,СВЦЭМ!$A$33:$A$776,$A27,СВЦЭМ!$B$33:$B$776,T$11)+'СЕТ СН'!$F$11+СВЦЭМ!$D$10+'СЕТ СН'!$F$6-'СЕТ СН'!$F$23</f>
        <v>763.04048188000002</v>
      </c>
      <c r="U27" s="36">
        <f>SUMIFS(СВЦЭМ!$D$33:$D$776,СВЦЭМ!$A$33:$A$776,$A27,СВЦЭМ!$B$33:$B$776,U$11)+'СЕТ СН'!$F$11+СВЦЭМ!$D$10+'СЕТ СН'!$F$6-'СЕТ СН'!$F$23</f>
        <v>773.71400442000004</v>
      </c>
      <c r="V27" s="36">
        <f>SUMIFS(СВЦЭМ!$D$33:$D$776,СВЦЭМ!$A$33:$A$776,$A27,СВЦЭМ!$B$33:$B$776,V$11)+'СЕТ СН'!$F$11+СВЦЭМ!$D$10+'СЕТ СН'!$F$6-'СЕТ СН'!$F$23</f>
        <v>759.27653635000001</v>
      </c>
      <c r="W27" s="36">
        <f>SUMIFS(СВЦЭМ!$D$33:$D$776,СВЦЭМ!$A$33:$A$776,$A27,СВЦЭМ!$B$33:$B$776,W$11)+'СЕТ СН'!$F$11+СВЦЭМ!$D$10+'СЕТ СН'!$F$6-'СЕТ СН'!$F$23</f>
        <v>756.22754574999999</v>
      </c>
      <c r="X27" s="36">
        <f>SUMIFS(СВЦЭМ!$D$33:$D$776,СВЦЭМ!$A$33:$A$776,$A27,СВЦЭМ!$B$33:$B$776,X$11)+'СЕТ СН'!$F$11+СВЦЭМ!$D$10+'СЕТ СН'!$F$6-'СЕТ СН'!$F$23</f>
        <v>772.82451897999999</v>
      </c>
      <c r="Y27" s="36">
        <f>SUMIFS(СВЦЭМ!$D$33:$D$776,СВЦЭМ!$A$33:$A$776,$A27,СВЦЭМ!$B$33:$B$776,Y$11)+'СЕТ СН'!$F$11+СВЦЭМ!$D$10+'СЕТ СН'!$F$6-'СЕТ СН'!$F$23</f>
        <v>778.10159550000003</v>
      </c>
    </row>
    <row r="28" spans="1:25" ht="15.75" x14ac:dyDescent="0.2">
      <c r="A28" s="35">
        <f t="shared" si="0"/>
        <v>44060</v>
      </c>
      <c r="B28" s="36">
        <f>SUMIFS(СВЦЭМ!$D$33:$D$776,СВЦЭМ!$A$33:$A$776,$A28,СВЦЭМ!$B$33:$B$776,B$11)+'СЕТ СН'!$F$11+СВЦЭМ!$D$10+'СЕТ СН'!$F$6-'СЕТ СН'!$F$23</f>
        <v>878.63136179000003</v>
      </c>
      <c r="C28" s="36">
        <f>SUMIFS(СВЦЭМ!$D$33:$D$776,СВЦЭМ!$A$33:$A$776,$A28,СВЦЭМ!$B$33:$B$776,C$11)+'СЕТ СН'!$F$11+СВЦЭМ!$D$10+'СЕТ СН'!$F$6-'СЕТ СН'!$F$23</f>
        <v>905.26407056000005</v>
      </c>
      <c r="D28" s="36">
        <f>SUMIFS(СВЦЭМ!$D$33:$D$776,СВЦЭМ!$A$33:$A$776,$A28,СВЦЭМ!$B$33:$B$776,D$11)+'СЕТ СН'!$F$11+СВЦЭМ!$D$10+'СЕТ СН'!$F$6-'СЕТ СН'!$F$23</f>
        <v>918.71002779000003</v>
      </c>
      <c r="E28" s="36">
        <f>SUMIFS(СВЦЭМ!$D$33:$D$776,СВЦЭМ!$A$33:$A$776,$A28,СВЦЭМ!$B$33:$B$776,E$11)+'СЕТ СН'!$F$11+СВЦЭМ!$D$10+'СЕТ СН'!$F$6-'СЕТ СН'!$F$23</f>
        <v>928.13641584000004</v>
      </c>
      <c r="F28" s="36">
        <f>SUMIFS(СВЦЭМ!$D$33:$D$776,СВЦЭМ!$A$33:$A$776,$A28,СВЦЭМ!$B$33:$B$776,F$11)+'СЕТ СН'!$F$11+СВЦЭМ!$D$10+'СЕТ СН'!$F$6-'СЕТ СН'!$F$23</f>
        <v>924.10718628000006</v>
      </c>
      <c r="G28" s="36">
        <f>SUMIFS(СВЦЭМ!$D$33:$D$776,СВЦЭМ!$A$33:$A$776,$A28,СВЦЭМ!$B$33:$B$776,G$11)+'СЕТ СН'!$F$11+СВЦЭМ!$D$10+'СЕТ СН'!$F$6-'СЕТ СН'!$F$23</f>
        <v>925.95539982000003</v>
      </c>
      <c r="H28" s="36">
        <f>SUMIFS(СВЦЭМ!$D$33:$D$776,СВЦЭМ!$A$33:$A$776,$A28,СВЦЭМ!$B$33:$B$776,H$11)+'СЕТ СН'!$F$11+СВЦЭМ!$D$10+'СЕТ СН'!$F$6-'СЕТ СН'!$F$23</f>
        <v>941.26419097000007</v>
      </c>
      <c r="I28" s="36">
        <f>SUMIFS(СВЦЭМ!$D$33:$D$776,СВЦЭМ!$A$33:$A$776,$A28,СВЦЭМ!$B$33:$B$776,I$11)+'СЕТ СН'!$F$11+СВЦЭМ!$D$10+'СЕТ СН'!$F$6-'СЕТ СН'!$F$23</f>
        <v>984.40843355000004</v>
      </c>
      <c r="J28" s="36">
        <f>SUMIFS(СВЦЭМ!$D$33:$D$776,СВЦЭМ!$A$33:$A$776,$A28,СВЦЭМ!$B$33:$B$776,J$11)+'СЕТ СН'!$F$11+СВЦЭМ!$D$10+'СЕТ СН'!$F$6-'СЕТ СН'!$F$23</f>
        <v>940.37525315000005</v>
      </c>
      <c r="K28" s="36">
        <f>SUMIFS(СВЦЭМ!$D$33:$D$776,СВЦЭМ!$A$33:$A$776,$A28,СВЦЭМ!$B$33:$B$776,K$11)+'СЕТ СН'!$F$11+СВЦЭМ!$D$10+'СЕТ СН'!$F$6-'СЕТ СН'!$F$23</f>
        <v>909.60266447000004</v>
      </c>
      <c r="L28" s="36">
        <f>SUMIFS(СВЦЭМ!$D$33:$D$776,СВЦЭМ!$A$33:$A$776,$A28,СВЦЭМ!$B$33:$B$776,L$11)+'СЕТ СН'!$F$11+СВЦЭМ!$D$10+'СЕТ СН'!$F$6-'СЕТ СН'!$F$23</f>
        <v>896.24184923000007</v>
      </c>
      <c r="M28" s="36">
        <f>SUMIFS(СВЦЭМ!$D$33:$D$776,СВЦЭМ!$A$33:$A$776,$A28,СВЦЭМ!$B$33:$B$776,M$11)+'СЕТ СН'!$F$11+СВЦЭМ!$D$10+'СЕТ СН'!$F$6-'СЕТ СН'!$F$23</f>
        <v>837.65595381000003</v>
      </c>
      <c r="N28" s="36">
        <f>SUMIFS(СВЦЭМ!$D$33:$D$776,СВЦЭМ!$A$33:$A$776,$A28,СВЦЭМ!$B$33:$B$776,N$11)+'СЕТ СН'!$F$11+СВЦЭМ!$D$10+'СЕТ СН'!$F$6-'СЕТ СН'!$F$23</f>
        <v>769.04000610000003</v>
      </c>
      <c r="O28" s="36">
        <f>SUMIFS(СВЦЭМ!$D$33:$D$776,СВЦЭМ!$A$33:$A$776,$A28,СВЦЭМ!$B$33:$B$776,O$11)+'СЕТ СН'!$F$11+СВЦЭМ!$D$10+'СЕТ СН'!$F$6-'СЕТ СН'!$F$23</f>
        <v>735.22832409</v>
      </c>
      <c r="P28" s="36">
        <f>SUMIFS(СВЦЭМ!$D$33:$D$776,СВЦЭМ!$A$33:$A$776,$A28,СВЦЭМ!$B$33:$B$776,P$11)+'СЕТ СН'!$F$11+СВЦЭМ!$D$10+'СЕТ СН'!$F$6-'СЕТ СН'!$F$23</f>
        <v>735.32383473000004</v>
      </c>
      <c r="Q28" s="36">
        <f>SUMIFS(СВЦЭМ!$D$33:$D$776,СВЦЭМ!$A$33:$A$776,$A28,СВЦЭМ!$B$33:$B$776,Q$11)+'СЕТ СН'!$F$11+СВЦЭМ!$D$10+'СЕТ СН'!$F$6-'СЕТ СН'!$F$23</f>
        <v>741.66875866999999</v>
      </c>
      <c r="R28" s="36">
        <f>SUMIFS(СВЦЭМ!$D$33:$D$776,СВЦЭМ!$A$33:$A$776,$A28,СВЦЭМ!$B$33:$B$776,R$11)+'СЕТ СН'!$F$11+СВЦЭМ!$D$10+'СЕТ СН'!$F$6-'СЕТ СН'!$F$23</f>
        <v>738.65163238000002</v>
      </c>
      <c r="S28" s="36">
        <f>SUMIFS(СВЦЭМ!$D$33:$D$776,СВЦЭМ!$A$33:$A$776,$A28,СВЦЭМ!$B$33:$B$776,S$11)+'СЕТ СН'!$F$11+СВЦЭМ!$D$10+'СЕТ СН'!$F$6-'СЕТ СН'!$F$23</f>
        <v>741.92282727000008</v>
      </c>
      <c r="T28" s="36">
        <f>SUMIFS(СВЦЭМ!$D$33:$D$776,СВЦЭМ!$A$33:$A$776,$A28,СВЦЭМ!$B$33:$B$776,T$11)+'СЕТ СН'!$F$11+СВЦЭМ!$D$10+'СЕТ СН'!$F$6-'СЕТ СН'!$F$23</f>
        <v>739.18220560999998</v>
      </c>
      <c r="U28" s="36">
        <f>SUMIFS(СВЦЭМ!$D$33:$D$776,СВЦЭМ!$A$33:$A$776,$A28,СВЦЭМ!$B$33:$B$776,U$11)+'СЕТ СН'!$F$11+СВЦЭМ!$D$10+'СЕТ СН'!$F$6-'СЕТ СН'!$F$23</f>
        <v>742.68534754000007</v>
      </c>
      <c r="V28" s="36">
        <f>SUMIFS(СВЦЭМ!$D$33:$D$776,СВЦЭМ!$A$33:$A$776,$A28,СВЦЭМ!$B$33:$B$776,V$11)+'СЕТ СН'!$F$11+СВЦЭМ!$D$10+'СЕТ СН'!$F$6-'СЕТ СН'!$F$23</f>
        <v>741.44010432000005</v>
      </c>
      <c r="W28" s="36">
        <f>SUMIFS(СВЦЭМ!$D$33:$D$776,СВЦЭМ!$A$33:$A$776,$A28,СВЦЭМ!$B$33:$B$776,W$11)+'СЕТ СН'!$F$11+СВЦЭМ!$D$10+'СЕТ СН'!$F$6-'СЕТ СН'!$F$23</f>
        <v>739.26284980000003</v>
      </c>
      <c r="X28" s="36">
        <f>SUMIFS(СВЦЭМ!$D$33:$D$776,СВЦЭМ!$A$33:$A$776,$A28,СВЦЭМ!$B$33:$B$776,X$11)+'СЕТ СН'!$F$11+СВЦЭМ!$D$10+'СЕТ СН'!$F$6-'СЕТ СН'!$F$23</f>
        <v>741.32334448000006</v>
      </c>
      <c r="Y28" s="36">
        <f>SUMIFS(СВЦЭМ!$D$33:$D$776,СВЦЭМ!$A$33:$A$776,$A28,СВЦЭМ!$B$33:$B$776,Y$11)+'СЕТ СН'!$F$11+СВЦЭМ!$D$10+'СЕТ СН'!$F$6-'СЕТ СН'!$F$23</f>
        <v>803.04937733999998</v>
      </c>
    </row>
    <row r="29" spans="1:25" ht="15.75" x14ac:dyDescent="0.2">
      <c r="A29" s="35">
        <f t="shared" si="0"/>
        <v>44061</v>
      </c>
      <c r="B29" s="36">
        <f>SUMIFS(СВЦЭМ!$D$33:$D$776,СВЦЭМ!$A$33:$A$776,$A29,СВЦЭМ!$B$33:$B$776,B$11)+'СЕТ СН'!$F$11+СВЦЭМ!$D$10+'СЕТ СН'!$F$6-'СЕТ СН'!$F$23</f>
        <v>880.59024608000004</v>
      </c>
      <c r="C29" s="36">
        <f>SUMIFS(СВЦЭМ!$D$33:$D$776,СВЦЭМ!$A$33:$A$776,$A29,СВЦЭМ!$B$33:$B$776,C$11)+'СЕТ СН'!$F$11+СВЦЭМ!$D$10+'СЕТ СН'!$F$6-'СЕТ СН'!$F$23</f>
        <v>916.95148004999999</v>
      </c>
      <c r="D29" s="36">
        <f>SUMIFS(СВЦЭМ!$D$33:$D$776,СВЦЭМ!$A$33:$A$776,$A29,СВЦЭМ!$B$33:$B$776,D$11)+'СЕТ СН'!$F$11+СВЦЭМ!$D$10+'СЕТ СН'!$F$6-'СЕТ СН'!$F$23</f>
        <v>935.45112466</v>
      </c>
      <c r="E29" s="36">
        <f>SUMIFS(СВЦЭМ!$D$33:$D$776,СВЦЭМ!$A$33:$A$776,$A29,СВЦЭМ!$B$33:$B$776,E$11)+'СЕТ СН'!$F$11+СВЦЭМ!$D$10+'СЕТ СН'!$F$6-'СЕТ СН'!$F$23</f>
        <v>935.62756978000004</v>
      </c>
      <c r="F29" s="36">
        <f>SUMIFS(СВЦЭМ!$D$33:$D$776,СВЦЭМ!$A$33:$A$776,$A29,СВЦЭМ!$B$33:$B$776,F$11)+'СЕТ СН'!$F$11+СВЦЭМ!$D$10+'СЕТ СН'!$F$6-'СЕТ СН'!$F$23</f>
        <v>946.41001956000002</v>
      </c>
      <c r="G29" s="36">
        <f>SUMIFS(СВЦЭМ!$D$33:$D$776,СВЦЭМ!$A$33:$A$776,$A29,СВЦЭМ!$B$33:$B$776,G$11)+'СЕТ СН'!$F$11+СВЦЭМ!$D$10+'СЕТ СН'!$F$6-'СЕТ СН'!$F$23</f>
        <v>940.25638476000006</v>
      </c>
      <c r="H29" s="36">
        <f>SUMIFS(СВЦЭМ!$D$33:$D$776,СВЦЭМ!$A$33:$A$776,$A29,СВЦЭМ!$B$33:$B$776,H$11)+'СЕТ СН'!$F$11+СВЦЭМ!$D$10+'СЕТ СН'!$F$6-'СЕТ СН'!$F$23</f>
        <v>943.37260510999999</v>
      </c>
      <c r="I29" s="36">
        <f>SUMIFS(СВЦЭМ!$D$33:$D$776,СВЦЭМ!$A$33:$A$776,$A29,СВЦЭМ!$B$33:$B$776,I$11)+'СЕТ СН'!$F$11+СВЦЭМ!$D$10+'СЕТ СН'!$F$6-'СЕТ СН'!$F$23</f>
        <v>945.92591333000007</v>
      </c>
      <c r="J29" s="36">
        <f>SUMIFS(СВЦЭМ!$D$33:$D$776,СВЦЭМ!$A$33:$A$776,$A29,СВЦЭМ!$B$33:$B$776,J$11)+'СЕТ СН'!$F$11+СВЦЭМ!$D$10+'СЕТ СН'!$F$6-'СЕТ СН'!$F$23</f>
        <v>893.01553368999998</v>
      </c>
      <c r="K29" s="36">
        <f>SUMIFS(СВЦЭМ!$D$33:$D$776,СВЦЭМ!$A$33:$A$776,$A29,СВЦЭМ!$B$33:$B$776,K$11)+'СЕТ СН'!$F$11+СВЦЭМ!$D$10+'СЕТ СН'!$F$6-'СЕТ СН'!$F$23</f>
        <v>876.76449161000005</v>
      </c>
      <c r="L29" s="36">
        <f>SUMIFS(СВЦЭМ!$D$33:$D$776,СВЦЭМ!$A$33:$A$776,$A29,СВЦЭМ!$B$33:$B$776,L$11)+'СЕТ СН'!$F$11+СВЦЭМ!$D$10+'СЕТ СН'!$F$6-'СЕТ СН'!$F$23</f>
        <v>874.44228760999999</v>
      </c>
      <c r="M29" s="36">
        <f>SUMIFS(СВЦЭМ!$D$33:$D$776,СВЦЭМ!$A$33:$A$776,$A29,СВЦЭМ!$B$33:$B$776,M$11)+'СЕТ СН'!$F$11+СВЦЭМ!$D$10+'СЕТ СН'!$F$6-'СЕТ СН'!$F$23</f>
        <v>830.96561479000002</v>
      </c>
      <c r="N29" s="36">
        <f>SUMIFS(СВЦЭМ!$D$33:$D$776,СВЦЭМ!$A$33:$A$776,$A29,СВЦЭМ!$B$33:$B$776,N$11)+'СЕТ СН'!$F$11+СВЦЭМ!$D$10+'СЕТ СН'!$F$6-'СЕТ СН'!$F$23</f>
        <v>756.66940569000008</v>
      </c>
      <c r="O29" s="36">
        <f>SUMIFS(СВЦЭМ!$D$33:$D$776,СВЦЭМ!$A$33:$A$776,$A29,СВЦЭМ!$B$33:$B$776,O$11)+'СЕТ СН'!$F$11+СВЦЭМ!$D$10+'СЕТ СН'!$F$6-'СЕТ СН'!$F$23</f>
        <v>735.73953537</v>
      </c>
      <c r="P29" s="36">
        <f>SUMIFS(СВЦЭМ!$D$33:$D$776,СВЦЭМ!$A$33:$A$776,$A29,СВЦЭМ!$B$33:$B$776,P$11)+'СЕТ СН'!$F$11+СВЦЭМ!$D$10+'СЕТ СН'!$F$6-'СЕТ СН'!$F$23</f>
        <v>735.18449131</v>
      </c>
      <c r="Q29" s="36">
        <f>SUMIFS(СВЦЭМ!$D$33:$D$776,СВЦЭМ!$A$33:$A$776,$A29,СВЦЭМ!$B$33:$B$776,Q$11)+'СЕТ СН'!$F$11+СВЦЭМ!$D$10+'СЕТ СН'!$F$6-'СЕТ СН'!$F$23</f>
        <v>735.81739493999999</v>
      </c>
      <c r="R29" s="36">
        <f>SUMIFS(СВЦЭМ!$D$33:$D$776,СВЦЭМ!$A$33:$A$776,$A29,СВЦЭМ!$B$33:$B$776,R$11)+'СЕТ СН'!$F$11+СВЦЭМ!$D$10+'СЕТ СН'!$F$6-'СЕТ СН'!$F$23</f>
        <v>724.78946740000004</v>
      </c>
      <c r="S29" s="36">
        <f>SUMIFS(СВЦЭМ!$D$33:$D$776,СВЦЭМ!$A$33:$A$776,$A29,СВЦЭМ!$B$33:$B$776,S$11)+'СЕТ СН'!$F$11+СВЦЭМ!$D$10+'СЕТ СН'!$F$6-'СЕТ СН'!$F$23</f>
        <v>728.38242864000006</v>
      </c>
      <c r="T29" s="36">
        <f>SUMIFS(СВЦЭМ!$D$33:$D$776,СВЦЭМ!$A$33:$A$776,$A29,СВЦЭМ!$B$33:$B$776,T$11)+'СЕТ СН'!$F$11+СВЦЭМ!$D$10+'СЕТ СН'!$F$6-'СЕТ СН'!$F$23</f>
        <v>728.54975651000007</v>
      </c>
      <c r="U29" s="36">
        <f>SUMIFS(СВЦЭМ!$D$33:$D$776,СВЦЭМ!$A$33:$A$776,$A29,СВЦЭМ!$B$33:$B$776,U$11)+'СЕТ СН'!$F$11+СВЦЭМ!$D$10+'СЕТ СН'!$F$6-'СЕТ СН'!$F$23</f>
        <v>727.16966514000001</v>
      </c>
      <c r="V29" s="36">
        <f>SUMIFS(СВЦЭМ!$D$33:$D$776,СВЦЭМ!$A$33:$A$776,$A29,СВЦЭМ!$B$33:$B$776,V$11)+'СЕТ СН'!$F$11+СВЦЭМ!$D$10+'СЕТ СН'!$F$6-'СЕТ СН'!$F$23</f>
        <v>723.54270058000009</v>
      </c>
      <c r="W29" s="36">
        <f>SUMIFS(СВЦЭМ!$D$33:$D$776,СВЦЭМ!$A$33:$A$776,$A29,СВЦЭМ!$B$33:$B$776,W$11)+'СЕТ СН'!$F$11+СВЦЭМ!$D$10+'СЕТ СН'!$F$6-'СЕТ СН'!$F$23</f>
        <v>740.32890222000003</v>
      </c>
      <c r="X29" s="36">
        <f>SUMIFS(СВЦЭМ!$D$33:$D$776,СВЦЭМ!$A$33:$A$776,$A29,СВЦЭМ!$B$33:$B$776,X$11)+'СЕТ СН'!$F$11+СВЦЭМ!$D$10+'СЕТ СН'!$F$6-'СЕТ СН'!$F$23</f>
        <v>741.01740598000004</v>
      </c>
      <c r="Y29" s="36">
        <f>SUMIFS(СВЦЭМ!$D$33:$D$776,СВЦЭМ!$A$33:$A$776,$A29,СВЦЭМ!$B$33:$B$776,Y$11)+'СЕТ СН'!$F$11+СВЦЭМ!$D$10+'СЕТ СН'!$F$6-'СЕТ СН'!$F$23</f>
        <v>812.04237760000001</v>
      </c>
    </row>
    <row r="30" spans="1:25" ht="15.75" x14ac:dyDescent="0.2">
      <c r="A30" s="35">
        <f t="shared" si="0"/>
        <v>44062</v>
      </c>
      <c r="B30" s="36">
        <f>SUMIFS(СВЦЭМ!$D$33:$D$776,СВЦЭМ!$A$33:$A$776,$A30,СВЦЭМ!$B$33:$B$776,B$11)+'СЕТ СН'!$F$11+СВЦЭМ!$D$10+'СЕТ СН'!$F$6-'СЕТ СН'!$F$23</f>
        <v>818.96699718000002</v>
      </c>
      <c r="C30" s="36">
        <f>SUMIFS(СВЦЭМ!$D$33:$D$776,СВЦЭМ!$A$33:$A$776,$A30,СВЦЭМ!$B$33:$B$776,C$11)+'СЕТ СН'!$F$11+СВЦЭМ!$D$10+'СЕТ СН'!$F$6-'СЕТ СН'!$F$23</f>
        <v>859.03126186999998</v>
      </c>
      <c r="D30" s="36">
        <f>SUMIFS(СВЦЭМ!$D$33:$D$776,СВЦЭМ!$A$33:$A$776,$A30,СВЦЭМ!$B$33:$B$776,D$11)+'СЕТ СН'!$F$11+СВЦЭМ!$D$10+'СЕТ СН'!$F$6-'СЕТ СН'!$F$23</f>
        <v>866.47687384000005</v>
      </c>
      <c r="E30" s="36">
        <f>SUMIFS(СВЦЭМ!$D$33:$D$776,СВЦЭМ!$A$33:$A$776,$A30,СВЦЭМ!$B$33:$B$776,E$11)+'СЕТ СН'!$F$11+СВЦЭМ!$D$10+'СЕТ СН'!$F$6-'СЕТ СН'!$F$23</f>
        <v>882.49086455999998</v>
      </c>
      <c r="F30" s="36">
        <f>SUMIFS(СВЦЭМ!$D$33:$D$776,СВЦЭМ!$A$33:$A$776,$A30,СВЦЭМ!$B$33:$B$776,F$11)+'СЕТ СН'!$F$11+СВЦЭМ!$D$10+'СЕТ СН'!$F$6-'СЕТ СН'!$F$23</f>
        <v>891.29925089000005</v>
      </c>
      <c r="G30" s="36">
        <f>SUMIFS(СВЦЭМ!$D$33:$D$776,СВЦЭМ!$A$33:$A$776,$A30,СВЦЭМ!$B$33:$B$776,G$11)+'СЕТ СН'!$F$11+СВЦЭМ!$D$10+'СЕТ СН'!$F$6-'СЕТ СН'!$F$23</f>
        <v>874.24587264000002</v>
      </c>
      <c r="H30" s="36">
        <f>SUMIFS(СВЦЭМ!$D$33:$D$776,СВЦЭМ!$A$33:$A$776,$A30,СВЦЭМ!$B$33:$B$776,H$11)+'СЕТ СН'!$F$11+СВЦЭМ!$D$10+'СЕТ СН'!$F$6-'СЕТ СН'!$F$23</f>
        <v>872.69665113000008</v>
      </c>
      <c r="I30" s="36">
        <f>SUMIFS(СВЦЭМ!$D$33:$D$776,СВЦЭМ!$A$33:$A$776,$A30,СВЦЭМ!$B$33:$B$776,I$11)+'СЕТ СН'!$F$11+СВЦЭМ!$D$10+'СЕТ СН'!$F$6-'СЕТ СН'!$F$23</f>
        <v>898.04980742999999</v>
      </c>
      <c r="J30" s="36">
        <f>SUMIFS(СВЦЭМ!$D$33:$D$776,СВЦЭМ!$A$33:$A$776,$A30,СВЦЭМ!$B$33:$B$776,J$11)+'СЕТ СН'!$F$11+СВЦЭМ!$D$10+'СЕТ СН'!$F$6-'СЕТ СН'!$F$23</f>
        <v>874.64219057000003</v>
      </c>
      <c r="K30" s="36">
        <f>SUMIFS(СВЦЭМ!$D$33:$D$776,СВЦЭМ!$A$33:$A$776,$A30,СВЦЭМ!$B$33:$B$776,K$11)+'СЕТ СН'!$F$11+СВЦЭМ!$D$10+'СЕТ СН'!$F$6-'СЕТ СН'!$F$23</f>
        <v>843.07785659000001</v>
      </c>
      <c r="L30" s="36">
        <f>SUMIFS(СВЦЭМ!$D$33:$D$776,СВЦЭМ!$A$33:$A$776,$A30,СВЦЭМ!$B$33:$B$776,L$11)+'СЕТ СН'!$F$11+СВЦЭМ!$D$10+'СЕТ СН'!$F$6-'СЕТ СН'!$F$23</f>
        <v>802.01216624000006</v>
      </c>
      <c r="M30" s="36">
        <f>SUMIFS(СВЦЭМ!$D$33:$D$776,СВЦЭМ!$A$33:$A$776,$A30,СВЦЭМ!$B$33:$B$776,M$11)+'СЕТ СН'!$F$11+СВЦЭМ!$D$10+'СЕТ СН'!$F$6-'СЕТ СН'!$F$23</f>
        <v>762.99232996000001</v>
      </c>
      <c r="N30" s="36">
        <f>SUMIFS(СВЦЭМ!$D$33:$D$776,СВЦЭМ!$A$33:$A$776,$A30,СВЦЭМ!$B$33:$B$776,N$11)+'СЕТ СН'!$F$11+СВЦЭМ!$D$10+'СЕТ СН'!$F$6-'СЕТ СН'!$F$23</f>
        <v>726.21698775000004</v>
      </c>
      <c r="O30" s="36">
        <f>SUMIFS(СВЦЭМ!$D$33:$D$776,СВЦЭМ!$A$33:$A$776,$A30,СВЦЭМ!$B$33:$B$776,O$11)+'СЕТ СН'!$F$11+СВЦЭМ!$D$10+'СЕТ СН'!$F$6-'СЕТ СН'!$F$23</f>
        <v>714.60978266000006</v>
      </c>
      <c r="P30" s="36">
        <f>SUMIFS(СВЦЭМ!$D$33:$D$776,СВЦЭМ!$A$33:$A$776,$A30,СВЦЭМ!$B$33:$B$776,P$11)+'СЕТ СН'!$F$11+СВЦЭМ!$D$10+'СЕТ СН'!$F$6-'СЕТ СН'!$F$23</f>
        <v>713.53696538999998</v>
      </c>
      <c r="Q30" s="36">
        <f>SUMIFS(СВЦЭМ!$D$33:$D$776,СВЦЭМ!$A$33:$A$776,$A30,СВЦЭМ!$B$33:$B$776,Q$11)+'СЕТ СН'!$F$11+СВЦЭМ!$D$10+'СЕТ СН'!$F$6-'СЕТ СН'!$F$23</f>
        <v>714.36775009000007</v>
      </c>
      <c r="R30" s="36">
        <f>SUMIFS(СВЦЭМ!$D$33:$D$776,СВЦЭМ!$A$33:$A$776,$A30,СВЦЭМ!$B$33:$B$776,R$11)+'СЕТ СН'!$F$11+СВЦЭМ!$D$10+'СЕТ СН'!$F$6-'СЕТ СН'!$F$23</f>
        <v>710.25290103000009</v>
      </c>
      <c r="S30" s="36">
        <f>SUMIFS(СВЦЭМ!$D$33:$D$776,СВЦЭМ!$A$33:$A$776,$A30,СВЦЭМ!$B$33:$B$776,S$11)+'СЕТ СН'!$F$11+СВЦЭМ!$D$10+'СЕТ СН'!$F$6-'СЕТ СН'!$F$23</f>
        <v>711.40883139000005</v>
      </c>
      <c r="T30" s="36">
        <f>SUMIFS(СВЦЭМ!$D$33:$D$776,СВЦЭМ!$A$33:$A$776,$A30,СВЦЭМ!$B$33:$B$776,T$11)+'СЕТ СН'!$F$11+СВЦЭМ!$D$10+'СЕТ СН'!$F$6-'СЕТ СН'!$F$23</f>
        <v>707.67138462000003</v>
      </c>
      <c r="U30" s="36">
        <f>SUMIFS(СВЦЭМ!$D$33:$D$776,СВЦЭМ!$A$33:$A$776,$A30,СВЦЭМ!$B$33:$B$776,U$11)+'СЕТ СН'!$F$11+СВЦЭМ!$D$10+'СЕТ СН'!$F$6-'СЕТ СН'!$F$23</f>
        <v>702.58730713</v>
      </c>
      <c r="V30" s="36">
        <f>SUMIFS(СВЦЭМ!$D$33:$D$776,СВЦЭМ!$A$33:$A$776,$A30,СВЦЭМ!$B$33:$B$776,V$11)+'СЕТ СН'!$F$11+СВЦЭМ!$D$10+'СЕТ СН'!$F$6-'СЕТ СН'!$F$23</f>
        <v>695.48580275000006</v>
      </c>
      <c r="W30" s="36">
        <f>SUMIFS(СВЦЭМ!$D$33:$D$776,СВЦЭМ!$A$33:$A$776,$A30,СВЦЭМ!$B$33:$B$776,W$11)+'СЕТ СН'!$F$11+СВЦЭМ!$D$10+'СЕТ СН'!$F$6-'СЕТ СН'!$F$23</f>
        <v>699.45280272000002</v>
      </c>
      <c r="X30" s="36">
        <f>SUMIFS(СВЦЭМ!$D$33:$D$776,СВЦЭМ!$A$33:$A$776,$A30,СВЦЭМ!$B$33:$B$776,X$11)+'СЕТ СН'!$F$11+СВЦЭМ!$D$10+'СЕТ СН'!$F$6-'СЕТ СН'!$F$23</f>
        <v>710.57109998999999</v>
      </c>
      <c r="Y30" s="36">
        <f>SUMIFS(СВЦЭМ!$D$33:$D$776,СВЦЭМ!$A$33:$A$776,$A30,СВЦЭМ!$B$33:$B$776,Y$11)+'СЕТ СН'!$F$11+СВЦЭМ!$D$10+'СЕТ СН'!$F$6-'СЕТ СН'!$F$23</f>
        <v>818.30154899000001</v>
      </c>
    </row>
    <row r="31" spans="1:25" ht="15.75" x14ac:dyDescent="0.2">
      <c r="A31" s="35">
        <f t="shared" si="0"/>
        <v>44063</v>
      </c>
      <c r="B31" s="36">
        <f>SUMIFS(СВЦЭМ!$D$33:$D$776,СВЦЭМ!$A$33:$A$776,$A31,СВЦЭМ!$B$33:$B$776,B$11)+'СЕТ СН'!$F$11+СВЦЭМ!$D$10+'СЕТ СН'!$F$6-'СЕТ СН'!$F$23</f>
        <v>879.49059482000007</v>
      </c>
      <c r="C31" s="36">
        <f>SUMIFS(СВЦЭМ!$D$33:$D$776,СВЦЭМ!$A$33:$A$776,$A31,СВЦЭМ!$B$33:$B$776,C$11)+'СЕТ СН'!$F$11+СВЦЭМ!$D$10+'СЕТ СН'!$F$6-'СЕТ СН'!$F$23</f>
        <v>917.83270694999999</v>
      </c>
      <c r="D31" s="36">
        <f>SUMIFS(СВЦЭМ!$D$33:$D$776,СВЦЭМ!$A$33:$A$776,$A31,СВЦЭМ!$B$33:$B$776,D$11)+'СЕТ СН'!$F$11+СВЦЭМ!$D$10+'СЕТ СН'!$F$6-'СЕТ СН'!$F$23</f>
        <v>944.77432595000005</v>
      </c>
      <c r="E31" s="36">
        <f>SUMIFS(СВЦЭМ!$D$33:$D$776,СВЦЭМ!$A$33:$A$776,$A31,СВЦЭМ!$B$33:$B$776,E$11)+'СЕТ СН'!$F$11+СВЦЭМ!$D$10+'СЕТ СН'!$F$6-'СЕТ СН'!$F$23</f>
        <v>959.30514922999998</v>
      </c>
      <c r="F31" s="36">
        <f>SUMIFS(СВЦЭМ!$D$33:$D$776,СВЦЭМ!$A$33:$A$776,$A31,СВЦЭМ!$B$33:$B$776,F$11)+'СЕТ СН'!$F$11+СВЦЭМ!$D$10+'СЕТ СН'!$F$6-'СЕТ СН'!$F$23</f>
        <v>958.16186623999999</v>
      </c>
      <c r="G31" s="36">
        <f>SUMIFS(СВЦЭМ!$D$33:$D$776,СВЦЭМ!$A$33:$A$776,$A31,СВЦЭМ!$B$33:$B$776,G$11)+'СЕТ СН'!$F$11+СВЦЭМ!$D$10+'СЕТ СН'!$F$6-'СЕТ СН'!$F$23</f>
        <v>940.00745425000002</v>
      </c>
      <c r="H31" s="36">
        <f>SUMIFS(СВЦЭМ!$D$33:$D$776,СВЦЭМ!$A$33:$A$776,$A31,СВЦЭМ!$B$33:$B$776,H$11)+'СЕТ СН'!$F$11+СВЦЭМ!$D$10+'СЕТ СН'!$F$6-'СЕТ СН'!$F$23</f>
        <v>911.85971080000002</v>
      </c>
      <c r="I31" s="36">
        <f>SUMIFS(СВЦЭМ!$D$33:$D$776,СВЦЭМ!$A$33:$A$776,$A31,СВЦЭМ!$B$33:$B$776,I$11)+'СЕТ СН'!$F$11+СВЦЭМ!$D$10+'СЕТ СН'!$F$6-'СЕТ СН'!$F$23</f>
        <v>947.01222508000001</v>
      </c>
      <c r="J31" s="36">
        <f>SUMIFS(СВЦЭМ!$D$33:$D$776,СВЦЭМ!$A$33:$A$776,$A31,СВЦЭМ!$B$33:$B$776,J$11)+'СЕТ СН'!$F$11+СВЦЭМ!$D$10+'СЕТ СН'!$F$6-'СЕТ СН'!$F$23</f>
        <v>918.40165597999999</v>
      </c>
      <c r="K31" s="36">
        <f>SUMIFS(СВЦЭМ!$D$33:$D$776,СВЦЭМ!$A$33:$A$776,$A31,СВЦЭМ!$B$33:$B$776,K$11)+'СЕТ СН'!$F$11+СВЦЭМ!$D$10+'СЕТ СН'!$F$6-'СЕТ СН'!$F$23</f>
        <v>883.87322826000002</v>
      </c>
      <c r="L31" s="36">
        <f>SUMIFS(СВЦЭМ!$D$33:$D$776,СВЦЭМ!$A$33:$A$776,$A31,СВЦЭМ!$B$33:$B$776,L$11)+'СЕТ СН'!$F$11+СВЦЭМ!$D$10+'СЕТ СН'!$F$6-'СЕТ СН'!$F$23</f>
        <v>844.17038553999998</v>
      </c>
      <c r="M31" s="36">
        <f>SUMIFS(СВЦЭМ!$D$33:$D$776,СВЦЭМ!$A$33:$A$776,$A31,СВЦЭМ!$B$33:$B$776,M$11)+'СЕТ СН'!$F$11+СВЦЭМ!$D$10+'СЕТ СН'!$F$6-'СЕТ СН'!$F$23</f>
        <v>792.83961510000006</v>
      </c>
      <c r="N31" s="36">
        <f>SUMIFS(СВЦЭМ!$D$33:$D$776,СВЦЭМ!$A$33:$A$776,$A31,СВЦЭМ!$B$33:$B$776,N$11)+'СЕТ СН'!$F$11+СВЦЭМ!$D$10+'СЕТ СН'!$F$6-'СЕТ СН'!$F$23</f>
        <v>735.91822101000002</v>
      </c>
      <c r="O31" s="36">
        <f>SUMIFS(СВЦЭМ!$D$33:$D$776,СВЦЭМ!$A$33:$A$776,$A31,СВЦЭМ!$B$33:$B$776,O$11)+'СЕТ СН'!$F$11+СВЦЭМ!$D$10+'СЕТ СН'!$F$6-'СЕТ СН'!$F$23</f>
        <v>714.58253450000007</v>
      </c>
      <c r="P31" s="36">
        <f>SUMIFS(СВЦЭМ!$D$33:$D$776,СВЦЭМ!$A$33:$A$776,$A31,СВЦЭМ!$B$33:$B$776,P$11)+'СЕТ СН'!$F$11+СВЦЭМ!$D$10+'СЕТ СН'!$F$6-'СЕТ СН'!$F$23</f>
        <v>713.55964374000007</v>
      </c>
      <c r="Q31" s="36">
        <f>SUMIFS(СВЦЭМ!$D$33:$D$776,СВЦЭМ!$A$33:$A$776,$A31,СВЦЭМ!$B$33:$B$776,Q$11)+'СЕТ СН'!$F$11+СВЦЭМ!$D$10+'СЕТ СН'!$F$6-'СЕТ СН'!$F$23</f>
        <v>715.69566638000003</v>
      </c>
      <c r="R31" s="36">
        <f>SUMIFS(СВЦЭМ!$D$33:$D$776,СВЦЭМ!$A$33:$A$776,$A31,СВЦЭМ!$B$33:$B$776,R$11)+'СЕТ СН'!$F$11+СВЦЭМ!$D$10+'СЕТ СН'!$F$6-'СЕТ СН'!$F$23</f>
        <v>716.82053216000008</v>
      </c>
      <c r="S31" s="36">
        <f>SUMIFS(СВЦЭМ!$D$33:$D$776,СВЦЭМ!$A$33:$A$776,$A31,СВЦЭМ!$B$33:$B$776,S$11)+'СЕТ СН'!$F$11+СВЦЭМ!$D$10+'СЕТ СН'!$F$6-'СЕТ СН'!$F$23</f>
        <v>723.77870419999999</v>
      </c>
      <c r="T31" s="36">
        <f>SUMIFS(СВЦЭМ!$D$33:$D$776,СВЦЭМ!$A$33:$A$776,$A31,СВЦЭМ!$B$33:$B$776,T$11)+'СЕТ СН'!$F$11+СВЦЭМ!$D$10+'СЕТ СН'!$F$6-'СЕТ СН'!$F$23</f>
        <v>724.90448307000008</v>
      </c>
      <c r="U31" s="36">
        <f>SUMIFS(СВЦЭМ!$D$33:$D$776,СВЦЭМ!$A$33:$A$776,$A31,СВЦЭМ!$B$33:$B$776,U$11)+'СЕТ СН'!$F$11+СВЦЭМ!$D$10+'СЕТ СН'!$F$6-'СЕТ СН'!$F$23</f>
        <v>724.07999182000003</v>
      </c>
      <c r="V31" s="36">
        <f>SUMIFS(СВЦЭМ!$D$33:$D$776,СВЦЭМ!$A$33:$A$776,$A31,СВЦЭМ!$B$33:$B$776,V$11)+'СЕТ СН'!$F$11+СВЦЭМ!$D$10+'СЕТ СН'!$F$6-'СЕТ СН'!$F$23</f>
        <v>726.44855193000001</v>
      </c>
      <c r="W31" s="36">
        <f>SUMIFS(СВЦЭМ!$D$33:$D$776,СВЦЭМ!$A$33:$A$776,$A31,СВЦЭМ!$B$33:$B$776,W$11)+'СЕТ СН'!$F$11+СВЦЭМ!$D$10+'СЕТ СН'!$F$6-'СЕТ СН'!$F$23</f>
        <v>722.92547643</v>
      </c>
      <c r="X31" s="36">
        <f>SUMIFS(СВЦЭМ!$D$33:$D$776,СВЦЭМ!$A$33:$A$776,$A31,СВЦЭМ!$B$33:$B$776,X$11)+'СЕТ СН'!$F$11+СВЦЭМ!$D$10+'СЕТ СН'!$F$6-'СЕТ СН'!$F$23</f>
        <v>728.32401626000001</v>
      </c>
      <c r="Y31" s="36">
        <f>SUMIFS(СВЦЭМ!$D$33:$D$776,СВЦЭМ!$A$33:$A$776,$A31,СВЦЭМ!$B$33:$B$776,Y$11)+'СЕТ СН'!$F$11+СВЦЭМ!$D$10+'СЕТ СН'!$F$6-'СЕТ СН'!$F$23</f>
        <v>839.59398958999998</v>
      </c>
    </row>
    <row r="32" spans="1:25" ht="15.75" x14ac:dyDescent="0.2">
      <c r="A32" s="35">
        <f t="shared" si="0"/>
        <v>44064</v>
      </c>
      <c r="B32" s="36">
        <f>SUMIFS(СВЦЭМ!$D$33:$D$776,СВЦЭМ!$A$33:$A$776,$A32,СВЦЭМ!$B$33:$B$776,B$11)+'СЕТ СН'!$F$11+СВЦЭМ!$D$10+'СЕТ СН'!$F$6-'СЕТ СН'!$F$23</f>
        <v>895.16191233000006</v>
      </c>
      <c r="C32" s="36">
        <f>SUMIFS(СВЦЭМ!$D$33:$D$776,СВЦЭМ!$A$33:$A$776,$A32,СВЦЭМ!$B$33:$B$776,C$11)+'СЕТ СН'!$F$11+СВЦЭМ!$D$10+'СЕТ СН'!$F$6-'СЕТ СН'!$F$23</f>
        <v>912.57132032000004</v>
      </c>
      <c r="D32" s="36">
        <f>SUMIFS(СВЦЭМ!$D$33:$D$776,СВЦЭМ!$A$33:$A$776,$A32,СВЦЭМ!$B$33:$B$776,D$11)+'СЕТ СН'!$F$11+СВЦЭМ!$D$10+'СЕТ СН'!$F$6-'СЕТ СН'!$F$23</f>
        <v>949.89278230000002</v>
      </c>
      <c r="E32" s="36">
        <f>SUMIFS(СВЦЭМ!$D$33:$D$776,СВЦЭМ!$A$33:$A$776,$A32,СВЦЭМ!$B$33:$B$776,E$11)+'СЕТ СН'!$F$11+СВЦЭМ!$D$10+'СЕТ СН'!$F$6-'СЕТ СН'!$F$23</f>
        <v>944.72291115000007</v>
      </c>
      <c r="F32" s="36">
        <f>SUMIFS(СВЦЭМ!$D$33:$D$776,СВЦЭМ!$A$33:$A$776,$A32,СВЦЭМ!$B$33:$B$776,F$11)+'СЕТ СН'!$F$11+СВЦЭМ!$D$10+'СЕТ СН'!$F$6-'СЕТ СН'!$F$23</f>
        <v>941.27735467000002</v>
      </c>
      <c r="G32" s="36">
        <f>SUMIFS(СВЦЭМ!$D$33:$D$776,СВЦЭМ!$A$33:$A$776,$A32,СВЦЭМ!$B$33:$B$776,G$11)+'СЕТ СН'!$F$11+СВЦЭМ!$D$10+'СЕТ СН'!$F$6-'СЕТ СН'!$F$23</f>
        <v>953.86392583999998</v>
      </c>
      <c r="H32" s="36">
        <f>SUMIFS(СВЦЭМ!$D$33:$D$776,СВЦЭМ!$A$33:$A$776,$A32,СВЦЭМ!$B$33:$B$776,H$11)+'СЕТ СН'!$F$11+СВЦЭМ!$D$10+'СЕТ СН'!$F$6-'СЕТ СН'!$F$23</f>
        <v>950.22789882000006</v>
      </c>
      <c r="I32" s="36">
        <f>SUMIFS(СВЦЭМ!$D$33:$D$776,СВЦЭМ!$A$33:$A$776,$A32,СВЦЭМ!$B$33:$B$776,I$11)+'СЕТ СН'!$F$11+СВЦЭМ!$D$10+'СЕТ СН'!$F$6-'СЕТ СН'!$F$23</f>
        <v>976.37362356000006</v>
      </c>
      <c r="J32" s="36">
        <f>SUMIFS(СВЦЭМ!$D$33:$D$776,СВЦЭМ!$A$33:$A$776,$A32,СВЦЭМ!$B$33:$B$776,J$11)+'СЕТ СН'!$F$11+СВЦЭМ!$D$10+'СЕТ СН'!$F$6-'СЕТ СН'!$F$23</f>
        <v>948.92716007000001</v>
      </c>
      <c r="K32" s="36">
        <f>SUMIFS(СВЦЭМ!$D$33:$D$776,СВЦЭМ!$A$33:$A$776,$A32,СВЦЭМ!$B$33:$B$776,K$11)+'СЕТ СН'!$F$11+СВЦЭМ!$D$10+'СЕТ СН'!$F$6-'СЕТ СН'!$F$23</f>
        <v>901.98407206000002</v>
      </c>
      <c r="L32" s="36">
        <f>SUMIFS(СВЦЭМ!$D$33:$D$776,СВЦЭМ!$A$33:$A$776,$A32,СВЦЭМ!$B$33:$B$776,L$11)+'СЕТ СН'!$F$11+СВЦЭМ!$D$10+'СЕТ СН'!$F$6-'СЕТ СН'!$F$23</f>
        <v>864.08394292000003</v>
      </c>
      <c r="M32" s="36">
        <f>SUMIFS(СВЦЭМ!$D$33:$D$776,СВЦЭМ!$A$33:$A$776,$A32,СВЦЭМ!$B$33:$B$776,M$11)+'СЕТ СН'!$F$11+СВЦЭМ!$D$10+'СЕТ СН'!$F$6-'СЕТ СН'!$F$23</f>
        <v>819.38878809000005</v>
      </c>
      <c r="N32" s="36">
        <f>SUMIFS(СВЦЭМ!$D$33:$D$776,СВЦЭМ!$A$33:$A$776,$A32,СВЦЭМ!$B$33:$B$776,N$11)+'СЕТ СН'!$F$11+СВЦЭМ!$D$10+'СЕТ СН'!$F$6-'СЕТ СН'!$F$23</f>
        <v>761.41390074000003</v>
      </c>
      <c r="O32" s="36">
        <f>SUMIFS(СВЦЭМ!$D$33:$D$776,СВЦЭМ!$A$33:$A$776,$A32,СВЦЭМ!$B$33:$B$776,O$11)+'СЕТ СН'!$F$11+СВЦЭМ!$D$10+'СЕТ СН'!$F$6-'СЕТ СН'!$F$23</f>
        <v>744.77048127</v>
      </c>
      <c r="P32" s="36">
        <f>SUMIFS(СВЦЭМ!$D$33:$D$776,СВЦЭМ!$A$33:$A$776,$A32,СВЦЭМ!$B$33:$B$776,P$11)+'СЕТ СН'!$F$11+СВЦЭМ!$D$10+'СЕТ СН'!$F$6-'СЕТ СН'!$F$23</f>
        <v>741.52298447999999</v>
      </c>
      <c r="Q32" s="36">
        <f>SUMIFS(СВЦЭМ!$D$33:$D$776,СВЦЭМ!$A$33:$A$776,$A32,СВЦЭМ!$B$33:$B$776,Q$11)+'СЕТ СН'!$F$11+СВЦЭМ!$D$10+'СЕТ СН'!$F$6-'СЕТ СН'!$F$23</f>
        <v>740.85042905</v>
      </c>
      <c r="R32" s="36">
        <f>SUMIFS(СВЦЭМ!$D$33:$D$776,СВЦЭМ!$A$33:$A$776,$A32,СВЦЭМ!$B$33:$B$776,R$11)+'СЕТ СН'!$F$11+СВЦЭМ!$D$10+'СЕТ СН'!$F$6-'СЕТ СН'!$F$23</f>
        <v>733.57074663000003</v>
      </c>
      <c r="S32" s="36">
        <f>SUMIFS(СВЦЭМ!$D$33:$D$776,СВЦЭМ!$A$33:$A$776,$A32,СВЦЭМ!$B$33:$B$776,S$11)+'СЕТ СН'!$F$11+СВЦЭМ!$D$10+'СЕТ СН'!$F$6-'СЕТ СН'!$F$23</f>
        <v>734.72791719000008</v>
      </c>
      <c r="T32" s="36">
        <f>SUMIFS(СВЦЭМ!$D$33:$D$776,СВЦЭМ!$A$33:$A$776,$A32,СВЦЭМ!$B$33:$B$776,T$11)+'СЕТ СН'!$F$11+СВЦЭМ!$D$10+'СЕТ СН'!$F$6-'СЕТ СН'!$F$23</f>
        <v>735.66548920000002</v>
      </c>
      <c r="U32" s="36">
        <f>SUMIFS(СВЦЭМ!$D$33:$D$776,СВЦЭМ!$A$33:$A$776,$A32,СВЦЭМ!$B$33:$B$776,U$11)+'СЕТ СН'!$F$11+СВЦЭМ!$D$10+'СЕТ СН'!$F$6-'СЕТ СН'!$F$23</f>
        <v>743.40649838000002</v>
      </c>
      <c r="V32" s="36">
        <f>SUMIFS(СВЦЭМ!$D$33:$D$776,СВЦЭМ!$A$33:$A$776,$A32,СВЦЭМ!$B$33:$B$776,V$11)+'СЕТ СН'!$F$11+СВЦЭМ!$D$10+'СЕТ СН'!$F$6-'СЕТ СН'!$F$23</f>
        <v>747.23188246000007</v>
      </c>
      <c r="W32" s="36">
        <f>SUMIFS(СВЦЭМ!$D$33:$D$776,СВЦЭМ!$A$33:$A$776,$A32,СВЦЭМ!$B$33:$B$776,W$11)+'СЕТ СН'!$F$11+СВЦЭМ!$D$10+'СЕТ СН'!$F$6-'СЕТ СН'!$F$23</f>
        <v>744.84158676000004</v>
      </c>
      <c r="X32" s="36">
        <f>SUMIFS(СВЦЭМ!$D$33:$D$776,СВЦЭМ!$A$33:$A$776,$A32,СВЦЭМ!$B$33:$B$776,X$11)+'СЕТ СН'!$F$11+СВЦЭМ!$D$10+'СЕТ СН'!$F$6-'СЕТ СН'!$F$23</f>
        <v>752.64244028000007</v>
      </c>
      <c r="Y32" s="36">
        <f>SUMIFS(СВЦЭМ!$D$33:$D$776,СВЦЭМ!$A$33:$A$776,$A32,СВЦЭМ!$B$33:$B$776,Y$11)+'СЕТ СН'!$F$11+СВЦЭМ!$D$10+'СЕТ СН'!$F$6-'СЕТ СН'!$F$23</f>
        <v>847.15336338000009</v>
      </c>
    </row>
    <row r="33" spans="1:27" ht="15.75" x14ac:dyDescent="0.2">
      <c r="A33" s="35">
        <f t="shared" si="0"/>
        <v>44065</v>
      </c>
      <c r="B33" s="36">
        <f>SUMIFS(СВЦЭМ!$D$33:$D$776,СВЦЭМ!$A$33:$A$776,$A33,СВЦЭМ!$B$33:$B$776,B$11)+'СЕТ СН'!$F$11+СВЦЭМ!$D$10+'СЕТ СН'!$F$6-'СЕТ СН'!$F$23</f>
        <v>882.55555217000006</v>
      </c>
      <c r="C33" s="36">
        <f>SUMIFS(СВЦЭМ!$D$33:$D$776,СВЦЭМ!$A$33:$A$776,$A33,СВЦЭМ!$B$33:$B$776,C$11)+'СЕТ СН'!$F$11+СВЦЭМ!$D$10+'СЕТ СН'!$F$6-'СЕТ СН'!$F$23</f>
        <v>931.70405000000005</v>
      </c>
      <c r="D33" s="36">
        <f>SUMIFS(СВЦЭМ!$D$33:$D$776,СВЦЭМ!$A$33:$A$776,$A33,СВЦЭМ!$B$33:$B$776,D$11)+'СЕТ СН'!$F$11+СВЦЭМ!$D$10+'СЕТ СН'!$F$6-'СЕТ СН'!$F$23</f>
        <v>947.40698277000001</v>
      </c>
      <c r="E33" s="36">
        <f>SUMIFS(СВЦЭМ!$D$33:$D$776,СВЦЭМ!$A$33:$A$776,$A33,СВЦЭМ!$B$33:$B$776,E$11)+'СЕТ СН'!$F$11+СВЦЭМ!$D$10+'СЕТ СН'!$F$6-'СЕТ СН'!$F$23</f>
        <v>962.09804165000003</v>
      </c>
      <c r="F33" s="36">
        <f>SUMIFS(СВЦЭМ!$D$33:$D$776,СВЦЭМ!$A$33:$A$776,$A33,СВЦЭМ!$B$33:$B$776,F$11)+'СЕТ СН'!$F$11+СВЦЭМ!$D$10+'СЕТ СН'!$F$6-'СЕТ СН'!$F$23</f>
        <v>964.70512345000009</v>
      </c>
      <c r="G33" s="36">
        <f>SUMIFS(СВЦЭМ!$D$33:$D$776,СВЦЭМ!$A$33:$A$776,$A33,СВЦЭМ!$B$33:$B$776,G$11)+'СЕТ СН'!$F$11+СВЦЭМ!$D$10+'СЕТ СН'!$F$6-'СЕТ СН'!$F$23</f>
        <v>957.34066599000005</v>
      </c>
      <c r="H33" s="36">
        <f>SUMIFS(СВЦЭМ!$D$33:$D$776,СВЦЭМ!$A$33:$A$776,$A33,СВЦЭМ!$B$33:$B$776,H$11)+'СЕТ СН'!$F$11+СВЦЭМ!$D$10+'СЕТ СН'!$F$6-'СЕТ СН'!$F$23</f>
        <v>931.36550086</v>
      </c>
      <c r="I33" s="36">
        <f>SUMIFS(СВЦЭМ!$D$33:$D$776,СВЦЭМ!$A$33:$A$776,$A33,СВЦЭМ!$B$33:$B$776,I$11)+'СЕТ СН'!$F$11+СВЦЭМ!$D$10+'СЕТ СН'!$F$6-'СЕТ СН'!$F$23</f>
        <v>939.67316338000001</v>
      </c>
      <c r="J33" s="36">
        <f>SUMIFS(СВЦЭМ!$D$33:$D$776,СВЦЭМ!$A$33:$A$776,$A33,СВЦЭМ!$B$33:$B$776,J$11)+'СЕТ СН'!$F$11+СВЦЭМ!$D$10+'СЕТ СН'!$F$6-'СЕТ СН'!$F$23</f>
        <v>907.36024949</v>
      </c>
      <c r="K33" s="36">
        <f>SUMIFS(СВЦЭМ!$D$33:$D$776,СВЦЭМ!$A$33:$A$776,$A33,СВЦЭМ!$B$33:$B$776,K$11)+'СЕТ СН'!$F$11+СВЦЭМ!$D$10+'СЕТ СН'!$F$6-'СЕТ СН'!$F$23</f>
        <v>872.44748546000005</v>
      </c>
      <c r="L33" s="36">
        <f>SUMIFS(СВЦЭМ!$D$33:$D$776,СВЦЭМ!$A$33:$A$776,$A33,СВЦЭМ!$B$33:$B$776,L$11)+'СЕТ СН'!$F$11+СВЦЭМ!$D$10+'СЕТ СН'!$F$6-'СЕТ СН'!$F$23</f>
        <v>838.75540798000009</v>
      </c>
      <c r="M33" s="36">
        <f>SUMIFS(СВЦЭМ!$D$33:$D$776,СВЦЭМ!$A$33:$A$776,$A33,СВЦЭМ!$B$33:$B$776,M$11)+'СЕТ СН'!$F$11+СВЦЭМ!$D$10+'СЕТ СН'!$F$6-'СЕТ СН'!$F$23</f>
        <v>797.16353651000009</v>
      </c>
      <c r="N33" s="36">
        <f>SUMIFS(СВЦЭМ!$D$33:$D$776,СВЦЭМ!$A$33:$A$776,$A33,СВЦЭМ!$B$33:$B$776,N$11)+'СЕТ СН'!$F$11+СВЦЭМ!$D$10+'СЕТ СН'!$F$6-'СЕТ СН'!$F$23</f>
        <v>759.77015109000001</v>
      </c>
      <c r="O33" s="36">
        <f>SUMIFS(СВЦЭМ!$D$33:$D$776,СВЦЭМ!$A$33:$A$776,$A33,СВЦЭМ!$B$33:$B$776,O$11)+'СЕТ СН'!$F$11+СВЦЭМ!$D$10+'СЕТ СН'!$F$6-'СЕТ СН'!$F$23</f>
        <v>731.35844944000007</v>
      </c>
      <c r="P33" s="36">
        <f>SUMIFS(СВЦЭМ!$D$33:$D$776,СВЦЭМ!$A$33:$A$776,$A33,СВЦЭМ!$B$33:$B$776,P$11)+'СЕТ СН'!$F$11+СВЦЭМ!$D$10+'СЕТ СН'!$F$6-'СЕТ СН'!$F$23</f>
        <v>734.73145757999998</v>
      </c>
      <c r="Q33" s="36">
        <f>SUMIFS(СВЦЭМ!$D$33:$D$776,СВЦЭМ!$A$33:$A$776,$A33,СВЦЭМ!$B$33:$B$776,Q$11)+'СЕТ СН'!$F$11+СВЦЭМ!$D$10+'СЕТ СН'!$F$6-'СЕТ СН'!$F$23</f>
        <v>738.29101487000003</v>
      </c>
      <c r="R33" s="36">
        <f>SUMIFS(СВЦЭМ!$D$33:$D$776,СВЦЭМ!$A$33:$A$776,$A33,СВЦЭМ!$B$33:$B$776,R$11)+'СЕТ СН'!$F$11+СВЦЭМ!$D$10+'СЕТ СН'!$F$6-'СЕТ СН'!$F$23</f>
        <v>740.20138648</v>
      </c>
      <c r="S33" s="36">
        <f>SUMIFS(СВЦЭМ!$D$33:$D$776,СВЦЭМ!$A$33:$A$776,$A33,СВЦЭМ!$B$33:$B$776,S$11)+'СЕТ СН'!$F$11+СВЦЭМ!$D$10+'СЕТ СН'!$F$6-'СЕТ СН'!$F$23</f>
        <v>740.40224272</v>
      </c>
      <c r="T33" s="36">
        <f>SUMIFS(СВЦЭМ!$D$33:$D$776,СВЦЭМ!$A$33:$A$776,$A33,СВЦЭМ!$B$33:$B$776,T$11)+'СЕТ СН'!$F$11+СВЦЭМ!$D$10+'СЕТ СН'!$F$6-'СЕТ СН'!$F$23</f>
        <v>729.71338543000002</v>
      </c>
      <c r="U33" s="36">
        <f>SUMIFS(СВЦЭМ!$D$33:$D$776,СВЦЭМ!$A$33:$A$776,$A33,СВЦЭМ!$B$33:$B$776,U$11)+'СЕТ СН'!$F$11+СВЦЭМ!$D$10+'СЕТ СН'!$F$6-'СЕТ СН'!$F$23</f>
        <v>724.42142827999999</v>
      </c>
      <c r="V33" s="36">
        <f>SUMIFS(СВЦЭМ!$D$33:$D$776,СВЦЭМ!$A$33:$A$776,$A33,СВЦЭМ!$B$33:$B$776,V$11)+'СЕТ СН'!$F$11+СВЦЭМ!$D$10+'СЕТ СН'!$F$6-'СЕТ СН'!$F$23</f>
        <v>718.77182220999998</v>
      </c>
      <c r="W33" s="36">
        <f>SUMIFS(СВЦЭМ!$D$33:$D$776,СВЦЭМ!$A$33:$A$776,$A33,СВЦЭМ!$B$33:$B$776,W$11)+'СЕТ СН'!$F$11+СВЦЭМ!$D$10+'СЕТ СН'!$F$6-'СЕТ СН'!$F$23</f>
        <v>722.25385548999998</v>
      </c>
      <c r="X33" s="36">
        <f>SUMIFS(СВЦЭМ!$D$33:$D$776,СВЦЭМ!$A$33:$A$776,$A33,СВЦЭМ!$B$33:$B$776,X$11)+'СЕТ СН'!$F$11+СВЦЭМ!$D$10+'СЕТ СН'!$F$6-'СЕТ СН'!$F$23</f>
        <v>737.70382030000007</v>
      </c>
      <c r="Y33" s="36">
        <f>SUMIFS(СВЦЭМ!$D$33:$D$776,СВЦЭМ!$A$33:$A$776,$A33,СВЦЭМ!$B$33:$B$776,Y$11)+'СЕТ СН'!$F$11+СВЦЭМ!$D$10+'СЕТ СН'!$F$6-'СЕТ СН'!$F$23</f>
        <v>840.32419799000002</v>
      </c>
    </row>
    <row r="34" spans="1:27" ht="15.75" x14ac:dyDescent="0.2">
      <c r="A34" s="35">
        <f t="shared" si="0"/>
        <v>44066</v>
      </c>
      <c r="B34" s="36">
        <f>SUMIFS(СВЦЭМ!$D$33:$D$776,СВЦЭМ!$A$33:$A$776,$A34,СВЦЭМ!$B$33:$B$776,B$11)+'СЕТ СН'!$F$11+СВЦЭМ!$D$10+'СЕТ СН'!$F$6-'СЕТ СН'!$F$23</f>
        <v>893.48560343000008</v>
      </c>
      <c r="C34" s="36">
        <f>SUMIFS(СВЦЭМ!$D$33:$D$776,СВЦЭМ!$A$33:$A$776,$A34,СВЦЭМ!$B$33:$B$776,C$11)+'СЕТ СН'!$F$11+СВЦЭМ!$D$10+'СЕТ СН'!$F$6-'СЕТ СН'!$F$23</f>
        <v>917.20411927999999</v>
      </c>
      <c r="D34" s="36">
        <f>SUMIFS(СВЦЭМ!$D$33:$D$776,СВЦЭМ!$A$33:$A$776,$A34,СВЦЭМ!$B$33:$B$776,D$11)+'СЕТ СН'!$F$11+СВЦЭМ!$D$10+'СЕТ СН'!$F$6-'СЕТ СН'!$F$23</f>
        <v>942.54819640000005</v>
      </c>
      <c r="E34" s="36">
        <f>SUMIFS(СВЦЭМ!$D$33:$D$776,СВЦЭМ!$A$33:$A$776,$A34,СВЦЭМ!$B$33:$B$776,E$11)+'СЕТ СН'!$F$11+СВЦЭМ!$D$10+'СЕТ СН'!$F$6-'СЕТ СН'!$F$23</f>
        <v>958.11816772999998</v>
      </c>
      <c r="F34" s="36">
        <f>SUMIFS(СВЦЭМ!$D$33:$D$776,СВЦЭМ!$A$33:$A$776,$A34,СВЦЭМ!$B$33:$B$776,F$11)+'СЕТ СН'!$F$11+СВЦЭМ!$D$10+'СЕТ СН'!$F$6-'СЕТ СН'!$F$23</f>
        <v>962.45554075000007</v>
      </c>
      <c r="G34" s="36">
        <f>SUMIFS(СВЦЭМ!$D$33:$D$776,СВЦЭМ!$A$33:$A$776,$A34,СВЦЭМ!$B$33:$B$776,G$11)+'СЕТ СН'!$F$11+СВЦЭМ!$D$10+'СЕТ СН'!$F$6-'СЕТ СН'!$F$23</f>
        <v>962.96543273000009</v>
      </c>
      <c r="H34" s="36">
        <f>SUMIFS(СВЦЭМ!$D$33:$D$776,СВЦЭМ!$A$33:$A$776,$A34,СВЦЭМ!$B$33:$B$776,H$11)+'СЕТ СН'!$F$11+СВЦЭМ!$D$10+'СЕТ СН'!$F$6-'СЕТ СН'!$F$23</f>
        <v>950.25913998999999</v>
      </c>
      <c r="I34" s="36">
        <f>SUMIFS(СВЦЭМ!$D$33:$D$776,СВЦЭМ!$A$33:$A$776,$A34,СВЦЭМ!$B$33:$B$776,I$11)+'СЕТ СН'!$F$11+СВЦЭМ!$D$10+'СЕТ СН'!$F$6-'СЕТ СН'!$F$23</f>
        <v>925.92102277000004</v>
      </c>
      <c r="J34" s="36">
        <f>SUMIFS(СВЦЭМ!$D$33:$D$776,СВЦЭМ!$A$33:$A$776,$A34,СВЦЭМ!$B$33:$B$776,J$11)+'СЕТ СН'!$F$11+СВЦЭМ!$D$10+'СЕТ СН'!$F$6-'СЕТ СН'!$F$23</f>
        <v>914.83781548000002</v>
      </c>
      <c r="K34" s="36">
        <f>SUMIFS(СВЦЭМ!$D$33:$D$776,СВЦЭМ!$A$33:$A$776,$A34,СВЦЭМ!$B$33:$B$776,K$11)+'СЕТ СН'!$F$11+СВЦЭМ!$D$10+'СЕТ СН'!$F$6-'СЕТ СН'!$F$23</f>
        <v>892.61178516000007</v>
      </c>
      <c r="L34" s="36">
        <f>SUMIFS(СВЦЭМ!$D$33:$D$776,СВЦЭМ!$A$33:$A$776,$A34,СВЦЭМ!$B$33:$B$776,L$11)+'СЕТ СН'!$F$11+СВЦЭМ!$D$10+'СЕТ СН'!$F$6-'СЕТ СН'!$F$23</f>
        <v>852.01128022</v>
      </c>
      <c r="M34" s="36">
        <f>SUMIFS(СВЦЭМ!$D$33:$D$776,СВЦЭМ!$A$33:$A$776,$A34,СВЦЭМ!$B$33:$B$776,M$11)+'СЕТ СН'!$F$11+СВЦЭМ!$D$10+'СЕТ СН'!$F$6-'СЕТ СН'!$F$23</f>
        <v>789.20230057000003</v>
      </c>
      <c r="N34" s="36">
        <f>SUMIFS(СВЦЭМ!$D$33:$D$776,СВЦЭМ!$A$33:$A$776,$A34,СВЦЭМ!$B$33:$B$776,N$11)+'СЕТ СН'!$F$11+СВЦЭМ!$D$10+'СЕТ СН'!$F$6-'СЕТ СН'!$F$23</f>
        <v>732.61643358000003</v>
      </c>
      <c r="O34" s="36">
        <f>SUMIFS(СВЦЭМ!$D$33:$D$776,СВЦЭМ!$A$33:$A$776,$A34,СВЦЭМ!$B$33:$B$776,O$11)+'СЕТ СН'!$F$11+СВЦЭМ!$D$10+'СЕТ СН'!$F$6-'СЕТ СН'!$F$23</f>
        <v>714.64235097000005</v>
      </c>
      <c r="P34" s="36">
        <f>SUMIFS(СВЦЭМ!$D$33:$D$776,СВЦЭМ!$A$33:$A$776,$A34,СВЦЭМ!$B$33:$B$776,P$11)+'СЕТ СН'!$F$11+СВЦЭМ!$D$10+'СЕТ СН'!$F$6-'СЕТ СН'!$F$23</f>
        <v>721.39177800000004</v>
      </c>
      <c r="Q34" s="36">
        <f>SUMIFS(СВЦЭМ!$D$33:$D$776,СВЦЭМ!$A$33:$A$776,$A34,СВЦЭМ!$B$33:$B$776,Q$11)+'СЕТ СН'!$F$11+СВЦЭМ!$D$10+'СЕТ СН'!$F$6-'СЕТ СН'!$F$23</f>
        <v>719.54578664000007</v>
      </c>
      <c r="R34" s="36">
        <f>SUMIFS(СВЦЭМ!$D$33:$D$776,СВЦЭМ!$A$33:$A$776,$A34,СВЦЭМ!$B$33:$B$776,R$11)+'СЕТ СН'!$F$11+СВЦЭМ!$D$10+'СЕТ СН'!$F$6-'СЕТ СН'!$F$23</f>
        <v>717.31906321000008</v>
      </c>
      <c r="S34" s="36">
        <f>SUMIFS(СВЦЭМ!$D$33:$D$776,СВЦЭМ!$A$33:$A$776,$A34,СВЦЭМ!$B$33:$B$776,S$11)+'СЕТ СН'!$F$11+СВЦЭМ!$D$10+'СЕТ СН'!$F$6-'СЕТ СН'!$F$23</f>
        <v>721.16461316000004</v>
      </c>
      <c r="T34" s="36">
        <f>SUMIFS(СВЦЭМ!$D$33:$D$776,СВЦЭМ!$A$33:$A$776,$A34,СВЦЭМ!$B$33:$B$776,T$11)+'СЕТ СН'!$F$11+СВЦЭМ!$D$10+'СЕТ СН'!$F$6-'СЕТ СН'!$F$23</f>
        <v>722.24496047000002</v>
      </c>
      <c r="U34" s="36">
        <f>SUMIFS(СВЦЭМ!$D$33:$D$776,СВЦЭМ!$A$33:$A$776,$A34,СВЦЭМ!$B$33:$B$776,U$11)+'СЕТ СН'!$F$11+СВЦЭМ!$D$10+'СЕТ СН'!$F$6-'СЕТ СН'!$F$23</f>
        <v>709.57509141000003</v>
      </c>
      <c r="V34" s="36">
        <f>SUMIFS(СВЦЭМ!$D$33:$D$776,СВЦЭМ!$A$33:$A$776,$A34,СВЦЭМ!$B$33:$B$776,V$11)+'СЕТ СН'!$F$11+СВЦЭМ!$D$10+'СЕТ СН'!$F$6-'СЕТ СН'!$F$23</f>
        <v>701.66912424999998</v>
      </c>
      <c r="W34" s="36">
        <f>SUMIFS(СВЦЭМ!$D$33:$D$776,СВЦЭМ!$A$33:$A$776,$A34,СВЦЭМ!$B$33:$B$776,W$11)+'СЕТ СН'!$F$11+СВЦЭМ!$D$10+'СЕТ СН'!$F$6-'СЕТ СН'!$F$23</f>
        <v>704.52591344000007</v>
      </c>
      <c r="X34" s="36">
        <f>SUMIFS(СВЦЭМ!$D$33:$D$776,СВЦЭМ!$A$33:$A$776,$A34,СВЦЭМ!$B$33:$B$776,X$11)+'СЕТ СН'!$F$11+СВЦЭМ!$D$10+'СЕТ СН'!$F$6-'СЕТ СН'!$F$23</f>
        <v>734.29481072999999</v>
      </c>
      <c r="Y34" s="36">
        <f>SUMIFS(СВЦЭМ!$D$33:$D$776,СВЦЭМ!$A$33:$A$776,$A34,СВЦЭМ!$B$33:$B$776,Y$11)+'СЕТ СН'!$F$11+СВЦЭМ!$D$10+'СЕТ СН'!$F$6-'СЕТ СН'!$F$23</f>
        <v>827.34319750999998</v>
      </c>
    </row>
    <row r="35" spans="1:27" ht="15.75" x14ac:dyDescent="0.2">
      <c r="A35" s="35">
        <f t="shared" si="0"/>
        <v>44067</v>
      </c>
      <c r="B35" s="36">
        <f>SUMIFS(СВЦЭМ!$D$33:$D$776,СВЦЭМ!$A$33:$A$776,$A35,СВЦЭМ!$B$33:$B$776,B$11)+'СЕТ СН'!$F$11+СВЦЭМ!$D$10+'СЕТ СН'!$F$6-'СЕТ СН'!$F$23</f>
        <v>856.82939439000006</v>
      </c>
      <c r="C35" s="36">
        <f>SUMIFS(СВЦЭМ!$D$33:$D$776,СВЦЭМ!$A$33:$A$776,$A35,СВЦЭМ!$B$33:$B$776,C$11)+'СЕТ СН'!$F$11+СВЦЭМ!$D$10+'СЕТ СН'!$F$6-'СЕТ СН'!$F$23</f>
        <v>895.76481656999999</v>
      </c>
      <c r="D35" s="36">
        <f>SUMIFS(СВЦЭМ!$D$33:$D$776,СВЦЭМ!$A$33:$A$776,$A35,СВЦЭМ!$B$33:$B$776,D$11)+'СЕТ СН'!$F$11+СВЦЭМ!$D$10+'СЕТ СН'!$F$6-'СЕТ СН'!$F$23</f>
        <v>911.47293380000008</v>
      </c>
      <c r="E35" s="36">
        <f>SUMIFS(СВЦЭМ!$D$33:$D$776,СВЦЭМ!$A$33:$A$776,$A35,СВЦЭМ!$B$33:$B$776,E$11)+'СЕТ СН'!$F$11+СВЦЭМ!$D$10+'СЕТ СН'!$F$6-'СЕТ СН'!$F$23</f>
        <v>918.01269539000009</v>
      </c>
      <c r="F35" s="36">
        <f>SUMIFS(СВЦЭМ!$D$33:$D$776,СВЦЭМ!$A$33:$A$776,$A35,СВЦЭМ!$B$33:$B$776,F$11)+'СЕТ СН'!$F$11+СВЦЭМ!$D$10+'СЕТ СН'!$F$6-'СЕТ СН'!$F$23</f>
        <v>920.96771225999998</v>
      </c>
      <c r="G35" s="36">
        <f>SUMIFS(СВЦЭМ!$D$33:$D$776,СВЦЭМ!$A$33:$A$776,$A35,СВЦЭМ!$B$33:$B$776,G$11)+'СЕТ СН'!$F$11+СВЦЭМ!$D$10+'СЕТ СН'!$F$6-'СЕТ СН'!$F$23</f>
        <v>911.30661606000001</v>
      </c>
      <c r="H35" s="36">
        <f>SUMIFS(СВЦЭМ!$D$33:$D$776,СВЦЭМ!$A$33:$A$776,$A35,СВЦЭМ!$B$33:$B$776,H$11)+'СЕТ СН'!$F$11+СВЦЭМ!$D$10+'СЕТ СН'!$F$6-'СЕТ СН'!$F$23</f>
        <v>904.50275971000008</v>
      </c>
      <c r="I35" s="36">
        <f>SUMIFS(СВЦЭМ!$D$33:$D$776,СВЦЭМ!$A$33:$A$776,$A35,СВЦЭМ!$B$33:$B$776,I$11)+'СЕТ СН'!$F$11+СВЦЭМ!$D$10+'СЕТ СН'!$F$6-'СЕТ СН'!$F$23</f>
        <v>976.46847493000007</v>
      </c>
      <c r="J35" s="36">
        <f>SUMIFS(СВЦЭМ!$D$33:$D$776,СВЦЭМ!$A$33:$A$776,$A35,СВЦЭМ!$B$33:$B$776,J$11)+'СЕТ СН'!$F$11+СВЦЭМ!$D$10+'СЕТ СН'!$F$6-'СЕТ СН'!$F$23</f>
        <v>928.10410281999998</v>
      </c>
      <c r="K35" s="36">
        <f>SUMIFS(СВЦЭМ!$D$33:$D$776,СВЦЭМ!$A$33:$A$776,$A35,СВЦЭМ!$B$33:$B$776,K$11)+'СЕТ СН'!$F$11+СВЦЭМ!$D$10+'СЕТ СН'!$F$6-'СЕТ СН'!$F$23</f>
        <v>902.82479620000004</v>
      </c>
      <c r="L35" s="36">
        <f>SUMIFS(СВЦЭМ!$D$33:$D$776,СВЦЭМ!$A$33:$A$776,$A35,СВЦЭМ!$B$33:$B$776,L$11)+'СЕТ СН'!$F$11+СВЦЭМ!$D$10+'СЕТ СН'!$F$6-'СЕТ СН'!$F$23</f>
        <v>877.80470735000006</v>
      </c>
      <c r="M35" s="36">
        <f>SUMIFS(СВЦЭМ!$D$33:$D$776,СВЦЭМ!$A$33:$A$776,$A35,СВЦЭМ!$B$33:$B$776,M$11)+'СЕТ СН'!$F$11+СВЦЭМ!$D$10+'СЕТ СН'!$F$6-'СЕТ СН'!$F$23</f>
        <v>826.16509515000007</v>
      </c>
      <c r="N35" s="36">
        <f>SUMIFS(СВЦЭМ!$D$33:$D$776,СВЦЭМ!$A$33:$A$776,$A35,СВЦЭМ!$B$33:$B$776,N$11)+'СЕТ СН'!$F$11+СВЦЭМ!$D$10+'СЕТ СН'!$F$6-'СЕТ СН'!$F$23</f>
        <v>784.64704516000006</v>
      </c>
      <c r="O35" s="36">
        <f>SUMIFS(СВЦЭМ!$D$33:$D$776,СВЦЭМ!$A$33:$A$776,$A35,СВЦЭМ!$B$33:$B$776,O$11)+'СЕТ СН'!$F$11+СВЦЭМ!$D$10+'СЕТ СН'!$F$6-'СЕТ СН'!$F$23</f>
        <v>756.19540433999998</v>
      </c>
      <c r="P35" s="36">
        <f>SUMIFS(СВЦЭМ!$D$33:$D$776,СВЦЭМ!$A$33:$A$776,$A35,СВЦЭМ!$B$33:$B$776,P$11)+'СЕТ СН'!$F$11+СВЦЭМ!$D$10+'СЕТ СН'!$F$6-'СЕТ СН'!$F$23</f>
        <v>761.75142936000009</v>
      </c>
      <c r="Q35" s="36">
        <f>SUMIFS(СВЦЭМ!$D$33:$D$776,СВЦЭМ!$A$33:$A$776,$A35,СВЦЭМ!$B$33:$B$776,Q$11)+'СЕТ СН'!$F$11+СВЦЭМ!$D$10+'СЕТ СН'!$F$6-'СЕТ СН'!$F$23</f>
        <v>756.0666238</v>
      </c>
      <c r="R35" s="36">
        <f>SUMIFS(СВЦЭМ!$D$33:$D$776,СВЦЭМ!$A$33:$A$776,$A35,СВЦЭМ!$B$33:$B$776,R$11)+'СЕТ СН'!$F$11+СВЦЭМ!$D$10+'СЕТ СН'!$F$6-'СЕТ СН'!$F$23</f>
        <v>756.16374270000006</v>
      </c>
      <c r="S35" s="36">
        <f>SUMIFS(СВЦЭМ!$D$33:$D$776,СВЦЭМ!$A$33:$A$776,$A35,СВЦЭМ!$B$33:$B$776,S$11)+'СЕТ СН'!$F$11+СВЦЭМ!$D$10+'СЕТ СН'!$F$6-'СЕТ СН'!$F$23</f>
        <v>758.43029480000007</v>
      </c>
      <c r="T35" s="36">
        <f>SUMIFS(СВЦЭМ!$D$33:$D$776,СВЦЭМ!$A$33:$A$776,$A35,СВЦЭМ!$B$33:$B$776,T$11)+'СЕТ СН'!$F$11+СВЦЭМ!$D$10+'СЕТ СН'!$F$6-'СЕТ СН'!$F$23</f>
        <v>761.22376346999999</v>
      </c>
      <c r="U35" s="36">
        <f>SUMIFS(СВЦЭМ!$D$33:$D$776,СВЦЭМ!$A$33:$A$776,$A35,СВЦЭМ!$B$33:$B$776,U$11)+'СЕТ СН'!$F$11+СВЦЭМ!$D$10+'СЕТ СН'!$F$6-'СЕТ СН'!$F$23</f>
        <v>761.56371295000008</v>
      </c>
      <c r="V35" s="36">
        <f>SUMIFS(СВЦЭМ!$D$33:$D$776,СВЦЭМ!$A$33:$A$776,$A35,СВЦЭМ!$B$33:$B$776,V$11)+'СЕТ СН'!$F$11+СВЦЭМ!$D$10+'СЕТ СН'!$F$6-'СЕТ СН'!$F$23</f>
        <v>754.19740973</v>
      </c>
      <c r="W35" s="36">
        <f>SUMIFS(СВЦЭМ!$D$33:$D$776,СВЦЭМ!$A$33:$A$776,$A35,СВЦЭМ!$B$33:$B$776,W$11)+'СЕТ СН'!$F$11+СВЦЭМ!$D$10+'СЕТ СН'!$F$6-'СЕТ СН'!$F$23</f>
        <v>746.45780539999998</v>
      </c>
      <c r="X35" s="36">
        <f>SUMIFS(СВЦЭМ!$D$33:$D$776,СВЦЭМ!$A$33:$A$776,$A35,СВЦЭМ!$B$33:$B$776,X$11)+'СЕТ СН'!$F$11+СВЦЭМ!$D$10+'СЕТ СН'!$F$6-'СЕТ СН'!$F$23</f>
        <v>775.41851902000008</v>
      </c>
      <c r="Y35" s="36">
        <f>SUMIFS(СВЦЭМ!$D$33:$D$776,СВЦЭМ!$A$33:$A$776,$A35,СВЦЭМ!$B$33:$B$776,Y$11)+'СЕТ СН'!$F$11+СВЦЭМ!$D$10+'СЕТ СН'!$F$6-'СЕТ СН'!$F$23</f>
        <v>881.56053745999998</v>
      </c>
    </row>
    <row r="36" spans="1:27" ht="15.75" x14ac:dyDescent="0.2">
      <c r="A36" s="35">
        <f t="shared" si="0"/>
        <v>44068</v>
      </c>
      <c r="B36" s="36">
        <f>SUMIFS(СВЦЭМ!$D$33:$D$776,СВЦЭМ!$A$33:$A$776,$A36,СВЦЭМ!$B$33:$B$776,B$11)+'СЕТ СН'!$F$11+СВЦЭМ!$D$10+'СЕТ СН'!$F$6-'СЕТ СН'!$F$23</f>
        <v>864.80235693000009</v>
      </c>
      <c r="C36" s="36">
        <f>SUMIFS(СВЦЭМ!$D$33:$D$776,СВЦЭМ!$A$33:$A$776,$A36,СВЦЭМ!$B$33:$B$776,C$11)+'СЕТ СН'!$F$11+СВЦЭМ!$D$10+'СЕТ СН'!$F$6-'СЕТ СН'!$F$23</f>
        <v>898.78086330000008</v>
      </c>
      <c r="D36" s="36">
        <f>SUMIFS(СВЦЭМ!$D$33:$D$776,СВЦЭМ!$A$33:$A$776,$A36,СВЦЭМ!$B$33:$B$776,D$11)+'СЕТ СН'!$F$11+СВЦЭМ!$D$10+'СЕТ СН'!$F$6-'СЕТ СН'!$F$23</f>
        <v>919.13309414000003</v>
      </c>
      <c r="E36" s="36">
        <f>SUMIFS(СВЦЭМ!$D$33:$D$776,СВЦЭМ!$A$33:$A$776,$A36,СВЦЭМ!$B$33:$B$776,E$11)+'СЕТ СН'!$F$11+СВЦЭМ!$D$10+'СЕТ СН'!$F$6-'СЕТ СН'!$F$23</f>
        <v>923.42632106000008</v>
      </c>
      <c r="F36" s="36">
        <f>SUMIFS(СВЦЭМ!$D$33:$D$776,СВЦЭМ!$A$33:$A$776,$A36,СВЦЭМ!$B$33:$B$776,F$11)+'СЕТ СН'!$F$11+СВЦЭМ!$D$10+'СЕТ СН'!$F$6-'СЕТ СН'!$F$23</f>
        <v>927.23969347000002</v>
      </c>
      <c r="G36" s="36">
        <f>SUMIFS(СВЦЭМ!$D$33:$D$776,СВЦЭМ!$A$33:$A$776,$A36,СВЦЭМ!$B$33:$B$776,G$11)+'СЕТ СН'!$F$11+СВЦЭМ!$D$10+'СЕТ СН'!$F$6-'СЕТ СН'!$F$23</f>
        <v>918.76229680000006</v>
      </c>
      <c r="H36" s="36">
        <f>SUMIFS(СВЦЭМ!$D$33:$D$776,СВЦЭМ!$A$33:$A$776,$A36,СВЦЭМ!$B$33:$B$776,H$11)+'СЕТ СН'!$F$11+СВЦЭМ!$D$10+'СЕТ СН'!$F$6-'СЕТ СН'!$F$23</f>
        <v>932.35695452000004</v>
      </c>
      <c r="I36" s="36">
        <f>SUMIFS(СВЦЭМ!$D$33:$D$776,СВЦЭМ!$A$33:$A$776,$A36,СВЦЭМ!$B$33:$B$776,I$11)+'СЕТ СН'!$F$11+СВЦЭМ!$D$10+'СЕТ СН'!$F$6-'СЕТ СН'!$F$23</f>
        <v>962.40685416000008</v>
      </c>
      <c r="J36" s="36">
        <f>SUMIFS(СВЦЭМ!$D$33:$D$776,СВЦЭМ!$A$33:$A$776,$A36,СВЦЭМ!$B$33:$B$776,J$11)+'СЕТ СН'!$F$11+СВЦЭМ!$D$10+'СЕТ СН'!$F$6-'СЕТ СН'!$F$23</f>
        <v>947.98738283</v>
      </c>
      <c r="K36" s="36">
        <f>SUMIFS(СВЦЭМ!$D$33:$D$776,СВЦЭМ!$A$33:$A$776,$A36,СВЦЭМ!$B$33:$B$776,K$11)+'СЕТ СН'!$F$11+СВЦЭМ!$D$10+'СЕТ СН'!$F$6-'СЕТ СН'!$F$23</f>
        <v>912.62886533000005</v>
      </c>
      <c r="L36" s="36">
        <f>SUMIFS(СВЦЭМ!$D$33:$D$776,СВЦЭМ!$A$33:$A$776,$A36,СВЦЭМ!$B$33:$B$776,L$11)+'СЕТ СН'!$F$11+СВЦЭМ!$D$10+'СЕТ СН'!$F$6-'СЕТ СН'!$F$23</f>
        <v>892.75059179000004</v>
      </c>
      <c r="M36" s="36">
        <f>SUMIFS(СВЦЭМ!$D$33:$D$776,СВЦЭМ!$A$33:$A$776,$A36,СВЦЭМ!$B$33:$B$776,M$11)+'СЕТ СН'!$F$11+СВЦЭМ!$D$10+'СЕТ СН'!$F$6-'СЕТ СН'!$F$23</f>
        <v>825.75467649000007</v>
      </c>
      <c r="N36" s="36">
        <f>SUMIFS(СВЦЭМ!$D$33:$D$776,СВЦЭМ!$A$33:$A$776,$A36,СВЦЭМ!$B$33:$B$776,N$11)+'СЕТ СН'!$F$11+СВЦЭМ!$D$10+'СЕТ СН'!$F$6-'СЕТ СН'!$F$23</f>
        <v>777.63735346999999</v>
      </c>
      <c r="O36" s="36">
        <f>SUMIFS(СВЦЭМ!$D$33:$D$776,СВЦЭМ!$A$33:$A$776,$A36,СВЦЭМ!$B$33:$B$776,O$11)+'СЕТ СН'!$F$11+СВЦЭМ!$D$10+'СЕТ СН'!$F$6-'СЕТ СН'!$F$23</f>
        <v>752.28341171</v>
      </c>
      <c r="P36" s="36">
        <f>SUMIFS(СВЦЭМ!$D$33:$D$776,СВЦЭМ!$A$33:$A$776,$A36,СВЦЭМ!$B$33:$B$776,P$11)+'СЕТ СН'!$F$11+СВЦЭМ!$D$10+'СЕТ СН'!$F$6-'СЕТ СН'!$F$23</f>
        <v>760.45591868000008</v>
      </c>
      <c r="Q36" s="36">
        <f>SUMIFS(СВЦЭМ!$D$33:$D$776,СВЦЭМ!$A$33:$A$776,$A36,СВЦЭМ!$B$33:$B$776,Q$11)+'СЕТ СН'!$F$11+СВЦЭМ!$D$10+'СЕТ СН'!$F$6-'СЕТ СН'!$F$23</f>
        <v>757.43635668000002</v>
      </c>
      <c r="R36" s="36">
        <f>SUMIFS(СВЦЭМ!$D$33:$D$776,СВЦЭМ!$A$33:$A$776,$A36,СВЦЭМ!$B$33:$B$776,R$11)+'СЕТ СН'!$F$11+СВЦЭМ!$D$10+'СЕТ СН'!$F$6-'СЕТ СН'!$F$23</f>
        <v>754.21316717000002</v>
      </c>
      <c r="S36" s="36">
        <f>SUMIFS(СВЦЭМ!$D$33:$D$776,СВЦЭМ!$A$33:$A$776,$A36,СВЦЭМ!$B$33:$B$776,S$11)+'СЕТ СН'!$F$11+СВЦЭМ!$D$10+'СЕТ СН'!$F$6-'СЕТ СН'!$F$23</f>
        <v>757.48420641000007</v>
      </c>
      <c r="T36" s="36">
        <f>SUMIFS(СВЦЭМ!$D$33:$D$776,СВЦЭМ!$A$33:$A$776,$A36,СВЦЭМ!$B$33:$B$776,T$11)+'СЕТ СН'!$F$11+СВЦЭМ!$D$10+'СЕТ СН'!$F$6-'СЕТ СН'!$F$23</f>
        <v>757.92975686</v>
      </c>
      <c r="U36" s="36">
        <f>SUMIFS(СВЦЭМ!$D$33:$D$776,СВЦЭМ!$A$33:$A$776,$A36,СВЦЭМ!$B$33:$B$776,U$11)+'СЕТ СН'!$F$11+СВЦЭМ!$D$10+'СЕТ СН'!$F$6-'СЕТ СН'!$F$23</f>
        <v>752.95227883000007</v>
      </c>
      <c r="V36" s="36">
        <f>SUMIFS(СВЦЭМ!$D$33:$D$776,СВЦЭМ!$A$33:$A$776,$A36,СВЦЭМ!$B$33:$B$776,V$11)+'СЕТ СН'!$F$11+СВЦЭМ!$D$10+'СЕТ СН'!$F$6-'СЕТ СН'!$F$23</f>
        <v>732.95735696999998</v>
      </c>
      <c r="W36" s="36">
        <f>SUMIFS(СВЦЭМ!$D$33:$D$776,СВЦЭМ!$A$33:$A$776,$A36,СВЦЭМ!$B$33:$B$776,W$11)+'СЕТ СН'!$F$11+СВЦЭМ!$D$10+'СЕТ СН'!$F$6-'СЕТ СН'!$F$23</f>
        <v>713.99857668000004</v>
      </c>
      <c r="X36" s="36">
        <f>SUMIFS(СВЦЭМ!$D$33:$D$776,СВЦЭМ!$A$33:$A$776,$A36,СВЦЭМ!$B$33:$B$776,X$11)+'СЕТ СН'!$F$11+СВЦЭМ!$D$10+'СЕТ СН'!$F$6-'СЕТ СН'!$F$23</f>
        <v>736.75258284000006</v>
      </c>
      <c r="Y36" s="36">
        <f>SUMIFS(СВЦЭМ!$D$33:$D$776,СВЦЭМ!$A$33:$A$776,$A36,СВЦЭМ!$B$33:$B$776,Y$11)+'СЕТ СН'!$F$11+СВЦЭМ!$D$10+'СЕТ СН'!$F$6-'СЕТ СН'!$F$23</f>
        <v>835.20214903999999</v>
      </c>
    </row>
    <row r="37" spans="1:27" ht="15.75" x14ac:dyDescent="0.2">
      <c r="A37" s="35">
        <f t="shared" si="0"/>
        <v>44069</v>
      </c>
      <c r="B37" s="36">
        <f>SUMIFS(СВЦЭМ!$D$33:$D$776,СВЦЭМ!$A$33:$A$776,$A37,СВЦЭМ!$B$33:$B$776,B$11)+'СЕТ СН'!$F$11+СВЦЭМ!$D$10+'СЕТ СН'!$F$6-'СЕТ СН'!$F$23</f>
        <v>874.36098747000005</v>
      </c>
      <c r="C37" s="36">
        <f>SUMIFS(СВЦЭМ!$D$33:$D$776,СВЦЭМ!$A$33:$A$776,$A37,СВЦЭМ!$B$33:$B$776,C$11)+'СЕТ СН'!$F$11+СВЦЭМ!$D$10+'СЕТ СН'!$F$6-'СЕТ СН'!$F$23</f>
        <v>909.80332821000002</v>
      </c>
      <c r="D37" s="36">
        <f>SUMIFS(СВЦЭМ!$D$33:$D$776,СВЦЭМ!$A$33:$A$776,$A37,СВЦЭМ!$B$33:$B$776,D$11)+'СЕТ СН'!$F$11+СВЦЭМ!$D$10+'СЕТ СН'!$F$6-'СЕТ СН'!$F$23</f>
        <v>928.30086537</v>
      </c>
      <c r="E37" s="36">
        <f>SUMIFS(СВЦЭМ!$D$33:$D$776,СВЦЭМ!$A$33:$A$776,$A37,СВЦЭМ!$B$33:$B$776,E$11)+'СЕТ СН'!$F$11+СВЦЭМ!$D$10+'СЕТ СН'!$F$6-'СЕТ СН'!$F$23</f>
        <v>934.59298406000005</v>
      </c>
      <c r="F37" s="36">
        <f>SUMIFS(СВЦЭМ!$D$33:$D$776,СВЦЭМ!$A$33:$A$776,$A37,СВЦЭМ!$B$33:$B$776,F$11)+'СЕТ СН'!$F$11+СВЦЭМ!$D$10+'СЕТ СН'!$F$6-'СЕТ СН'!$F$23</f>
        <v>932.67096308999999</v>
      </c>
      <c r="G37" s="36">
        <f>SUMIFS(СВЦЭМ!$D$33:$D$776,СВЦЭМ!$A$33:$A$776,$A37,СВЦЭМ!$B$33:$B$776,G$11)+'СЕТ СН'!$F$11+СВЦЭМ!$D$10+'СЕТ СН'!$F$6-'СЕТ СН'!$F$23</f>
        <v>931.50780445999999</v>
      </c>
      <c r="H37" s="36">
        <f>SUMIFS(СВЦЭМ!$D$33:$D$776,СВЦЭМ!$A$33:$A$776,$A37,СВЦЭМ!$B$33:$B$776,H$11)+'СЕТ СН'!$F$11+СВЦЭМ!$D$10+'СЕТ СН'!$F$6-'СЕТ СН'!$F$23</f>
        <v>936.45339660000002</v>
      </c>
      <c r="I37" s="36">
        <f>SUMIFS(СВЦЭМ!$D$33:$D$776,СВЦЭМ!$A$33:$A$776,$A37,СВЦЭМ!$B$33:$B$776,I$11)+'СЕТ СН'!$F$11+СВЦЭМ!$D$10+'СЕТ СН'!$F$6-'СЕТ СН'!$F$23</f>
        <v>960.77273001000003</v>
      </c>
      <c r="J37" s="36">
        <f>SUMIFS(СВЦЭМ!$D$33:$D$776,СВЦЭМ!$A$33:$A$776,$A37,СВЦЭМ!$B$33:$B$776,J$11)+'СЕТ СН'!$F$11+СВЦЭМ!$D$10+'СЕТ СН'!$F$6-'СЕТ СН'!$F$23</f>
        <v>938.92781948000004</v>
      </c>
      <c r="K37" s="36">
        <f>SUMIFS(СВЦЭМ!$D$33:$D$776,СВЦЭМ!$A$33:$A$776,$A37,СВЦЭМ!$B$33:$B$776,K$11)+'СЕТ СН'!$F$11+СВЦЭМ!$D$10+'СЕТ СН'!$F$6-'СЕТ СН'!$F$23</f>
        <v>858.19179526000005</v>
      </c>
      <c r="L37" s="36">
        <f>SUMIFS(СВЦЭМ!$D$33:$D$776,СВЦЭМ!$A$33:$A$776,$A37,СВЦЭМ!$B$33:$B$776,L$11)+'СЕТ СН'!$F$11+СВЦЭМ!$D$10+'СЕТ СН'!$F$6-'СЕТ СН'!$F$23</f>
        <v>839.10871812000005</v>
      </c>
      <c r="M37" s="36">
        <f>SUMIFS(СВЦЭМ!$D$33:$D$776,СВЦЭМ!$A$33:$A$776,$A37,СВЦЭМ!$B$33:$B$776,M$11)+'СЕТ СН'!$F$11+СВЦЭМ!$D$10+'СЕТ СН'!$F$6-'СЕТ СН'!$F$23</f>
        <v>778.06199600000002</v>
      </c>
      <c r="N37" s="36">
        <f>SUMIFS(СВЦЭМ!$D$33:$D$776,СВЦЭМ!$A$33:$A$776,$A37,СВЦЭМ!$B$33:$B$776,N$11)+'СЕТ СН'!$F$11+СВЦЭМ!$D$10+'СЕТ СН'!$F$6-'СЕТ СН'!$F$23</f>
        <v>731.51745304000008</v>
      </c>
      <c r="O37" s="36">
        <f>SUMIFS(СВЦЭМ!$D$33:$D$776,СВЦЭМ!$A$33:$A$776,$A37,СВЦЭМ!$B$33:$B$776,O$11)+'СЕТ СН'!$F$11+СВЦЭМ!$D$10+'СЕТ СН'!$F$6-'СЕТ СН'!$F$23</f>
        <v>708.25022390000004</v>
      </c>
      <c r="P37" s="36">
        <f>SUMIFS(СВЦЭМ!$D$33:$D$776,СВЦЭМ!$A$33:$A$776,$A37,СВЦЭМ!$B$33:$B$776,P$11)+'СЕТ СН'!$F$11+СВЦЭМ!$D$10+'СЕТ СН'!$F$6-'СЕТ СН'!$F$23</f>
        <v>708.18788948000008</v>
      </c>
      <c r="Q37" s="36">
        <f>SUMIFS(СВЦЭМ!$D$33:$D$776,СВЦЭМ!$A$33:$A$776,$A37,СВЦЭМ!$B$33:$B$776,Q$11)+'СЕТ СН'!$F$11+СВЦЭМ!$D$10+'СЕТ СН'!$F$6-'СЕТ СН'!$F$23</f>
        <v>704.70477520000009</v>
      </c>
      <c r="R37" s="36">
        <f>SUMIFS(СВЦЭМ!$D$33:$D$776,СВЦЭМ!$A$33:$A$776,$A37,СВЦЭМ!$B$33:$B$776,R$11)+'СЕТ СН'!$F$11+СВЦЭМ!$D$10+'СЕТ СН'!$F$6-'СЕТ СН'!$F$23</f>
        <v>709.94128405000004</v>
      </c>
      <c r="S37" s="36">
        <f>SUMIFS(СВЦЭМ!$D$33:$D$776,СВЦЭМ!$A$33:$A$776,$A37,СВЦЭМ!$B$33:$B$776,S$11)+'СЕТ СН'!$F$11+СВЦЭМ!$D$10+'СЕТ СН'!$F$6-'СЕТ СН'!$F$23</f>
        <v>713.02682277000008</v>
      </c>
      <c r="T37" s="36">
        <f>SUMIFS(СВЦЭМ!$D$33:$D$776,СВЦЭМ!$A$33:$A$776,$A37,СВЦЭМ!$B$33:$B$776,T$11)+'СЕТ СН'!$F$11+СВЦЭМ!$D$10+'СЕТ СН'!$F$6-'СЕТ СН'!$F$23</f>
        <v>705.30484469999999</v>
      </c>
      <c r="U37" s="36">
        <f>SUMIFS(СВЦЭМ!$D$33:$D$776,СВЦЭМ!$A$33:$A$776,$A37,СВЦЭМ!$B$33:$B$776,U$11)+'СЕТ СН'!$F$11+СВЦЭМ!$D$10+'СЕТ СН'!$F$6-'СЕТ СН'!$F$23</f>
        <v>708.56221711000001</v>
      </c>
      <c r="V37" s="36">
        <f>SUMIFS(СВЦЭМ!$D$33:$D$776,СВЦЭМ!$A$33:$A$776,$A37,СВЦЭМ!$B$33:$B$776,V$11)+'СЕТ СН'!$F$11+СВЦЭМ!$D$10+'СЕТ СН'!$F$6-'СЕТ СН'!$F$23</f>
        <v>715.50980453</v>
      </c>
      <c r="W37" s="36">
        <f>SUMIFS(СВЦЭМ!$D$33:$D$776,СВЦЭМ!$A$33:$A$776,$A37,СВЦЭМ!$B$33:$B$776,W$11)+'СЕТ СН'!$F$11+СВЦЭМ!$D$10+'СЕТ СН'!$F$6-'СЕТ СН'!$F$23</f>
        <v>722.12921018999998</v>
      </c>
      <c r="X37" s="36">
        <f>SUMIFS(СВЦЭМ!$D$33:$D$776,СВЦЭМ!$A$33:$A$776,$A37,СВЦЭМ!$B$33:$B$776,X$11)+'СЕТ СН'!$F$11+СВЦЭМ!$D$10+'СЕТ СН'!$F$6-'СЕТ СН'!$F$23</f>
        <v>743.23859880000009</v>
      </c>
      <c r="Y37" s="36">
        <f>SUMIFS(СВЦЭМ!$D$33:$D$776,СВЦЭМ!$A$33:$A$776,$A37,СВЦЭМ!$B$33:$B$776,Y$11)+'СЕТ СН'!$F$11+СВЦЭМ!$D$10+'СЕТ СН'!$F$6-'СЕТ СН'!$F$23</f>
        <v>836.26571683999998</v>
      </c>
    </row>
    <row r="38" spans="1:27" ht="15.75" x14ac:dyDescent="0.2">
      <c r="A38" s="35">
        <f t="shared" si="0"/>
        <v>44070</v>
      </c>
      <c r="B38" s="36">
        <f>SUMIFS(СВЦЭМ!$D$33:$D$776,СВЦЭМ!$A$33:$A$776,$A38,СВЦЭМ!$B$33:$B$776,B$11)+'СЕТ СН'!$F$11+СВЦЭМ!$D$10+'СЕТ СН'!$F$6-'СЕТ СН'!$F$23</f>
        <v>770.95347621000008</v>
      </c>
      <c r="C38" s="36">
        <f>SUMIFS(СВЦЭМ!$D$33:$D$776,СВЦЭМ!$A$33:$A$776,$A38,СВЦЭМ!$B$33:$B$776,C$11)+'СЕТ СН'!$F$11+СВЦЭМ!$D$10+'СЕТ СН'!$F$6-'СЕТ СН'!$F$23</f>
        <v>872.13865500999998</v>
      </c>
      <c r="D38" s="36">
        <f>SUMIFS(СВЦЭМ!$D$33:$D$776,СВЦЭМ!$A$33:$A$776,$A38,СВЦЭМ!$B$33:$B$776,D$11)+'СЕТ СН'!$F$11+СВЦЭМ!$D$10+'СЕТ СН'!$F$6-'СЕТ СН'!$F$23</f>
        <v>965.60528701999999</v>
      </c>
      <c r="E38" s="36">
        <f>SUMIFS(СВЦЭМ!$D$33:$D$776,СВЦЭМ!$A$33:$A$776,$A38,СВЦЭМ!$B$33:$B$776,E$11)+'СЕТ СН'!$F$11+СВЦЭМ!$D$10+'СЕТ СН'!$F$6-'СЕТ СН'!$F$23</f>
        <v>984.29950314000007</v>
      </c>
      <c r="F38" s="36">
        <f>SUMIFS(СВЦЭМ!$D$33:$D$776,СВЦЭМ!$A$33:$A$776,$A38,СВЦЭМ!$B$33:$B$776,F$11)+'СЕТ СН'!$F$11+СВЦЭМ!$D$10+'СЕТ СН'!$F$6-'СЕТ СН'!$F$23</f>
        <v>991.35126718000004</v>
      </c>
      <c r="G38" s="36">
        <f>SUMIFS(СВЦЭМ!$D$33:$D$776,СВЦЭМ!$A$33:$A$776,$A38,СВЦЭМ!$B$33:$B$776,G$11)+'СЕТ СН'!$F$11+СВЦЭМ!$D$10+'СЕТ СН'!$F$6-'СЕТ СН'!$F$23</f>
        <v>984.14654775000008</v>
      </c>
      <c r="H38" s="36">
        <f>SUMIFS(СВЦЭМ!$D$33:$D$776,СВЦЭМ!$A$33:$A$776,$A38,СВЦЭМ!$B$33:$B$776,H$11)+'СЕТ СН'!$F$11+СВЦЭМ!$D$10+'СЕТ СН'!$F$6-'СЕТ СН'!$F$23</f>
        <v>942.85186614000008</v>
      </c>
      <c r="I38" s="36">
        <f>SUMIFS(СВЦЭМ!$D$33:$D$776,СВЦЭМ!$A$33:$A$776,$A38,СВЦЭМ!$B$33:$B$776,I$11)+'СЕТ СН'!$F$11+СВЦЭМ!$D$10+'СЕТ СН'!$F$6-'СЕТ СН'!$F$23</f>
        <v>863.63100322000003</v>
      </c>
      <c r="J38" s="36">
        <f>SUMIFS(СВЦЭМ!$D$33:$D$776,СВЦЭМ!$A$33:$A$776,$A38,СВЦЭМ!$B$33:$B$776,J$11)+'СЕТ СН'!$F$11+СВЦЭМ!$D$10+'СЕТ СН'!$F$6-'СЕТ СН'!$F$23</f>
        <v>816.48160668000003</v>
      </c>
      <c r="K38" s="36">
        <f>SUMIFS(СВЦЭМ!$D$33:$D$776,СВЦЭМ!$A$33:$A$776,$A38,СВЦЭМ!$B$33:$B$776,K$11)+'СЕТ СН'!$F$11+СВЦЭМ!$D$10+'СЕТ СН'!$F$6-'СЕТ СН'!$F$23</f>
        <v>786.33418167000002</v>
      </c>
      <c r="L38" s="36">
        <f>SUMIFS(СВЦЭМ!$D$33:$D$776,СВЦЭМ!$A$33:$A$776,$A38,СВЦЭМ!$B$33:$B$776,L$11)+'СЕТ СН'!$F$11+СВЦЭМ!$D$10+'СЕТ СН'!$F$6-'СЕТ СН'!$F$23</f>
        <v>784.37973208000005</v>
      </c>
      <c r="M38" s="36">
        <f>SUMIFS(СВЦЭМ!$D$33:$D$776,СВЦЭМ!$A$33:$A$776,$A38,СВЦЭМ!$B$33:$B$776,M$11)+'СЕТ СН'!$F$11+СВЦЭМ!$D$10+'СЕТ СН'!$F$6-'СЕТ СН'!$F$23</f>
        <v>787.88539642000001</v>
      </c>
      <c r="N38" s="36">
        <f>SUMIFS(СВЦЭМ!$D$33:$D$776,СВЦЭМ!$A$33:$A$776,$A38,СВЦЭМ!$B$33:$B$776,N$11)+'СЕТ СН'!$F$11+СВЦЭМ!$D$10+'СЕТ СН'!$F$6-'СЕТ СН'!$F$23</f>
        <v>779.84708959</v>
      </c>
      <c r="O38" s="36">
        <f>SUMIFS(СВЦЭМ!$D$33:$D$776,СВЦЭМ!$A$33:$A$776,$A38,СВЦЭМ!$B$33:$B$776,O$11)+'СЕТ СН'!$F$11+СВЦЭМ!$D$10+'СЕТ СН'!$F$6-'СЕТ СН'!$F$23</f>
        <v>778.34440582000002</v>
      </c>
      <c r="P38" s="36">
        <f>SUMIFS(СВЦЭМ!$D$33:$D$776,СВЦЭМ!$A$33:$A$776,$A38,СВЦЭМ!$B$33:$B$776,P$11)+'СЕТ СН'!$F$11+СВЦЭМ!$D$10+'СЕТ СН'!$F$6-'СЕТ СН'!$F$23</f>
        <v>785.86783888000002</v>
      </c>
      <c r="Q38" s="36">
        <f>SUMIFS(СВЦЭМ!$D$33:$D$776,СВЦЭМ!$A$33:$A$776,$A38,СВЦЭМ!$B$33:$B$776,Q$11)+'СЕТ СН'!$F$11+СВЦЭМ!$D$10+'СЕТ СН'!$F$6-'СЕТ СН'!$F$23</f>
        <v>786.45838303000005</v>
      </c>
      <c r="R38" s="36">
        <f>SUMIFS(СВЦЭМ!$D$33:$D$776,СВЦЭМ!$A$33:$A$776,$A38,СВЦЭМ!$B$33:$B$776,R$11)+'СЕТ СН'!$F$11+СВЦЭМ!$D$10+'СЕТ СН'!$F$6-'СЕТ СН'!$F$23</f>
        <v>778.43196002000002</v>
      </c>
      <c r="S38" s="36">
        <f>SUMIFS(СВЦЭМ!$D$33:$D$776,СВЦЭМ!$A$33:$A$776,$A38,СВЦЭМ!$B$33:$B$776,S$11)+'СЕТ СН'!$F$11+СВЦЭМ!$D$10+'СЕТ СН'!$F$6-'СЕТ СН'!$F$23</f>
        <v>779.55298315000005</v>
      </c>
      <c r="T38" s="36">
        <f>SUMIFS(СВЦЭМ!$D$33:$D$776,СВЦЭМ!$A$33:$A$776,$A38,СВЦЭМ!$B$33:$B$776,T$11)+'СЕТ СН'!$F$11+СВЦЭМ!$D$10+'СЕТ СН'!$F$6-'СЕТ СН'!$F$23</f>
        <v>774.35892144000002</v>
      </c>
      <c r="U38" s="36">
        <f>SUMIFS(СВЦЭМ!$D$33:$D$776,СВЦЭМ!$A$33:$A$776,$A38,СВЦЭМ!$B$33:$B$776,U$11)+'СЕТ СН'!$F$11+СВЦЭМ!$D$10+'СЕТ СН'!$F$6-'СЕТ СН'!$F$23</f>
        <v>779.78480288000003</v>
      </c>
      <c r="V38" s="36">
        <f>SUMIFS(СВЦЭМ!$D$33:$D$776,СВЦЭМ!$A$33:$A$776,$A38,СВЦЭМ!$B$33:$B$776,V$11)+'СЕТ СН'!$F$11+СВЦЭМ!$D$10+'СЕТ СН'!$F$6-'СЕТ СН'!$F$23</f>
        <v>792.81182921000004</v>
      </c>
      <c r="W38" s="36">
        <f>SUMIFS(СВЦЭМ!$D$33:$D$776,СВЦЭМ!$A$33:$A$776,$A38,СВЦЭМ!$B$33:$B$776,W$11)+'СЕТ СН'!$F$11+СВЦЭМ!$D$10+'СЕТ СН'!$F$6-'СЕТ СН'!$F$23</f>
        <v>792.44205765000004</v>
      </c>
      <c r="X38" s="36">
        <f>SUMIFS(СВЦЭМ!$D$33:$D$776,СВЦЭМ!$A$33:$A$776,$A38,СВЦЭМ!$B$33:$B$776,X$11)+'СЕТ СН'!$F$11+СВЦЭМ!$D$10+'СЕТ СН'!$F$6-'СЕТ СН'!$F$23</f>
        <v>766.13099694000005</v>
      </c>
      <c r="Y38" s="36">
        <f>SUMIFS(СВЦЭМ!$D$33:$D$776,СВЦЭМ!$A$33:$A$776,$A38,СВЦЭМ!$B$33:$B$776,Y$11)+'СЕТ СН'!$F$11+СВЦЭМ!$D$10+'СЕТ СН'!$F$6-'СЕТ СН'!$F$23</f>
        <v>797.02576847</v>
      </c>
    </row>
    <row r="39" spans="1:27" ht="15.75" x14ac:dyDescent="0.2">
      <c r="A39" s="35">
        <f t="shared" si="0"/>
        <v>44071</v>
      </c>
      <c r="B39" s="36">
        <f>SUMIFS(СВЦЭМ!$D$33:$D$776,СВЦЭМ!$A$33:$A$776,$A39,СВЦЭМ!$B$33:$B$776,B$11)+'СЕТ СН'!$F$11+СВЦЭМ!$D$10+'СЕТ СН'!$F$6-'СЕТ СН'!$F$23</f>
        <v>920.36606630000006</v>
      </c>
      <c r="C39" s="36">
        <f>SUMIFS(СВЦЭМ!$D$33:$D$776,СВЦЭМ!$A$33:$A$776,$A39,СВЦЭМ!$B$33:$B$776,C$11)+'СЕТ СН'!$F$11+СВЦЭМ!$D$10+'СЕТ СН'!$F$6-'СЕТ СН'!$F$23</f>
        <v>938.88202816</v>
      </c>
      <c r="D39" s="36">
        <f>SUMIFS(СВЦЭМ!$D$33:$D$776,СВЦЭМ!$A$33:$A$776,$A39,СВЦЭМ!$B$33:$B$776,D$11)+'СЕТ СН'!$F$11+СВЦЭМ!$D$10+'СЕТ СН'!$F$6-'СЕТ СН'!$F$23</f>
        <v>969.51478198000007</v>
      </c>
      <c r="E39" s="36">
        <f>SUMIFS(СВЦЭМ!$D$33:$D$776,СВЦЭМ!$A$33:$A$776,$A39,СВЦЭМ!$B$33:$B$776,E$11)+'СЕТ СН'!$F$11+СВЦЭМ!$D$10+'СЕТ СН'!$F$6-'СЕТ СН'!$F$23</f>
        <v>982.46596804000001</v>
      </c>
      <c r="F39" s="36">
        <f>SUMIFS(СВЦЭМ!$D$33:$D$776,СВЦЭМ!$A$33:$A$776,$A39,СВЦЭМ!$B$33:$B$776,F$11)+'СЕТ СН'!$F$11+СВЦЭМ!$D$10+'СЕТ СН'!$F$6-'СЕТ СН'!$F$23</f>
        <v>992.70176302000004</v>
      </c>
      <c r="G39" s="36">
        <f>SUMIFS(СВЦЭМ!$D$33:$D$776,СВЦЭМ!$A$33:$A$776,$A39,СВЦЭМ!$B$33:$B$776,G$11)+'СЕТ СН'!$F$11+СВЦЭМ!$D$10+'СЕТ СН'!$F$6-'СЕТ СН'!$F$23</f>
        <v>972.42340976000003</v>
      </c>
      <c r="H39" s="36">
        <f>SUMIFS(СВЦЭМ!$D$33:$D$776,СВЦЭМ!$A$33:$A$776,$A39,СВЦЭМ!$B$33:$B$776,H$11)+'СЕТ СН'!$F$11+СВЦЭМ!$D$10+'СЕТ СН'!$F$6-'СЕТ СН'!$F$23</f>
        <v>937.26877832000002</v>
      </c>
      <c r="I39" s="36">
        <f>SUMIFS(СВЦЭМ!$D$33:$D$776,СВЦЭМ!$A$33:$A$776,$A39,СВЦЭМ!$B$33:$B$776,I$11)+'СЕТ СН'!$F$11+СВЦЭМ!$D$10+'СЕТ СН'!$F$6-'СЕТ СН'!$F$23</f>
        <v>881.22875922000003</v>
      </c>
      <c r="J39" s="36">
        <f>SUMIFS(СВЦЭМ!$D$33:$D$776,СВЦЭМ!$A$33:$A$776,$A39,СВЦЭМ!$B$33:$B$776,J$11)+'СЕТ СН'!$F$11+СВЦЭМ!$D$10+'СЕТ СН'!$F$6-'СЕТ СН'!$F$23</f>
        <v>819.97424128</v>
      </c>
      <c r="K39" s="36">
        <f>SUMIFS(СВЦЭМ!$D$33:$D$776,СВЦЭМ!$A$33:$A$776,$A39,СВЦЭМ!$B$33:$B$776,K$11)+'СЕТ СН'!$F$11+СВЦЭМ!$D$10+'СЕТ СН'!$F$6-'СЕТ СН'!$F$23</f>
        <v>792.16190116000007</v>
      </c>
      <c r="L39" s="36">
        <f>SUMIFS(СВЦЭМ!$D$33:$D$776,СВЦЭМ!$A$33:$A$776,$A39,СВЦЭМ!$B$33:$B$776,L$11)+'СЕТ СН'!$F$11+СВЦЭМ!$D$10+'СЕТ СН'!$F$6-'СЕТ СН'!$F$23</f>
        <v>784.87152283</v>
      </c>
      <c r="M39" s="36">
        <f>SUMIFS(СВЦЭМ!$D$33:$D$776,СВЦЭМ!$A$33:$A$776,$A39,СВЦЭМ!$B$33:$B$776,M$11)+'СЕТ СН'!$F$11+СВЦЭМ!$D$10+'СЕТ СН'!$F$6-'СЕТ СН'!$F$23</f>
        <v>788.19152144000009</v>
      </c>
      <c r="N39" s="36">
        <f>SUMIFS(СВЦЭМ!$D$33:$D$776,СВЦЭМ!$A$33:$A$776,$A39,СВЦЭМ!$B$33:$B$776,N$11)+'СЕТ СН'!$F$11+СВЦЭМ!$D$10+'СЕТ СН'!$F$6-'СЕТ СН'!$F$23</f>
        <v>788.76268248000008</v>
      </c>
      <c r="O39" s="36">
        <f>SUMIFS(СВЦЭМ!$D$33:$D$776,СВЦЭМ!$A$33:$A$776,$A39,СВЦЭМ!$B$33:$B$776,O$11)+'СЕТ СН'!$F$11+СВЦЭМ!$D$10+'СЕТ СН'!$F$6-'СЕТ СН'!$F$23</f>
        <v>783.250362</v>
      </c>
      <c r="P39" s="36">
        <f>SUMIFS(СВЦЭМ!$D$33:$D$776,СВЦЭМ!$A$33:$A$776,$A39,СВЦЭМ!$B$33:$B$776,P$11)+'СЕТ СН'!$F$11+СВЦЭМ!$D$10+'СЕТ СН'!$F$6-'СЕТ СН'!$F$23</f>
        <v>784.97868596000001</v>
      </c>
      <c r="Q39" s="36">
        <f>SUMIFS(СВЦЭМ!$D$33:$D$776,СВЦЭМ!$A$33:$A$776,$A39,СВЦЭМ!$B$33:$B$776,Q$11)+'СЕТ СН'!$F$11+СВЦЭМ!$D$10+'СЕТ СН'!$F$6-'СЕТ СН'!$F$23</f>
        <v>797.62839326000005</v>
      </c>
      <c r="R39" s="36">
        <f>SUMIFS(СВЦЭМ!$D$33:$D$776,СВЦЭМ!$A$33:$A$776,$A39,СВЦЭМ!$B$33:$B$776,R$11)+'СЕТ СН'!$F$11+СВЦЭМ!$D$10+'СЕТ СН'!$F$6-'СЕТ СН'!$F$23</f>
        <v>794.06288588000007</v>
      </c>
      <c r="S39" s="36">
        <f>SUMIFS(СВЦЭМ!$D$33:$D$776,СВЦЭМ!$A$33:$A$776,$A39,СВЦЭМ!$B$33:$B$776,S$11)+'СЕТ СН'!$F$11+СВЦЭМ!$D$10+'СЕТ СН'!$F$6-'СЕТ СН'!$F$23</f>
        <v>796.42516906000003</v>
      </c>
      <c r="T39" s="36">
        <f>SUMIFS(СВЦЭМ!$D$33:$D$776,СВЦЭМ!$A$33:$A$776,$A39,СВЦЭМ!$B$33:$B$776,T$11)+'СЕТ СН'!$F$11+СВЦЭМ!$D$10+'СЕТ СН'!$F$6-'СЕТ СН'!$F$23</f>
        <v>792.37398255000005</v>
      </c>
      <c r="U39" s="36">
        <f>SUMIFS(СВЦЭМ!$D$33:$D$776,СВЦЭМ!$A$33:$A$776,$A39,СВЦЭМ!$B$33:$B$776,U$11)+'СЕТ СН'!$F$11+СВЦЭМ!$D$10+'СЕТ СН'!$F$6-'СЕТ СН'!$F$23</f>
        <v>785.76720781000006</v>
      </c>
      <c r="V39" s="36">
        <f>SUMIFS(СВЦЭМ!$D$33:$D$776,СВЦЭМ!$A$33:$A$776,$A39,СВЦЭМ!$B$33:$B$776,V$11)+'СЕТ СН'!$F$11+СВЦЭМ!$D$10+'СЕТ СН'!$F$6-'СЕТ СН'!$F$23</f>
        <v>761.79793454000003</v>
      </c>
      <c r="W39" s="36">
        <f>SUMIFS(СВЦЭМ!$D$33:$D$776,СВЦЭМ!$A$33:$A$776,$A39,СВЦЭМ!$B$33:$B$776,W$11)+'СЕТ СН'!$F$11+СВЦЭМ!$D$10+'СЕТ СН'!$F$6-'СЕТ СН'!$F$23</f>
        <v>760.20734749000007</v>
      </c>
      <c r="X39" s="36">
        <f>SUMIFS(СВЦЭМ!$D$33:$D$776,СВЦЭМ!$A$33:$A$776,$A39,СВЦЭМ!$B$33:$B$776,X$11)+'СЕТ СН'!$F$11+СВЦЭМ!$D$10+'СЕТ СН'!$F$6-'СЕТ СН'!$F$23</f>
        <v>809.83283941000002</v>
      </c>
      <c r="Y39" s="36">
        <f>SUMIFS(СВЦЭМ!$D$33:$D$776,СВЦЭМ!$A$33:$A$776,$A39,СВЦЭМ!$B$33:$B$776,Y$11)+'СЕТ СН'!$F$11+СВЦЭМ!$D$10+'СЕТ СН'!$F$6-'СЕТ СН'!$F$23</f>
        <v>858.29909552000004</v>
      </c>
    </row>
    <row r="40" spans="1:27" ht="15.75" x14ac:dyDescent="0.2">
      <c r="A40" s="35">
        <f t="shared" si="0"/>
        <v>44072</v>
      </c>
      <c r="B40" s="36">
        <f>SUMIFS(СВЦЭМ!$D$33:$D$776,СВЦЭМ!$A$33:$A$776,$A40,СВЦЭМ!$B$33:$B$776,B$11)+'СЕТ СН'!$F$11+СВЦЭМ!$D$10+'СЕТ СН'!$F$6-'СЕТ СН'!$F$23</f>
        <v>919.83797852999999</v>
      </c>
      <c r="C40" s="36">
        <f>SUMIFS(СВЦЭМ!$D$33:$D$776,СВЦЭМ!$A$33:$A$776,$A40,СВЦЭМ!$B$33:$B$776,C$11)+'СЕТ СН'!$F$11+СВЦЭМ!$D$10+'СЕТ СН'!$F$6-'СЕТ СН'!$F$23</f>
        <v>966.18833905000008</v>
      </c>
      <c r="D40" s="36">
        <f>SUMIFS(СВЦЭМ!$D$33:$D$776,СВЦЭМ!$A$33:$A$776,$A40,СВЦЭМ!$B$33:$B$776,D$11)+'СЕТ СН'!$F$11+СВЦЭМ!$D$10+'СЕТ СН'!$F$6-'СЕТ СН'!$F$23</f>
        <v>1003.3376008500001</v>
      </c>
      <c r="E40" s="36">
        <f>SUMIFS(СВЦЭМ!$D$33:$D$776,СВЦЭМ!$A$33:$A$776,$A40,СВЦЭМ!$B$33:$B$776,E$11)+'СЕТ СН'!$F$11+СВЦЭМ!$D$10+'СЕТ СН'!$F$6-'СЕТ СН'!$F$23</f>
        <v>1018.79917934</v>
      </c>
      <c r="F40" s="36">
        <f>SUMIFS(СВЦЭМ!$D$33:$D$776,СВЦЭМ!$A$33:$A$776,$A40,СВЦЭМ!$B$33:$B$776,F$11)+'СЕТ СН'!$F$11+СВЦЭМ!$D$10+'СЕТ СН'!$F$6-'СЕТ СН'!$F$23</f>
        <v>1028.12086006</v>
      </c>
      <c r="G40" s="36">
        <f>SUMIFS(СВЦЭМ!$D$33:$D$776,СВЦЭМ!$A$33:$A$776,$A40,СВЦЭМ!$B$33:$B$776,G$11)+'СЕТ СН'!$F$11+СВЦЭМ!$D$10+'СЕТ СН'!$F$6-'СЕТ СН'!$F$23</f>
        <v>1012.9244033900001</v>
      </c>
      <c r="H40" s="36">
        <f>SUMIFS(СВЦЭМ!$D$33:$D$776,СВЦЭМ!$A$33:$A$776,$A40,СВЦЭМ!$B$33:$B$776,H$11)+'СЕТ СН'!$F$11+СВЦЭМ!$D$10+'СЕТ СН'!$F$6-'СЕТ СН'!$F$23</f>
        <v>986.69912383000008</v>
      </c>
      <c r="I40" s="36">
        <f>SUMIFS(СВЦЭМ!$D$33:$D$776,СВЦЭМ!$A$33:$A$776,$A40,СВЦЭМ!$B$33:$B$776,I$11)+'СЕТ СН'!$F$11+СВЦЭМ!$D$10+'СЕТ СН'!$F$6-'СЕТ СН'!$F$23</f>
        <v>941.18022213000006</v>
      </c>
      <c r="J40" s="36">
        <f>SUMIFS(СВЦЭМ!$D$33:$D$776,СВЦЭМ!$A$33:$A$776,$A40,СВЦЭМ!$B$33:$B$776,J$11)+'СЕТ СН'!$F$11+СВЦЭМ!$D$10+'СЕТ СН'!$F$6-'СЕТ СН'!$F$23</f>
        <v>868.92633807000004</v>
      </c>
      <c r="K40" s="36">
        <f>SUMIFS(СВЦЭМ!$D$33:$D$776,СВЦЭМ!$A$33:$A$776,$A40,СВЦЭМ!$B$33:$B$776,K$11)+'СЕТ СН'!$F$11+СВЦЭМ!$D$10+'СЕТ СН'!$F$6-'СЕТ СН'!$F$23</f>
        <v>809.50477474000002</v>
      </c>
      <c r="L40" s="36">
        <f>SUMIFS(СВЦЭМ!$D$33:$D$776,СВЦЭМ!$A$33:$A$776,$A40,СВЦЭМ!$B$33:$B$776,L$11)+'СЕТ СН'!$F$11+СВЦЭМ!$D$10+'СЕТ СН'!$F$6-'СЕТ СН'!$F$23</f>
        <v>789.69354584000007</v>
      </c>
      <c r="M40" s="36">
        <f>SUMIFS(СВЦЭМ!$D$33:$D$776,СВЦЭМ!$A$33:$A$776,$A40,СВЦЭМ!$B$33:$B$776,M$11)+'СЕТ СН'!$F$11+СВЦЭМ!$D$10+'СЕТ СН'!$F$6-'СЕТ СН'!$F$23</f>
        <v>791.00060819999999</v>
      </c>
      <c r="N40" s="36">
        <f>SUMIFS(СВЦЭМ!$D$33:$D$776,СВЦЭМ!$A$33:$A$776,$A40,СВЦЭМ!$B$33:$B$776,N$11)+'СЕТ СН'!$F$11+СВЦЭМ!$D$10+'СЕТ СН'!$F$6-'СЕТ СН'!$F$23</f>
        <v>800.78583877000005</v>
      </c>
      <c r="O40" s="36">
        <f>SUMIFS(СВЦЭМ!$D$33:$D$776,СВЦЭМ!$A$33:$A$776,$A40,СВЦЭМ!$B$33:$B$776,O$11)+'СЕТ СН'!$F$11+СВЦЭМ!$D$10+'СЕТ СН'!$F$6-'СЕТ СН'!$F$23</f>
        <v>798.06722029000002</v>
      </c>
      <c r="P40" s="36">
        <f>SUMIFS(СВЦЭМ!$D$33:$D$776,СВЦЭМ!$A$33:$A$776,$A40,СВЦЭМ!$B$33:$B$776,P$11)+'СЕТ СН'!$F$11+СВЦЭМ!$D$10+'СЕТ СН'!$F$6-'СЕТ СН'!$F$23</f>
        <v>803.83659336000005</v>
      </c>
      <c r="Q40" s="36">
        <f>SUMIFS(СВЦЭМ!$D$33:$D$776,СВЦЭМ!$A$33:$A$776,$A40,СВЦЭМ!$B$33:$B$776,Q$11)+'СЕТ СН'!$F$11+СВЦЭМ!$D$10+'СЕТ СН'!$F$6-'СЕТ СН'!$F$23</f>
        <v>818.54126291</v>
      </c>
      <c r="R40" s="36">
        <f>SUMIFS(СВЦЭМ!$D$33:$D$776,СВЦЭМ!$A$33:$A$776,$A40,СВЦЭМ!$B$33:$B$776,R$11)+'СЕТ СН'!$F$11+СВЦЭМ!$D$10+'СЕТ СН'!$F$6-'СЕТ СН'!$F$23</f>
        <v>827.77834474000008</v>
      </c>
      <c r="S40" s="36">
        <f>SUMIFS(СВЦЭМ!$D$33:$D$776,СВЦЭМ!$A$33:$A$776,$A40,СВЦЭМ!$B$33:$B$776,S$11)+'СЕТ СН'!$F$11+СВЦЭМ!$D$10+'СЕТ СН'!$F$6-'СЕТ СН'!$F$23</f>
        <v>818.76198837000004</v>
      </c>
      <c r="T40" s="36">
        <f>SUMIFS(СВЦЭМ!$D$33:$D$776,СВЦЭМ!$A$33:$A$776,$A40,СВЦЭМ!$B$33:$B$776,T$11)+'СЕТ СН'!$F$11+СВЦЭМ!$D$10+'СЕТ СН'!$F$6-'СЕТ СН'!$F$23</f>
        <v>817.16434661000005</v>
      </c>
      <c r="U40" s="36">
        <f>SUMIFS(СВЦЭМ!$D$33:$D$776,СВЦЭМ!$A$33:$A$776,$A40,СВЦЭМ!$B$33:$B$776,U$11)+'СЕТ СН'!$F$11+СВЦЭМ!$D$10+'СЕТ СН'!$F$6-'СЕТ СН'!$F$23</f>
        <v>817.14338733</v>
      </c>
      <c r="V40" s="36">
        <f>SUMIFS(СВЦЭМ!$D$33:$D$776,СВЦЭМ!$A$33:$A$776,$A40,СВЦЭМ!$B$33:$B$776,V$11)+'СЕТ СН'!$F$11+СВЦЭМ!$D$10+'СЕТ СН'!$F$6-'СЕТ СН'!$F$23</f>
        <v>797.49358592999999</v>
      </c>
      <c r="W40" s="36">
        <f>SUMIFS(СВЦЭМ!$D$33:$D$776,СВЦЭМ!$A$33:$A$776,$A40,СВЦЭМ!$B$33:$B$776,W$11)+'СЕТ СН'!$F$11+СВЦЭМ!$D$10+'СЕТ СН'!$F$6-'СЕТ СН'!$F$23</f>
        <v>786.73855940999999</v>
      </c>
      <c r="X40" s="36">
        <f>SUMIFS(СВЦЭМ!$D$33:$D$776,СВЦЭМ!$A$33:$A$776,$A40,СВЦЭМ!$B$33:$B$776,X$11)+'СЕТ СН'!$F$11+СВЦЭМ!$D$10+'СЕТ СН'!$F$6-'СЕТ СН'!$F$23</f>
        <v>828.66967403000001</v>
      </c>
      <c r="Y40" s="36">
        <f>SUMIFS(СВЦЭМ!$D$33:$D$776,СВЦЭМ!$A$33:$A$776,$A40,СВЦЭМ!$B$33:$B$776,Y$11)+'СЕТ СН'!$F$11+СВЦЭМ!$D$10+'СЕТ СН'!$F$6-'СЕТ СН'!$F$23</f>
        <v>868.52669780000008</v>
      </c>
    </row>
    <row r="41" spans="1:27" ht="15.75" x14ac:dyDescent="0.2">
      <c r="A41" s="35">
        <f t="shared" si="0"/>
        <v>44073</v>
      </c>
      <c r="B41" s="36">
        <f>SUMIFS(СВЦЭМ!$D$33:$D$776,СВЦЭМ!$A$33:$A$776,$A41,СВЦЭМ!$B$33:$B$776,B$11)+'СЕТ СН'!$F$11+СВЦЭМ!$D$10+'СЕТ СН'!$F$6-'СЕТ СН'!$F$23</f>
        <v>900.10197420999998</v>
      </c>
      <c r="C41" s="36">
        <f>SUMIFS(СВЦЭМ!$D$33:$D$776,СВЦЭМ!$A$33:$A$776,$A41,СВЦЭМ!$B$33:$B$776,C$11)+'СЕТ СН'!$F$11+СВЦЭМ!$D$10+'СЕТ СН'!$F$6-'СЕТ СН'!$F$23</f>
        <v>957.60323489000007</v>
      </c>
      <c r="D41" s="36">
        <f>SUMIFS(СВЦЭМ!$D$33:$D$776,СВЦЭМ!$A$33:$A$776,$A41,СВЦЭМ!$B$33:$B$776,D$11)+'СЕТ СН'!$F$11+СВЦЭМ!$D$10+'СЕТ СН'!$F$6-'СЕТ СН'!$F$23</f>
        <v>1000.94301364</v>
      </c>
      <c r="E41" s="36">
        <f>SUMIFS(СВЦЭМ!$D$33:$D$776,СВЦЭМ!$A$33:$A$776,$A41,СВЦЭМ!$B$33:$B$776,E$11)+'СЕТ СН'!$F$11+СВЦЭМ!$D$10+'СЕТ СН'!$F$6-'СЕТ СН'!$F$23</f>
        <v>1001.75588984</v>
      </c>
      <c r="F41" s="36">
        <f>SUMIFS(СВЦЭМ!$D$33:$D$776,СВЦЭМ!$A$33:$A$776,$A41,СВЦЭМ!$B$33:$B$776,F$11)+'СЕТ СН'!$F$11+СВЦЭМ!$D$10+'СЕТ СН'!$F$6-'СЕТ СН'!$F$23</f>
        <v>1002.10758465</v>
      </c>
      <c r="G41" s="36">
        <f>SUMIFS(СВЦЭМ!$D$33:$D$776,СВЦЭМ!$A$33:$A$776,$A41,СВЦЭМ!$B$33:$B$776,G$11)+'СЕТ СН'!$F$11+СВЦЭМ!$D$10+'СЕТ СН'!$F$6-'СЕТ СН'!$F$23</f>
        <v>992.15348890000007</v>
      </c>
      <c r="H41" s="36">
        <f>SUMIFS(СВЦЭМ!$D$33:$D$776,СВЦЭМ!$A$33:$A$776,$A41,СВЦЭМ!$B$33:$B$776,H$11)+'СЕТ СН'!$F$11+СВЦЭМ!$D$10+'СЕТ СН'!$F$6-'СЕТ СН'!$F$23</f>
        <v>984.18464717000006</v>
      </c>
      <c r="I41" s="36">
        <f>SUMIFS(СВЦЭМ!$D$33:$D$776,СВЦЭМ!$A$33:$A$776,$A41,СВЦЭМ!$B$33:$B$776,I$11)+'СЕТ СН'!$F$11+СВЦЭМ!$D$10+'СЕТ СН'!$F$6-'СЕТ СН'!$F$23</f>
        <v>952.77513020000004</v>
      </c>
      <c r="J41" s="36">
        <f>SUMIFS(СВЦЭМ!$D$33:$D$776,СВЦЭМ!$A$33:$A$776,$A41,СВЦЭМ!$B$33:$B$776,J$11)+'СЕТ СН'!$F$11+СВЦЭМ!$D$10+'СЕТ СН'!$F$6-'СЕТ СН'!$F$23</f>
        <v>878.63374271999999</v>
      </c>
      <c r="K41" s="36">
        <f>SUMIFS(СВЦЭМ!$D$33:$D$776,СВЦЭМ!$A$33:$A$776,$A41,СВЦЭМ!$B$33:$B$776,K$11)+'СЕТ СН'!$F$11+СВЦЭМ!$D$10+'СЕТ СН'!$F$6-'СЕТ СН'!$F$23</f>
        <v>813.16098790000001</v>
      </c>
      <c r="L41" s="36">
        <f>SUMIFS(СВЦЭМ!$D$33:$D$776,СВЦЭМ!$A$33:$A$776,$A41,СВЦЭМ!$B$33:$B$776,L$11)+'СЕТ СН'!$F$11+СВЦЭМ!$D$10+'СЕТ СН'!$F$6-'СЕТ СН'!$F$23</f>
        <v>782.04381228</v>
      </c>
      <c r="M41" s="36">
        <f>SUMIFS(СВЦЭМ!$D$33:$D$776,СВЦЭМ!$A$33:$A$776,$A41,СВЦЭМ!$B$33:$B$776,M$11)+'СЕТ СН'!$F$11+СВЦЭМ!$D$10+'СЕТ СН'!$F$6-'СЕТ СН'!$F$23</f>
        <v>776.48011528000006</v>
      </c>
      <c r="N41" s="36">
        <f>SUMIFS(СВЦЭМ!$D$33:$D$776,СВЦЭМ!$A$33:$A$776,$A41,СВЦЭМ!$B$33:$B$776,N$11)+'СЕТ СН'!$F$11+СВЦЭМ!$D$10+'СЕТ СН'!$F$6-'СЕТ СН'!$F$23</f>
        <v>786.33543474999999</v>
      </c>
      <c r="O41" s="36">
        <f>SUMIFS(СВЦЭМ!$D$33:$D$776,СВЦЭМ!$A$33:$A$776,$A41,СВЦЭМ!$B$33:$B$776,O$11)+'СЕТ СН'!$F$11+СВЦЭМ!$D$10+'СЕТ СН'!$F$6-'СЕТ СН'!$F$23</f>
        <v>778.92996148999998</v>
      </c>
      <c r="P41" s="36">
        <f>SUMIFS(СВЦЭМ!$D$33:$D$776,СВЦЭМ!$A$33:$A$776,$A41,СВЦЭМ!$B$33:$B$776,P$11)+'СЕТ СН'!$F$11+СВЦЭМ!$D$10+'СЕТ СН'!$F$6-'СЕТ СН'!$F$23</f>
        <v>782.30645872000002</v>
      </c>
      <c r="Q41" s="36">
        <f>SUMIFS(СВЦЭМ!$D$33:$D$776,СВЦЭМ!$A$33:$A$776,$A41,СВЦЭМ!$B$33:$B$776,Q$11)+'СЕТ СН'!$F$11+СВЦЭМ!$D$10+'СЕТ СН'!$F$6-'СЕТ СН'!$F$23</f>
        <v>795.65998432000004</v>
      </c>
      <c r="R41" s="36">
        <f>SUMIFS(СВЦЭМ!$D$33:$D$776,СВЦЭМ!$A$33:$A$776,$A41,СВЦЭМ!$B$33:$B$776,R$11)+'СЕТ СН'!$F$11+СВЦЭМ!$D$10+'СЕТ СН'!$F$6-'СЕТ СН'!$F$23</f>
        <v>800.48855899</v>
      </c>
      <c r="S41" s="36">
        <f>SUMIFS(СВЦЭМ!$D$33:$D$776,СВЦЭМ!$A$33:$A$776,$A41,СВЦЭМ!$B$33:$B$776,S$11)+'СЕТ СН'!$F$11+СВЦЭМ!$D$10+'СЕТ СН'!$F$6-'СЕТ СН'!$F$23</f>
        <v>785.96429884999998</v>
      </c>
      <c r="T41" s="36">
        <f>SUMIFS(СВЦЭМ!$D$33:$D$776,СВЦЭМ!$A$33:$A$776,$A41,СВЦЭМ!$B$33:$B$776,T$11)+'СЕТ СН'!$F$11+СВЦЭМ!$D$10+'СЕТ СН'!$F$6-'СЕТ СН'!$F$23</f>
        <v>775.99647999000001</v>
      </c>
      <c r="U41" s="36">
        <f>SUMIFS(СВЦЭМ!$D$33:$D$776,СВЦЭМ!$A$33:$A$776,$A41,СВЦЭМ!$B$33:$B$776,U$11)+'СЕТ СН'!$F$11+СВЦЭМ!$D$10+'СЕТ СН'!$F$6-'СЕТ СН'!$F$23</f>
        <v>770.31084662000001</v>
      </c>
      <c r="V41" s="36">
        <f>SUMIFS(СВЦЭМ!$D$33:$D$776,СВЦЭМ!$A$33:$A$776,$A41,СВЦЭМ!$B$33:$B$776,V$11)+'СЕТ СН'!$F$11+СВЦЭМ!$D$10+'СЕТ СН'!$F$6-'СЕТ СН'!$F$23</f>
        <v>743.73794356000008</v>
      </c>
      <c r="W41" s="36">
        <f>SUMIFS(СВЦЭМ!$D$33:$D$776,СВЦЭМ!$A$33:$A$776,$A41,СВЦЭМ!$B$33:$B$776,W$11)+'СЕТ СН'!$F$11+СВЦЭМ!$D$10+'СЕТ СН'!$F$6-'СЕТ СН'!$F$23</f>
        <v>726.26528718999998</v>
      </c>
      <c r="X41" s="36">
        <f>SUMIFS(СВЦЭМ!$D$33:$D$776,СВЦЭМ!$A$33:$A$776,$A41,СВЦЭМ!$B$33:$B$776,X$11)+'СЕТ СН'!$F$11+СВЦЭМ!$D$10+'СЕТ СН'!$F$6-'СЕТ СН'!$F$23</f>
        <v>768.09342546000005</v>
      </c>
      <c r="Y41" s="36">
        <f>SUMIFS(СВЦЭМ!$D$33:$D$776,СВЦЭМ!$A$33:$A$776,$A41,СВЦЭМ!$B$33:$B$776,Y$11)+'СЕТ СН'!$F$11+СВЦЭМ!$D$10+'СЕТ СН'!$F$6-'СЕТ СН'!$F$23</f>
        <v>820.46847457000001</v>
      </c>
    </row>
    <row r="42" spans="1:27" ht="15.75" x14ac:dyDescent="0.2">
      <c r="A42" s="35">
        <f t="shared" si="0"/>
        <v>44074</v>
      </c>
      <c r="B42" s="36">
        <f>SUMIFS(СВЦЭМ!$D$33:$D$776,СВЦЭМ!$A$33:$A$776,$A42,СВЦЭМ!$B$33:$B$776,B$11)+'СЕТ СН'!$F$11+СВЦЭМ!$D$10+'СЕТ СН'!$F$6-'СЕТ СН'!$F$23</f>
        <v>868.08964278000008</v>
      </c>
      <c r="C42" s="36">
        <f>SUMIFS(СВЦЭМ!$D$33:$D$776,СВЦЭМ!$A$33:$A$776,$A42,СВЦЭМ!$B$33:$B$776,C$11)+'СЕТ СН'!$F$11+СВЦЭМ!$D$10+'СЕТ СН'!$F$6-'СЕТ СН'!$F$23</f>
        <v>921.45850863999999</v>
      </c>
      <c r="D42" s="36">
        <f>SUMIFS(СВЦЭМ!$D$33:$D$776,СВЦЭМ!$A$33:$A$776,$A42,СВЦЭМ!$B$33:$B$776,D$11)+'СЕТ СН'!$F$11+СВЦЭМ!$D$10+'СЕТ СН'!$F$6-'СЕТ СН'!$F$23</f>
        <v>977.26217746000009</v>
      </c>
      <c r="E42" s="36">
        <f>SUMIFS(СВЦЭМ!$D$33:$D$776,СВЦЭМ!$A$33:$A$776,$A42,СВЦЭМ!$B$33:$B$776,E$11)+'СЕТ СН'!$F$11+СВЦЭМ!$D$10+'СЕТ СН'!$F$6-'СЕТ СН'!$F$23</f>
        <v>989.46917741000004</v>
      </c>
      <c r="F42" s="36">
        <f>SUMIFS(СВЦЭМ!$D$33:$D$776,СВЦЭМ!$A$33:$A$776,$A42,СВЦЭМ!$B$33:$B$776,F$11)+'СЕТ СН'!$F$11+СВЦЭМ!$D$10+'СЕТ СН'!$F$6-'СЕТ СН'!$F$23</f>
        <v>1000.9796111100001</v>
      </c>
      <c r="G42" s="36">
        <f>SUMIFS(СВЦЭМ!$D$33:$D$776,СВЦЭМ!$A$33:$A$776,$A42,СВЦЭМ!$B$33:$B$776,G$11)+'СЕТ СН'!$F$11+СВЦЭМ!$D$10+'СЕТ СН'!$F$6-'СЕТ СН'!$F$23</f>
        <v>987.33078547000002</v>
      </c>
      <c r="H42" s="36">
        <f>SUMIFS(СВЦЭМ!$D$33:$D$776,СВЦЭМ!$A$33:$A$776,$A42,СВЦЭМ!$B$33:$B$776,H$11)+'СЕТ СН'!$F$11+СВЦЭМ!$D$10+'СЕТ СН'!$F$6-'СЕТ СН'!$F$23</f>
        <v>936.41071837000004</v>
      </c>
      <c r="I42" s="36">
        <f>SUMIFS(СВЦЭМ!$D$33:$D$776,СВЦЭМ!$A$33:$A$776,$A42,СВЦЭМ!$B$33:$B$776,I$11)+'СЕТ СН'!$F$11+СВЦЭМ!$D$10+'СЕТ СН'!$F$6-'СЕТ СН'!$F$23</f>
        <v>874.89783111000008</v>
      </c>
      <c r="J42" s="36">
        <f>SUMIFS(СВЦЭМ!$D$33:$D$776,СВЦЭМ!$A$33:$A$776,$A42,СВЦЭМ!$B$33:$B$776,J$11)+'СЕТ СН'!$F$11+СВЦЭМ!$D$10+'СЕТ СН'!$F$6-'СЕТ СН'!$F$23</f>
        <v>819.90634975</v>
      </c>
      <c r="K42" s="36">
        <f>SUMIFS(СВЦЭМ!$D$33:$D$776,СВЦЭМ!$A$33:$A$776,$A42,СВЦЭМ!$B$33:$B$776,K$11)+'СЕТ СН'!$F$11+СВЦЭМ!$D$10+'СЕТ СН'!$F$6-'СЕТ СН'!$F$23</f>
        <v>777.81443234000005</v>
      </c>
      <c r="L42" s="36">
        <f>SUMIFS(СВЦЭМ!$D$33:$D$776,СВЦЭМ!$A$33:$A$776,$A42,СВЦЭМ!$B$33:$B$776,L$11)+'СЕТ СН'!$F$11+СВЦЭМ!$D$10+'СЕТ СН'!$F$6-'СЕТ СН'!$F$23</f>
        <v>793.11490832000004</v>
      </c>
      <c r="M42" s="36">
        <f>SUMIFS(СВЦЭМ!$D$33:$D$776,СВЦЭМ!$A$33:$A$776,$A42,СВЦЭМ!$B$33:$B$776,M$11)+'СЕТ СН'!$F$11+СВЦЭМ!$D$10+'СЕТ СН'!$F$6-'СЕТ СН'!$F$23</f>
        <v>792.99304691000009</v>
      </c>
      <c r="N42" s="36">
        <f>SUMIFS(СВЦЭМ!$D$33:$D$776,СВЦЭМ!$A$33:$A$776,$A42,СВЦЭМ!$B$33:$B$776,N$11)+'СЕТ СН'!$F$11+СВЦЭМ!$D$10+'СЕТ СН'!$F$6-'СЕТ СН'!$F$23</f>
        <v>788.01290300000005</v>
      </c>
      <c r="O42" s="36">
        <f>SUMIFS(СВЦЭМ!$D$33:$D$776,СВЦЭМ!$A$33:$A$776,$A42,СВЦЭМ!$B$33:$B$776,O$11)+'СЕТ СН'!$F$11+СВЦЭМ!$D$10+'СЕТ СН'!$F$6-'СЕТ СН'!$F$23</f>
        <v>781.54665974</v>
      </c>
      <c r="P42" s="36">
        <f>SUMIFS(СВЦЭМ!$D$33:$D$776,СВЦЭМ!$A$33:$A$776,$A42,СВЦЭМ!$B$33:$B$776,P$11)+'СЕТ СН'!$F$11+СВЦЭМ!$D$10+'СЕТ СН'!$F$6-'СЕТ СН'!$F$23</f>
        <v>785.82547963000002</v>
      </c>
      <c r="Q42" s="36">
        <f>SUMIFS(СВЦЭМ!$D$33:$D$776,СВЦЭМ!$A$33:$A$776,$A42,СВЦЭМ!$B$33:$B$776,Q$11)+'СЕТ СН'!$F$11+СВЦЭМ!$D$10+'СЕТ СН'!$F$6-'СЕТ СН'!$F$23</f>
        <v>785.37971140000002</v>
      </c>
      <c r="R42" s="36">
        <f>SUMIFS(СВЦЭМ!$D$33:$D$776,СВЦЭМ!$A$33:$A$776,$A42,СВЦЭМ!$B$33:$B$776,R$11)+'СЕТ СН'!$F$11+СВЦЭМ!$D$10+'СЕТ СН'!$F$6-'СЕТ СН'!$F$23</f>
        <v>783.09561358000008</v>
      </c>
      <c r="S42" s="36">
        <f>SUMIFS(СВЦЭМ!$D$33:$D$776,СВЦЭМ!$A$33:$A$776,$A42,СВЦЭМ!$B$33:$B$776,S$11)+'СЕТ СН'!$F$11+СВЦЭМ!$D$10+'СЕТ СН'!$F$6-'СЕТ СН'!$F$23</f>
        <v>788.42603548</v>
      </c>
      <c r="T42" s="36">
        <f>SUMIFS(СВЦЭМ!$D$33:$D$776,СВЦЭМ!$A$33:$A$776,$A42,СВЦЭМ!$B$33:$B$776,T$11)+'СЕТ СН'!$F$11+СВЦЭМ!$D$10+'СЕТ СН'!$F$6-'СЕТ СН'!$F$23</f>
        <v>787.03514245000008</v>
      </c>
      <c r="U42" s="36">
        <f>SUMIFS(СВЦЭМ!$D$33:$D$776,СВЦЭМ!$A$33:$A$776,$A42,СВЦЭМ!$B$33:$B$776,U$11)+'СЕТ СН'!$F$11+СВЦЭМ!$D$10+'СЕТ СН'!$F$6-'СЕТ СН'!$F$23</f>
        <v>780.02803996</v>
      </c>
      <c r="V42" s="36">
        <f>SUMIFS(СВЦЭМ!$D$33:$D$776,СВЦЭМ!$A$33:$A$776,$A42,СВЦЭМ!$B$33:$B$776,V$11)+'СЕТ СН'!$F$11+СВЦЭМ!$D$10+'СЕТ СН'!$F$6-'СЕТ СН'!$F$23</f>
        <v>780.82994587000007</v>
      </c>
      <c r="W42" s="36">
        <f>SUMIFS(СВЦЭМ!$D$33:$D$776,СВЦЭМ!$A$33:$A$776,$A42,СВЦЭМ!$B$33:$B$776,W$11)+'СЕТ СН'!$F$11+СВЦЭМ!$D$10+'СЕТ СН'!$F$6-'СЕТ СН'!$F$23</f>
        <v>778.88099262000003</v>
      </c>
      <c r="X42" s="36">
        <f>SUMIFS(СВЦЭМ!$D$33:$D$776,СВЦЭМ!$A$33:$A$776,$A42,СВЦЭМ!$B$33:$B$776,X$11)+'СЕТ СН'!$F$11+СВЦЭМ!$D$10+'СЕТ СН'!$F$6-'СЕТ СН'!$F$23</f>
        <v>787.08873687000005</v>
      </c>
      <c r="Y42" s="36">
        <f>SUMIFS(СВЦЭМ!$D$33:$D$776,СВЦЭМ!$A$33:$A$776,$A42,СВЦЭМ!$B$33:$B$776,Y$11)+'СЕТ СН'!$F$11+СВЦЭМ!$D$10+'СЕТ СН'!$F$6-'СЕТ СН'!$F$23</f>
        <v>838.87451798000006</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01.08.2020</v>
      </c>
      <c r="B48" s="36">
        <f>SUMIFS(СВЦЭМ!$D$33:$D$776,СВЦЭМ!$A$33:$A$776,$A48,СВЦЭМ!$B$33:$B$776,B$47)+'СЕТ СН'!$G$11+СВЦЭМ!$D$10+'СЕТ СН'!$G$6-'СЕТ СН'!$G$23</f>
        <v>1035.3924676199999</v>
      </c>
      <c r="C48" s="36">
        <f>SUMIFS(СВЦЭМ!$D$33:$D$776,СВЦЭМ!$A$33:$A$776,$A48,СВЦЭМ!$B$33:$B$776,C$47)+'СЕТ СН'!$G$11+СВЦЭМ!$D$10+'СЕТ СН'!$G$6-'СЕТ СН'!$G$23</f>
        <v>1073.33991879</v>
      </c>
      <c r="D48" s="36">
        <f>SUMIFS(СВЦЭМ!$D$33:$D$776,СВЦЭМ!$A$33:$A$776,$A48,СВЦЭМ!$B$33:$B$776,D$47)+'СЕТ СН'!$G$11+СВЦЭМ!$D$10+'СЕТ СН'!$G$6-'СЕТ СН'!$G$23</f>
        <v>1108.10721481</v>
      </c>
      <c r="E48" s="36">
        <f>SUMIFS(СВЦЭМ!$D$33:$D$776,СВЦЭМ!$A$33:$A$776,$A48,СВЦЭМ!$B$33:$B$776,E$47)+'СЕТ СН'!$G$11+СВЦЭМ!$D$10+'СЕТ СН'!$G$6-'СЕТ СН'!$G$23</f>
        <v>1109.22922094</v>
      </c>
      <c r="F48" s="36">
        <f>SUMIFS(СВЦЭМ!$D$33:$D$776,СВЦЭМ!$A$33:$A$776,$A48,СВЦЭМ!$B$33:$B$776,F$47)+'СЕТ СН'!$G$11+СВЦЭМ!$D$10+'СЕТ СН'!$G$6-'СЕТ СН'!$G$23</f>
        <v>1105.6854735700001</v>
      </c>
      <c r="G48" s="36">
        <f>SUMIFS(СВЦЭМ!$D$33:$D$776,СВЦЭМ!$A$33:$A$776,$A48,СВЦЭМ!$B$33:$B$776,G$47)+'СЕТ СН'!$G$11+СВЦЭМ!$D$10+'СЕТ СН'!$G$6-'СЕТ СН'!$G$23</f>
        <v>1130.59700026</v>
      </c>
      <c r="H48" s="36">
        <f>SUMIFS(СВЦЭМ!$D$33:$D$776,СВЦЭМ!$A$33:$A$776,$A48,СВЦЭМ!$B$33:$B$776,H$47)+'СЕТ СН'!$G$11+СВЦЭМ!$D$10+'СЕТ СН'!$G$6-'СЕТ СН'!$G$23</f>
        <v>1109.9049632000001</v>
      </c>
      <c r="I48" s="36">
        <f>SUMIFS(СВЦЭМ!$D$33:$D$776,СВЦЭМ!$A$33:$A$776,$A48,СВЦЭМ!$B$33:$B$776,I$47)+'СЕТ СН'!$G$11+СВЦЭМ!$D$10+'СЕТ СН'!$G$6-'СЕТ СН'!$G$23</f>
        <v>1127.2307836800001</v>
      </c>
      <c r="J48" s="36">
        <f>SUMIFS(СВЦЭМ!$D$33:$D$776,СВЦЭМ!$A$33:$A$776,$A48,СВЦЭМ!$B$33:$B$776,J$47)+'СЕТ СН'!$G$11+СВЦЭМ!$D$10+'СЕТ СН'!$G$6-'СЕТ СН'!$G$23</f>
        <v>1084.2344125699999</v>
      </c>
      <c r="K48" s="36">
        <f>SUMIFS(СВЦЭМ!$D$33:$D$776,СВЦЭМ!$A$33:$A$776,$A48,СВЦЭМ!$B$33:$B$776,K$47)+'СЕТ СН'!$G$11+СВЦЭМ!$D$10+'СЕТ СН'!$G$6-'СЕТ СН'!$G$23</f>
        <v>1043.85176938</v>
      </c>
      <c r="L48" s="36">
        <f>SUMIFS(СВЦЭМ!$D$33:$D$776,СВЦЭМ!$A$33:$A$776,$A48,СВЦЭМ!$B$33:$B$776,L$47)+'СЕТ СН'!$G$11+СВЦЭМ!$D$10+'СЕТ СН'!$G$6-'СЕТ СН'!$G$23</f>
        <v>1011.2401344800001</v>
      </c>
      <c r="M48" s="36">
        <f>SUMIFS(СВЦЭМ!$D$33:$D$776,СВЦЭМ!$A$33:$A$776,$A48,СВЦЭМ!$B$33:$B$776,M$47)+'СЕТ СН'!$G$11+СВЦЭМ!$D$10+'СЕТ СН'!$G$6-'СЕТ СН'!$G$23</f>
        <v>951.0031025799999</v>
      </c>
      <c r="N48" s="36">
        <f>SUMIFS(СВЦЭМ!$D$33:$D$776,СВЦЭМ!$A$33:$A$776,$A48,СВЦЭМ!$B$33:$B$776,N$47)+'СЕТ СН'!$G$11+СВЦЭМ!$D$10+'СЕТ СН'!$G$6-'СЕТ СН'!$G$23</f>
        <v>919.37948596000001</v>
      </c>
      <c r="O48" s="36">
        <f>SUMIFS(СВЦЭМ!$D$33:$D$776,СВЦЭМ!$A$33:$A$776,$A48,СВЦЭМ!$B$33:$B$776,O$47)+'СЕТ СН'!$G$11+СВЦЭМ!$D$10+'СЕТ СН'!$G$6-'СЕТ СН'!$G$23</f>
        <v>872.47635463000006</v>
      </c>
      <c r="P48" s="36">
        <f>SUMIFS(СВЦЭМ!$D$33:$D$776,СВЦЭМ!$A$33:$A$776,$A48,СВЦЭМ!$B$33:$B$776,P$47)+'СЕТ СН'!$G$11+СВЦЭМ!$D$10+'СЕТ СН'!$G$6-'СЕТ СН'!$G$23</f>
        <v>874.2396240600001</v>
      </c>
      <c r="Q48" s="36">
        <f>SUMIFS(СВЦЭМ!$D$33:$D$776,СВЦЭМ!$A$33:$A$776,$A48,СВЦЭМ!$B$33:$B$776,Q$47)+'СЕТ СН'!$G$11+СВЦЭМ!$D$10+'СЕТ СН'!$G$6-'СЕТ СН'!$G$23</f>
        <v>875.54352681</v>
      </c>
      <c r="R48" s="36">
        <f>SUMIFS(СВЦЭМ!$D$33:$D$776,СВЦЭМ!$A$33:$A$776,$A48,СВЦЭМ!$B$33:$B$776,R$47)+'СЕТ СН'!$G$11+СВЦЭМ!$D$10+'СЕТ СН'!$G$6-'СЕТ СН'!$G$23</f>
        <v>875.10590778000005</v>
      </c>
      <c r="S48" s="36">
        <f>SUMIFS(СВЦЭМ!$D$33:$D$776,СВЦЭМ!$A$33:$A$776,$A48,СВЦЭМ!$B$33:$B$776,S$47)+'СЕТ СН'!$G$11+СВЦЭМ!$D$10+'СЕТ СН'!$G$6-'СЕТ СН'!$G$23</f>
        <v>875.64693775000001</v>
      </c>
      <c r="T48" s="36">
        <f>SUMIFS(СВЦЭМ!$D$33:$D$776,СВЦЭМ!$A$33:$A$776,$A48,СВЦЭМ!$B$33:$B$776,T$47)+'СЕТ СН'!$G$11+СВЦЭМ!$D$10+'СЕТ СН'!$G$6-'СЕТ СН'!$G$23</f>
        <v>875.70909609</v>
      </c>
      <c r="U48" s="36">
        <f>SUMIFS(СВЦЭМ!$D$33:$D$776,СВЦЭМ!$A$33:$A$776,$A48,СВЦЭМ!$B$33:$B$776,U$47)+'СЕТ СН'!$G$11+СВЦЭМ!$D$10+'СЕТ СН'!$G$6-'СЕТ СН'!$G$23</f>
        <v>877.17898037000009</v>
      </c>
      <c r="V48" s="36">
        <f>SUMIFS(СВЦЭМ!$D$33:$D$776,СВЦЭМ!$A$33:$A$776,$A48,СВЦЭМ!$B$33:$B$776,V$47)+'СЕТ СН'!$G$11+СВЦЭМ!$D$10+'СЕТ СН'!$G$6-'СЕТ СН'!$G$23</f>
        <v>864.46647475999998</v>
      </c>
      <c r="W48" s="36">
        <f>SUMIFS(СВЦЭМ!$D$33:$D$776,СВЦЭМ!$A$33:$A$776,$A48,СВЦЭМ!$B$33:$B$776,W$47)+'СЕТ СН'!$G$11+СВЦЭМ!$D$10+'СЕТ СН'!$G$6-'СЕТ СН'!$G$23</f>
        <v>849.13649583999995</v>
      </c>
      <c r="X48" s="36">
        <f>SUMIFS(СВЦЭМ!$D$33:$D$776,СВЦЭМ!$A$33:$A$776,$A48,СВЦЭМ!$B$33:$B$776,X$47)+'СЕТ СН'!$G$11+СВЦЭМ!$D$10+'СЕТ СН'!$G$6-'СЕТ СН'!$G$23</f>
        <v>886.7612954199999</v>
      </c>
      <c r="Y48" s="36">
        <f>SUMIFS(СВЦЭМ!$D$33:$D$776,СВЦЭМ!$A$33:$A$776,$A48,СВЦЭМ!$B$33:$B$776,Y$47)+'СЕТ СН'!$G$11+СВЦЭМ!$D$10+'СЕТ СН'!$G$6-'СЕТ СН'!$G$23</f>
        <v>992.75944138</v>
      </c>
      <c r="AA48" s="45"/>
    </row>
    <row r="49" spans="1:25" ht="15.75" x14ac:dyDescent="0.2">
      <c r="A49" s="35">
        <f>A48+1</f>
        <v>44045</v>
      </c>
      <c r="B49" s="36">
        <f>SUMIFS(СВЦЭМ!$D$33:$D$776,СВЦЭМ!$A$33:$A$776,$A49,СВЦЭМ!$B$33:$B$776,B$47)+'СЕТ СН'!$G$11+СВЦЭМ!$D$10+'СЕТ СН'!$G$6-'СЕТ СН'!$G$23</f>
        <v>1017.6030263099999</v>
      </c>
      <c r="C49" s="36">
        <f>SUMIFS(СВЦЭМ!$D$33:$D$776,СВЦЭМ!$A$33:$A$776,$A49,СВЦЭМ!$B$33:$B$776,C$47)+'СЕТ СН'!$G$11+СВЦЭМ!$D$10+'СЕТ СН'!$G$6-'СЕТ СН'!$G$23</f>
        <v>1059.1839754099999</v>
      </c>
      <c r="D49" s="36">
        <f>SUMIFS(СВЦЭМ!$D$33:$D$776,СВЦЭМ!$A$33:$A$776,$A49,СВЦЭМ!$B$33:$B$776,D$47)+'СЕТ СН'!$G$11+СВЦЭМ!$D$10+'СЕТ СН'!$G$6-'СЕТ СН'!$G$23</f>
        <v>1088.28800301</v>
      </c>
      <c r="E49" s="36">
        <f>SUMIFS(СВЦЭМ!$D$33:$D$776,СВЦЭМ!$A$33:$A$776,$A49,СВЦЭМ!$B$33:$B$776,E$47)+'СЕТ СН'!$G$11+СВЦЭМ!$D$10+'СЕТ СН'!$G$6-'СЕТ СН'!$G$23</f>
        <v>1093.4326121500001</v>
      </c>
      <c r="F49" s="36">
        <f>SUMIFS(СВЦЭМ!$D$33:$D$776,СВЦЭМ!$A$33:$A$776,$A49,СВЦЭМ!$B$33:$B$776,F$47)+'СЕТ СН'!$G$11+СВЦЭМ!$D$10+'СЕТ СН'!$G$6-'СЕТ СН'!$G$23</f>
        <v>1096.1938249699999</v>
      </c>
      <c r="G49" s="36">
        <f>SUMIFS(СВЦЭМ!$D$33:$D$776,СВЦЭМ!$A$33:$A$776,$A49,СВЦЭМ!$B$33:$B$776,G$47)+'СЕТ СН'!$G$11+СВЦЭМ!$D$10+'СЕТ СН'!$G$6-'СЕТ СН'!$G$23</f>
        <v>1093.4659235500001</v>
      </c>
      <c r="H49" s="36">
        <f>SUMIFS(СВЦЭМ!$D$33:$D$776,СВЦЭМ!$A$33:$A$776,$A49,СВЦЭМ!$B$33:$B$776,H$47)+'СЕТ СН'!$G$11+СВЦЭМ!$D$10+'СЕТ СН'!$G$6-'СЕТ СН'!$G$23</f>
        <v>1067.3394846199999</v>
      </c>
      <c r="I49" s="36">
        <f>SUMIFS(СВЦЭМ!$D$33:$D$776,СВЦЭМ!$A$33:$A$776,$A49,СВЦЭМ!$B$33:$B$776,I$47)+'СЕТ СН'!$G$11+СВЦЭМ!$D$10+'СЕТ СН'!$G$6-'СЕТ СН'!$G$23</f>
        <v>1103.14173405</v>
      </c>
      <c r="J49" s="36">
        <f>SUMIFS(СВЦЭМ!$D$33:$D$776,СВЦЭМ!$A$33:$A$776,$A49,СВЦЭМ!$B$33:$B$776,J$47)+'СЕТ СН'!$G$11+СВЦЭМ!$D$10+'СЕТ СН'!$G$6-'СЕТ СН'!$G$23</f>
        <v>1062.7298381000001</v>
      </c>
      <c r="K49" s="36">
        <f>SUMIFS(СВЦЭМ!$D$33:$D$776,СВЦЭМ!$A$33:$A$776,$A49,СВЦЭМ!$B$33:$B$776,K$47)+'СЕТ СН'!$G$11+СВЦЭМ!$D$10+'СЕТ СН'!$G$6-'СЕТ СН'!$G$23</f>
        <v>998.48277192</v>
      </c>
      <c r="L49" s="36">
        <f>SUMIFS(СВЦЭМ!$D$33:$D$776,СВЦЭМ!$A$33:$A$776,$A49,СВЦЭМ!$B$33:$B$776,L$47)+'СЕТ СН'!$G$11+СВЦЭМ!$D$10+'СЕТ СН'!$G$6-'СЕТ СН'!$G$23</f>
        <v>963.94358016000001</v>
      </c>
      <c r="M49" s="36">
        <f>SUMIFS(СВЦЭМ!$D$33:$D$776,СВЦЭМ!$A$33:$A$776,$A49,СВЦЭМ!$B$33:$B$776,M$47)+'СЕТ СН'!$G$11+СВЦЭМ!$D$10+'СЕТ СН'!$G$6-'СЕТ СН'!$G$23</f>
        <v>896.09623153999996</v>
      </c>
      <c r="N49" s="36">
        <f>SUMIFS(СВЦЭМ!$D$33:$D$776,СВЦЭМ!$A$33:$A$776,$A49,СВЦЭМ!$B$33:$B$776,N$47)+'СЕТ СН'!$G$11+СВЦЭМ!$D$10+'СЕТ СН'!$G$6-'СЕТ СН'!$G$23</f>
        <v>863.91217499999993</v>
      </c>
      <c r="O49" s="36">
        <f>SUMIFS(СВЦЭМ!$D$33:$D$776,СВЦЭМ!$A$33:$A$776,$A49,СВЦЭМ!$B$33:$B$776,O$47)+'СЕТ СН'!$G$11+СВЦЭМ!$D$10+'СЕТ СН'!$G$6-'СЕТ СН'!$G$23</f>
        <v>849.48874698999998</v>
      </c>
      <c r="P49" s="36">
        <f>SUMIFS(СВЦЭМ!$D$33:$D$776,СВЦЭМ!$A$33:$A$776,$A49,СВЦЭМ!$B$33:$B$776,P$47)+'СЕТ СН'!$G$11+СВЦЭМ!$D$10+'СЕТ СН'!$G$6-'СЕТ СН'!$G$23</f>
        <v>858.19538293999994</v>
      </c>
      <c r="Q49" s="36">
        <f>SUMIFS(СВЦЭМ!$D$33:$D$776,СВЦЭМ!$A$33:$A$776,$A49,СВЦЭМ!$B$33:$B$776,Q$47)+'СЕТ СН'!$G$11+СВЦЭМ!$D$10+'СЕТ СН'!$G$6-'СЕТ СН'!$G$23</f>
        <v>869.05698654999992</v>
      </c>
      <c r="R49" s="36">
        <f>SUMIFS(СВЦЭМ!$D$33:$D$776,СВЦЭМ!$A$33:$A$776,$A49,СВЦЭМ!$B$33:$B$776,R$47)+'СЕТ СН'!$G$11+СВЦЭМ!$D$10+'СЕТ СН'!$G$6-'СЕТ СН'!$G$23</f>
        <v>862.16789549999999</v>
      </c>
      <c r="S49" s="36">
        <f>SUMIFS(СВЦЭМ!$D$33:$D$776,СВЦЭМ!$A$33:$A$776,$A49,СВЦЭМ!$B$33:$B$776,S$47)+'СЕТ СН'!$G$11+СВЦЭМ!$D$10+'СЕТ СН'!$G$6-'СЕТ СН'!$G$23</f>
        <v>866.12482012000009</v>
      </c>
      <c r="T49" s="36">
        <f>SUMIFS(СВЦЭМ!$D$33:$D$776,СВЦЭМ!$A$33:$A$776,$A49,СВЦЭМ!$B$33:$B$776,T$47)+'СЕТ СН'!$G$11+СВЦЭМ!$D$10+'СЕТ СН'!$G$6-'СЕТ СН'!$G$23</f>
        <v>865.11540016999993</v>
      </c>
      <c r="U49" s="36">
        <f>SUMIFS(СВЦЭМ!$D$33:$D$776,СВЦЭМ!$A$33:$A$776,$A49,СВЦЭМ!$B$33:$B$776,U$47)+'СЕТ СН'!$G$11+СВЦЭМ!$D$10+'СЕТ СН'!$G$6-'СЕТ СН'!$G$23</f>
        <v>852.0027051699999</v>
      </c>
      <c r="V49" s="36">
        <f>SUMIFS(СВЦЭМ!$D$33:$D$776,СВЦЭМ!$A$33:$A$776,$A49,СВЦЭМ!$B$33:$B$776,V$47)+'СЕТ СН'!$G$11+СВЦЭМ!$D$10+'СЕТ СН'!$G$6-'СЕТ СН'!$G$23</f>
        <v>826.45830490999992</v>
      </c>
      <c r="W49" s="36">
        <f>SUMIFS(СВЦЭМ!$D$33:$D$776,СВЦЭМ!$A$33:$A$776,$A49,СВЦЭМ!$B$33:$B$776,W$47)+'СЕТ СН'!$G$11+СВЦЭМ!$D$10+'СЕТ СН'!$G$6-'СЕТ СН'!$G$23</f>
        <v>826.33681174999992</v>
      </c>
      <c r="X49" s="36">
        <f>SUMIFS(СВЦЭМ!$D$33:$D$776,СВЦЭМ!$A$33:$A$776,$A49,СВЦЭМ!$B$33:$B$776,X$47)+'СЕТ СН'!$G$11+СВЦЭМ!$D$10+'СЕТ СН'!$G$6-'СЕТ СН'!$G$23</f>
        <v>855.86628397000004</v>
      </c>
      <c r="Y49" s="36">
        <f>SUMIFS(СВЦЭМ!$D$33:$D$776,СВЦЭМ!$A$33:$A$776,$A49,СВЦЭМ!$B$33:$B$776,Y$47)+'СЕТ СН'!$G$11+СВЦЭМ!$D$10+'СЕТ СН'!$G$6-'СЕТ СН'!$G$23</f>
        <v>942.54397313999993</v>
      </c>
    </row>
    <row r="50" spans="1:25" ht="15.75" x14ac:dyDescent="0.2">
      <c r="A50" s="35">
        <f t="shared" ref="A50:A78" si="1">A49+1</f>
        <v>44046</v>
      </c>
      <c r="B50" s="36">
        <f>SUMIFS(СВЦЭМ!$D$33:$D$776,СВЦЭМ!$A$33:$A$776,$A50,СВЦЭМ!$B$33:$B$776,B$47)+'СЕТ СН'!$G$11+СВЦЭМ!$D$10+'СЕТ СН'!$G$6-'СЕТ СН'!$G$23</f>
        <v>1031.2078956400001</v>
      </c>
      <c r="C50" s="36">
        <f>SUMIFS(СВЦЭМ!$D$33:$D$776,СВЦЭМ!$A$33:$A$776,$A50,СВЦЭМ!$B$33:$B$776,C$47)+'СЕТ СН'!$G$11+СВЦЭМ!$D$10+'СЕТ СН'!$G$6-'СЕТ СН'!$G$23</f>
        <v>1026.8604190799999</v>
      </c>
      <c r="D50" s="36">
        <f>SUMIFS(СВЦЭМ!$D$33:$D$776,СВЦЭМ!$A$33:$A$776,$A50,СВЦЭМ!$B$33:$B$776,D$47)+'СЕТ СН'!$G$11+СВЦЭМ!$D$10+'СЕТ СН'!$G$6-'СЕТ СН'!$G$23</f>
        <v>1041.1548956900001</v>
      </c>
      <c r="E50" s="36">
        <f>SUMIFS(СВЦЭМ!$D$33:$D$776,СВЦЭМ!$A$33:$A$776,$A50,СВЦЭМ!$B$33:$B$776,E$47)+'СЕТ СН'!$G$11+СВЦЭМ!$D$10+'СЕТ СН'!$G$6-'СЕТ СН'!$G$23</f>
        <v>1084.5669616600001</v>
      </c>
      <c r="F50" s="36">
        <f>SUMIFS(СВЦЭМ!$D$33:$D$776,СВЦЭМ!$A$33:$A$776,$A50,СВЦЭМ!$B$33:$B$776,F$47)+'СЕТ СН'!$G$11+СВЦЭМ!$D$10+'СЕТ СН'!$G$6-'СЕТ СН'!$G$23</f>
        <v>1086.4597619900001</v>
      </c>
      <c r="G50" s="36">
        <f>SUMIFS(СВЦЭМ!$D$33:$D$776,СВЦЭМ!$A$33:$A$776,$A50,СВЦЭМ!$B$33:$B$776,G$47)+'СЕТ СН'!$G$11+СВЦЭМ!$D$10+'СЕТ СН'!$G$6-'СЕТ СН'!$G$23</f>
        <v>1108.50491657</v>
      </c>
      <c r="H50" s="36">
        <f>SUMIFS(СВЦЭМ!$D$33:$D$776,СВЦЭМ!$A$33:$A$776,$A50,СВЦЭМ!$B$33:$B$776,H$47)+'СЕТ СН'!$G$11+СВЦЭМ!$D$10+'СЕТ СН'!$G$6-'СЕТ СН'!$G$23</f>
        <v>1094.8201195900001</v>
      </c>
      <c r="I50" s="36">
        <f>SUMIFS(СВЦЭМ!$D$33:$D$776,СВЦЭМ!$A$33:$A$776,$A50,СВЦЭМ!$B$33:$B$776,I$47)+'СЕТ СН'!$G$11+СВЦЭМ!$D$10+'СЕТ СН'!$G$6-'СЕТ СН'!$G$23</f>
        <v>1107.4229366100001</v>
      </c>
      <c r="J50" s="36">
        <f>SUMIFS(СВЦЭМ!$D$33:$D$776,СВЦЭМ!$A$33:$A$776,$A50,СВЦЭМ!$B$33:$B$776,J$47)+'СЕТ СН'!$G$11+СВЦЭМ!$D$10+'СЕТ СН'!$G$6-'СЕТ СН'!$G$23</f>
        <v>1053.1270076600001</v>
      </c>
      <c r="K50" s="36">
        <f>SUMIFS(СВЦЭМ!$D$33:$D$776,СВЦЭМ!$A$33:$A$776,$A50,СВЦЭМ!$B$33:$B$776,K$47)+'СЕТ СН'!$G$11+СВЦЭМ!$D$10+'СЕТ СН'!$G$6-'СЕТ СН'!$G$23</f>
        <v>1003.1678707399999</v>
      </c>
      <c r="L50" s="36">
        <f>SUMIFS(СВЦЭМ!$D$33:$D$776,СВЦЭМ!$A$33:$A$776,$A50,СВЦЭМ!$B$33:$B$776,L$47)+'СЕТ СН'!$G$11+СВЦЭМ!$D$10+'СЕТ СН'!$G$6-'СЕТ СН'!$G$23</f>
        <v>958.66947679999998</v>
      </c>
      <c r="M50" s="36">
        <f>SUMIFS(СВЦЭМ!$D$33:$D$776,СВЦЭМ!$A$33:$A$776,$A50,СВЦЭМ!$B$33:$B$776,M$47)+'СЕТ СН'!$G$11+СВЦЭМ!$D$10+'СЕТ СН'!$G$6-'СЕТ СН'!$G$23</f>
        <v>890.20841988000006</v>
      </c>
      <c r="N50" s="36">
        <f>SUMIFS(СВЦЭМ!$D$33:$D$776,СВЦЭМ!$A$33:$A$776,$A50,СВЦЭМ!$B$33:$B$776,N$47)+'СЕТ СН'!$G$11+СВЦЭМ!$D$10+'СЕТ СН'!$G$6-'СЕТ СН'!$G$23</f>
        <v>850.13712953999993</v>
      </c>
      <c r="O50" s="36">
        <f>SUMIFS(СВЦЭМ!$D$33:$D$776,СВЦЭМ!$A$33:$A$776,$A50,СВЦЭМ!$B$33:$B$776,O$47)+'СЕТ СН'!$G$11+СВЦЭМ!$D$10+'СЕТ СН'!$G$6-'СЕТ СН'!$G$23</f>
        <v>833.67199531000006</v>
      </c>
      <c r="P50" s="36">
        <f>SUMIFS(СВЦЭМ!$D$33:$D$776,СВЦЭМ!$A$33:$A$776,$A50,СВЦЭМ!$B$33:$B$776,P$47)+'СЕТ СН'!$G$11+СВЦЭМ!$D$10+'СЕТ СН'!$G$6-'СЕТ СН'!$G$23</f>
        <v>837.77433692</v>
      </c>
      <c r="Q50" s="36">
        <f>SUMIFS(СВЦЭМ!$D$33:$D$776,СВЦЭМ!$A$33:$A$776,$A50,СВЦЭМ!$B$33:$B$776,Q$47)+'СЕТ СН'!$G$11+СВЦЭМ!$D$10+'СЕТ СН'!$G$6-'СЕТ СН'!$G$23</f>
        <v>841.71144989999993</v>
      </c>
      <c r="R50" s="36">
        <f>SUMIFS(СВЦЭМ!$D$33:$D$776,СВЦЭМ!$A$33:$A$776,$A50,СВЦЭМ!$B$33:$B$776,R$47)+'СЕТ СН'!$G$11+СВЦЭМ!$D$10+'СЕТ СН'!$G$6-'СЕТ СН'!$G$23</f>
        <v>849.22334634999993</v>
      </c>
      <c r="S50" s="36">
        <f>SUMIFS(СВЦЭМ!$D$33:$D$776,СВЦЭМ!$A$33:$A$776,$A50,СВЦЭМ!$B$33:$B$776,S$47)+'СЕТ СН'!$G$11+СВЦЭМ!$D$10+'СЕТ СН'!$G$6-'СЕТ СН'!$G$23</f>
        <v>853.25611368999989</v>
      </c>
      <c r="T50" s="36">
        <f>SUMIFS(СВЦЭМ!$D$33:$D$776,СВЦЭМ!$A$33:$A$776,$A50,СВЦЭМ!$B$33:$B$776,T$47)+'СЕТ СН'!$G$11+СВЦЭМ!$D$10+'СЕТ СН'!$G$6-'СЕТ СН'!$G$23</f>
        <v>861.70113721000007</v>
      </c>
      <c r="U50" s="36">
        <f>SUMIFS(СВЦЭМ!$D$33:$D$776,СВЦЭМ!$A$33:$A$776,$A50,СВЦЭМ!$B$33:$B$776,U$47)+'СЕТ СН'!$G$11+СВЦЭМ!$D$10+'СЕТ СН'!$G$6-'СЕТ СН'!$G$23</f>
        <v>859.90960429999996</v>
      </c>
      <c r="V50" s="36">
        <f>SUMIFS(СВЦЭМ!$D$33:$D$776,СВЦЭМ!$A$33:$A$776,$A50,СВЦЭМ!$B$33:$B$776,V$47)+'СЕТ СН'!$G$11+СВЦЭМ!$D$10+'СЕТ СН'!$G$6-'СЕТ СН'!$G$23</f>
        <v>852.37316654000006</v>
      </c>
      <c r="W50" s="36">
        <f>SUMIFS(СВЦЭМ!$D$33:$D$776,СВЦЭМ!$A$33:$A$776,$A50,СВЦЭМ!$B$33:$B$776,W$47)+'СЕТ СН'!$G$11+СВЦЭМ!$D$10+'СЕТ СН'!$G$6-'СЕТ СН'!$G$23</f>
        <v>841.44024274999992</v>
      </c>
      <c r="X50" s="36">
        <f>SUMIFS(СВЦЭМ!$D$33:$D$776,СВЦЭМ!$A$33:$A$776,$A50,СВЦЭМ!$B$33:$B$776,X$47)+'СЕТ СН'!$G$11+СВЦЭМ!$D$10+'СЕТ СН'!$G$6-'СЕТ СН'!$G$23</f>
        <v>864.08251403999998</v>
      </c>
      <c r="Y50" s="36">
        <f>SUMIFS(СВЦЭМ!$D$33:$D$776,СВЦЭМ!$A$33:$A$776,$A50,СВЦЭМ!$B$33:$B$776,Y$47)+'СЕТ СН'!$G$11+СВЦЭМ!$D$10+'СЕТ СН'!$G$6-'СЕТ СН'!$G$23</f>
        <v>948.73028978999992</v>
      </c>
    </row>
    <row r="51" spans="1:25" ht="15.75" x14ac:dyDescent="0.2">
      <c r="A51" s="35">
        <f t="shared" si="1"/>
        <v>44047</v>
      </c>
      <c r="B51" s="36">
        <f>SUMIFS(СВЦЭМ!$D$33:$D$776,СВЦЭМ!$A$33:$A$776,$A51,СВЦЭМ!$B$33:$B$776,B$47)+'СЕТ СН'!$G$11+СВЦЭМ!$D$10+'СЕТ СН'!$G$6-'СЕТ СН'!$G$23</f>
        <v>1011.9542069300001</v>
      </c>
      <c r="C51" s="36">
        <f>SUMIFS(СВЦЭМ!$D$33:$D$776,СВЦЭМ!$A$33:$A$776,$A51,СВЦЭМ!$B$33:$B$776,C$47)+'СЕТ СН'!$G$11+СВЦЭМ!$D$10+'СЕТ СН'!$G$6-'СЕТ СН'!$G$23</f>
        <v>1061.5907037300001</v>
      </c>
      <c r="D51" s="36">
        <f>SUMIFS(СВЦЭМ!$D$33:$D$776,СВЦЭМ!$A$33:$A$776,$A51,СВЦЭМ!$B$33:$B$776,D$47)+'СЕТ СН'!$G$11+СВЦЭМ!$D$10+'СЕТ СН'!$G$6-'СЕТ СН'!$G$23</f>
        <v>1080.19602014</v>
      </c>
      <c r="E51" s="36">
        <f>SUMIFS(СВЦЭМ!$D$33:$D$776,СВЦЭМ!$A$33:$A$776,$A51,СВЦЭМ!$B$33:$B$776,E$47)+'СЕТ СН'!$G$11+СВЦЭМ!$D$10+'СЕТ СН'!$G$6-'СЕТ СН'!$G$23</f>
        <v>1110.2731999499999</v>
      </c>
      <c r="F51" s="36">
        <f>SUMIFS(СВЦЭМ!$D$33:$D$776,СВЦЭМ!$A$33:$A$776,$A51,СВЦЭМ!$B$33:$B$776,F$47)+'СЕТ СН'!$G$11+СВЦЭМ!$D$10+'СЕТ СН'!$G$6-'СЕТ СН'!$G$23</f>
        <v>1116.7307547099999</v>
      </c>
      <c r="G51" s="36">
        <f>SUMIFS(СВЦЭМ!$D$33:$D$776,СВЦЭМ!$A$33:$A$776,$A51,СВЦЭМ!$B$33:$B$776,G$47)+'СЕТ СН'!$G$11+СВЦЭМ!$D$10+'СЕТ СН'!$G$6-'СЕТ СН'!$G$23</f>
        <v>1110.19164533</v>
      </c>
      <c r="H51" s="36">
        <f>SUMIFS(СВЦЭМ!$D$33:$D$776,СВЦЭМ!$A$33:$A$776,$A51,СВЦЭМ!$B$33:$B$776,H$47)+'СЕТ СН'!$G$11+СВЦЭМ!$D$10+'СЕТ СН'!$G$6-'СЕТ СН'!$G$23</f>
        <v>1067.71831705</v>
      </c>
      <c r="I51" s="36">
        <f>SUMIFS(СВЦЭМ!$D$33:$D$776,СВЦЭМ!$A$33:$A$776,$A51,СВЦЭМ!$B$33:$B$776,I$47)+'СЕТ СН'!$G$11+СВЦЭМ!$D$10+'СЕТ СН'!$G$6-'СЕТ СН'!$G$23</f>
        <v>1061.2978684300001</v>
      </c>
      <c r="J51" s="36">
        <f>SUMIFS(СВЦЭМ!$D$33:$D$776,СВЦЭМ!$A$33:$A$776,$A51,СВЦЭМ!$B$33:$B$776,J$47)+'СЕТ СН'!$G$11+СВЦЭМ!$D$10+'СЕТ СН'!$G$6-'СЕТ СН'!$G$23</f>
        <v>1016.63252902</v>
      </c>
      <c r="K51" s="36">
        <f>SUMIFS(СВЦЭМ!$D$33:$D$776,СВЦЭМ!$A$33:$A$776,$A51,СВЦЭМ!$B$33:$B$776,K$47)+'СЕТ СН'!$G$11+СВЦЭМ!$D$10+'СЕТ СН'!$G$6-'СЕТ СН'!$G$23</f>
        <v>988.15747979999992</v>
      </c>
      <c r="L51" s="36">
        <f>SUMIFS(СВЦЭМ!$D$33:$D$776,СВЦЭМ!$A$33:$A$776,$A51,СВЦЭМ!$B$33:$B$776,L$47)+'СЕТ СН'!$G$11+СВЦЭМ!$D$10+'СЕТ СН'!$G$6-'СЕТ СН'!$G$23</f>
        <v>982.86157531999993</v>
      </c>
      <c r="M51" s="36">
        <f>SUMIFS(СВЦЭМ!$D$33:$D$776,СВЦЭМ!$A$33:$A$776,$A51,СВЦЭМ!$B$33:$B$776,M$47)+'СЕТ СН'!$G$11+СВЦЭМ!$D$10+'СЕТ СН'!$G$6-'СЕТ СН'!$G$23</f>
        <v>908.65305478000005</v>
      </c>
      <c r="N51" s="36">
        <f>SUMIFS(СВЦЭМ!$D$33:$D$776,СВЦЭМ!$A$33:$A$776,$A51,СВЦЭМ!$B$33:$B$776,N$47)+'СЕТ СН'!$G$11+СВЦЭМ!$D$10+'СЕТ СН'!$G$6-'СЕТ СН'!$G$23</f>
        <v>855.48860990000003</v>
      </c>
      <c r="O51" s="36">
        <f>SUMIFS(СВЦЭМ!$D$33:$D$776,СВЦЭМ!$A$33:$A$776,$A51,СВЦЭМ!$B$33:$B$776,O$47)+'СЕТ СН'!$G$11+СВЦЭМ!$D$10+'СЕТ СН'!$G$6-'СЕТ СН'!$G$23</f>
        <v>832.87845723000009</v>
      </c>
      <c r="P51" s="36">
        <f>SUMIFS(СВЦЭМ!$D$33:$D$776,СВЦЭМ!$A$33:$A$776,$A51,СВЦЭМ!$B$33:$B$776,P$47)+'СЕТ СН'!$G$11+СВЦЭМ!$D$10+'СЕТ СН'!$G$6-'СЕТ СН'!$G$23</f>
        <v>828.88122840999995</v>
      </c>
      <c r="Q51" s="36">
        <f>SUMIFS(СВЦЭМ!$D$33:$D$776,СВЦЭМ!$A$33:$A$776,$A51,СВЦЭМ!$B$33:$B$776,Q$47)+'СЕТ СН'!$G$11+СВЦЭМ!$D$10+'СЕТ СН'!$G$6-'СЕТ СН'!$G$23</f>
        <v>828.31809371000008</v>
      </c>
      <c r="R51" s="36">
        <f>SUMIFS(СВЦЭМ!$D$33:$D$776,СВЦЭМ!$A$33:$A$776,$A51,СВЦЭМ!$B$33:$B$776,R$47)+'СЕТ СН'!$G$11+СВЦЭМ!$D$10+'СЕТ СН'!$G$6-'СЕТ СН'!$G$23</f>
        <v>825.84925418000012</v>
      </c>
      <c r="S51" s="36">
        <f>SUMIFS(СВЦЭМ!$D$33:$D$776,СВЦЭМ!$A$33:$A$776,$A51,СВЦЭМ!$B$33:$B$776,S$47)+'СЕТ СН'!$G$11+СВЦЭМ!$D$10+'СЕТ СН'!$G$6-'СЕТ СН'!$G$23</f>
        <v>846.88279158</v>
      </c>
      <c r="T51" s="36">
        <f>SUMIFS(СВЦЭМ!$D$33:$D$776,СВЦЭМ!$A$33:$A$776,$A51,СВЦЭМ!$B$33:$B$776,T$47)+'СЕТ СН'!$G$11+СВЦЭМ!$D$10+'СЕТ СН'!$G$6-'СЕТ СН'!$G$23</f>
        <v>841.35506729999997</v>
      </c>
      <c r="U51" s="36">
        <f>SUMIFS(СВЦЭМ!$D$33:$D$776,СВЦЭМ!$A$33:$A$776,$A51,СВЦЭМ!$B$33:$B$776,U$47)+'СЕТ СН'!$G$11+СВЦЭМ!$D$10+'СЕТ СН'!$G$6-'СЕТ СН'!$G$23</f>
        <v>841.40487630999996</v>
      </c>
      <c r="V51" s="36">
        <f>SUMIFS(СВЦЭМ!$D$33:$D$776,СВЦЭМ!$A$33:$A$776,$A51,СВЦЭМ!$B$33:$B$776,V$47)+'СЕТ СН'!$G$11+СВЦЭМ!$D$10+'СЕТ СН'!$G$6-'СЕТ СН'!$G$23</f>
        <v>840.75170875000003</v>
      </c>
      <c r="W51" s="36">
        <f>SUMIFS(СВЦЭМ!$D$33:$D$776,СВЦЭМ!$A$33:$A$776,$A51,СВЦЭМ!$B$33:$B$776,W$47)+'СЕТ СН'!$G$11+СВЦЭМ!$D$10+'СЕТ СН'!$G$6-'СЕТ СН'!$G$23</f>
        <v>842.41070074999993</v>
      </c>
      <c r="X51" s="36">
        <f>SUMIFS(СВЦЭМ!$D$33:$D$776,СВЦЭМ!$A$33:$A$776,$A51,СВЦЭМ!$B$33:$B$776,X$47)+'СЕТ СН'!$G$11+СВЦЭМ!$D$10+'СЕТ СН'!$G$6-'СЕТ СН'!$G$23</f>
        <v>866.45114985999999</v>
      </c>
      <c r="Y51" s="36">
        <f>SUMIFS(СВЦЭМ!$D$33:$D$776,СВЦЭМ!$A$33:$A$776,$A51,СВЦЭМ!$B$33:$B$776,Y$47)+'СЕТ СН'!$G$11+СВЦЭМ!$D$10+'СЕТ СН'!$G$6-'СЕТ СН'!$G$23</f>
        <v>948.23386901999993</v>
      </c>
    </row>
    <row r="52" spans="1:25" ht="15.75" x14ac:dyDescent="0.2">
      <c r="A52" s="35">
        <f t="shared" si="1"/>
        <v>44048</v>
      </c>
      <c r="B52" s="36">
        <f>SUMIFS(СВЦЭМ!$D$33:$D$776,СВЦЭМ!$A$33:$A$776,$A52,СВЦЭМ!$B$33:$B$776,B$47)+'СЕТ СН'!$G$11+СВЦЭМ!$D$10+'СЕТ СН'!$G$6-'СЕТ СН'!$G$23</f>
        <v>1013.81343315</v>
      </c>
      <c r="C52" s="36">
        <f>SUMIFS(СВЦЭМ!$D$33:$D$776,СВЦЭМ!$A$33:$A$776,$A52,СВЦЭМ!$B$33:$B$776,C$47)+'СЕТ СН'!$G$11+СВЦЭМ!$D$10+'СЕТ СН'!$G$6-'СЕТ СН'!$G$23</f>
        <v>1085.4823219699999</v>
      </c>
      <c r="D52" s="36">
        <f>SUMIFS(СВЦЭМ!$D$33:$D$776,СВЦЭМ!$A$33:$A$776,$A52,СВЦЭМ!$B$33:$B$776,D$47)+'СЕТ СН'!$G$11+СВЦЭМ!$D$10+'СЕТ СН'!$G$6-'СЕТ СН'!$G$23</f>
        <v>1099.9639594800001</v>
      </c>
      <c r="E52" s="36">
        <f>SUMIFS(СВЦЭМ!$D$33:$D$776,СВЦЭМ!$A$33:$A$776,$A52,СВЦЭМ!$B$33:$B$776,E$47)+'СЕТ СН'!$G$11+СВЦЭМ!$D$10+'СЕТ СН'!$G$6-'СЕТ СН'!$G$23</f>
        <v>1110.4029371300001</v>
      </c>
      <c r="F52" s="36">
        <f>SUMIFS(СВЦЭМ!$D$33:$D$776,СВЦЭМ!$A$33:$A$776,$A52,СВЦЭМ!$B$33:$B$776,F$47)+'СЕТ СН'!$G$11+СВЦЭМ!$D$10+'СЕТ СН'!$G$6-'СЕТ СН'!$G$23</f>
        <v>1108.50594944</v>
      </c>
      <c r="G52" s="36">
        <f>SUMIFS(СВЦЭМ!$D$33:$D$776,СВЦЭМ!$A$33:$A$776,$A52,СВЦЭМ!$B$33:$B$776,G$47)+'СЕТ СН'!$G$11+СВЦЭМ!$D$10+'СЕТ СН'!$G$6-'СЕТ СН'!$G$23</f>
        <v>1121.67957333</v>
      </c>
      <c r="H52" s="36">
        <f>SUMIFS(СВЦЭМ!$D$33:$D$776,СВЦЭМ!$A$33:$A$776,$A52,СВЦЭМ!$B$33:$B$776,H$47)+'СЕТ СН'!$G$11+СВЦЭМ!$D$10+'СЕТ СН'!$G$6-'СЕТ СН'!$G$23</f>
        <v>1099.50234527</v>
      </c>
      <c r="I52" s="36">
        <f>SUMIFS(СВЦЭМ!$D$33:$D$776,СВЦЭМ!$A$33:$A$776,$A52,СВЦЭМ!$B$33:$B$776,I$47)+'СЕТ СН'!$G$11+СВЦЭМ!$D$10+'СЕТ СН'!$G$6-'СЕТ СН'!$G$23</f>
        <v>1065.75534619</v>
      </c>
      <c r="J52" s="36">
        <f>SUMIFS(СВЦЭМ!$D$33:$D$776,СВЦЭМ!$A$33:$A$776,$A52,СВЦЭМ!$B$33:$B$776,J$47)+'СЕТ СН'!$G$11+СВЦЭМ!$D$10+'СЕТ СН'!$G$6-'СЕТ СН'!$G$23</f>
        <v>1015.89559603</v>
      </c>
      <c r="K52" s="36">
        <f>SUMIFS(СВЦЭМ!$D$33:$D$776,СВЦЭМ!$A$33:$A$776,$A52,СВЦЭМ!$B$33:$B$776,K$47)+'СЕТ СН'!$G$11+СВЦЭМ!$D$10+'СЕТ СН'!$G$6-'СЕТ СН'!$G$23</f>
        <v>1024.7365338899999</v>
      </c>
      <c r="L52" s="36">
        <f>SUMIFS(СВЦЭМ!$D$33:$D$776,СВЦЭМ!$A$33:$A$776,$A52,СВЦЭМ!$B$33:$B$776,L$47)+'СЕТ СН'!$G$11+СВЦЭМ!$D$10+'СЕТ СН'!$G$6-'СЕТ СН'!$G$23</f>
        <v>975.4319309</v>
      </c>
      <c r="M52" s="36">
        <f>SUMIFS(СВЦЭМ!$D$33:$D$776,СВЦЭМ!$A$33:$A$776,$A52,СВЦЭМ!$B$33:$B$776,M$47)+'СЕТ СН'!$G$11+СВЦЭМ!$D$10+'СЕТ СН'!$G$6-'СЕТ СН'!$G$23</f>
        <v>907.48240493999992</v>
      </c>
      <c r="N52" s="36">
        <f>SUMIFS(СВЦЭМ!$D$33:$D$776,СВЦЭМ!$A$33:$A$776,$A52,СВЦЭМ!$B$33:$B$776,N$47)+'СЕТ СН'!$G$11+СВЦЭМ!$D$10+'СЕТ СН'!$G$6-'СЕТ СН'!$G$23</f>
        <v>858.44704412999999</v>
      </c>
      <c r="O52" s="36">
        <f>SUMIFS(СВЦЭМ!$D$33:$D$776,СВЦЭМ!$A$33:$A$776,$A52,СВЦЭМ!$B$33:$B$776,O$47)+'СЕТ СН'!$G$11+СВЦЭМ!$D$10+'СЕТ СН'!$G$6-'СЕТ СН'!$G$23</f>
        <v>828.24511589000008</v>
      </c>
      <c r="P52" s="36">
        <f>SUMIFS(СВЦЭМ!$D$33:$D$776,СВЦЭМ!$A$33:$A$776,$A52,СВЦЭМ!$B$33:$B$776,P$47)+'СЕТ СН'!$G$11+СВЦЭМ!$D$10+'СЕТ СН'!$G$6-'СЕТ СН'!$G$23</f>
        <v>835.57004974999995</v>
      </c>
      <c r="Q52" s="36">
        <f>SUMIFS(СВЦЭМ!$D$33:$D$776,СВЦЭМ!$A$33:$A$776,$A52,СВЦЭМ!$B$33:$B$776,Q$47)+'СЕТ СН'!$G$11+СВЦЭМ!$D$10+'СЕТ СН'!$G$6-'СЕТ СН'!$G$23</f>
        <v>836.06228613999997</v>
      </c>
      <c r="R52" s="36">
        <f>SUMIFS(СВЦЭМ!$D$33:$D$776,СВЦЭМ!$A$33:$A$776,$A52,СВЦЭМ!$B$33:$B$776,R$47)+'СЕТ СН'!$G$11+СВЦЭМ!$D$10+'СЕТ СН'!$G$6-'СЕТ СН'!$G$23</f>
        <v>830.80802418000007</v>
      </c>
      <c r="S52" s="36">
        <f>SUMIFS(СВЦЭМ!$D$33:$D$776,СВЦЭМ!$A$33:$A$776,$A52,СВЦЭМ!$B$33:$B$776,S$47)+'СЕТ СН'!$G$11+СВЦЭМ!$D$10+'СЕТ СН'!$G$6-'СЕТ СН'!$G$23</f>
        <v>832.01278838999997</v>
      </c>
      <c r="T52" s="36">
        <f>SUMIFS(СВЦЭМ!$D$33:$D$776,СВЦЭМ!$A$33:$A$776,$A52,СВЦЭМ!$B$33:$B$776,T$47)+'СЕТ СН'!$G$11+СВЦЭМ!$D$10+'СЕТ СН'!$G$6-'СЕТ СН'!$G$23</f>
        <v>849.93622800000003</v>
      </c>
      <c r="U52" s="36">
        <f>SUMIFS(СВЦЭМ!$D$33:$D$776,СВЦЭМ!$A$33:$A$776,$A52,СВЦЭМ!$B$33:$B$776,U$47)+'СЕТ СН'!$G$11+СВЦЭМ!$D$10+'СЕТ СН'!$G$6-'СЕТ СН'!$G$23</f>
        <v>856.39583986999992</v>
      </c>
      <c r="V52" s="36">
        <f>SUMIFS(СВЦЭМ!$D$33:$D$776,СВЦЭМ!$A$33:$A$776,$A52,СВЦЭМ!$B$33:$B$776,V$47)+'СЕТ СН'!$G$11+СВЦЭМ!$D$10+'СЕТ СН'!$G$6-'СЕТ СН'!$G$23</f>
        <v>838.32837833000008</v>
      </c>
      <c r="W52" s="36">
        <f>SUMIFS(СВЦЭМ!$D$33:$D$776,СВЦЭМ!$A$33:$A$776,$A52,СВЦЭМ!$B$33:$B$776,W$47)+'СЕТ СН'!$G$11+СВЦЭМ!$D$10+'СЕТ СН'!$G$6-'СЕТ СН'!$G$23</f>
        <v>836.80126887999995</v>
      </c>
      <c r="X52" s="36">
        <f>SUMIFS(СВЦЭМ!$D$33:$D$776,СВЦЭМ!$A$33:$A$776,$A52,СВЦЭМ!$B$33:$B$776,X$47)+'СЕТ СН'!$G$11+СВЦЭМ!$D$10+'СЕТ СН'!$G$6-'СЕТ СН'!$G$23</f>
        <v>856.19290079999996</v>
      </c>
      <c r="Y52" s="36">
        <f>SUMIFS(СВЦЭМ!$D$33:$D$776,СВЦЭМ!$A$33:$A$776,$A52,СВЦЭМ!$B$33:$B$776,Y$47)+'СЕТ СН'!$G$11+СВЦЭМ!$D$10+'СЕТ СН'!$G$6-'СЕТ СН'!$G$23</f>
        <v>961.95099428999993</v>
      </c>
    </row>
    <row r="53" spans="1:25" ht="15.75" x14ac:dyDescent="0.2">
      <c r="A53" s="35">
        <f t="shared" si="1"/>
        <v>44049</v>
      </c>
      <c r="B53" s="36">
        <f>SUMIFS(СВЦЭМ!$D$33:$D$776,СВЦЭМ!$A$33:$A$776,$A53,СВЦЭМ!$B$33:$B$776,B$47)+'СЕТ СН'!$G$11+СВЦЭМ!$D$10+'СЕТ СН'!$G$6-'СЕТ СН'!$G$23</f>
        <v>1064.7816611000001</v>
      </c>
      <c r="C53" s="36">
        <f>SUMIFS(СВЦЭМ!$D$33:$D$776,СВЦЭМ!$A$33:$A$776,$A53,СВЦЭМ!$B$33:$B$776,C$47)+'СЕТ СН'!$G$11+СВЦЭМ!$D$10+'СЕТ СН'!$G$6-'СЕТ СН'!$G$23</f>
        <v>1116.0185563699999</v>
      </c>
      <c r="D53" s="36">
        <f>SUMIFS(СВЦЭМ!$D$33:$D$776,СВЦЭМ!$A$33:$A$776,$A53,СВЦЭМ!$B$33:$B$776,D$47)+'СЕТ СН'!$G$11+СВЦЭМ!$D$10+'СЕТ СН'!$G$6-'СЕТ СН'!$G$23</f>
        <v>1137.42608083</v>
      </c>
      <c r="E53" s="36">
        <f>SUMIFS(СВЦЭМ!$D$33:$D$776,СВЦЭМ!$A$33:$A$776,$A53,СВЦЭМ!$B$33:$B$776,E$47)+'СЕТ СН'!$G$11+СВЦЭМ!$D$10+'СЕТ СН'!$G$6-'СЕТ СН'!$G$23</f>
        <v>1132.3275569499999</v>
      </c>
      <c r="F53" s="36">
        <f>SUMIFS(СВЦЭМ!$D$33:$D$776,СВЦЭМ!$A$33:$A$776,$A53,СВЦЭМ!$B$33:$B$776,F$47)+'СЕТ СН'!$G$11+СВЦЭМ!$D$10+'СЕТ СН'!$G$6-'СЕТ СН'!$G$23</f>
        <v>1123.14130333</v>
      </c>
      <c r="G53" s="36">
        <f>SUMIFS(СВЦЭМ!$D$33:$D$776,СВЦЭМ!$A$33:$A$776,$A53,СВЦЭМ!$B$33:$B$776,G$47)+'СЕТ СН'!$G$11+СВЦЭМ!$D$10+'СЕТ СН'!$G$6-'СЕТ СН'!$G$23</f>
        <v>1131.58374559</v>
      </c>
      <c r="H53" s="36">
        <f>SUMIFS(СВЦЭМ!$D$33:$D$776,СВЦЭМ!$A$33:$A$776,$A53,СВЦЭМ!$B$33:$B$776,H$47)+'СЕТ СН'!$G$11+СВЦЭМ!$D$10+'СЕТ СН'!$G$6-'СЕТ СН'!$G$23</f>
        <v>1129.30207382</v>
      </c>
      <c r="I53" s="36">
        <f>SUMIFS(СВЦЭМ!$D$33:$D$776,СВЦЭМ!$A$33:$A$776,$A53,СВЦЭМ!$B$33:$B$776,I$47)+'СЕТ СН'!$G$11+СВЦЭМ!$D$10+'СЕТ СН'!$G$6-'СЕТ СН'!$G$23</f>
        <v>1079.06739309</v>
      </c>
      <c r="J53" s="36">
        <f>SUMIFS(СВЦЭМ!$D$33:$D$776,СВЦЭМ!$A$33:$A$776,$A53,СВЦЭМ!$B$33:$B$776,J$47)+'СЕТ СН'!$G$11+СВЦЭМ!$D$10+'СЕТ СН'!$G$6-'СЕТ СН'!$G$23</f>
        <v>1020.65544125</v>
      </c>
      <c r="K53" s="36">
        <f>SUMIFS(СВЦЭМ!$D$33:$D$776,СВЦЭМ!$A$33:$A$776,$A53,СВЦЭМ!$B$33:$B$776,K$47)+'СЕТ СН'!$G$11+СВЦЭМ!$D$10+'СЕТ СН'!$G$6-'СЕТ СН'!$G$23</f>
        <v>986.89114135999989</v>
      </c>
      <c r="L53" s="36">
        <f>SUMIFS(СВЦЭМ!$D$33:$D$776,СВЦЭМ!$A$33:$A$776,$A53,СВЦЭМ!$B$33:$B$776,L$47)+'СЕТ СН'!$G$11+СВЦЭМ!$D$10+'СЕТ СН'!$G$6-'СЕТ СН'!$G$23</f>
        <v>973.02237366000008</v>
      </c>
      <c r="M53" s="36">
        <f>SUMIFS(СВЦЭМ!$D$33:$D$776,СВЦЭМ!$A$33:$A$776,$A53,СВЦЭМ!$B$33:$B$776,M$47)+'СЕТ СН'!$G$11+СВЦЭМ!$D$10+'СЕТ СН'!$G$6-'СЕТ СН'!$G$23</f>
        <v>899.87469061999991</v>
      </c>
      <c r="N53" s="36">
        <f>SUMIFS(СВЦЭМ!$D$33:$D$776,СВЦЭМ!$A$33:$A$776,$A53,СВЦЭМ!$B$33:$B$776,N$47)+'СЕТ СН'!$G$11+СВЦЭМ!$D$10+'СЕТ СН'!$G$6-'СЕТ СН'!$G$23</f>
        <v>839.83477889000005</v>
      </c>
      <c r="O53" s="36">
        <f>SUMIFS(СВЦЭМ!$D$33:$D$776,СВЦЭМ!$A$33:$A$776,$A53,СВЦЭМ!$B$33:$B$776,O$47)+'СЕТ СН'!$G$11+СВЦЭМ!$D$10+'СЕТ СН'!$G$6-'СЕТ СН'!$G$23</f>
        <v>813.39923159999989</v>
      </c>
      <c r="P53" s="36">
        <f>SUMIFS(СВЦЭМ!$D$33:$D$776,СВЦЭМ!$A$33:$A$776,$A53,СВЦЭМ!$B$33:$B$776,P$47)+'СЕТ СН'!$G$11+СВЦЭМ!$D$10+'СЕТ СН'!$G$6-'СЕТ СН'!$G$23</f>
        <v>817.97304310999994</v>
      </c>
      <c r="Q53" s="36">
        <f>SUMIFS(СВЦЭМ!$D$33:$D$776,СВЦЭМ!$A$33:$A$776,$A53,СВЦЭМ!$B$33:$B$776,Q$47)+'СЕТ СН'!$G$11+СВЦЭМ!$D$10+'СЕТ СН'!$G$6-'СЕТ СН'!$G$23</f>
        <v>819.82044848999999</v>
      </c>
      <c r="R53" s="36">
        <f>SUMIFS(СВЦЭМ!$D$33:$D$776,СВЦЭМ!$A$33:$A$776,$A53,СВЦЭМ!$B$33:$B$776,R$47)+'СЕТ СН'!$G$11+СВЦЭМ!$D$10+'СЕТ СН'!$G$6-'СЕТ СН'!$G$23</f>
        <v>822.71756617999995</v>
      </c>
      <c r="S53" s="36">
        <f>SUMIFS(СВЦЭМ!$D$33:$D$776,СВЦЭМ!$A$33:$A$776,$A53,СВЦЭМ!$B$33:$B$776,S$47)+'СЕТ СН'!$G$11+СВЦЭМ!$D$10+'СЕТ СН'!$G$6-'СЕТ СН'!$G$23</f>
        <v>824.59735640000008</v>
      </c>
      <c r="T53" s="36">
        <f>SUMIFS(СВЦЭМ!$D$33:$D$776,СВЦЭМ!$A$33:$A$776,$A53,СВЦЭМ!$B$33:$B$776,T$47)+'СЕТ СН'!$G$11+СВЦЭМ!$D$10+'СЕТ СН'!$G$6-'СЕТ СН'!$G$23</f>
        <v>819.01104433</v>
      </c>
      <c r="U53" s="36">
        <f>SUMIFS(СВЦЭМ!$D$33:$D$776,СВЦЭМ!$A$33:$A$776,$A53,СВЦЭМ!$B$33:$B$776,U$47)+'СЕТ СН'!$G$11+СВЦЭМ!$D$10+'СЕТ СН'!$G$6-'СЕТ СН'!$G$23</f>
        <v>815.52324062999992</v>
      </c>
      <c r="V53" s="36">
        <f>SUMIFS(СВЦЭМ!$D$33:$D$776,СВЦЭМ!$A$33:$A$776,$A53,СВЦЭМ!$B$33:$B$776,V$47)+'СЕТ СН'!$G$11+СВЦЭМ!$D$10+'СЕТ СН'!$G$6-'СЕТ СН'!$G$23</f>
        <v>823.03387470000007</v>
      </c>
      <c r="W53" s="36">
        <f>SUMIFS(СВЦЭМ!$D$33:$D$776,СВЦЭМ!$A$33:$A$776,$A53,СВЦЭМ!$B$33:$B$776,W$47)+'СЕТ СН'!$G$11+СВЦЭМ!$D$10+'СЕТ СН'!$G$6-'СЕТ СН'!$G$23</f>
        <v>815.99361417</v>
      </c>
      <c r="X53" s="36">
        <f>SUMIFS(СВЦЭМ!$D$33:$D$776,СВЦЭМ!$A$33:$A$776,$A53,СВЦЭМ!$B$33:$B$776,X$47)+'СЕТ СН'!$G$11+СВЦЭМ!$D$10+'СЕТ СН'!$G$6-'СЕТ СН'!$G$23</f>
        <v>858.00598147000005</v>
      </c>
      <c r="Y53" s="36">
        <f>SUMIFS(СВЦЭМ!$D$33:$D$776,СВЦЭМ!$A$33:$A$776,$A53,СВЦЭМ!$B$33:$B$776,Y$47)+'СЕТ СН'!$G$11+СВЦЭМ!$D$10+'СЕТ СН'!$G$6-'СЕТ СН'!$G$23</f>
        <v>958.25929810000002</v>
      </c>
    </row>
    <row r="54" spans="1:25" ht="15.75" x14ac:dyDescent="0.2">
      <c r="A54" s="35">
        <f t="shared" si="1"/>
        <v>44050</v>
      </c>
      <c r="B54" s="36">
        <f>SUMIFS(СВЦЭМ!$D$33:$D$776,СВЦЭМ!$A$33:$A$776,$A54,СВЦЭМ!$B$33:$B$776,B$47)+'СЕТ СН'!$G$11+СВЦЭМ!$D$10+'СЕТ СН'!$G$6-'СЕТ СН'!$G$23</f>
        <v>1005.71819233</v>
      </c>
      <c r="C54" s="36">
        <f>SUMIFS(СВЦЭМ!$D$33:$D$776,СВЦЭМ!$A$33:$A$776,$A54,СВЦЭМ!$B$33:$B$776,C$47)+'СЕТ СН'!$G$11+СВЦЭМ!$D$10+'СЕТ СН'!$G$6-'СЕТ СН'!$G$23</f>
        <v>1052.6728465000001</v>
      </c>
      <c r="D54" s="36">
        <f>SUMIFS(СВЦЭМ!$D$33:$D$776,СВЦЭМ!$A$33:$A$776,$A54,СВЦЭМ!$B$33:$B$776,D$47)+'СЕТ СН'!$G$11+СВЦЭМ!$D$10+'СЕТ СН'!$G$6-'СЕТ СН'!$G$23</f>
        <v>1065.69710375</v>
      </c>
      <c r="E54" s="36">
        <f>SUMIFS(СВЦЭМ!$D$33:$D$776,СВЦЭМ!$A$33:$A$776,$A54,СВЦЭМ!$B$33:$B$776,E$47)+'СЕТ СН'!$G$11+СВЦЭМ!$D$10+'СЕТ СН'!$G$6-'СЕТ СН'!$G$23</f>
        <v>1092.5968621699999</v>
      </c>
      <c r="F54" s="36">
        <f>SUMIFS(СВЦЭМ!$D$33:$D$776,СВЦЭМ!$A$33:$A$776,$A54,СВЦЭМ!$B$33:$B$776,F$47)+'СЕТ СН'!$G$11+СВЦЭМ!$D$10+'СЕТ СН'!$G$6-'СЕТ СН'!$G$23</f>
        <v>1099.0409404500001</v>
      </c>
      <c r="G54" s="36">
        <f>SUMIFS(СВЦЭМ!$D$33:$D$776,СВЦЭМ!$A$33:$A$776,$A54,СВЦЭМ!$B$33:$B$776,G$47)+'СЕТ СН'!$G$11+СВЦЭМ!$D$10+'СЕТ СН'!$G$6-'СЕТ СН'!$G$23</f>
        <v>1090.3059331500001</v>
      </c>
      <c r="H54" s="36">
        <f>SUMIFS(СВЦЭМ!$D$33:$D$776,СВЦЭМ!$A$33:$A$776,$A54,СВЦЭМ!$B$33:$B$776,H$47)+'СЕТ СН'!$G$11+СВЦЭМ!$D$10+'СЕТ СН'!$G$6-'СЕТ СН'!$G$23</f>
        <v>1057.87238759</v>
      </c>
      <c r="I54" s="36">
        <f>SUMIFS(СВЦЭМ!$D$33:$D$776,СВЦЭМ!$A$33:$A$776,$A54,СВЦЭМ!$B$33:$B$776,I$47)+'СЕТ СН'!$G$11+СВЦЭМ!$D$10+'СЕТ СН'!$G$6-'СЕТ СН'!$G$23</f>
        <v>1031.59932865</v>
      </c>
      <c r="J54" s="36">
        <f>SUMIFS(СВЦЭМ!$D$33:$D$776,СВЦЭМ!$A$33:$A$776,$A54,СВЦЭМ!$B$33:$B$776,J$47)+'СЕТ СН'!$G$11+СВЦЭМ!$D$10+'СЕТ СН'!$G$6-'СЕТ СН'!$G$23</f>
        <v>999.76979204999998</v>
      </c>
      <c r="K54" s="36">
        <f>SUMIFS(СВЦЭМ!$D$33:$D$776,СВЦЭМ!$A$33:$A$776,$A54,СВЦЭМ!$B$33:$B$776,K$47)+'СЕТ СН'!$G$11+СВЦЭМ!$D$10+'СЕТ СН'!$G$6-'СЕТ СН'!$G$23</f>
        <v>1003.7480560399999</v>
      </c>
      <c r="L54" s="36">
        <f>SUMIFS(СВЦЭМ!$D$33:$D$776,СВЦЭМ!$A$33:$A$776,$A54,СВЦЭМ!$B$33:$B$776,L$47)+'СЕТ СН'!$G$11+СВЦЭМ!$D$10+'СЕТ СН'!$G$6-'СЕТ СН'!$G$23</f>
        <v>978.12173931000007</v>
      </c>
      <c r="M54" s="36">
        <f>SUMIFS(СВЦЭМ!$D$33:$D$776,СВЦЭМ!$A$33:$A$776,$A54,СВЦЭМ!$B$33:$B$776,M$47)+'СЕТ СН'!$G$11+СВЦЭМ!$D$10+'СЕТ СН'!$G$6-'СЕТ СН'!$G$23</f>
        <v>943.36463309999999</v>
      </c>
      <c r="N54" s="36">
        <f>SUMIFS(СВЦЭМ!$D$33:$D$776,СВЦЭМ!$A$33:$A$776,$A54,СВЦЭМ!$B$33:$B$776,N$47)+'СЕТ СН'!$G$11+СВЦЭМ!$D$10+'СЕТ СН'!$G$6-'СЕТ СН'!$G$23</f>
        <v>890.8621968299999</v>
      </c>
      <c r="O54" s="36">
        <f>SUMIFS(СВЦЭМ!$D$33:$D$776,СВЦЭМ!$A$33:$A$776,$A54,СВЦЭМ!$B$33:$B$776,O$47)+'СЕТ СН'!$G$11+СВЦЭМ!$D$10+'СЕТ СН'!$G$6-'СЕТ СН'!$G$23</f>
        <v>859.69016613999997</v>
      </c>
      <c r="P54" s="36">
        <f>SUMIFS(СВЦЭМ!$D$33:$D$776,СВЦЭМ!$A$33:$A$776,$A54,СВЦЭМ!$B$33:$B$776,P$47)+'СЕТ СН'!$G$11+СВЦЭМ!$D$10+'СЕТ СН'!$G$6-'СЕТ СН'!$G$23</f>
        <v>863.80483952999998</v>
      </c>
      <c r="Q54" s="36">
        <f>SUMIFS(СВЦЭМ!$D$33:$D$776,СВЦЭМ!$A$33:$A$776,$A54,СВЦЭМ!$B$33:$B$776,Q$47)+'СЕТ СН'!$G$11+СВЦЭМ!$D$10+'СЕТ СН'!$G$6-'СЕТ СН'!$G$23</f>
        <v>866.13491732000011</v>
      </c>
      <c r="R54" s="36">
        <f>SUMIFS(СВЦЭМ!$D$33:$D$776,СВЦЭМ!$A$33:$A$776,$A54,СВЦЭМ!$B$33:$B$776,R$47)+'СЕТ СН'!$G$11+СВЦЭМ!$D$10+'СЕТ СН'!$G$6-'СЕТ СН'!$G$23</f>
        <v>875.53680439999994</v>
      </c>
      <c r="S54" s="36">
        <f>SUMIFS(СВЦЭМ!$D$33:$D$776,СВЦЭМ!$A$33:$A$776,$A54,СВЦЭМ!$B$33:$B$776,S$47)+'СЕТ СН'!$G$11+СВЦЭМ!$D$10+'СЕТ СН'!$G$6-'СЕТ СН'!$G$23</f>
        <v>877.34572189999994</v>
      </c>
      <c r="T54" s="36">
        <f>SUMIFS(СВЦЭМ!$D$33:$D$776,СВЦЭМ!$A$33:$A$776,$A54,СВЦЭМ!$B$33:$B$776,T$47)+'СЕТ СН'!$G$11+СВЦЭМ!$D$10+'СЕТ СН'!$G$6-'СЕТ СН'!$G$23</f>
        <v>865.27832035000006</v>
      </c>
      <c r="U54" s="36">
        <f>SUMIFS(СВЦЭМ!$D$33:$D$776,СВЦЭМ!$A$33:$A$776,$A54,СВЦЭМ!$B$33:$B$776,U$47)+'СЕТ СН'!$G$11+СВЦЭМ!$D$10+'СЕТ СН'!$G$6-'СЕТ СН'!$G$23</f>
        <v>876.15863327000011</v>
      </c>
      <c r="V54" s="36">
        <f>SUMIFS(СВЦЭМ!$D$33:$D$776,СВЦЭМ!$A$33:$A$776,$A54,СВЦЭМ!$B$33:$B$776,V$47)+'СЕТ СН'!$G$11+СВЦЭМ!$D$10+'СЕТ СН'!$G$6-'СЕТ СН'!$G$23</f>
        <v>893.07930443999999</v>
      </c>
      <c r="W54" s="36">
        <f>SUMIFS(СВЦЭМ!$D$33:$D$776,СВЦЭМ!$A$33:$A$776,$A54,СВЦЭМ!$B$33:$B$776,W$47)+'СЕТ СН'!$G$11+СВЦЭМ!$D$10+'СЕТ СН'!$G$6-'СЕТ СН'!$G$23</f>
        <v>880.82155297999998</v>
      </c>
      <c r="X54" s="36">
        <f>SUMIFS(СВЦЭМ!$D$33:$D$776,СВЦЭМ!$A$33:$A$776,$A54,СВЦЭМ!$B$33:$B$776,X$47)+'СЕТ СН'!$G$11+СВЦЭМ!$D$10+'СЕТ СН'!$G$6-'СЕТ СН'!$G$23</f>
        <v>911.99437108000006</v>
      </c>
      <c r="Y54" s="36">
        <f>SUMIFS(СВЦЭМ!$D$33:$D$776,СВЦЭМ!$A$33:$A$776,$A54,СВЦЭМ!$B$33:$B$776,Y$47)+'СЕТ СН'!$G$11+СВЦЭМ!$D$10+'СЕТ СН'!$G$6-'СЕТ СН'!$G$23</f>
        <v>996.78346007000005</v>
      </c>
    </row>
    <row r="55" spans="1:25" ht="15.75" x14ac:dyDescent="0.2">
      <c r="A55" s="35">
        <f t="shared" si="1"/>
        <v>44051</v>
      </c>
      <c r="B55" s="36">
        <f>SUMIFS(СВЦЭМ!$D$33:$D$776,СВЦЭМ!$A$33:$A$776,$A55,СВЦЭМ!$B$33:$B$776,B$47)+'СЕТ СН'!$G$11+СВЦЭМ!$D$10+'СЕТ СН'!$G$6-'СЕТ СН'!$G$23</f>
        <v>1071.0604793699999</v>
      </c>
      <c r="C55" s="36">
        <f>SUMIFS(СВЦЭМ!$D$33:$D$776,СВЦЭМ!$A$33:$A$776,$A55,СВЦЭМ!$B$33:$B$776,C$47)+'СЕТ СН'!$G$11+СВЦЭМ!$D$10+'СЕТ СН'!$G$6-'СЕТ СН'!$G$23</f>
        <v>1093.9506748399999</v>
      </c>
      <c r="D55" s="36">
        <f>SUMIFS(СВЦЭМ!$D$33:$D$776,СВЦЭМ!$A$33:$A$776,$A55,СВЦЭМ!$B$33:$B$776,D$47)+'СЕТ СН'!$G$11+СВЦЭМ!$D$10+'СЕТ СН'!$G$6-'СЕТ СН'!$G$23</f>
        <v>1096.4109619799999</v>
      </c>
      <c r="E55" s="36">
        <f>SUMIFS(СВЦЭМ!$D$33:$D$776,СВЦЭМ!$A$33:$A$776,$A55,СВЦЭМ!$B$33:$B$776,E$47)+'СЕТ СН'!$G$11+СВЦЭМ!$D$10+'СЕТ СН'!$G$6-'СЕТ СН'!$G$23</f>
        <v>1116.2076618599999</v>
      </c>
      <c r="F55" s="36">
        <f>SUMIFS(СВЦЭМ!$D$33:$D$776,СВЦЭМ!$A$33:$A$776,$A55,СВЦЭМ!$B$33:$B$776,F$47)+'СЕТ СН'!$G$11+СВЦЭМ!$D$10+'СЕТ СН'!$G$6-'СЕТ СН'!$G$23</f>
        <v>1114.3383442500001</v>
      </c>
      <c r="G55" s="36">
        <f>SUMIFS(СВЦЭМ!$D$33:$D$776,СВЦЭМ!$A$33:$A$776,$A55,СВЦЭМ!$B$33:$B$776,G$47)+'СЕТ СН'!$G$11+СВЦЭМ!$D$10+'СЕТ СН'!$G$6-'СЕТ СН'!$G$23</f>
        <v>1114.5023510200001</v>
      </c>
      <c r="H55" s="36">
        <f>SUMIFS(СВЦЭМ!$D$33:$D$776,СВЦЭМ!$A$33:$A$776,$A55,СВЦЭМ!$B$33:$B$776,H$47)+'СЕТ СН'!$G$11+СВЦЭМ!$D$10+'СЕТ СН'!$G$6-'СЕТ СН'!$G$23</f>
        <v>1102.57968471</v>
      </c>
      <c r="I55" s="36">
        <f>SUMIFS(СВЦЭМ!$D$33:$D$776,СВЦЭМ!$A$33:$A$776,$A55,СВЦЭМ!$B$33:$B$776,I$47)+'СЕТ СН'!$G$11+СВЦЭМ!$D$10+'СЕТ СН'!$G$6-'СЕТ СН'!$G$23</f>
        <v>1067.28909342</v>
      </c>
      <c r="J55" s="36">
        <f>SUMIFS(СВЦЭМ!$D$33:$D$776,СВЦЭМ!$A$33:$A$776,$A55,СВЦЭМ!$B$33:$B$776,J$47)+'СЕТ СН'!$G$11+СВЦЭМ!$D$10+'СЕТ СН'!$G$6-'СЕТ СН'!$G$23</f>
        <v>1049.8456538800001</v>
      </c>
      <c r="K55" s="36">
        <f>SUMIFS(СВЦЭМ!$D$33:$D$776,СВЦЭМ!$A$33:$A$776,$A55,СВЦЭМ!$B$33:$B$776,K$47)+'СЕТ СН'!$G$11+СВЦЭМ!$D$10+'СЕТ СН'!$G$6-'СЕТ СН'!$G$23</f>
        <v>1030.73479075</v>
      </c>
      <c r="L55" s="36">
        <f>SUMIFS(СВЦЭМ!$D$33:$D$776,СВЦЭМ!$A$33:$A$776,$A55,СВЦЭМ!$B$33:$B$776,L$47)+'СЕТ СН'!$G$11+СВЦЭМ!$D$10+'СЕТ СН'!$G$6-'СЕТ СН'!$G$23</f>
        <v>987.46206869999992</v>
      </c>
      <c r="M55" s="36">
        <f>SUMIFS(СВЦЭМ!$D$33:$D$776,СВЦЭМ!$A$33:$A$776,$A55,СВЦЭМ!$B$33:$B$776,M$47)+'СЕТ СН'!$G$11+СВЦЭМ!$D$10+'СЕТ СН'!$G$6-'СЕТ СН'!$G$23</f>
        <v>894.70108989000005</v>
      </c>
      <c r="N55" s="36">
        <f>SUMIFS(СВЦЭМ!$D$33:$D$776,СВЦЭМ!$A$33:$A$776,$A55,СВЦЭМ!$B$33:$B$776,N$47)+'СЕТ СН'!$G$11+СВЦЭМ!$D$10+'СЕТ СН'!$G$6-'СЕТ СН'!$G$23</f>
        <v>850.60976942000002</v>
      </c>
      <c r="O55" s="36">
        <f>SUMIFS(СВЦЭМ!$D$33:$D$776,СВЦЭМ!$A$33:$A$776,$A55,СВЦЭМ!$B$33:$B$776,O$47)+'СЕТ СН'!$G$11+СВЦЭМ!$D$10+'СЕТ СН'!$G$6-'СЕТ СН'!$G$23</f>
        <v>833.47200464999992</v>
      </c>
      <c r="P55" s="36">
        <f>SUMIFS(СВЦЭМ!$D$33:$D$776,СВЦЭМ!$A$33:$A$776,$A55,СВЦЭМ!$B$33:$B$776,P$47)+'СЕТ СН'!$G$11+СВЦЭМ!$D$10+'СЕТ СН'!$G$6-'СЕТ СН'!$G$23</f>
        <v>832.46337534999998</v>
      </c>
      <c r="Q55" s="36">
        <f>SUMIFS(СВЦЭМ!$D$33:$D$776,СВЦЭМ!$A$33:$A$776,$A55,СВЦЭМ!$B$33:$B$776,Q$47)+'СЕТ СН'!$G$11+СВЦЭМ!$D$10+'СЕТ СН'!$G$6-'СЕТ СН'!$G$23</f>
        <v>843.61747186999992</v>
      </c>
      <c r="R55" s="36">
        <f>SUMIFS(СВЦЭМ!$D$33:$D$776,СВЦЭМ!$A$33:$A$776,$A55,СВЦЭМ!$B$33:$B$776,R$47)+'СЕТ СН'!$G$11+СВЦЭМ!$D$10+'СЕТ СН'!$G$6-'СЕТ СН'!$G$23</f>
        <v>826.53784853000002</v>
      </c>
      <c r="S55" s="36">
        <f>SUMIFS(СВЦЭМ!$D$33:$D$776,СВЦЭМ!$A$33:$A$776,$A55,СВЦЭМ!$B$33:$B$776,S$47)+'СЕТ СН'!$G$11+СВЦЭМ!$D$10+'СЕТ СН'!$G$6-'СЕТ СН'!$G$23</f>
        <v>834.74678648000008</v>
      </c>
      <c r="T55" s="36">
        <f>SUMIFS(СВЦЭМ!$D$33:$D$776,СВЦЭМ!$A$33:$A$776,$A55,СВЦЭМ!$B$33:$B$776,T$47)+'СЕТ СН'!$G$11+СВЦЭМ!$D$10+'СЕТ СН'!$G$6-'СЕТ СН'!$G$23</f>
        <v>851.40730664000012</v>
      </c>
      <c r="U55" s="36">
        <f>SUMIFS(СВЦЭМ!$D$33:$D$776,СВЦЭМ!$A$33:$A$776,$A55,СВЦЭМ!$B$33:$B$776,U$47)+'СЕТ СН'!$G$11+СВЦЭМ!$D$10+'СЕТ СН'!$G$6-'СЕТ СН'!$G$23</f>
        <v>858.07391361999998</v>
      </c>
      <c r="V55" s="36">
        <f>SUMIFS(СВЦЭМ!$D$33:$D$776,СВЦЭМ!$A$33:$A$776,$A55,СВЦЭМ!$B$33:$B$776,V$47)+'СЕТ СН'!$G$11+СВЦЭМ!$D$10+'СЕТ СН'!$G$6-'СЕТ СН'!$G$23</f>
        <v>846.20078889000001</v>
      </c>
      <c r="W55" s="36">
        <f>SUMIFS(СВЦЭМ!$D$33:$D$776,СВЦЭМ!$A$33:$A$776,$A55,СВЦЭМ!$B$33:$B$776,W$47)+'СЕТ СН'!$G$11+СВЦЭМ!$D$10+'СЕТ СН'!$G$6-'СЕТ СН'!$G$23</f>
        <v>834.46524569999997</v>
      </c>
      <c r="X55" s="36">
        <f>SUMIFS(СВЦЭМ!$D$33:$D$776,СВЦЭМ!$A$33:$A$776,$A55,СВЦЭМ!$B$33:$B$776,X$47)+'СЕТ СН'!$G$11+СВЦЭМ!$D$10+'СЕТ СН'!$G$6-'СЕТ СН'!$G$23</f>
        <v>858.89769475000003</v>
      </c>
      <c r="Y55" s="36">
        <f>SUMIFS(СВЦЭМ!$D$33:$D$776,СВЦЭМ!$A$33:$A$776,$A55,СВЦЭМ!$B$33:$B$776,Y$47)+'СЕТ СН'!$G$11+СВЦЭМ!$D$10+'СЕТ СН'!$G$6-'СЕТ СН'!$G$23</f>
        <v>955.6783352299999</v>
      </c>
    </row>
    <row r="56" spans="1:25" ht="15.75" x14ac:dyDescent="0.2">
      <c r="A56" s="35">
        <f t="shared" si="1"/>
        <v>44052</v>
      </c>
      <c r="B56" s="36">
        <f>SUMIFS(СВЦЭМ!$D$33:$D$776,СВЦЭМ!$A$33:$A$776,$A56,СВЦЭМ!$B$33:$B$776,B$47)+'СЕТ СН'!$G$11+СВЦЭМ!$D$10+'СЕТ СН'!$G$6-'СЕТ СН'!$G$23</f>
        <v>1042.5647800700001</v>
      </c>
      <c r="C56" s="36">
        <f>SUMIFS(СВЦЭМ!$D$33:$D$776,СВЦЭМ!$A$33:$A$776,$A56,СВЦЭМ!$B$33:$B$776,C$47)+'СЕТ СН'!$G$11+СВЦЭМ!$D$10+'СЕТ СН'!$G$6-'СЕТ СН'!$G$23</f>
        <v>1125.7148051500001</v>
      </c>
      <c r="D56" s="36">
        <f>SUMIFS(СВЦЭМ!$D$33:$D$776,СВЦЭМ!$A$33:$A$776,$A56,СВЦЭМ!$B$33:$B$776,D$47)+'СЕТ СН'!$G$11+СВЦЭМ!$D$10+'СЕТ СН'!$G$6-'СЕТ СН'!$G$23</f>
        <v>1119.1193072200001</v>
      </c>
      <c r="E56" s="36">
        <f>SUMIFS(СВЦЭМ!$D$33:$D$776,СВЦЭМ!$A$33:$A$776,$A56,СВЦЭМ!$B$33:$B$776,E$47)+'СЕТ СН'!$G$11+СВЦЭМ!$D$10+'СЕТ СН'!$G$6-'СЕТ СН'!$G$23</f>
        <v>1114.00551537</v>
      </c>
      <c r="F56" s="36">
        <f>SUMIFS(СВЦЭМ!$D$33:$D$776,СВЦЭМ!$A$33:$A$776,$A56,СВЦЭМ!$B$33:$B$776,F$47)+'СЕТ СН'!$G$11+СВЦЭМ!$D$10+'СЕТ СН'!$G$6-'СЕТ СН'!$G$23</f>
        <v>1108.2326213599999</v>
      </c>
      <c r="G56" s="36">
        <f>SUMIFS(СВЦЭМ!$D$33:$D$776,СВЦЭМ!$A$33:$A$776,$A56,СВЦЭМ!$B$33:$B$776,G$47)+'СЕТ СН'!$G$11+СВЦЭМ!$D$10+'СЕТ СН'!$G$6-'СЕТ СН'!$G$23</f>
        <v>1114.8690006700001</v>
      </c>
      <c r="H56" s="36">
        <f>SUMIFS(СВЦЭМ!$D$33:$D$776,СВЦЭМ!$A$33:$A$776,$A56,СВЦЭМ!$B$33:$B$776,H$47)+'СЕТ СН'!$G$11+СВЦЭМ!$D$10+'СЕТ СН'!$G$6-'СЕТ СН'!$G$23</f>
        <v>1126.37088685</v>
      </c>
      <c r="I56" s="36">
        <f>SUMIFS(СВЦЭМ!$D$33:$D$776,СВЦЭМ!$A$33:$A$776,$A56,СВЦЭМ!$B$33:$B$776,I$47)+'СЕТ СН'!$G$11+СВЦЭМ!$D$10+'СЕТ СН'!$G$6-'СЕТ СН'!$G$23</f>
        <v>1122.79521587</v>
      </c>
      <c r="J56" s="36">
        <f>SUMIFS(СВЦЭМ!$D$33:$D$776,СВЦЭМ!$A$33:$A$776,$A56,СВЦЭМ!$B$33:$B$776,J$47)+'СЕТ СН'!$G$11+СВЦЭМ!$D$10+'СЕТ СН'!$G$6-'СЕТ СН'!$G$23</f>
        <v>1072.8816150099999</v>
      </c>
      <c r="K56" s="36">
        <f>SUMIFS(СВЦЭМ!$D$33:$D$776,СВЦЭМ!$A$33:$A$776,$A56,СВЦЭМ!$B$33:$B$776,K$47)+'СЕТ СН'!$G$11+СВЦЭМ!$D$10+'СЕТ СН'!$G$6-'СЕТ СН'!$G$23</f>
        <v>1030.57845537</v>
      </c>
      <c r="L56" s="36">
        <f>SUMIFS(СВЦЭМ!$D$33:$D$776,СВЦЭМ!$A$33:$A$776,$A56,СВЦЭМ!$B$33:$B$776,L$47)+'СЕТ СН'!$G$11+СВЦЭМ!$D$10+'СЕТ СН'!$G$6-'СЕТ СН'!$G$23</f>
        <v>984.82784014999993</v>
      </c>
      <c r="M56" s="36">
        <f>SUMIFS(СВЦЭМ!$D$33:$D$776,СВЦЭМ!$A$33:$A$776,$A56,СВЦЭМ!$B$33:$B$776,M$47)+'СЕТ СН'!$G$11+СВЦЭМ!$D$10+'СЕТ СН'!$G$6-'СЕТ СН'!$G$23</f>
        <v>899.06258084000001</v>
      </c>
      <c r="N56" s="36">
        <f>SUMIFS(СВЦЭМ!$D$33:$D$776,СВЦЭМ!$A$33:$A$776,$A56,СВЦЭМ!$B$33:$B$776,N$47)+'СЕТ СН'!$G$11+СВЦЭМ!$D$10+'СЕТ СН'!$G$6-'СЕТ СН'!$G$23</f>
        <v>846.92608496000003</v>
      </c>
      <c r="O56" s="36">
        <f>SUMIFS(СВЦЭМ!$D$33:$D$776,СВЦЭМ!$A$33:$A$776,$A56,СВЦЭМ!$B$33:$B$776,O$47)+'СЕТ СН'!$G$11+СВЦЭМ!$D$10+'СЕТ СН'!$G$6-'СЕТ СН'!$G$23</f>
        <v>814.72274605000007</v>
      </c>
      <c r="P56" s="36">
        <f>SUMIFS(СВЦЭМ!$D$33:$D$776,СВЦЭМ!$A$33:$A$776,$A56,СВЦЭМ!$B$33:$B$776,P$47)+'СЕТ СН'!$G$11+СВЦЭМ!$D$10+'СЕТ СН'!$G$6-'СЕТ СН'!$G$23</f>
        <v>817.3164535599999</v>
      </c>
      <c r="Q56" s="36">
        <f>SUMIFS(СВЦЭМ!$D$33:$D$776,СВЦЭМ!$A$33:$A$776,$A56,СВЦЭМ!$B$33:$B$776,Q$47)+'СЕТ СН'!$G$11+СВЦЭМ!$D$10+'СЕТ СН'!$G$6-'СЕТ СН'!$G$23</f>
        <v>835.24850495999999</v>
      </c>
      <c r="R56" s="36">
        <f>SUMIFS(СВЦЭМ!$D$33:$D$776,СВЦЭМ!$A$33:$A$776,$A56,СВЦЭМ!$B$33:$B$776,R$47)+'СЕТ СН'!$G$11+СВЦЭМ!$D$10+'СЕТ СН'!$G$6-'СЕТ СН'!$G$23</f>
        <v>821.94735652999998</v>
      </c>
      <c r="S56" s="36">
        <f>SUMIFS(СВЦЭМ!$D$33:$D$776,СВЦЭМ!$A$33:$A$776,$A56,СВЦЭМ!$B$33:$B$776,S$47)+'СЕТ СН'!$G$11+СВЦЭМ!$D$10+'СЕТ СН'!$G$6-'СЕТ СН'!$G$23</f>
        <v>824.28914852000003</v>
      </c>
      <c r="T56" s="36">
        <f>SUMIFS(СВЦЭМ!$D$33:$D$776,СВЦЭМ!$A$33:$A$776,$A56,СВЦЭМ!$B$33:$B$776,T$47)+'СЕТ СН'!$G$11+СВЦЭМ!$D$10+'СЕТ СН'!$G$6-'СЕТ СН'!$G$23</f>
        <v>834.99112435000006</v>
      </c>
      <c r="U56" s="36">
        <f>SUMIFS(СВЦЭМ!$D$33:$D$776,СВЦЭМ!$A$33:$A$776,$A56,СВЦЭМ!$B$33:$B$776,U$47)+'СЕТ СН'!$G$11+СВЦЭМ!$D$10+'СЕТ СН'!$G$6-'СЕТ СН'!$G$23</f>
        <v>839.78369616999998</v>
      </c>
      <c r="V56" s="36">
        <f>SUMIFS(СВЦЭМ!$D$33:$D$776,СВЦЭМ!$A$33:$A$776,$A56,СВЦЭМ!$B$33:$B$776,V$47)+'СЕТ СН'!$G$11+СВЦЭМ!$D$10+'СЕТ СН'!$G$6-'СЕТ СН'!$G$23</f>
        <v>840.13356999000007</v>
      </c>
      <c r="W56" s="36">
        <f>SUMIFS(СВЦЭМ!$D$33:$D$776,СВЦЭМ!$A$33:$A$776,$A56,СВЦЭМ!$B$33:$B$776,W$47)+'СЕТ СН'!$G$11+СВЦЭМ!$D$10+'СЕТ СН'!$G$6-'СЕТ СН'!$G$23</f>
        <v>826.06054136000012</v>
      </c>
      <c r="X56" s="36">
        <f>SUMIFS(СВЦЭМ!$D$33:$D$776,СВЦЭМ!$A$33:$A$776,$A56,СВЦЭМ!$B$33:$B$776,X$47)+'СЕТ СН'!$G$11+СВЦЭМ!$D$10+'СЕТ СН'!$G$6-'СЕТ СН'!$G$23</f>
        <v>856.92971768999996</v>
      </c>
      <c r="Y56" s="36">
        <f>SUMIFS(СВЦЭМ!$D$33:$D$776,СВЦЭМ!$A$33:$A$776,$A56,СВЦЭМ!$B$33:$B$776,Y$47)+'СЕТ СН'!$G$11+СВЦЭМ!$D$10+'СЕТ СН'!$G$6-'СЕТ СН'!$G$23</f>
        <v>960.3769757099999</v>
      </c>
    </row>
    <row r="57" spans="1:25" ht="15.75" x14ac:dyDescent="0.2">
      <c r="A57" s="35">
        <f t="shared" si="1"/>
        <v>44053</v>
      </c>
      <c r="B57" s="36">
        <f>SUMIFS(СВЦЭМ!$D$33:$D$776,СВЦЭМ!$A$33:$A$776,$A57,СВЦЭМ!$B$33:$B$776,B$47)+'СЕТ СН'!$G$11+СВЦЭМ!$D$10+'СЕТ СН'!$G$6-'СЕТ СН'!$G$23</f>
        <v>1047.1599532600001</v>
      </c>
      <c r="C57" s="36">
        <f>SUMIFS(СВЦЭМ!$D$33:$D$776,СВЦЭМ!$A$33:$A$776,$A57,СВЦЭМ!$B$33:$B$776,C$47)+'СЕТ СН'!$G$11+СВЦЭМ!$D$10+'СЕТ СН'!$G$6-'СЕТ СН'!$G$23</f>
        <v>1099.8194632499999</v>
      </c>
      <c r="D57" s="36">
        <f>SUMIFS(СВЦЭМ!$D$33:$D$776,СВЦЭМ!$A$33:$A$776,$A57,СВЦЭМ!$B$33:$B$776,D$47)+'СЕТ СН'!$G$11+СВЦЭМ!$D$10+'СЕТ СН'!$G$6-'СЕТ СН'!$G$23</f>
        <v>1082.33440812</v>
      </c>
      <c r="E57" s="36">
        <f>SUMIFS(СВЦЭМ!$D$33:$D$776,СВЦЭМ!$A$33:$A$776,$A57,СВЦЭМ!$B$33:$B$776,E$47)+'СЕТ СН'!$G$11+СВЦЭМ!$D$10+'СЕТ СН'!$G$6-'СЕТ СН'!$G$23</f>
        <v>1070.15874674</v>
      </c>
      <c r="F57" s="36">
        <f>SUMIFS(СВЦЭМ!$D$33:$D$776,СВЦЭМ!$A$33:$A$776,$A57,СВЦЭМ!$B$33:$B$776,F$47)+'СЕТ СН'!$G$11+СВЦЭМ!$D$10+'СЕТ СН'!$G$6-'СЕТ СН'!$G$23</f>
        <v>1063.18831421</v>
      </c>
      <c r="G57" s="36">
        <f>SUMIFS(СВЦЭМ!$D$33:$D$776,СВЦЭМ!$A$33:$A$776,$A57,СВЦЭМ!$B$33:$B$776,G$47)+'СЕТ СН'!$G$11+СВЦЭМ!$D$10+'СЕТ СН'!$G$6-'СЕТ СН'!$G$23</f>
        <v>1071.6003423499999</v>
      </c>
      <c r="H57" s="36">
        <f>SUMIFS(СВЦЭМ!$D$33:$D$776,СВЦЭМ!$A$33:$A$776,$A57,СВЦЭМ!$B$33:$B$776,H$47)+'СЕТ СН'!$G$11+СВЦЭМ!$D$10+'СЕТ СН'!$G$6-'СЕТ СН'!$G$23</f>
        <v>1099.7464034100001</v>
      </c>
      <c r="I57" s="36">
        <f>SUMIFS(СВЦЭМ!$D$33:$D$776,СВЦЭМ!$A$33:$A$776,$A57,СВЦЭМ!$B$33:$B$776,I$47)+'СЕТ СН'!$G$11+СВЦЭМ!$D$10+'СЕТ СН'!$G$6-'СЕТ СН'!$G$23</f>
        <v>1093.80500609</v>
      </c>
      <c r="J57" s="36">
        <f>SUMIFS(СВЦЭМ!$D$33:$D$776,СВЦЭМ!$A$33:$A$776,$A57,СВЦЭМ!$B$33:$B$776,J$47)+'СЕТ СН'!$G$11+СВЦЭМ!$D$10+'СЕТ СН'!$G$6-'СЕТ СН'!$G$23</f>
        <v>1040.8037406599999</v>
      </c>
      <c r="K57" s="36">
        <f>SUMIFS(СВЦЭМ!$D$33:$D$776,СВЦЭМ!$A$33:$A$776,$A57,СВЦЭМ!$B$33:$B$776,K$47)+'СЕТ СН'!$G$11+СВЦЭМ!$D$10+'СЕТ СН'!$G$6-'СЕТ СН'!$G$23</f>
        <v>995.27739904999999</v>
      </c>
      <c r="L57" s="36">
        <f>SUMIFS(СВЦЭМ!$D$33:$D$776,СВЦЭМ!$A$33:$A$776,$A57,СВЦЭМ!$B$33:$B$776,L$47)+'СЕТ СН'!$G$11+СВЦЭМ!$D$10+'СЕТ СН'!$G$6-'СЕТ СН'!$G$23</f>
        <v>986.27089049999995</v>
      </c>
      <c r="M57" s="36">
        <f>SUMIFS(СВЦЭМ!$D$33:$D$776,СВЦЭМ!$A$33:$A$776,$A57,СВЦЭМ!$B$33:$B$776,M$47)+'СЕТ СН'!$G$11+СВЦЭМ!$D$10+'СЕТ СН'!$G$6-'СЕТ СН'!$G$23</f>
        <v>933.84633271999996</v>
      </c>
      <c r="N57" s="36">
        <f>SUMIFS(СВЦЭМ!$D$33:$D$776,СВЦЭМ!$A$33:$A$776,$A57,СВЦЭМ!$B$33:$B$776,N$47)+'СЕТ СН'!$G$11+СВЦЭМ!$D$10+'СЕТ СН'!$G$6-'СЕТ СН'!$G$23</f>
        <v>871.67412158000002</v>
      </c>
      <c r="O57" s="36">
        <f>SUMIFS(СВЦЭМ!$D$33:$D$776,СВЦЭМ!$A$33:$A$776,$A57,СВЦЭМ!$B$33:$B$776,O$47)+'СЕТ СН'!$G$11+СВЦЭМ!$D$10+'СЕТ СН'!$G$6-'СЕТ СН'!$G$23</f>
        <v>836.21368103000009</v>
      </c>
      <c r="P57" s="36">
        <f>SUMIFS(СВЦЭМ!$D$33:$D$776,СВЦЭМ!$A$33:$A$776,$A57,СВЦЭМ!$B$33:$B$776,P$47)+'СЕТ СН'!$G$11+СВЦЭМ!$D$10+'СЕТ СН'!$G$6-'СЕТ СН'!$G$23</f>
        <v>809.64017269999999</v>
      </c>
      <c r="Q57" s="36">
        <f>SUMIFS(СВЦЭМ!$D$33:$D$776,СВЦЭМ!$A$33:$A$776,$A57,СВЦЭМ!$B$33:$B$776,Q$47)+'СЕТ СН'!$G$11+СВЦЭМ!$D$10+'СЕТ СН'!$G$6-'СЕТ СН'!$G$23</f>
        <v>815.8696985900001</v>
      </c>
      <c r="R57" s="36">
        <f>SUMIFS(СВЦЭМ!$D$33:$D$776,СВЦЭМ!$A$33:$A$776,$A57,СВЦЭМ!$B$33:$B$776,R$47)+'СЕТ СН'!$G$11+СВЦЭМ!$D$10+'СЕТ СН'!$G$6-'СЕТ СН'!$G$23</f>
        <v>820.46422740999992</v>
      </c>
      <c r="S57" s="36">
        <f>SUMIFS(СВЦЭМ!$D$33:$D$776,СВЦЭМ!$A$33:$A$776,$A57,СВЦЭМ!$B$33:$B$776,S$47)+'СЕТ СН'!$G$11+СВЦЭМ!$D$10+'СЕТ СН'!$G$6-'СЕТ СН'!$G$23</f>
        <v>820.38082592000001</v>
      </c>
      <c r="T57" s="36">
        <f>SUMIFS(СВЦЭМ!$D$33:$D$776,СВЦЭМ!$A$33:$A$776,$A57,СВЦЭМ!$B$33:$B$776,T$47)+'СЕТ СН'!$G$11+СВЦЭМ!$D$10+'СЕТ СН'!$G$6-'СЕТ СН'!$G$23</f>
        <v>830.1024643799999</v>
      </c>
      <c r="U57" s="36">
        <f>SUMIFS(СВЦЭМ!$D$33:$D$776,СВЦЭМ!$A$33:$A$776,$A57,СВЦЭМ!$B$33:$B$776,U$47)+'СЕТ СН'!$G$11+СВЦЭМ!$D$10+'СЕТ СН'!$G$6-'СЕТ СН'!$G$23</f>
        <v>831.05538135999996</v>
      </c>
      <c r="V57" s="36">
        <f>SUMIFS(СВЦЭМ!$D$33:$D$776,СВЦЭМ!$A$33:$A$776,$A57,СВЦЭМ!$B$33:$B$776,V$47)+'СЕТ СН'!$G$11+СВЦЭМ!$D$10+'СЕТ СН'!$G$6-'СЕТ СН'!$G$23</f>
        <v>821.60689552000008</v>
      </c>
      <c r="W57" s="36">
        <f>SUMIFS(СВЦЭМ!$D$33:$D$776,СВЦЭМ!$A$33:$A$776,$A57,СВЦЭМ!$B$33:$B$776,W$47)+'СЕТ СН'!$G$11+СВЦЭМ!$D$10+'СЕТ СН'!$G$6-'СЕТ СН'!$G$23</f>
        <v>806.22481954</v>
      </c>
      <c r="X57" s="36">
        <f>SUMIFS(СВЦЭМ!$D$33:$D$776,СВЦЭМ!$A$33:$A$776,$A57,СВЦЭМ!$B$33:$B$776,X$47)+'СЕТ СН'!$G$11+СВЦЭМ!$D$10+'СЕТ СН'!$G$6-'СЕТ СН'!$G$23</f>
        <v>838.66918458999999</v>
      </c>
      <c r="Y57" s="36">
        <f>SUMIFS(СВЦЭМ!$D$33:$D$776,СВЦЭМ!$A$33:$A$776,$A57,СВЦЭМ!$B$33:$B$776,Y$47)+'СЕТ СН'!$G$11+СВЦЭМ!$D$10+'СЕТ СН'!$G$6-'СЕТ СН'!$G$23</f>
        <v>917.38674996000009</v>
      </c>
    </row>
    <row r="58" spans="1:25" ht="15.75" x14ac:dyDescent="0.2">
      <c r="A58" s="35">
        <f t="shared" si="1"/>
        <v>44054</v>
      </c>
      <c r="B58" s="36">
        <f>SUMIFS(СВЦЭМ!$D$33:$D$776,СВЦЭМ!$A$33:$A$776,$A58,СВЦЭМ!$B$33:$B$776,B$47)+'СЕТ СН'!$G$11+СВЦЭМ!$D$10+'СЕТ СН'!$G$6-'СЕТ СН'!$G$23</f>
        <v>1007.4786379899999</v>
      </c>
      <c r="C58" s="36">
        <f>SUMIFS(СВЦЭМ!$D$33:$D$776,СВЦЭМ!$A$33:$A$776,$A58,СВЦЭМ!$B$33:$B$776,C$47)+'СЕТ СН'!$G$11+СВЦЭМ!$D$10+'СЕТ СН'!$G$6-'СЕТ СН'!$G$23</f>
        <v>1050.20001415</v>
      </c>
      <c r="D58" s="36">
        <f>SUMIFS(СВЦЭМ!$D$33:$D$776,СВЦЭМ!$A$33:$A$776,$A58,СВЦЭМ!$B$33:$B$776,D$47)+'СЕТ СН'!$G$11+СВЦЭМ!$D$10+'СЕТ СН'!$G$6-'СЕТ СН'!$G$23</f>
        <v>1044.7225300499999</v>
      </c>
      <c r="E58" s="36">
        <f>SUMIFS(СВЦЭМ!$D$33:$D$776,СВЦЭМ!$A$33:$A$776,$A58,СВЦЭМ!$B$33:$B$776,E$47)+'СЕТ СН'!$G$11+СВЦЭМ!$D$10+'СЕТ СН'!$G$6-'СЕТ СН'!$G$23</f>
        <v>1030.9189517</v>
      </c>
      <c r="F58" s="36">
        <f>SUMIFS(СВЦЭМ!$D$33:$D$776,СВЦЭМ!$A$33:$A$776,$A58,СВЦЭМ!$B$33:$B$776,F$47)+'СЕТ СН'!$G$11+СВЦЭМ!$D$10+'СЕТ СН'!$G$6-'СЕТ СН'!$G$23</f>
        <v>1017.1007978</v>
      </c>
      <c r="G58" s="36">
        <f>SUMIFS(СВЦЭМ!$D$33:$D$776,СВЦЭМ!$A$33:$A$776,$A58,СВЦЭМ!$B$33:$B$776,G$47)+'СЕТ СН'!$G$11+СВЦЭМ!$D$10+'СЕТ СН'!$G$6-'СЕТ СН'!$G$23</f>
        <v>1029.5672069</v>
      </c>
      <c r="H58" s="36">
        <f>SUMIFS(СВЦЭМ!$D$33:$D$776,СВЦЭМ!$A$33:$A$776,$A58,СВЦЭМ!$B$33:$B$776,H$47)+'СЕТ СН'!$G$11+СВЦЭМ!$D$10+'СЕТ СН'!$G$6-'СЕТ СН'!$G$23</f>
        <v>998.74676681000005</v>
      </c>
      <c r="I58" s="36">
        <f>SUMIFS(СВЦЭМ!$D$33:$D$776,СВЦЭМ!$A$33:$A$776,$A58,СВЦЭМ!$B$33:$B$776,I$47)+'СЕТ СН'!$G$11+СВЦЭМ!$D$10+'СЕТ СН'!$G$6-'СЕТ СН'!$G$23</f>
        <v>983.70899263000001</v>
      </c>
      <c r="J58" s="36">
        <f>SUMIFS(СВЦЭМ!$D$33:$D$776,СВЦЭМ!$A$33:$A$776,$A58,СВЦЭМ!$B$33:$B$776,J$47)+'СЕТ СН'!$G$11+СВЦЭМ!$D$10+'СЕТ СН'!$G$6-'СЕТ СН'!$G$23</f>
        <v>957.48722773999998</v>
      </c>
      <c r="K58" s="36">
        <f>SUMIFS(СВЦЭМ!$D$33:$D$776,СВЦЭМ!$A$33:$A$776,$A58,СВЦЭМ!$B$33:$B$776,K$47)+'СЕТ СН'!$G$11+СВЦЭМ!$D$10+'СЕТ СН'!$G$6-'СЕТ СН'!$G$23</f>
        <v>934.03887179999992</v>
      </c>
      <c r="L58" s="36">
        <f>SUMIFS(СВЦЭМ!$D$33:$D$776,СВЦЭМ!$A$33:$A$776,$A58,СВЦЭМ!$B$33:$B$776,L$47)+'СЕТ СН'!$G$11+СВЦЭМ!$D$10+'СЕТ СН'!$G$6-'СЕТ СН'!$G$23</f>
        <v>924.04271102999996</v>
      </c>
      <c r="M58" s="36">
        <f>SUMIFS(СВЦЭМ!$D$33:$D$776,СВЦЭМ!$A$33:$A$776,$A58,СВЦЭМ!$B$33:$B$776,M$47)+'СЕТ СН'!$G$11+СВЦЭМ!$D$10+'СЕТ СН'!$G$6-'СЕТ СН'!$G$23</f>
        <v>881.24576782000008</v>
      </c>
      <c r="N58" s="36">
        <f>SUMIFS(СВЦЭМ!$D$33:$D$776,СВЦЭМ!$A$33:$A$776,$A58,СВЦЭМ!$B$33:$B$776,N$47)+'СЕТ СН'!$G$11+СВЦЭМ!$D$10+'СЕТ СН'!$G$6-'СЕТ СН'!$G$23</f>
        <v>865.94915687999992</v>
      </c>
      <c r="O58" s="36">
        <f>SUMIFS(СВЦЭМ!$D$33:$D$776,СВЦЭМ!$A$33:$A$776,$A58,СВЦЭМ!$B$33:$B$776,O$47)+'СЕТ СН'!$G$11+СВЦЭМ!$D$10+'СЕТ СН'!$G$6-'СЕТ СН'!$G$23</f>
        <v>870.56192701999998</v>
      </c>
      <c r="P58" s="36">
        <f>SUMIFS(СВЦЭМ!$D$33:$D$776,СВЦЭМ!$A$33:$A$776,$A58,СВЦЭМ!$B$33:$B$776,P$47)+'СЕТ СН'!$G$11+СВЦЭМ!$D$10+'СЕТ СН'!$G$6-'СЕТ СН'!$G$23</f>
        <v>870.23507358999996</v>
      </c>
      <c r="Q58" s="36">
        <f>SUMIFS(СВЦЭМ!$D$33:$D$776,СВЦЭМ!$A$33:$A$776,$A58,СВЦЭМ!$B$33:$B$776,Q$47)+'СЕТ СН'!$G$11+СВЦЭМ!$D$10+'СЕТ СН'!$G$6-'СЕТ СН'!$G$23</f>
        <v>869.49276301999998</v>
      </c>
      <c r="R58" s="36">
        <f>SUMIFS(СВЦЭМ!$D$33:$D$776,СВЦЭМ!$A$33:$A$776,$A58,СВЦЭМ!$B$33:$B$776,R$47)+'СЕТ СН'!$G$11+СВЦЭМ!$D$10+'СЕТ СН'!$G$6-'СЕТ СН'!$G$23</f>
        <v>863.97696640999993</v>
      </c>
      <c r="S58" s="36">
        <f>SUMIFS(СВЦЭМ!$D$33:$D$776,СВЦЭМ!$A$33:$A$776,$A58,СВЦЭМ!$B$33:$B$776,S$47)+'СЕТ СН'!$G$11+СВЦЭМ!$D$10+'СЕТ СН'!$G$6-'СЕТ СН'!$G$23</f>
        <v>869.49643145000005</v>
      </c>
      <c r="T58" s="36">
        <f>SUMIFS(СВЦЭМ!$D$33:$D$776,СВЦЭМ!$A$33:$A$776,$A58,СВЦЭМ!$B$33:$B$776,T$47)+'СЕТ СН'!$G$11+СВЦЭМ!$D$10+'СЕТ СН'!$G$6-'СЕТ СН'!$G$23</f>
        <v>868.43706246000011</v>
      </c>
      <c r="U58" s="36">
        <f>SUMIFS(СВЦЭМ!$D$33:$D$776,СВЦЭМ!$A$33:$A$776,$A58,СВЦЭМ!$B$33:$B$776,U$47)+'СЕТ СН'!$G$11+СВЦЭМ!$D$10+'СЕТ СН'!$G$6-'СЕТ СН'!$G$23</f>
        <v>861.26377296999999</v>
      </c>
      <c r="V58" s="36">
        <f>SUMIFS(СВЦЭМ!$D$33:$D$776,СВЦЭМ!$A$33:$A$776,$A58,СВЦЭМ!$B$33:$B$776,V$47)+'СЕТ СН'!$G$11+СВЦЭМ!$D$10+'СЕТ СН'!$G$6-'СЕТ СН'!$G$23</f>
        <v>856.14634423000007</v>
      </c>
      <c r="W58" s="36">
        <f>SUMIFS(СВЦЭМ!$D$33:$D$776,СВЦЭМ!$A$33:$A$776,$A58,СВЦЭМ!$B$33:$B$776,W$47)+'СЕТ СН'!$G$11+СВЦЭМ!$D$10+'СЕТ СН'!$G$6-'СЕТ СН'!$G$23</f>
        <v>863.0515124399999</v>
      </c>
      <c r="X58" s="36">
        <f>SUMIFS(СВЦЭМ!$D$33:$D$776,СВЦЭМ!$A$33:$A$776,$A58,СВЦЭМ!$B$33:$B$776,X$47)+'СЕТ СН'!$G$11+СВЦЭМ!$D$10+'СЕТ СН'!$G$6-'СЕТ СН'!$G$23</f>
        <v>864.02057676000004</v>
      </c>
      <c r="Y58" s="36">
        <f>SUMIFS(СВЦЭМ!$D$33:$D$776,СВЦЭМ!$A$33:$A$776,$A58,СВЦЭМ!$B$33:$B$776,Y$47)+'СЕТ СН'!$G$11+СВЦЭМ!$D$10+'СЕТ СН'!$G$6-'СЕТ СН'!$G$23</f>
        <v>907.38359930000001</v>
      </c>
    </row>
    <row r="59" spans="1:25" ht="15.75" x14ac:dyDescent="0.2">
      <c r="A59" s="35">
        <f t="shared" si="1"/>
        <v>44055</v>
      </c>
      <c r="B59" s="36">
        <f>SUMIFS(СВЦЭМ!$D$33:$D$776,СВЦЭМ!$A$33:$A$776,$A59,СВЦЭМ!$B$33:$B$776,B$47)+'СЕТ СН'!$G$11+СВЦЭМ!$D$10+'СЕТ СН'!$G$6-'СЕТ СН'!$G$23</f>
        <v>1006.52088235</v>
      </c>
      <c r="C59" s="36">
        <f>SUMIFS(СВЦЭМ!$D$33:$D$776,СВЦЭМ!$A$33:$A$776,$A59,СВЦЭМ!$B$33:$B$776,C$47)+'СЕТ СН'!$G$11+СВЦЭМ!$D$10+'СЕТ СН'!$G$6-'СЕТ СН'!$G$23</f>
        <v>1043.5441146799999</v>
      </c>
      <c r="D59" s="36">
        <f>SUMIFS(СВЦЭМ!$D$33:$D$776,СВЦЭМ!$A$33:$A$776,$A59,СВЦЭМ!$B$33:$B$776,D$47)+'СЕТ СН'!$G$11+СВЦЭМ!$D$10+'СЕТ СН'!$G$6-'СЕТ СН'!$G$23</f>
        <v>1042.4215515000001</v>
      </c>
      <c r="E59" s="36">
        <f>SUMIFS(СВЦЭМ!$D$33:$D$776,СВЦЭМ!$A$33:$A$776,$A59,СВЦЭМ!$B$33:$B$776,E$47)+'СЕТ СН'!$G$11+СВЦЭМ!$D$10+'СЕТ СН'!$G$6-'СЕТ СН'!$G$23</f>
        <v>1047.4474395100001</v>
      </c>
      <c r="F59" s="36">
        <f>SUMIFS(СВЦЭМ!$D$33:$D$776,СВЦЭМ!$A$33:$A$776,$A59,СВЦЭМ!$B$33:$B$776,F$47)+'СЕТ СН'!$G$11+СВЦЭМ!$D$10+'СЕТ СН'!$G$6-'СЕТ СН'!$G$23</f>
        <v>1048.5884057200001</v>
      </c>
      <c r="G59" s="36">
        <f>SUMIFS(СВЦЭМ!$D$33:$D$776,СВЦЭМ!$A$33:$A$776,$A59,СВЦЭМ!$B$33:$B$776,G$47)+'СЕТ СН'!$G$11+СВЦЭМ!$D$10+'СЕТ СН'!$G$6-'СЕТ СН'!$G$23</f>
        <v>1045.27825527</v>
      </c>
      <c r="H59" s="36">
        <f>SUMIFS(СВЦЭМ!$D$33:$D$776,СВЦЭМ!$A$33:$A$776,$A59,СВЦЭМ!$B$33:$B$776,H$47)+'СЕТ СН'!$G$11+СВЦЭМ!$D$10+'СЕТ СН'!$G$6-'СЕТ СН'!$G$23</f>
        <v>1033.12524295</v>
      </c>
      <c r="I59" s="36">
        <f>SUMIFS(СВЦЭМ!$D$33:$D$776,СВЦЭМ!$A$33:$A$776,$A59,СВЦЭМ!$B$33:$B$776,I$47)+'СЕТ СН'!$G$11+СВЦЭМ!$D$10+'СЕТ СН'!$G$6-'СЕТ СН'!$G$23</f>
        <v>1018.5891062400001</v>
      </c>
      <c r="J59" s="36">
        <f>SUMIFS(СВЦЭМ!$D$33:$D$776,СВЦЭМ!$A$33:$A$776,$A59,СВЦЭМ!$B$33:$B$776,J$47)+'СЕТ СН'!$G$11+СВЦЭМ!$D$10+'СЕТ СН'!$G$6-'СЕТ СН'!$G$23</f>
        <v>965.2191726399999</v>
      </c>
      <c r="K59" s="36">
        <f>SUMIFS(СВЦЭМ!$D$33:$D$776,СВЦЭМ!$A$33:$A$776,$A59,СВЦЭМ!$B$33:$B$776,K$47)+'СЕТ СН'!$G$11+СВЦЭМ!$D$10+'СЕТ СН'!$G$6-'СЕТ СН'!$G$23</f>
        <v>941.87154736000002</v>
      </c>
      <c r="L59" s="36">
        <f>SUMIFS(СВЦЭМ!$D$33:$D$776,СВЦЭМ!$A$33:$A$776,$A59,СВЦЭМ!$B$33:$B$776,L$47)+'СЕТ СН'!$G$11+СВЦЭМ!$D$10+'СЕТ СН'!$G$6-'СЕТ СН'!$G$23</f>
        <v>921.22180795000008</v>
      </c>
      <c r="M59" s="36">
        <f>SUMIFS(СВЦЭМ!$D$33:$D$776,СВЦЭМ!$A$33:$A$776,$A59,СВЦЭМ!$B$33:$B$776,M$47)+'СЕТ СН'!$G$11+СВЦЭМ!$D$10+'СЕТ СН'!$G$6-'СЕТ СН'!$G$23</f>
        <v>834.31735623000009</v>
      </c>
      <c r="N59" s="36">
        <f>SUMIFS(СВЦЭМ!$D$33:$D$776,СВЦЭМ!$A$33:$A$776,$A59,СВЦЭМ!$B$33:$B$776,N$47)+'СЕТ СН'!$G$11+СВЦЭМ!$D$10+'СЕТ СН'!$G$6-'СЕТ СН'!$G$23</f>
        <v>803.12289757999997</v>
      </c>
      <c r="O59" s="36">
        <f>SUMIFS(СВЦЭМ!$D$33:$D$776,СВЦЭМ!$A$33:$A$776,$A59,СВЦЭМ!$B$33:$B$776,O$47)+'СЕТ СН'!$G$11+СВЦЭМ!$D$10+'СЕТ СН'!$G$6-'СЕТ СН'!$G$23</f>
        <v>791.34056800000008</v>
      </c>
      <c r="P59" s="36">
        <f>SUMIFS(СВЦЭМ!$D$33:$D$776,СВЦЭМ!$A$33:$A$776,$A59,СВЦЭМ!$B$33:$B$776,P$47)+'СЕТ СН'!$G$11+СВЦЭМ!$D$10+'СЕТ СН'!$G$6-'СЕТ СН'!$G$23</f>
        <v>839.18255804</v>
      </c>
      <c r="Q59" s="36">
        <f>SUMIFS(СВЦЭМ!$D$33:$D$776,СВЦЭМ!$A$33:$A$776,$A59,СВЦЭМ!$B$33:$B$776,Q$47)+'СЕТ СН'!$G$11+СВЦЭМ!$D$10+'СЕТ СН'!$G$6-'СЕТ СН'!$G$23</f>
        <v>843.17048829999999</v>
      </c>
      <c r="R59" s="36">
        <f>SUMIFS(СВЦЭМ!$D$33:$D$776,СВЦЭМ!$A$33:$A$776,$A59,СВЦЭМ!$B$33:$B$776,R$47)+'СЕТ СН'!$G$11+СВЦЭМ!$D$10+'СЕТ СН'!$G$6-'СЕТ СН'!$G$23</f>
        <v>845.77127408000001</v>
      </c>
      <c r="S59" s="36">
        <f>SUMIFS(СВЦЭМ!$D$33:$D$776,СВЦЭМ!$A$33:$A$776,$A59,СВЦЭМ!$B$33:$B$776,S$47)+'СЕТ СН'!$G$11+СВЦЭМ!$D$10+'СЕТ СН'!$G$6-'СЕТ СН'!$G$23</f>
        <v>846.51464553000005</v>
      </c>
      <c r="T59" s="36">
        <f>SUMIFS(СВЦЭМ!$D$33:$D$776,СВЦЭМ!$A$33:$A$776,$A59,СВЦЭМ!$B$33:$B$776,T$47)+'СЕТ СН'!$G$11+СВЦЭМ!$D$10+'СЕТ СН'!$G$6-'СЕТ СН'!$G$23</f>
        <v>845.27755563999995</v>
      </c>
      <c r="U59" s="36">
        <f>SUMIFS(СВЦЭМ!$D$33:$D$776,СВЦЭМ!$A$33:$A$776,$A59,СВЦЭМ!$B$33:$B$776,U$47)+'СЕТ СН'!$G$11+СВЦЭМ!$D$10+'СЕТ СН'!$G$6-'СЕТ СН'!$G$23</f>
        <v>824.27868626999998</v>
      </c>
      <c r="V59" s="36">
        <f>SUMIFS(СВЦЭМ!$D$33:$D$776,СВЦЭМ!$A$33:$A$776,$A59,СВЦЭМ!$B$33:$B$776,V$47)+'СЕТ СН'!$G$11+СВЦЭМ!$D$10+'СЕТ СН'!$G$6-'СЕТ СН'!$G$23</f>
        <v>825.96057575999998</v>
      </c>
      <c r="W59" s="36">
        <f>SUMIFS(СВЦЭМ!$D$33:$D$776,СВЦЭМ!$A$33:$A$776,$A59,СВЦЭМ!$B$33:$B$776,W$47)+'СЕТ СН'!$G$11+СВЦЭМ!$D$10+'СЕТ СН'!$G$6-'СЕТ СН'!$G$23</f>
        <v>828.02924424000003</v>
      </c>
      <c r="X59" s="36">
        <f>SUMIFS(СВЦЭМ!$D$33:$D$776,СВЦЭМ!$A$33:$A$776,$A59,СВЦЭМ!$B$33:$B$776,X$47)+'СЕТ СН'!$G$11+СВЦЭМ!$D$10+'СЕТ СН'!$G$6-'СЕТ СН'!$G$23</f>
        <v>845.09715017000008</v>
      </c>
      <c r="Y59" s="36">
        <f>SUMIFS(СВЦЭМ!$D$33:$D$776,СВЦЭМ!$A$33:$A$776,$A59,СВЦЭМ!$B$33:$B$776,Y$47)+'СЕТ СН'!$G$11+СВЦЭМ!$D$10+'СЕТ СН'!$G$6-'СЕТ СН'!$G$23</f>
        <v>931.23992722000003</v>
      </c>
    </row>
    <row r="60" spans="1:25" ht="15.75" x14ac:dyDescent="0.2">
      <c r="A60" s="35">
        <f t="shared" si="1"/>
        <v>44056</v>
      </c>
      <c r="B60" s="36">
        <f>SUMIFS(СВЦЭМ!$D$33:$D$776,СВЦЭМ!$A$33:$A$776,$A60,СВЦЭМ!$B$33:$B$776,B$47)+'СЕТ СН'!$G$11+СВЦЭМ!$D$10+'СЕТ СН'!$G$6-'СЕТ СН'!$G$23</f>
        <v>1012.1619181799999</v>
      </c>
      <c r="C60" s="36">
        <f>SUMIFS(СВЦЭМ!$D$33:$D$776,СВЦЭМ!$A$33:$A$776,$A60,СВЦЭМ!$B$33:$B$776,C$47)+'СЕТ СН'!$G$11+СВЦЭМ!$D$10+'СЕТ СН'!$G$6-'СЕТ СН'!$G$23</f>
        <v>1051.3843887800001</v>
      </c>
      <c r="D60" s="36">
        <f>SUMIFS(СВЦЭМ!$D$33:$D$776,СВЦЭМ!$A$33:$A$776,$A60,СВЦЭМ!$B$33:$B$776,D$47)+'СЕТ СН'!$G$11+СВЦЭМ!$D$10+'СЕТ СН'!$G$6-'СЕТ СН'!$G$23</f>
        <v>1078.57075334</v>
      </c>
      <c r="E60" s="36">
        <f>SUMIFS(СВЦЭМ!$D$33:$D$776,СВЦЭМ!$A$33:$A$776,$A60,СВЦЭМ!$B$33:$B$776,E$47)+'СЕТ СН'!$G$11+СВЦЭМ!$D$10+'СЕТ СН'!$G$6-'СЕТ СН'!$G$23</f>
        <v>1093.0940815700001</v>
      </c>
      <c r="F60" s="36">
        <f>SUMIFS(СВЦЭМ!$D$33:$D$776,СВЦЭМ!$A$33:$A$776,$A60,СВЦЭМ!$B$33:$B$776,F$47)+'СЕТ СН'!$G$11+СВЦЭМ!$D$10+'СЕТ СН'!$G$6-'СЕТ СН'!$G$23</f>
        <v>1088.88653118</v>
      </c>
      <c r="G60" s="36">
        <f>SUMIFS(СВЦЭМ!$D$33:$D$776,СВЦЭМ!$A$33:$A$776,$A60,СВЦЭМ!$B$33:$B$776,G$47)+'СЕТ СН'!$G$11+СВЦЭМ!$D$10+'СЕТ СН'!$G$6-'СЕТ СН'!$G$23</f>
        <v>1067.11753245</v>
      </c>
      <c r="H60" s="36">
        <f>SUMIFS(СВЦЭМ!$D$33:$D$776,СВЦЭМ!$A$33:$A$776,$A60,СВЦЭМ!$B$33:$B$776,H$47)+'СЕТ СН'!$G$11+СВЦЭМ!$D$10+'СЕТ СН'!$G$6-'СЕТ СН'!$G$23</f>
        <v>1025.2716190799999</v>
      </c>
      <c r="I60" s="36">
        <f>SUMIFS(СВЦЭМ!$D$33:$D$776,СВЦЭМ!$A$33:$A$776,$A60,СВЦЭМ!$B$33:$B$776,I$47)+'СЕТ СН'!$G$11+СВЦЭМ!$D$10+'СЕТ СН'!$G$6-'СЕТ СН'!$G$23</f>
        <v>962.94426969999995</v>
      </c>
      <c r="J60" s="36">
        <f>SUMIFS(СВЦЭМ!$D$33:$D$776,СВЦЭМ!$A$33:$A$776,$A60,СВЦЭМ!$B$33:$B$776,J$47)+'СЕТ СН'!$G$11+СВЦЭМ!$D$10+'СЕТ СН'!$G$6-'СЕТ СН'!$G$23</f>
        <v>910.25540707999994</v>
      </c>
      <c r="K60" s="36">
        <f>SUMIFS(СВЦЭМ!$D$33:$D$776,СВЦЭМ!$A$33:$A$776,$A60,СВЦЭМ!$B$33:$B$776,K$47)+'СЕТ СН'!$G$11+СВЦЭМ!$D$10+'СЕТ СН'!$G$6-'СЕТ СН'!$G$23</f>
        <v>886.11381877000008</v>
      </c>
      <c r="L60" s="36">
        <f>SUMIFS(СВЦЭМ!$D$33:$D$776,СВЦЭМ!$A$33:$A$776,$A60,СВЦЭМ!$B$33:$B$776,L$47)+'СЕТ СН'!$G$11+СВЦЭМ!$D$10+'СЕТ СН'!$G$6-'СЕТ СН'!$G$23</f>
        <v>883.25874460999989</v>
      </c>
      <c r="M60" s="36">
        <f>SUMIFS(СВЦЭМ!$D$33:$D$776,СВЦЭМ!$A$33:$A$776,$A60,СВЦЭМ!$B$33:$B$776,M$47)+'СЕТ СН'!$G$11+СВЦЭМ!$D$10+'СЕТ СН'!$G$6-'СЕТ СН'!$G$23</f>
        <v>838.92488137000009</v>
      </c>
      <c r="N60" s="36">
        <f>SUMIFS(СВЦЭМ!$D$33:$D$776,СВЦЭМ!$A$33:$A$776,$A60,СВЦЭМ!$B$33:$B$776,N$47)+'СЕТ СН'!$G$11+СВЦЭМ!$D$10+'СЕТ СН'!$G$6-'СЕТ СН'!$G$23</f>
        <v>856.56442797999989</v>
      </c>
      <c r="O60" s="36">
        <f>SUMIFS(СВЦЭМ!$D$33:$D$776,СВЦЭМ!$A$33:$A$776,$A60,СВЦЭМ!$B$33:$B$776,O$47)+'СЕТ СН'!$G$11+СВЦЭМ!$D$10+'СЕТ СН'!$G$6-'СЕТ СН'!$G$23</f>
        <v>855.84512029999996</v>
      </c>
      <c r="P60" s="36">
        <f>SUMIFS(СВЦЭМ!$D$33:$D$776,СВЦЭМ!$A$33:$A$776,$A60,СВЦЭМ!$B$33:$B$776,P$47)+'СЕТ СН'!$G$11+СВЦЭМ!$D$10+'СЕТ СН'!$G$6-'СЕТ СН'!$G$23</f>
        <v>858.86817707</v>
      </c>
      <c r="Q60" s="36">
        <f>SUMIFS(СВЦЭМ!$D$33:$D$776,СВЦЭМ!$A$33:$A$776,$A60,СВЦЭМ!$B$33:$B$776,Q$47)+'СЕТ СН'!$G$11+СВЦЭМ!$D$10+'СЕТ СН'!$G$6-'СЕТ СН'!$G$23</f>
        <v>868.79415868000001</v>
      </c>
      <c r="R60" s="36">
        <f>SUMIFS(СВЦЭМ!$D$33:$D$776,СВЦЭМ!$A$33:$A$776,$A60,СВЦЭМ!$B$33:$B$776,R$47)+'СЕТ СН'!$G$11+СВЦЭМ!$D$10+'СЕТ СН'!$G$6-'СЕТ СН'!$G$23</f>
        <v>862.39268670000001</v>
      </c>
      <c r="S60" s="36">
        <f>SUMIFS(СВЦЭМ!$D$33:$D$776,СВЦЭМ!$A$33:$A$776,$A60,СВЦЭМ!$B$33:$B$776,S$47)+'СЕТ СН'!$G$11+СВЦЭМ!$D$10+'СЕТ СН'!$G$6-'СЕТ СН'!$G$23</f>
        <v>868.49605421000001</v>
      </c>
      <c r="T60" s="36">
        <f>SUMIFS(СВЦЭМ!$D$33:$D$776,СВЦЭМ!$A$33:$A$776,$A60,СВЦЭМ!$B$33:$B$776,T$47)+'СЕТ СН'!$G$11+СВЦЭМ!$D$10+'СЕТ СН'!$G$6-'СЕТ СН'!$G$23</f>
        <v>808.10357956999997</v>
      </c>
      <c r="U60" s="36">
        <f>SUMIFS(СВЦЭМ!$D$33:$D$776,СВЦЭМ!$A$33:$A$776,$A60,СВЦЭМ!$B$33:$B$776,U$47)+'СЕТ СН'!$G$11+СВЦЭМ!$D$10+'СЕТ СН'!$G$6-'СЕТ СН'!$G$23</f>
        <v>745.73778175000007</v>
      </c>
      <c r="V60" s="36">
        <f>SUMIFS(СВЦЭМ!$D$33:$D$776,СВЦЭМ!$A$33:$A$776,$A60,СВЦЭМ!$B$33:$B$776,V$47)+'СЕТ СН'!$G$11+СВЦЭМ!$D$10+'СЕТ СН'!$G$6-'СЕТ СН'!$G$23</f>
        <v>749.2657400999999</v>
      </c>
      <c r="W60" s="36">
        <f>SUMIFS(СВЦЭМ!$D$33:$D$776,СВЦЭМ!$A$33:$A$776,$A60,СВЦЭМ!$B$33:$B$776,W$47)+'СЕТ СН'!$G$11+СВЦЭМ!$D$10+'СЕТ СН'!$G$6-'СЕТ СН'!$G$23</f>
        <v>764.23174749999998</v>
      </c>
      <c r="X60" s="36">
        <f>SUMIFS(СВЦЭМ!$D$33:$D$776,СВЦЭМ!$A$33:$A$776,$A60,СВЦЭМ!$B$33:$B$776,X$47)+'СЕТ СН'!$G$11+СВЦЭМ!$D$10+'СЕТ СН'!$G$6-'СЕТ СН'!$G$23</f>
        <v>769.43862794999995</v>
      </c>
      <c r="Y60" s="36">
        <f>SUMIFS(СВЦЭМ!$D$33:$D$776,СВЦЭМ!$A$33:$A$776,$A60,СВЦЭМ!$B$33:$B$776,Y$47)+'СЕТ СН'!$G$11+СВЦЭМ!$D$10+'СЕТ СН'!$G$6-'СЕТ СН'!$G$23</f>
        <v>830.63542054999994</v>
      </c>
    </row>
    <row r="61" spans="1:25" ht="15.75" x14ac:dyDescent="0.2">
      <c r="A61" s="35">
        <f t="shared" si="1"/>
        <v>44057</v>
      </c>
      <c r="B61" s="36">
        <f>SUMIFS(СВЦЭМ!$D$33:$D$776,СВЦЭМ!$A$33:$A$776,$A61,СВЦЭМ!$B$33:$B$776,B$47)+'СЕТ СН'!$G$11+СВЦЭМ!$D$10+'СЕТ СН'!$G$6-'СЕТ СН'!$G$23</f>
        <v>982.19708693000007</v>
      </c>
      <c r="C61" s="36">
        <f>SUMIFS(СВЦЭМ!$D$33:$D$776,СВЦЭМ!$A$33:$A$776,$A61,СВЦЭМ!$B$33:$B$776,C$47)+'СЕТ СН'!$G$11+СВЦЭМ!$D$10+'СЕТ СН'!$G$6-'СЕТ СН'!$G$23</f>
        <v>1002.6435818</v>
      </c>
      <c r="D61" s="36">
        <f>SUMIFS(СВЦЭМ!$D$33:$D$776,СВЦЭМ!$A$33:$A$776,$A61,СВЦЭМ!$B$33:$B$776,D$47)+'СЕТ СН'!$G$11+СВЦЭМ!$D$10+'СЕТ СН'!$G$6-'СЕТ СН'!$G$23</f>
        <v>1029.7106495400001</v>
      </c>
      <c r="E61" s="36">
        <f>SUMIFS(СВЦЭМ!$D$33:$D$776,СВЦЭМ!$A$33:$A$776,$A61,СВЦЭМ!$B$33:$B$776,E$47)+'СЕТ СН'!$G$11+СВЦЭМ!$D$10+'СЕТ СН'!$G$6-'СЕТ СН'!$G$23</f>
        <v>1030.79231394</v>
      </c>
      <c r="F61" s="36">
        <f>SUMIFS(СВЦЭМ!$D$33:$D$776,СВЦЭМ!$A$33:$A$776,$A61,СВЦЭМ!$B$33:$B$776,F$47)+'СЕТ СН'!$G$11+СВЦЭМ!$D$10+'СЕТ СН'!$G$6-'СЕТ СН'!$G$23</f>
        <v>1024.82356899</v>
      </c>
      <c r="G61" s="36">
        <f>SUMIFS(СВЦЭМ!$D$33:$D$776,СВЦЭМ!$A$33:$A$776,$A61,СВЦЭМ!$B$33:$B$776,G$47)+'СЕТ СН'!$G$11+СВЦЭМ!$D$10+'СЕТ СН'!$G$6-'СЕТ СН'!$G$23</f>
        <v>1012.9360438900001</v>
      </c>
      <c r="H61" s="36">
        <f>SUMIFS(СВЦЭМ!$D$33:$D$776,СВЦЭМ!$A$33:$A$776,$A61,СВЦЭМ!$B$33:$B$776,H$47)+'СЕТ СН'!$G$11+СВЦЭМ!$D$10+'СЕТ СН'!$G$6-'СЕТ СН'!$G$23</f>
        <v>993.33658379999997</v>
      </c>
      <c r="I61" s="36">
        <f>SUMIFS(СВЦЭМ!$D$33:$D$776,СВЦЭМ!$A$33:$A$776,$A61,СВЦЭМ!$B$33:$B$776,I$47)+'СЕТ СН'!$G$11+СВЦЭМ!$D$10+'СЕТ СН'!$G$6-'СЕТ СН'!$G$23</f>
        <v>994.2257457799999</v>
      </c>
      <c r="J61" s="36">
        <f>SUMIFS(СВЦЭМ!$D$33:$D$776,СВЦЭМ!$A$33:$A$776,$A61,СВЦЭМ!$B$33:$B$776,J$47)+'СЕТ СН'!$G$11+СВЦЭМ!$D$10+'СЕТ СН'!$G$6-'СЕТ СН'!$G$23</f>
        <v>942.84854223000002</v>
      </c>
      <c r="K61" s="36">
        <f>SUMIFS(СВЦЭМ!$D$33:$D$776,СВЦЭМ!$A$33:$A$776,$A61,СВЦЭМ!$B$33:$B$776,K$47)+'СЕТ СН'!$G$11+СВЦЭМ!$D$10+'СЕТ СН'!$G$6-'СЕТ СН'!$G$23</f>
        <v>921.13590883000006</v>
      </c>
      <c r="L61" s="36">
        <f>SUMIFS(СВЦЭМ!$D$33:$D$776,СВЦЭМ!$A$33:$A$776,$A61,СВЦЭМ!$B$33:$B$776,L$47)+'СЕТ СН'!$G$11+СВЦЭМ!$D$10+'СЕТ СН'!$G$6-'СЕТ СН'!$G$23</f>
        <v>905.45928548999996</v>
      </c>
      <c r="M61" s="36">
        <f>SUMIFS(СВЦЭМ!$D$33:$D$776,СВЦЭМ!$A$33:$A$776,$A61,СВЦЭМ!$B$33:$B$776,M$47)+'СЕТ СН'!$G$11+СВЦЭМ!$D$10+'СЕТ СН'!$G$6-'СЕТ СН'!$G$23</f>
        <v>867.78418785000008</v>
      </c>
      <c r="N61" s="36">
        <f>SUMIFS(СВЦЭМ!$D$33:$D$776,СВЦЭМ!$A$33:$A$776,$A61,СВЦЭМ!$B$33:$B$776,N$47)+'СЕТ СН'!$G$11+СВЦЭМ!$D$10+'СЕТ СН'!$G$6-'СЕТ СН'!$G$23</f>
        <v>794.62442886000008</v>
      </c>
      <c r="O61" s="36">
        <f>SUMIFS(СВЦЭМ!$D$33:$D$776,СВЦЭМ!$A$33:$A$776,$A61,СВЦЭМ!$B$33:$B$776,O$47)+'СЕТ СН'!$G$11+СВЦЭМ!$D$10+'СЕТ СН'!$G$6-'СЕТ СН'!$G$23</f>
        <v>774.49508373000003</v>
      </c>
      <c r="P61" s="36">
        <f>SUMIFS(СВЦЭМ!$D$33:$D$776,СВЦЭМ!$A$33:$A$776,$A61,СВЦЭМ!$B$33:$B$776,P$47)+'СЕТ СН'!$G$11+СВЦЭМ!$D$10+'СЕТ СН'!$G$6-'СЕТ СН'!$G$23</f>
        <v>783.56838536000009</v>
      </c>
      <c r="Q61" s="36">
        <f>SUMIFS(СВЦЭМ!$D$33:$D$776,СВЦЭМ!$A$33:$A$776,$A61,СВЦЭМ!$B$33:$B$776,Q$47)+'СЕТ СН'!$G$11+СВЦЭМ!$D$10+'СЕТ СН'!$G$6-'СЕТ СН'!$G$23</f>
        <v>796.10122249000005</v>
      </c>
      <c r="R61" s="36">
        <f>SUMIFS(СВЦЭМ!$D$33:$D$776,СВЦЭМ!$A$33:$A$776,$A61,СВЦЭМ!$B$33:$B$776,R$47)+'СЕТ СН'!$G$11+СВЦЭМ!$D$10+'СЕТ СН'!$G$6-'СЕТ СН'!$G$23</f>
        <v>791.81608798000002</v>
      </c>
      <c r="S61" s="36">
        <f>SUMIFS(СВЦЭМ!$D$33:$D$776,СВЦЭМ!$A$33:$A$776,$A61,СВЦЭМ!$B$33:$B$776,S$47)+'СЕТ СН'!$G$11+СВЦЭМ!$D$10+'СЕТ СН'!$G$6-'СЕТ СН'!$G$23</f>
        <v>803.02006867999989</v>
      </c>
      <c r="T61" s="36">
        <f>SUMIFS(СВЦЭМ!$D$33:$D$776,СВЦЭМ!$A$33:$A$776,$A61,СВЦЭМ!$B$33:$B$776,T$47)+'СЕТ СН'!$G$11+СВЦЭМ!$D$10+'СЕТ СН'!$G$6-'СЕТ СН'!$G$23</f>
        <v>800.97184207000009</v>
      </c>
      <c r="U61" s="36">
        <f>SUMIFS(СВЦЭМ!$D$33:$D$776,СВЦЭМ!$A$33:$A$776,$A61,СВЦЭМ!$B$33:$B$776,U$47)+'СЕТ СН'!$G$11+СВЦЭМ!$D$10+'СЕТ СН'!$G$6-'СЕТ СН'!$G$23</f>
        <v>812.13955938999993</v>
      </c>
      <c r="V61" s="36">
        <f>SUMIFS(СВЦЭМ!$D$33:$D$776,СВЦЭМ!$A$33:$A$776,$A61,СВЦЭМ!$B$33:$B$776,V$47)+'СЕТ СН'!$G$11+СВЦЭМ!$D$10+'СЕТ СН'!$G$6-'СЕТ СН'!$G$23</f>
        <v>800.75290485999994</v>
      </c>
      <c r="W61" s="36">
        <f>SUMIFS(СВЦЭМ!$D$33:$D$776,СВЦЭМ!$A$33:$A$776,$A61,СВЦЭМ!$B$33:$B$776,W$47)+'СЕТ СН'!$G$11+СВЦЭМ!$D$10+'СЕТ СН'!$G$6-'СЕТ СН'!$G$23</f>
        <v>803.60407553999994</v>
      </c>
      <c r="X61" s="36">
        <f>SUMIFS(СВЦЭМ!$D$33:$D$776,СВЦЭМ!$A$33:$A$776,$A61,СВЦЭМ!$B$33:$B$776,X$47)+'СЕТ СН'!$G$11+СВЦЭМ!$D$10+'СЕТ СН'!$G$6-'СЕТ СН'!$G$23</f>
        <v>824.08287814000005</v>
      </c>
      <c r="Y61" s="36">
        <f>SUMIFS(СВЦЭМ!$D$33:$D$776,СВЦЭМ!$A$33:$A$776,$A61,СВЦЭМ!$B$33:$B$776,Y$47)+'СЕТ СН'!$G$11+СВЦЭМ!$D$10+'СЕТ СН'!$G$6-'СЕТ СН'!$G$23</f>
        <v>897.1528479000001</v>
      </c>
    </row>
    <row r="62" spans="1:25" ht="15.75" x14ac:dyDescent="0.2">
      <c r="A62" s="35">
        <f t="shared" si="1"/>
        <v>44058</v>
      </c>
      <c r="B62" s="36">
        <f>SUMIFS(СВЦЭМ!$D$33:$D$776,СВЦЭМ!$A$33:$A$776,$A62,СВЦЭМ!$B$33:$B$776,B$47)+'СЕТ СН'!$G$11+СВЦЭМ!$D$10+'СЕТ СН'!$G$6-'СЕТ СН'!$G$23</f>
        <v>924.14976464000006</v>
      </c>
      <c r="C62" s="36">
        <f>SUMIFS(СВЦЭМ!$D$33:$D$776,СВЦЭМ!$A$33:$A$776,$A62,СВЦЭМ!$B$33:$B$776,C$47)+'СЕТ СН'!$G$11+СВЦЭМ!$D$10+'СЕТ СН'!$G$6-'СЕТ СН'!$G$23</f>
        <v>963.29595967</v>
      </c>
      <c r="D62" s="36">
        <f>SUMIFS(СВЦЭМ!$D$33:$D$776,СВЦЭМ!$A$33:$A$776,$A62,СВЦЭМ!$B$33:$B$776,D$47)+'СЕТ СН'!$G$11+СВЦЭМ!$D$10+'СЕТ СН'!$G$6-'СЕТ СН'!$G$23</f>
        <v>954.08759893000001</v>
      </c>
      <c r="E62" s="36">
        <f>SUMIFS(СВЦЭМ!$D$33:$D$776,СВЦЭМ!$A$33:$A$776,$A62,СВЦЭМ!$B$33:$B$776,E$47)+'СЕТ СН'!$G$11+СВЦЭМ!$D$10+'СЕТ СН'!$G$6-'СЕТ СН'!$G$23</f>
        <v>950.78058508999993</v>
      </c>
      <c r="F62" s="36">
        <f>SUMIFS(СВЦЭМ!$D$33:$D$776,СВЦЭМ!$A$33:$A$776,$A62,СВЦЭМ!$B$33:$B$776,F$47)+'СЕТ СН'!$G$11+СВЦЭМ!$D$10+'СЕТ СН'!$G$6-'СЕТ СН'!$G$23</f>
        <v>953.61376790999998</v>
      </c>
      <c r="G62" s="36">
        <f>SUMIFS(СВЦЭМ!$D$33:$D$776,СВЦЭМ!$A$33:$A$776,$A62,СВЦЭМ!$B$33:$B$776,G$47)+'СЕТ СН'!$G$11+СВЦЭМ!$D$10+'СЕТ СН'!$G$6-'СЕТ СН'!$G$23</f>
        <v>954.57573542</v>
      </c>
      <c r="H62" s="36">
        <f>SUMIFS(СВЦЭМ!$D$33:$D$776,СВЦЭМ!$A$33:$A$776,$A62,СВЦЭМ!$B$33:$B$776,H$47)+'СЕТ СН'!$G$11+СВЦЭМ!$D$10+'СЕТ СН'!$G$6-'СЕТ СН'!$G$23</f>
        <v>944.18133757999999</v>
      </c>
      <c r="I62" s="36">
        <f>SUMIFS(СВЦЭМ!$D$33:$D$776,СВЦЭМ!$A$33:$A$776,$A62,СВЦЭМ!$B$33:$B$776,I$47)+'СЕТ СН'!$G$11+СВЦЭМ!$D$10+'СЕТ СН'!$G$6-'СЕТ СН'!$G$23</f>
        <v>938.30042329000003</v>
      </c>
      <c r="J62" s="36">
        <f>SUMIFS(СВЦЭМ!$D$33:$D$776,СВЦЭМ!$A$33:$A$776,$A62,СВЦЭМ!$B$33:$B$776,J$47)+'СЕТ СН'!$G$11+СВЦЭМ!$D$10+'СЕТ СН'!$G$6-'СЕТ СН'!$G$23</f>
        <v>898.95741326999996</v>
      </c>
      <c r="K62" s="36">
        <f>SUMIFS(СВЦЭМ!$D$33:$D$776,СВЦЭМ!$A$33:$A$776,$A62,СВЦЭМ!$B$33:$B$776,K$47)+'СЕТ СН'!$G$11+СВЦЭМ!$D$10+'СЕТ СН'!$G$6-'СЕТ СН'!$G$23</f>
        <v>862.17375317000005</v>
      </c>
      <c r="L62" s="36">
        <f>SUMIFS(СВЦЭМ!$D$33:$D$776,СВЦЭМ!$A$33:$A$776,$A62,СВЦЭМ!$B$33:$B$776,L$47)+'СЕТ СН'!$G$11+СВЦЭМ!$D$10+'СЕТ СН'!$G$6-'СЕТ СН'!$G$23</f>
        <v>858.54405707000001</v>
      </c>
      <c r="M62" s="36">
        <f>SUMIFS(СВЦЭМ!$D$33:$D$776,СВЦЭМ!$A$33:$A$776,$A62,СВЦЭМ!$B$33:$B$776,M$47)+'СЕТ СН'!$G$11+СВЦЭМ!$D$10+'СЕТ СН'!$G$6-'СЕТ СН'!$G$23</f>
        <v>869.36933705000001</v>
      </c>
      <c r="N62" s="36">
        <f>SUMIFS(СВЦЭМ!$D$33:$D$776,СВЦЭМ!$A$33:$A$776,$A62,СВЦЭМ!$B$33:$B$776,N$47)+'СЕТ СН'!$G$11+СВЦЭМ!$D$10+'СЕТ СН'!$G$6-'СЕТ СН'!$G$23</f>
        <v>864.39453428000002</v>
      </c>
      <c r="O62" s="36">
        <f>SUMIFS(СВЦЭМ!$D$33:$D$776,СВЦЭМ!$A$33:$A$776,$A62,СВЦЭМ!$B$33:$B$776,O$47)+'СЕТ СН'!$G$11+СВЦЭМ!$D$10+'СЕТ СН'!$G$6-'СЕТ СН'!$G$23</f>
        <v>841.65966623999998</v>
      </c>
      <c r="P62" s="36">
        <f>SUMIFS(СВЦЭМ!$D$33:$D$776,СВЦЭМ!$A$33:$A$776,$A62,СВЦЭМ!$B$33:$B$776,P$47)+'СЕТ СН'!$G$11+СВЦЭМ!$D$10+'СЕТ СН'!$G$6-'СЕТ СН'!$G$23</f>
        <v>843.48321312999997</v>
      </c>
      <c r="Q62" s="36">
        <f>SUMIFS(СВЦЭМ!$D$33:$D$776,СВЦЭМ!$A$33:$A$776,$A62,СВЦЭМ!$B$33:$B$776,Q$47)+'СЕТ СН'!$G$11+СВЦЭМ!$D$10+'СЕТ СН'!$G$6-'СЕТ СН'!$G$23</f>
        <v>848.37025414000004</v>
      </c>
      <c r="R62" s="36">
        <f>SUMIFS(СВЦЭМ!$D$33:$D$776,СВЦЭМ!$A$33:$A$776,$A62,СВЦЭМ!$B$33:$B$776,R$47)+'СЕТ СН'!$G$11+СВЦЭМ!$D$10+'СЕТ СН'!$G$6-'СЕТ СН'!$G$23</f>
        <v>852.21098385999994</v>
      </c>
      <c r="S62" s="36">
        <f>SUMIFS(СВЦЭМ!$D$33:$D$776,СВЦЭМ!$A$33:$A$776,$A62,СВЦЭМ!$B$33:$B$776,S$47)+'СЕТ СН'!$G$11+СВЦЭМ!$D$10+'СЕТ СН'!$G$6-'СЕТ СН'!$G$23</f>
        <v>854.10820824000007</v>
      </c>
      <c r="T62" s="36">
        <f>SUMIFS(СВЦЭМ!$D$33:$D$776,СВЦЭМ!$A$33:$A$776,$A62,СВЦЭМ!$B$33:$B$776,T$47)+'СЕТ СН'!$G$11+СВЦЭМ!$D$10+'СЕТ СН'!$G$6-'СЕТ СН'!$G$23</f>
        <v>851.30121116000009</v>
      </c>
      <c r="U62" s="36">
        <f>SUMIFS(СВЦЭМ!$D$33:$D$776,СВЦЭМ!$A$33:$A$776,$A62,СВЦЭМ!$B$33:$B$776,U$47)+'СЕТ СН'!$G$11+СВЦЭМ!$D$10+'СЕТ СН'!$G$6-'СЕТ СН'!$G$23</f>
        <v>856.09247129000005</v>
      </c>
      <c r="V62" s="36">
        <f>SUMIFS(СВЦЭМ!$D$33:$D$776,СВЦЭМ!$A$33:$A$776,$A62,СВЦЭМ!$B$33:$B$776,V$47)+'СЕТ СН'!$G$11+СВЦЭМ!$D$10+'СЕТ СН'!$G$6-'СЕТ СН'!$G$23</f>
        <v>846.20401173999994</v>
      </c>
      <c r="W62" s="36">
        <f>SUMIFS(СВЦЭМ!$D$33:$D$776,СВЦЭМ!$A$33:$A$776,$A62,СВЦЭМ!$B$33:$B$776,W$47)+'СЕТ СН'!$G$11+СВЦЭМ!$D$10+'СЕТ СН'!$G$6-'СЕТ СН'!$G$23</f>
        <v>840.26234498999997</v>
      </c>
      <c r="X62" s="36">
        <f>SUMIFS(СВЦЭМ!$D$33:$D$776,СВЦЭМ!$A$33:$A$776,$A62,СВЦЭМ!$B$33:$B$776,X$47)+'СЕТ СН'!$G$11+СВЦЭМ!$D$10+'СЕТ СН'!$G$6-'СЕТ СН'!$G$23</f>
        <v>857.25052701000004</v>
      </c>
      <c r="Y62" s="36">
        <f>SUMIFS(СВЦЭМ!$D$33:$D$776,СВЦЭМ!$A$33:$A$776,$A62,СВЦЭМ!$B$33:$B$776,Y$47)+'СЕТ СН'!$G$11+СВЦЭМ!$D$10+'СЕТ СН'!$G$6-'СЕТ СН'!$G$23</f>
        <v>872.02456985000003</v>
      </c>
    </row>
    <row r="63" spans="1:25" ht="15.75" x14ac:dyDescent="0.2">
      <c r="A63" s="35">
        <f t="shared" si="1"/>
        <v>44059</v>
      </c>
      <c r="B63" s="36">
        <f>SUMIFS(СВЦЭМ!$D$33:$D$776,СВЦЭМ!$A$33:$A$776,$A63,СВЦЭМ!$B$33:$B$776,B$47)+'СЕТ СН'!$G$11+СВЦЭМ!$D$10+'СЕТ СН'!$G$6-'СЕТ СН'!$G$23</f>
        <v>945.61235426000007</v>
      </c>
      <c r="C63" s="36">
        <f>SUMIFS(СВЦЭМ!$D$33:$D$776,СВЦЭМ!$A$33:$A$776,$A63,СВЦЭМ!$B$33:$B$776,C$47)+'СЕТ СН'!$G$11+СВЦЭМ!$D$10+'СЕТ СН'!$G$6-'СЕТ СН'!$G$23</f>
        <v>962.94393461999994</v>
      </c>
      <c r="D63" s="36">
        <f>SUMIFS(СВЦЭМ!$D$33:$D$776,СВЦЭМ!$A$33:$A$776,$A63,СВЦЭМ!$B$33:$B$776,D$47)+'СЕТ СН'!$G$11+СВЦЭМ!$D$10+'СЕТ СН'!$G$6-'СЕТ СН'!$G$23</f>
        <v>975.6118007</v>
      </c>
      <c r="E63" s="36">
        <f>SUMIFS(СВЦЭМ!$D$33:$D$776,СВЦЭМ!$A$33:$A$776,$A63,СВЦЭМ!$B$33:$B$776,E$47)+'СЕТ СН'!$G$11+СВЦЭМ!$D$10+'СЕТ СН'!$G$6-'СЕТ СН'!$G$23</f>
        <v>983.32329088000006</v>
      </c>
      <c r="F63" s="36">
        <f>SUMIFS(СВЦЭМ!$D$33:$D$776,СВЦЭМ!$A$33:$A$776,$A63,СВЦЭМ!$B$33:$B$776,F$47)+'СЕТ СН'!$G$11+СВЦЭМ!$D$10+'СЕТ СН'!$G$6-'СЕТ СН'!$G$23</f>
        <v>980.38332835000006</v>
      </c>
      <c r="G63" s="36">
        <f>SUMIFS(СВЦЭМ!$D$33:$D$776,СВЦЭМ!$A$33:$A$776,$A63,СВЦЭМ!$B$33:$B$776,G$47)+'СЕТ СН'!$G$11+СВЦЭМ!$D$10+'СЕТ СН'!$G$6-'СЕТ СН'!$G$23</f>
        <v>976.15021554999998</v>
      </c>
      <c r="H63" s="36">
        <f>SUMIFS(СВЦЭМ!$D$33:$D$776,СВЦЭМ!$A$33:$A$776,$A63,СВЦЭМ!$B$33:$B$776,H$47)+'СЕТ СН'!$G$11+СВЦЭМ!$D$10+'СЕТ СН'!$G$6-'СЕТ СН'!$G$23</f>
        <v>960.8074056800001</v>
      </c>
      <c r="I63" s="36">
        <f>SUMIFS(СВЦЭМ!$D$33:$D$776,СВЦЭМ!$A$33:$A$776,$A63,СВЦЭМ!$B$33:$B$776,I$47)+'СЕТ СН'!$G$11+СВЦЭМ!$D$10+'СЕТ СН'!$G$6-'СЕТ СН'!$G$23</f>
        <v>915.36049372999992</v>
      </c>
      <c r="J63" s="36">
        <f>SUMIFS(СВЦЭМ!$D$33:$D$776,СВЦЭМ!$A$33:$A$776,$A63,СВЦЭМ!$B$33:$B$776,J$47)+'СЕТ СН'!$G$11+СВЦЭМ!$D$10+'СЕТ СН'!$G$6-'СЕТ СН'!$G$23</f>
        <v>889.76202553999997</v>
      </c>
      <c r="K63" s="36">
        <f>SUMIFS(СВЦЭМ!$D$33:$D$776,СВЦЭМ!$A$33:$A$776,$A63,СВЦЭМ!$B$33:$B$776,K$47)+'СЕТ СН'!$G$11+СВЦЭМ!$D$10+'СЕТ СН'!$G$6-'СЕТ СН'!$G$23</f>
        <v>861.74961920999999</v>
      </c>
      <c r="L63" s="36">
        <f>SUMIFS(СВЦЭМ!$D$33:$D$776,СВЦЭМ!$A$33:$A$776,$A63,СВЦЭМ!$B$33:$B$776,L$47)+'СЕТ СН'!$G$11+СВЦЭМ!$D$10+'СЕТ СН'!$G$6-'СЕТ СН'!$G$23</f>
        <v>853.27732743999991</v>
      </c>
      <c r="M63" s="36">
        <f>SUMIFS(СВЦЭМ!$D$33:$D$776,СВЦЭМ!$A$33:$A$776,$A63,СВЦЭМ!$B$33:$B$776,M$47)+'СЕТ СН'!$G$11+СВЦЭМ!$D$10+'СЕТ СН'!$G$6-'СЕТ СН'!$G$23</f>
        <v>829.86678596000002</v>
      </c>
      <c r="N63" s="36">
        <f>SUMIFS(СВЦЭМ!$D$33:$D$776,СВЦЭМ!$A$33:$A$776,$A63,СВЦЭМ!$B$33:$B$776,N$47)+'СЕТ СН'!$G$11+СВЦЭМ!$D$10+'СЕТ СН'!$G$6-'СЕТ СН'!$G$23</f>
        <v>820.60547298999995</v>
      </c>
      <c r="O63" s="36">
        <f>SUMIFS(СВЦЭМ!$D$33:$D$776,СВЦЭМ!$A$33:$A$776,$A63,СВЦЭМ!$B$33:$B$776,O$47)+'СЕТ СН'!$G$11+СВЦЭМ!$D$10+'СЕТ СН'!$G$6-'СЕТ СН'!$G$23</f>
        <v>804.7545716300001</v>
      </c>
      <c r="P63" s="36">
        <f>SUMIFS(СВЦЭМ!$D$33:$D$776,СВЦЭМ!$A$33:$A$776,$A63,СВЦЭМ!$B$33:$B$776,P$47)+'СЕТ СН'!$G$11+СВЦЭМ!$D$10+'СЕТ СН'!$G$6-'СЕТ СН'!$G$23</f>
        <v>800.95425528999999</v>
      </c>
      <c r="Q63" s="36">
        <f>SUMIFS(СВЦЭМ!$D$33:$D$776,СВЦЭМ!$A$33:$A$776,$A63,СВЦЭМ!$B$33:$B$776,Q$47)+'СЕТ СН'!$G$11+СВЦЭМ!$D$10+'СЕТ СН'!$G$6-'СЕТ СН'!$G$23</f>
        <v>817.97964694999996</v>
      </c>
      <c r="R63" s="36">
        <f>SUMIFS(СВЦЭМ!$D$33:$D$776,СВЦЭМ!$A$33:$A$776,$A63,СВЦЭМ!$B$33:$B$776,R$47)+'СЕТ СН'!$G$11+СВЦЭМ!$D$10+'СЕТ СН'!$G$6-'СЕТ СН'!$G$23</f>
        <v>832.31493567999996</v>
      </c>
      <c r="S63" s="36">
        <f>SUMIFS(СВЦЭМ!$D$33:$D$776,СВЦЭМ!$A$33:$A$776,$A63,СВЦЭМ!$B$33:$B$776,S$47)+'СЕТ СН'!$G$11+СВЦЭМ!$D$10+'СЕТ СН'!$G$6-'СЕТ СН'!$G$23</f>
        <v>839.89027964000002</v>
      </c>
      <c r="T63" s="36">
        <f>SUMIFS(СВЦЭМ!$D$33:$D$776,СВЦЭМ!$A$33:$A$776,$A63,СВЦЭМ!$B$33:$B$776,T$47)+'СЕТ СН'!$G$11+СВЦЭМ!$D$10+'СЕТ СН'!$G$6-'СЕТ СН'!$G$23</f>
        <v>844.51048188000004</v>
      </c>
      <c r="U63" s="36">
        <f>SUMIFS(СВЦЭМ!$D$33:$D$776,СВЦЭМ!$A$33:$A$776,$A63,СВЦЭМ!$B$33:$B$776,U$47)+'СЕТ СН'!$G$11+СВЦЭМ!$D$10+'СЕТ СН'!$G$6-'СЕТ СН'!$G$23</f>
        <v>855.18400442000006</v>
      </c>
      <c r="V63" s="36">
        <f>SUMIFS(СВЦЭМ!$D$33:$D$776,СВЦЭМ!$A$33:$A$776,$A63,СВЦЭМ!$B$33:$B$776,V$47)+'СЕТ СН'!$G$11+СВЦЭМ!$D$10+'СЕТ СН'!$G$6-'СЕТ СН'!$G$23</f>
        <v>840.74653635000004</v>
      </c>
      <c r="W63" s="36">
        <f>SUMIFS(СВЦЭМ!$D$33:$D$776,СВЦЭМ!$A$33:$A$776,$A63,СВЦЭМ!$B$33:$B$776,W$47)+'СЕТ СН'!$G$11+СВЦЭМ!$D$10+'СЕТ СН'!$G$6-'СЕТ СН'!$G$23</f>
        <v>837.69754575000002</v>
      </c>
      <c r="X63" s="36">
        <f>SUMIFS(СВЦЭМ!$D$33:$D$776,СВЦЭМ!$A$33:$A$776,$A63,СВЦЭМ!$B$33:$B$776,X$47)+'СЕТ СН'!$G$11+СВЦЭМ!$D$10+'СЕТ СН'!$G$6-'СЕТ СН'!$G$23</f>
        <v>854.29451898000002</v>
      </c>
      <c r="Y63" s="36">
        <f>SUMIFS(СВЦЭМ!$D$33:$D$776,СВЦЭМ!$A$33:$A$776,$A63,СВЦЭМ!$B$33:$B$776,Y$47)+'СЕТ СН'!$G$11+СВЦЭМ!$D$10+'СЕТ СН'!$G$6-'СЕТ СН'!$G$23</f>
        <v>859.57159550000006</v>
      </c>
    </row>
    <row r="64" spans="1:25" ht="15.75" x14ac:dyDescent="0.2">
      <c r="A64" s="35">
        <f t="shared" si="1"/>
        <v>44060</v>
      </c>
      <c r="B64" s="36">
        <f>SUMIFS(СВЦЭМ!$D$33:$D$776,СВЦЭМ!$A$33:$A$776,$A64,СВЦЭМ!$B$33:$B$776,B$47)+'СЕТ СН'!$G$11+СВЦЭМ!$D$10+'СЕТ СН'!$G$6-'СЕТ СН'!$G$23</f>
        <v>960.10136179000006</v>
      </c>
      <c r="C64" s="36">
        <f>SUMIFS(СВЦЭМ!$D$33:$D$776,СВЦЭМ!$A$33:$A$776,$A64,СВЦЭМ!$B$33:$B$776,C$47)+'СЕТ СН'!$G$11+СВЦЭМ!$D$10+'СЕТ СН'!$G$6-'СЕТ СН'!$G$23</f>
        <v>986.73407055999996</v>
      </c>
      <c r="D64" s="36">
        <f>SUMIFS(СВЦЭМ!$D$33:$D$776,СВЦЭМ!$A$33:$A$776,$A64,СВЦЭМ!$B$33:$B$776,D$47)+'СЕТ СН'!$G$11+СВЦЭМ!$D$10+'СЕТ СН'!$G$6-'СЕТ СН'!$G$23</f>
        <v>1000.1800277899999</v>
      </c>
      <c r="E64" s="36">
        <f>SUMIFS(СВЦЭМ!$D$33:$D$776,СВЦЭМ!$A$33:$A$776,$A64,СВЦЭМ!$B$33:$B$776,E$47)+'СЕТ СН'!$G$11+СВЦЭМ!$D$10+'СЕТ СН'!$G$6-'СЕТ СН'!$G$23</f>
        <v>1009.60641584</v>
      </c>
      <c r="F64" s="36">
        <f>SUMIFS(СВЦЭМ!$D$33:$D$776,СВЦЭМ!$A$33:$A$776,$A64,СВЦЭМ!$B$33:$B$776,F$47)+'СЕТ СН'!$G$11+СВЦЭМ!$D$10+'СЕТ СН'!$G$6-'СЕТ СН'!$G$23</f>
        <v>1005.57718628</v>
      </c>
      <c r="G64" s="36">
        <f>SUMIFS(СВЦЭМ!$D$33:$D$776,СВЦЭМ!$A$33:$A$776,$A64,СВЦЭМ!$B$33:$B$776,G$47)+'СЕТ СН'!$G$11+СВЦЭМ!$D$10+'СЕТ СН'!$G$6-'СЕТ СН'!$G$23</f>
        <v>1007.4253998199999</v>
      </c>
      <c r="H64" s="36">
        <f>SUMIFS(СВЦЭМ!$D$33:$D$776,СВЦЭМ!$A$33:$A$776,$A64,СВЦЭМ!$B$33:$B$776,H$47)+'СЕТ СН'!$G$11+СВЦЭМ!$D$10+'СЕТ СН'!$G$6-'СЕТ СН'!$G$23</f>
        <v>1022.7341909700001</v>
      </c>
      <c r="I64" s="36">
        <f>SUMIFS(СВЦЭМ!$D$33:$D$776,СВЦЭМ!$A$33:$A$776,$A64,СВЦЭМ!$B$33:$B$776,I$47)+'СЕТ СН'!$G$11+СВЦЭМ!$D$10+'СЕТ СН'!$G$6-'СЕТ СН'!$G$23</f>
        <v>1065.87843355</v>
      </c>
      <c r="J64" s="36">
        <f>SUMIFS(СВЦЭМ!$D$33:$D$776,СВЦЭМ!$A$33:$A$776,$A64,СВЦЭМ!$B$33:$B$776,J$47)+'СЕТ СН'!$G$11+СВЦЭМ!$D$10+'СЕТ СН'!$G$6-'СЕТ СН'!$G$23</f>
        <v>1021.84525315</v>
      </c>
      <c r="K64" s="36">
        <f>SUMIFS(СВЦЭМ!$D$33:$D$776,СВЦЭМ!$A$33:$A$776,$A64,СВЦЭМ!$B$33:$B$776,K$47)+'СЕТ СН'!$G$11+СВЦЭМ!$D$10+'СЕТ СН'!$G$6-'СЕТ СН'!$G$23</f>
        <v>991.07266447000006</v>
      </c>
      <c r="L64" s="36">
        <f>SUMIFS(СВЦЭМ!$D$33:$D$776,СВЦЭМ!$A$33:$A$776,$A64,СВЦЭМ!$B$33:$B$776,L$47)+'СЕТ СН'!$G$11+СВЦЭМ!$D$10+'СЕТ СН'!$G$6-'СЕТ СН'!$G$23</f>
        <v>977.7118492300001</v>
      </c>
      <c r="M64" s="36">
        <f>SUMIFS(СВЦЭМ!$D$33:$D$776,СВЦЭМ!$A$33:$A$776,$A64,СВЦЭМ!$B$33:$B$776,M$47)+'СЕТ СН'!$G$11+СВЦЭМ!$D$10+'СЕТ СН'!$G$6-'СЕТ СН'!$G$23</f>
        <v>919.12595381000006</v>
      </c>
      <c r="N64" s="36">
        <f>SUMIFS(СВЦЭМ!$D$33:$D$776,СВЦЭМ!$A$33:$A$776,$A64,СВЦЭМ!$B$33:$B$776,N$47)+'СЕТ СН'!$G$11+СВЦЭМ!$D$10+'СЕТ СН'!$G$6-'СЕТ СН'!$G$23</f>
        <v>850.51000610000006</v>
      </c>
      <c r="O64" s="36">
        <f>SUMIFS(СВЦЭМ!$D$33:$D$776,СВЦЭМ!$A$33:$A$776,$A64,СВЦЭМ!$B$33:$B$776,O$47)+'СЕТ СН'!$G$11+СВЦЭМ!$D$10+'СЕТ СН'!$G$6-'СЕТ СН'!$G$23</f>
        <v>816.69832408999991</v>
      </c>
      <c r="P64" s="36">
        <f>SUMIFS(СВЦЭМ!$D$33:$D$776,СВЦЭМ!$A$33:$A$776,$A64,СВЦЭМ!$B$33:$B$776,P$47)+'СЕТ СН'!$G$11+СВЦЭМ!$D$10+'СЕТ СН'!$G$6-'СЕТ СН'!$G$23</f>
        <v>816.79383473000007</v>
      </c>
      <c r="Q64" s="36">
        <f>SUMIFS(СВЦЭМ!$D$33:$D$776,СВЦЭМ!$A$33:$A$776,$A64,СВЦЭМ!$B$33:$B$776,Q$47)+'СЕТ СН'!$G$11+СВЦЭМ!$D$10+'СЕТ СН'!$G$6-'СЕТ СН'!$G$23</f>
        <v>823.13875867000002</v>
      </c>
      <c r="R64" s="36">
        <f>SUMIFS(СВЦЭМ!$D$33:$D$776,СВЦЭМ!$A$33:$A$776,$A64,СВЦЭМ!$B$33:$B$776,R$47)+'СЕТ СН'!$G$11+СВЦЭМ!$D$10+'СЕТ СН'!$G$6-'СЕТ СН'!$G$23</f>
        <v>820.12163237999994</v>
      </c>
      <c r="S64" s="36">
        <f>SUMIFS(СВЦЭМ!$D$33:$D$776,СВЦЭМ!$A$33:$A$776,$A64,СВЦЭМ!$B$33:$B$776,S$47)+'СЕТ СН'!$G$11+СВЦЭМ!$D$10+'СЕТ СН'!$G$6-'СЕТ СН'!$G$23</f>
        <v>823.39282727</v>
      </c>
      <c r="T64" s="36">
        <f>SUMIFS(СВЦЭМ!$D$33:$D$776,СВЦЭМ!$A$33:$A$776,$A64,СВЦЭМ!$B$33:$B$776,T$47)+'СЕТ СН'!$G$11+СВЦЭМ!$D$10+'СЕТ СН'!$G$6-'СЕТ СН'!$G$23</f>
        <v>820.65220561000001</v>
      </c>
      <c r="U64" s="36">
        <f>SUMIFS(СВЦЭМ!$D$33:$D$776,СВЦЭМ!$A$33:$A$776,$A64,СВЦЭМ!$B$33:$B$776,U$47)+'СЕТ СН'!$G$11+СВЦЭМ!$D$10+'СЕТ СН'!$G$6-'СЕТ СН'!$G$23</f>
        <v>824.15534754000009</v>
      </c>
      <c r="V64" s="36">
        <f>SUMIFS(СВЦЭМ!$D$33:$D$776,СВЦЭМ!$A$33:$A$776,$A64,СВЦЭМ!$B$33:$B$776,V$47)+'СЕТ СН'!$G$11+СВЦЭМ!$D$10+'СЕТ СН'!$G$6-'СЕТ СН'!$G$23</f>
        <v>822.91010432000007</v>
      </c>
      <c r="W64" s="36">
        <f>SUMIFS(СВЦЭМ!$D$33:$D$776,СВЦЭМ!$A$33:$A$776,$A64,СВЦЭМ!$B$33:$B$776,W$47)+'СЕТ СН'!$G$11+СВЦЭМ!$D$10+'СЕТ СН'!$G$6-'СЕТ СН'!$G$23</f>
        <v>820.73284979999994</v>
      </c>
      <c r="X64" s="36">
        <f>SUMIFS(СВЦЭМ!$D$33:$D$776,СВЦЭМ!$A$33:$A$776,$A64,СВЦЭМ!$B$33:$B$776,X$47)+'СЕТ СН'!$G$11+СВЦЭМ!$D$10+'СЕТ СН'!$G$6-'СЕТ СН'!$G$23</f>
        <v>822.79334448000009</v>
      </c>
      <c r="Y64" s="36">
        <f>SUMIFS(СВЦЭМ!$D$33:$D$776,СВЦЭМ!$A$33:$A$776,$A64,СВЦЭМ!$B$33:$B$776,Y$47)+'СЕТ СН'!$G$11+СВЦЭМ!$D$10+'СЕТ СН'!$G$6-'СЕТ СН'!$G$23</f>
        <v>884.51937733999989</v>
      </c>
    </row>
    <row r="65" spans="1:26" ht="15.75" x14ac:dyDescent="0.2">
      <c r="A65" s="35">
        <f t="shared" si="1"/>
        <v>44061</v>
      </c>
      <c r="B65" s="36">
        <f>SUMIFS(СВЦЭМ!$D$33:$D$776,СВЦЭМ!$A$33:$A$776,$A65,СВЦЭМ!$B$33:$B$776,B$47)+'СЕТ СН'!$G$11+СВЦЭМ!$D$10+'СЕТ СН'!$G$6-'СЕТ СН'!$G$23</f>
        <v>962.06024608000007</v>
      </c>
      <c r="C65" s="36">
        <f>SUMIFS(СВЦЭМ!$D$33:$D$776,СВЦЭМ!$A$33:$A$776,$A65,СВЦЭМ!$B$33:$B$776,C$47)+'СЕТ СН'!$G$11+СВЦЭМ!$D$10+'СЕТ СН'!$G$6-'СЕТ СН'!$G$23</f>
        <v>998.4214800499999</v>
      </c>
      <c r="D65" s="36">
        <f>SUMIFS(СВЦЭМ!$D$33:$D$776,СВЦЭМ!$A$33:$A$776,$A65,СВЦЭМ!$B$33:$B$776,D$47)+'СЕТ СН'!$G$11+СВЦЭМ!$D$10+'СЕТ СН'!$G$6-'СЕТ СН'!$G$23</f>
        <v>1016.92112466</v>
      </c>
      <c r="E65" s="36">
        <f>SUMIFS(СВЦЭМ!$D$33:$D$776,СВЦЭМ!$A$33:$A$776,$A65,СВЦЭМ!$B$33:$B$776,E$47)+'СЕТ СН'!$G$11+СВЦЭМ!$D$10+'СЕТ СН'!$G$6-'СЕТ СН'!$G$23</f>
        <v>1017.09756978</v>
      </c>
      <c r="F65" s="36">
        <f>SUMIFS(СВЦЭМ!$D$33:$D$776,СВЦЭМ!$A$33:$A$776,$A65,СВЦЭМ!$B$33:$B$776,F$47)+'СЕТ СН'!$G$11+СВЦЭМ!$D$10+'СЕТ СН'!$G$6-'СЕТ СН'!$G$23</f>
        <v>1027.8800195599999</v>
      </c>
      <c r="G65" s="36">
        <f>SUMIFS(СВЦЭМ!$D$33:$D$776,СВЦЭМ!$A$33:$A$776,$A65,СВЦЭМ!$B$33:$B$776,G$47)+'СЕТ СН'!$G$11+СВЦЭМ!$D$10+'СЕТ СН'!$G$6-'СЕТ СН'!$G$23</f>
        <v>1021.72638476</v>
      </c>
      <c r="H65" s="36">
        <f>SUMIFS(СВЦЭМ!$D$33:$D$776,СВЦЭМ!$A$33:$A$776,$A65,СВЦЭМ!$B$33:$B$776,H$47)+'СЕТ СН'!$G$11+СВЦЭМ!$D$10+'СЕТ СН'!$G$6-'СЕТ СН'!$G$23</f>
        <v>1024.84260511</v>
      </c>
      <c r="I65" s="36">
        <f>SUMIFS(СВЦЭМ!$D$33:$D$776,СВЦЭМ!$A$33:$A$776,$A65,СВЦЭМ!$B$33:$B$776,I$47)+'СЕТ СН'!$G$11+СВЦЭМ!$D$10+'СЕТ СН'!$G$6-'СЕТ СН'!$G$23</f>
        <v>1027.39591333</v>
      </c>
      <c r="J65" s="36">
        <f>SUMIFS(СВЦЭМ!$D$33:$D$776,СВЦЭМ!$A$33:$A$776,$A65,СВЦЭМ!$B$33:$B$776,J$47)+'СЕТ СН'!$G$11+СВЦЭМ!$D$10+'СЕТ СН'!$G$6-'СЕТ СН'!$G$23</f>
        <v>974.48553369000001</v>
      </c>
      <c r="K65" s="36">
        <f>SUMIFS(СВЦЭМ!$D$33:$D$776,СВЦЭМ!$A$33:$A$776,$A65,СВЦЭМ!$B$33:$B$776,K$47)+'СЕТ СН'!$G$11+СВЦЭМ!$D$10+'СЕТ СН'!$G$6-'СЕТ СН'!$G$23</f>
        <v>958.23449161000008</v>
      </c>
      <c r="L65" s="36">
        <f>SUMIFS(СВЦЭМ!$D$33:$D$776,СВЦЭМ!$A$33:$A$776,$A65,СВЦЭМ!$B$33:$B$776,L$47)+'СЕТ СН'!$G$11+СВЦЭМ!$D$10+'СЕТ СН'!$G$6-'СЕТ СН'!$G$23</f>
        <v>955.91228761000002</v>
      </c>
      <c r="M65" s="36">
        <f>SUMIFS(СВЦЭМ!$D$33:$D$776,СВЦЭМ!$A$33:$A$776,$A65,СВЦЭМ!$B$33:$B$776,M$47)+'СЕТ СН'!$G$11+СВЦЭМ!$D$10+'СЕТ СН'!$G$6-'СЕТ СН'!$G$23</f>
        <v>912.43561479000005</v>
      </c>
      <c r="N65" s="36">
        <f>SUMIFS(СВЦЭМ!$D$33:$D$776,СВЦЭМ!$A$33:$A$776,$A65,СВЦЭМ!$B$33:$B$776,N$47)+'СЕТ СН'!$G$11+СВЦЭМ!$D$10+'СЕТ СН'!$G$6-'СЕТ СН'!$G$23</f>
        <v>838.1394056900001</v>
      </c>
      <c r="O65" s="36">
        <f>SUMIFS(СВЦЭМ!$D$33:$D$776,СВЦЭМ!$A$33:$A$776,$A65,СВЦЭМ!$B$33:$B$776,O$47)+'СЕТ СН'!$G$11+СВЦЭМ!$D$10+'СЕТ СН'!$G$6-'СЕТ СН'!$G$23</f>
        <v>817.20953536999991</v>
      </c>
      <c r="P65" s="36">
        <f>SUMIFS(СВЦЭМ!$D$33:$D$776,СВЦЭМ!$A$33:$A$776,$A65,СВЦЭМ!$B$33:$B$776,P$47)+'СЕТ СН'!$G$11+СВЦЭМ!$D$10+'СЕТ СН'!$G$6-'СЕТ СН'!$G$23</f>
        <v>816.65449130999991</v>
      </c>
      <c r="Q65" s="36">
        <f>SUMIFS(СВЦЭМ!$D$33:$D$776,СВЦЭМ!$A$33:$A$776,$A65,СВЦЭМ!$B$33:$B$776,Q$47)+'СЕТ СН'!$G$11+СВЦЭМ!$D$10+'СЕТ СН'!$G$6-'СЕТ СН'!$G$23</f>
        <v>817.28739494000001</v>
      </c>
      <c r="R65" s="36">
        <f>SUMIFS(СВЦЭМ!$D$33:$D$776,СВЦЭМ!$A$33:$A$776,$A65,СВЦЭМ!$B$33:$B$776,R$47)+'СЕТ СН'!$G$11+СВЦЭМ!$D$10+'СЕТ СН'!$G$6-'СЕТ СН'!$G$23</f>
        <v>806.25946739999995</v>
      </c>
      <c r="S65" s="36">
        <f>SUMIFS(СВЦЭМ!$D$33:$D$776,СВЦЭМ!$A$33:$A$776,$A65,СВЦЭМ!$B$33:$B$776,S$47)+'СЕТ СН'!$G$11+СВЦЭМ!$D$10+'СЕТ СН'!$G$6-'СЕТ СН'!$G$23</f>
        <v>809.85242863999997</v>
      </c>
      <c r="T65" s="36">
        <f>SUMIFS(СВЦЭМ!$D$33:$D$776,СВЦЭМ!$A$33:$A$776,$A65,СВЦЭМ!$B$33:$B$776,T$47)+'СЕТ СН'!$G$11+СВЦЭМ!$D$10+'СЕТ СН'!$G$6-'СЕТ СН'!$G$23</f>
        <v>810.01975650999998</v>
      </c>
      <c r="U65" s="36">
        <f>SUMIFS(СВЦЭМ!$D$33:$D$776,СВЦЭМ!$A$33:$A$776,$A65,СВЦЭМ!$B$33:$B$776,U$47)+'СЕТ СН'!$G$11+СВЦЭМ!$D$10+'СЕТ СН'!$G$6-'СЕТ СН'!$G$23</f>
        <v>808.63966514000003</v>
      </c>
      <c r="V65" s="36">
        <f>SUMIFS(СВЦЭМ!$D$33:$D$776,СВЦЭМ!$A$33:$A$776,$A65,СВЦЭМ!$B$33:$B$776,V$47)+'СЕТ СН'!$G$11+СВЦЭМ!$D$10+'СЕТ СН'!$G$6-'СЕТ СН'!$G$23</f>
        <v>805.01270058</v>
      </c>
      <c r="W65" s="36">
        <f>SUMIFS(СВЦЭМ!$D$33:$D$776,СВЦЭМ!$A$33:$A$776,$A65,СВЦЭМ!$B$33:$B$776,W$47)+'СЕТ СН'!$G$11+СВЦЭМ!$D$10+'СЕТ СН'!$G$6-'СЕТ СН'!$G$23</f>
        <v>821.79890221999995</v>
      </c>
      <c r="X65" s="36">
        <f>SUMIFS(СВЦЭМ!$D$33:$D$776,СВЦЭМ!$A$33:$A$776,$A65,СВЦЭМ!$B$33:$B$776,X$47)+'СЕТ СН'!$G$11+СВЦЭМ!$D$10+'СЕТ СН'!$G$6-'СЕТ СН'!$G$23</f>
        <v>822.48740597999995</v>
      </c>
      <c r="Y65" s="36">
        <f>SUMIFS(СВЦЭМ!$D$33:$D$776,СВЦЭМ!$A$33:$A$776,$A65,СВЦЭМ!$B$33:$B$776,Y$47)+'СЕТ СН'!$G$11+СВЦЭМ!$D$10+'СЕТ СН'!$G$6-'СЕТ СН'!$G$23</f>
        <v>893.51237760000004</v>
      </c>
    </row>
    <row r="66" spans="1:26" ht="15.75" x14ac:dyDescent="0.2">
      <c r="A66" s="35">
        <f t="shared" si="1"/>
        <v>44062</v>
      </c>
      <c r="B66" s="36">
        <f>SUMIFS(СВЦЭМ!$D$33:$D$776,СВЦЭМ!$A$33:$A$776,$A66,СВЦЭМ!$B$33:$B$776,B$47)+'СЕТ СН'!$G$11+СВЦЭМ!$D$10+'СЕТ СН'!$G$6-'СЕТ СН'!$G$23</f>
        <v>900.43699717999993</v>
      </c>
      <c r="C66" s="36">
        <f>SUMIFS(СВЦЭМ!$D$33:$D$776,СВЦЭМ!$A$33:$A$776,$A66,СВЦЭМ!$B$33:$B$776,C$47)+'СЕТ СН'!$G$11+СВЦЭМ!$D$10+'СЕТ СН'!$G$6-'СЕТ СН'!$G$23</f>
        <v>940.50126187000001</v>
      </c>
      <c r="D66" s="36">
        <f>SUMIFS(СВЦЭМ!$D$33:$D$776,СВЦЭМ!$A$33:$A$776,$A66,СВЦЭМ!$B$33:$B$776,D$47)+'СЕТ СН'!$G$11+СВЦЭМ!$D$10+'СЕТ СН'!$G$6-'СЕТ СН'!$G$23</f>
        <v>947.94687384000008</v>
      </c>
      <c r="E66" s="36">
        <f>SUMIFS(СВЦЭМ!$D$33:$D$776,СВЦЭМ!$A$33:$A$776,$A66,СВЦЭМ!$B$33:$B$776,E$47)+'СЕТ СН'!$G$11+СВЦЭМ!$D$10+'СЕТ СН'!$G$6-'СЕТ СН'!$G$23</f>
        <v>963.96086455999989</v>
      </c>
      <c r="F66" s="36">
        <f>SUMIFS(СВЦЭМ!$D$33:$D$776,СВЦЭМ!$A$33:$A$776,$A66,СВЦЭМ!$B$33:$B$776,F$47)+'СЕТ СН'!$G$11+СВЦЭМ!$D$10+'СЕТ СН'!$G$6-'СЕТ СН'!$G$23</f>
        <v>972.76925088999997</v>
      </c>
      <c r="G66" s="36">
        <f>SUMIFS(СВЦЭМ!$D$33:$D$776,СВЦЭМ!$A$33:$A$776,$A66,СВЦЭМ!$B$33:$B$776,G$47)+'СЕТ СН'!$G$11+СВЦЭМ!$D$10+'СЕТ СН'!$G$6-'СЕТ СН'!$G$23</f>
        <v>955.71587264000004</v>
      </c>
      <c r="H66" s="36">
        <f>SUMIFS(СВЦЭМ!$D$33:$D$776,СВЦЭМ!$A$33:$A$776,$A66,СВЦЭМ!$B$33:$B$776,H$47)+'СЕТ СН'!$G$11+СВЦЭМ!$D$10+'СЕТ СН'!$G$6-'СЕТ СН'!$G$23</f>
        <v>954.16665112999999</v>
      </c>
      <c r="I66" s="36">
        <f>SUMIFS(СВЦЭМ!$D$33:$D$776,СВЦЭМ!$A$33:$A$776,$A66,СВЦЭМ!$B$33:$B$776,I$47)+'СЕТ СН'!$G$11+СВЦЭМ!$D$10+'СЕТ СН'!$G$6-'СЕТ СН'!$G$23</f>
        <v>979.5198074299999</v>
      </c>
      <c r="J66" s="36">
        <f>SUMIFS(СВЦЭМ!$D$33:$D$776,СВЦЭМ!$A$33:$A$776,$A66,СВЦЭМ!$B$33:$B$776,J$47)+'СЕТ СН'!$G$11+СВЦЭМ!$D$10+'СЕТ СН'!$G$6-'СЕТ СН'!$G$23</f>
        <v>956.11219056999994</v>
      </c>
      <c r="K66" s="36">
        <f>SUMIFS(СВЦЭМ!$D$33:$D$776,СВЦЭМ!$A$33:$A$776,$A66,СВЦЭМ!$B$33:$B$776,K$47)+'СЕТ СН'!$G$11+СВЦЭМ!$D$10+'СЕТ СН'!$G$6-'СЕТ СН'!$G$23</f>
        <v>924.54785659000004</v>
      </c>
      <c r="L66" s="36">
        <f>SUMIFS(СВЦЭМ!$D$33:$D$776,СВЦЭМ!$A$33:$A$776,$A66,СВЦЭМ!$B$33:$B$776,L$47)+'СЕТ СН'!$G$11+СВЦЭМ!$D$10+'СЕТ СН'!$G$6-'СЕТ СН'!$G$23</f>
        <v>883.48216623999997</v>
      </c>
      <c r="M66" s="36">
        <f>SUMIFS(СВЦЭМ!$D$33:$D$776,СВЦЭМ!$A$33:$A$776,$A66,СВЦЭМ!$B$33:$B$776,M$47)+'СЕТ СН'!$G$11+СВЦЭМ!$D$10+'СЕТ СН'!$G$6-'СЕТ СН'!$G$23</f>
        <v>844.46232996000003</v>
      </c>
      <c r="N66" s="36">
        <f>SUMIFS(СВЦЭМ!$D$33:$D$776,СВЦЭМ!$A$33:$A$776,$A66,СВЦЭМ!$B$33:$B$776,N$47)+'СЕТ СН'!$G$11+СВЦЭМ!$D$10+'СЕТ СН'!$G$6-'СЕТ СН'!$G$23</f>
        <v>807.68698775000007</v>
      </c>
      <c r="O66" s="36">
        <f>SUMIFS(СВЦЭМ!$D$33:$D$776,СВЦЭМ!$A$33:$A$776,$A66,СВЦЭМ!$B$33:$B$776,O$47)+'СЕТ СН'!$G$11+СВЦЭМ!$D$10+'СЕТ СН'!$G$6-'СЕТ СН'!$G$23</f>
        <v>796.07978266000009</v>
      </c>
      <c r="P66" s="36">
        <f>SUMIFS(СВЦЭМ!$D$33:$D$776,СВЦЭМ!$A$33:$A$776,$A66,СВЦЭМ!$B$33:$B$776,P$47)+'СЕТ СН'!$G$11+СВЦЭМ!$D$10+'СЕТ СН'!$G$6-'СЕТ СН'!$G$23</f>
        <v>795.00696539</v>
      </c>
      <c r="Q66" s="36">
        <f>SUMIFS(СВЦЭМ!$D$33:$D$776,СВЦЭМ!$A$33:$A$776,$A66,СВЦЭМ!$B$33:$B$776,Q$47)+'СЕТ СН'!$G$11+СВЦЭМ!$D$10+'СЕТ СН'!$G$6-'СЕТ СН'!$G$23</f>
        <v>795.8377500900001</v>
      </c>
      <c r="R66" s="36">
        <f>SUMIFS(СВЦЭМ!$D$33:$D$776,СВЦЭМ!$A$33:$A$776,$A66,СВЦЭМ!$B$33:$B$776,R$47)+'СЕТ СН'!$G$11+СВЦЭМ!$D$10+'СЕТ СН'!$G$6-'СЕТ СН'!$G$23</f>
        <v>791.72290103</v>
      </c>
      <c r="S66" s="36">
        <f>SUMIFS(СВЦЭМ!$D$33:$D$776,СВЦЭМ!$A$33:$A$776,$A66,СВЦЭМ!$B$33:$B$776,S$47)+'СЕТ СН'!$G$11+СВЦЭМ!$D$10+'СЕТ СН'!$G$6-'СЕТ СН'!$G$23</f>
        <v>792.87883138999996</v>
      </c>
      <c r="T66" s="36">
        <f>SUMIFS(СВЦЭМ!$D$33:$D$776,СВЦЭМ!$A$33:$A$776,$A66,СВЦЭМ!$B$33:$B$776,T$47)+'СЕТ СН'!$G$11+СВЦЭМ!$D$10+'СЕТ СН'!$G$6-'СЕТ СН'!$G$23</f>
        <v>789.14138462000005</v>
      </c>
      <c r="U66" s="36">
        <f>SUMIFS(СВЦЭМ!$D$33:$D$776,СВЦЭМ!$A$33:$A$776,$A66,СВЦЭМ!$B$33:$B$776,U$47)+'СЕТ СН'!$G$11+СВЦЭМ!$D$10+'СЕТ СН'!$G$6-'СЕТ СН'!$G$23</f>
        <v>784.05730713000003</v>
      </c>
      <c r="V66" s="36">
        <f>SUMIFS(СВЦЭМ!$D$33:$D$776,СВЦЭМ!$A$33:$A$776,$A66,СВЦЭМ!$B$33:$B$776,V$47)+'СЕТ СН'!$G$11+СВЦЭМ!$D$10+'СЕТ СН'!$G$6-'СЕТ СН'!$G$23</f>
        <v>776.95580274999998</v>
      </c>
      <c r="W66" s="36">
        <f>SUMIFS(СВЦЭМ!$D$33:$D$776,СВЦЭМ!$A$33:$A$776,$A66,СВЦЭМ!$B$33:$B$776,W$47)+'СЕТ СН'!$G$11+СВЦЭМ!$D$10+'СЕТ СН'!$G$6-'СЕТ СН'!$G$23</f>
        <v>780.92280271999994</v>
      </c>
      <c r="X66" s="36">
        <f>SUMIFS(СВЦЭМ!$D$33:$D$776,СВЦЭМ!$A$33:$A$776,$A66,СВЦЭМ!$B$33:$B$776,X$47)+'СЕТ СН'!$G$11+СВЦЭМ!$D$10+'СЕТ СН'!$G$6-'СЕТ СН'!$G$23</f>
        <v>792.04109999000002</v>
      </c>
      <c r="Y66" s="36">
        <f>SUMIFS(СВЦЭМ!$D$33:$D$776,СВЦЭМ!$A$33:$A$776,$A66,СВЦЭМ!$B$33:$B$776,Y$47)+'СЕТ СН'!$G$11+СВЦЭМ!$D$10+'СЕТ СН'!$G$6-'СЕТ СН'!$G$23</f>
        <v>899.77154898999993</v>
      </c>
    </row>
    <row r="67" spans="1:26" ht="15.75" x14ac:dyDescent="0.2">
      <c r="A67" s="35">
        <f t="shared" si="1"/>
        <v>44063</v>
      </c>
      <c r="B67" s="36">
        <f>SUMIFS(СВЦЭМ!$D$33:$D$776,СВЦЭМ!$A$33:$A$776,$A67,СВЦЭМ!$B$33:$B$776,B$47)+'СЕТ СН'!$G$11+СВЦЭМ!$D$10+'СЕТ СН'!$G$6-'СЕТ СН'!$G$23</f>
        <v>960.9605948200001</v>
      </c>
      <c r="C67" s="36">
        <f>SUMIFS(СВЦЭМ!$D$33:$D$776,СВЦЭМ!$A$33:$A$776,$A67,СВЦЭМ!$B$33:$B$776,C$47)+'СЕТ СН'!$G$11+СВЦЭМ!$D$10+'СЕТ СН'!$G$6-'СЕТ СН'!$G$23</f>
        <v>999.3027069499999</v>
      </c>
      <c r="D67" s="36">
        <f>SUMIFS(СВЦЭМ!$D$33:$D$776,СВЦЭМ!$A$33:$A$776,$A67,СВЦЭМ!$B$33:$B$776,D$47)+'СЕТ СН'!$G$11+СВЦЭМ!$D$10+'СЕТ СН'!$G$6-'СЕТ СН'!$G$23</f>
        <v>1026.2443259500001</v>
      </c>
      <c r="E67" s="36">
        <f>SUMIFS(СВЦЭМ!$D$33:$D$776,СВЦЭМ!$A$33:$A$776,$A67,СВЦЭМ!$B$33:$B$776,E$47)+'СЕТ СН'!$G$11+СВЦЭМ!$D$10+'СЕТ СН'!$G$6-'СЕТ СН'!$G$23</f>
        <v>1040.7751492299999</v>
      </c>
      <c r="F67" s="36">
        <f>SUMIFS(СВЦЭМ!$D$33:$D$776,СВЦЭМ!$A$33:$A$776,$A67,СВЦЭМ!$B$33:$B$776,F$47)+'СЕТ СН'!$G$11+СВЦЭМ!$D$10+'СЕТ СН'!$G$6-'СЕТ СН'!$G$23</f>
        <v>1039.6318662399999</v>
      </c>
      <c r="G67" s="36">
        <f>SUMIFS(СВЦЭМ!$D$33:$D$776,СВЦЭМ!$A$33:$A$776,$A67,СВЦЭМ!$B$33:$B$776,G$47)+'СЕТ СН'!$G$11+СВЦЭМ!$D$10+'СЕТ СН'!$G$6-'СЕТ СН'!$G$23</f>
        <v>1021.4774542499999</v>
      </c>
      <c r="H67" s="36">
        <f>SUMIFS(СВЦЭМ!$D$33:$D$776,СВЦЭМ!$A$33:$A$776,$A67,СВЦЭМ!$B$33:$B$776,H$47)+'СЕТ СН'!$G$11+СВЦЭМ!$D$10+'СЕТ СН'!$G$6-'СЕТ СН'!$G$23</f>
        <v>993.32971079999993</v>
      </c>
      <c r="I67" s="36">
        <f>SUMIFS(СВЦЭМ!$D$33:$D$776,СВЦЭМ!$A$33:$A$776,$A67,СВЦЭМ!$B$33:$B$776,I$47)+'СЕТ СН'!$G$11+СВЦЭМ!$D$10+'СЕТ СН'!$G$6-'СЕТ СН'!$G$23</f>
        <v>1028.48222508</v>
      </c>
      <c r="J67" s="36">
        <f>SUMIFS(СВЦЭМ!$D$33:$D$776,СВЦЭМ!$A$33:$A$776,$A67,СВЦЭМ!$B$33:$B$776,J$47)+'СЕТ СН'!$G$11+СВЦЭМ!$D$10+'СЕТ СН'!$G$6-'СЕТ СН'!$G$23</f>
        <v>999.87165598000001</v>
      </c>
      <c r="K67" s="36">
        <f>SUMIFS(СВЦЭМ!$D$33:$D$776,СВЦЭМ!$A$33:$A$776,$A67,СВЦЭМ!$B$33:$B$776,K$47)+'СЕТ СН'!$G$11+СВЦЭМ!$D$10+'СЕТ СН'!$G$6-'СЕТ СН'!$G$23</f>
        <v>965.34322825999993</v>
      </c>
      <c r="L67" s="36">
        <f>SUMIFS(СВЦЭМ!$D$33:$D$776,СВЦЭМ!$A$33:$A$776,$A67,СВЦЭМ!$B$33:$B$776,L$47)+'СЕТ СН'!$G$11+СВЦЭМ!$D$10+'СЕТ СН'!$G$6-'СЕТ СН'!$G$23</f>
        <v>925.6403855399999</v>
      </c>
      <c r="M67" s="36">
        <f>SUMIFS(СВЦЭМ!$D$33:$D$776,СВЦЭМ!$A$33:$A$776,$A67,СВЦЭМ!$B$33:$B$776,M$47)+'СЕТ СН'!$G$11+СВЦЭМ!$D$10+'СЕТ СН'!$G$6-'СЕТ СН'!$G$23</f>
        <v>874.30961509999997</v>
      </c>
      <c r="N67" s="36">
        <f>SUMIFS(СВЦЭМ!$D$33:$D$776,СВЦЭМ!$A$33:$A$776,$A67,СВЦЭМ!$B$33:$B$776,N$47)+'СЕТ СН'!$G$11+СВЦЭМ!$D$10+'СЕТ СН'!$G$6-'СЕТ СН'!$G$23</f>
        <v>817.38822101000005</v>
      </c>
      <c r="O67" s="36">
        <f>SUMIFS(СВЦЭМ!$D$33:$D$776,СВЦЭМ!$A$33:$A$776,$A67,СВЦЭМ!$B$33:$B$776,O$47)+'СЕТ СН'!$G$11+СВЦЭМ!$D$10+'СЕТ СН'!$G$6-'СЕТ СН'!$G$23</f>
        <v>796.05253450000009</v>
      </c>
      <c r="P67" s="36">
        <f>SUMIFS(СВЦЭМ!$D$33:$D$776,СВЦЭМ!$A$33:$A$776,$A67,СВЦЭМ!$B$33:$B$776,P$47)+'СЕТ СН'!$G$11+СВЦЭМ!$D$10+'СЕТ СН'!$G$6-'СЕТ СН'!$G$23</f>
        <v>795.02964373999998</v>
      </c>
      <c r="Q67" s="36">
        <f>SUMIFS(СВЦЭМ!$D$33:$D$776,СВЦЭМ!$A$33:$A$776,$A67,СВЦЭМ!$B$33:$B$776,Q$47)+'СЕТ СН'!$G$11+СВЦЭМ!$D$10+'СЕТ СН'!$G$6-'СЕТ СН'!$G$23</f>
        <v>797.16566637999995</v>
      </c>
      <c r="R67" s="36">
        <f>SUMIFS(СВЦЭМ!$D$33:$D$776,СВЦЭМ!$A$33:$A$776,$A67,СВЦЭМ!$B$33:$B$776,R$47)+'СЕТ СН'!$G$11+СВЦЭМ!$D$10+'СЕТ СН'!$G$6-'СЕТ СН'!$G$23</f>
        <v>798.29053216000011</v>
      </c>
      <c r="S67" s="36">
        <f>SUMIFS(СВЦЭМ!$D$33:$D$776,СВЦЭМ!$A$33:$A$776,$A67,СВЦЭМ!$B$33:$B$776,S$47)+'СЕТ СН'!$G$11+СВЦЭМ!$D$10+'СЕТ СН'!$G$6-'СЕТ СН'!$G$23</f>
        <v>805.24870420000002</v>
      </c>
      <c r="T67" s="36">
        <f>SUMIFS(СВЦЭМ!$D$33:$D$776,СВЦЭМ!$A$33:$A$776,$A67,СВЦЭМ!$B$33:$B$776,T$47)+'СЕТ СН'!$G$11+СВЦЭМ!$D$10+'СЕТ СН'!$G$6-'СЕТ СН'!$G$23</f>
        <v>806.37448307</v>
      </c>
      <c r="U67" s="36">
        <f>SUMIFS(СВЦЭМ!$D$33:$D$776,СВЦЭМ!$A$33:$A$776,$A67,СВЦЭМ!$B$33:$B$776,U$47)+'СЕТ СН'!$G$11+СВЦЭМ!$D$10+'СЕТ СН'!$G$6-'СЕТ СН'!$G$23</f>
        <v>805.54999182000006</v>
      </c>
      <c r="V67" s="36">
        <f>SUMIFS(СВЦЭМ!$D$33:$D$776,СВЦЭМ!$A$33:$A$776,$A67,СВЦЭМ!$B$33:$B$776,V$47)+'СЕТ СН'!$G$11+СВЦЭМ!$D$10+'СЕТ СН'!$G$6-'СЕТ СН'!$G$23</f>
        <v>807.91855192999992</v>
      </c>
      <c r="W67" s="36">
        <f>SUMIFS(СВЦЭМ!$D$33:$D$776,СВЦЭМ!$A$33:$A$776,$A67,СВЦЭМ!$B$33:$B$776,W$47)+'СЕТ СН'!$G$11+СВЦЭМ!$D$10+'СЕТ СН'!$G$6-'СЕТ СН'!$G$23</f>
        <v>804.39547642999992</v>
      </c>
      <c r="X67" s="36">
        <f>SUMIFS(СВЦЭМ!$D$33:$D$776,СВЦЭМ!$A$33:$A$776,$A67,СВЦЭМ!$B$33:$B$776,X$47)+'СЕТ СН'!$G$11+СВЦЭМ!$D$10+'СЕТ СН'!$G$6-'СЕТ СН'!$G$23</f>
        <v>809.79401626000003</v>
      </c>
      <c r="Y67" s="36">
        <f>SUMIFS(СВЦЭМ!$D$33:$D$776,СВЦЭМ!$A$33:$A$776,$A67,СВЦЭМ!$B$33:$B$776,Y$47)+'СЕТ СН'!$G$11+СВЦЭМ!$D$10+'СЕТ СН'!$G$6-'СЕТ СН'!$G$23</f>
        <v>921.06398958999989</v>
      </c>
    </row>
    <row r="68" spans="1:26" ht="15.75" x14ac:dyDescent="0.2">
      <c r="A68" s="35">
        <f t="shared" si="1"/>
        <v>44064</v>
      </c>
      <c r="B68" s="36">
        <f>SUMIFS(СВЦЭМ!$D$33:$D$776,СВЦЭМ!$A$33:$A$776,$A68,СВЦЭМ!$B$33:$B$776,B$47)+'СЕТ СН'!$G$11+СВЦЭМ!$D$10+'СЕТ СН'!$G$6-'СЕТ СН'!$G$23</f>
        <v>976.63191232999998</v>
      </c>
      <c r="C68" s="36">
        <f>SUMIFS(СВЦЭМ!$D$33:$D$776,СВЦЭМ!$A$33:$A$776,$A68,СВЦЭМ!$B$33:$B$776,C$47)+'СЕТ СН'!$G$11+СВЦЭМ!$D$10+'СЕТ СН'!$G$6-'СЕТ СН'!$G$23</f>
        <v>994.04132032000007</v>
      </c>
      <c r="D68" s="36">
        <f>SUMIFS(СВЦЭМ!$D$33:$D$776,СВЦЭМ!$A$33:$A$776,$A68,СВЦЭМ!$B$33:$B$776,D$47)+'СЕТ СН'!$G$11+СВЦЭМ!$D$10+'СЕТ СН'!$G$6-'СЕТ СН'!$G$23</f>
        <v>1031.3627822999999</v>
      </c>
      <c r="E68" s="36">
        <f>SUMIFS(СВЦЭМ!$D$33:$D$776,СВЦЭМ!$A$33:$A$776,$A68,СВЦЭМ!$B$33:$B$776,E$47)+'СЕТ СН'!$G$11+СВЦЭМ!$D$10+'СЕТ СН'!$G$6-'СЕТ СН'!$G$23</f>
        <v>1026.1929111500001</v>
      </c>
      <c r="F68" s="36">
        <f>SUMIFS(СВЦЭМ!$D$33:$D$776,СВЦЭМ!$A$33:$A$776,$A68,СВЦЭМ!$B$33:$B$776,F$47)+'СЕТ СН'!$G$11+СВЦЭМ!$D$10+'СЕТ СН'!$G$6-'СЕТ СН'!$G$23</f>
        <v>1022.74735467</v>
      </c>
      <c r="G68" s="36">
        <f>SUMIFS(СВЦЭМ!$D$33:$D$776,СВЦЭМ!$A$33:$A$776,$A68,СВЦЭМ!$B$33:$B$776,G$47)+'СЕТ СН'!$G$11+СВЦЭМ!$D$10+'СЕТ СН'!$G$6-'СЕТ СН'!$G$23</f>
        <v>1035.3339258399999</v>
      </c>
      <c r="H68" s="36">
        <f>SUMIFS(СВЦЭМ!$D$33:$D$776,СВЦЭМ!$A$33:$A$776,$A68,СВЦЭМ!$B$33:$B$776,H$47)+'СЕТ СН'!$G$11+СВЦЭМ!$D$10+'СЕТ СН'!$G$6-'СЕТ СН'!$G$23</f>
        <v>1031.6978988200001</v>
      </c>
      <c r="I68" s="36">
        <f>SUMIFS(СВЦЭМ!$D$33:$D$776,СВЦЭМ!$A$33:$A$776,$A68,СВЦЭМ!$B$33:$B$776,I$47)+'СЕТ СН'!$G$11+СВЦЭМ!$D$10+'СЕТ СН'!$G$6-'СЕТ СН'!$G$23</f>
        <v>1057.84362356</v>
      </c>
      <c r="J68" s="36">
        <f>SUMIFS(СВЦЭМ!$D$33:$D$776,СВЦЭМ!$A$33:$A$776,$A68,СВЦЭМ!$B$33:$B$776,J$47)+'СЕТ СН'!$G$11+СВЦЭМ!$D$10+'СЕТ СН'!$G$6-'СЕТ СН'!$G$23</f>
        <v>1030.3971600699999</v>
      </c>
      <c r="K68" s="36">
        <f>SUMIFS(СВЦЭМ!$D$33:$D$776,СВЦЭМ!$A$33:$A$776,$A68,СВЦЭМ!$B$33:$B$776,K$47)+'СЕТ СН'!$G$11+СВЦЭМ!$D$10+'СЕТ СН'!$G$6-'СЕТ СН'!$G$23</f>
        <v>983.45407206000004</v>
      </c>
      <c r="L68" s="36">
        <f>SUMIFS(СВЦЭМ!$D$33:$D$776,СВЦЭМ!$A$33:$A$776,$A68,СВЦЭМ!$B$33:$B$776,L$47)+'СЕТ СН'!$G$11+СВЦЭМ!$D$10+'СЕТ СН'!$G$6-'СЕТ СН'!$G$23</f>
        <v>945.55394292000005</v>
      </c>
      <c r="M68" s="36">
        <f>SUMIFS(СВЦЭМ!$D$33:$D$776,СВЦЭМ!$A$33:$A$776,$A68,СВЦЭМ!$B$33:$B$776,M$47)+'СЕТ СН'!$G$11+СВЦЭМ!$D$10+'СЕТ СН'!$G$6-'СЕТ СН'!$G$23</f>
        <v>900.85878808999996</v>
      </c>
      <c r="N68" s="36">
        <f>SUMIFS(СВЦЭМ!$D$33:$D$776,СВЦЭМ!$A$33:$A$776,$A68,СВЦЭМ!$B$33:$B$776,N$47)+'СЕТ СН'!$G$11+СВЦЭМ!$D$10+'СЕТ СН'!$G$6-'СЕТ СН'!$G$23</f>
        <v>842.88390073999994</v>
      </c>
      <c r="O68" s="36">
        <f>SUMIFS(СВЦЭМ!$D$33:$D$776,СВЦЭМ!$A$33:$A$776,$A68,СВЦЭМ!$B$33:$B$776,O$47)+'СЕТ СН'!$G$11+СВЦЭМ!$D$10+'СЕТ СН'!$G$6-'СЕТ СН'!$G$23</f>
        <v>826.24048126999992</v>
      </c>
      <c r="P68" s="36">
        <f>SUMIFS(СВЦЭМ!$D$33:$D$776,СВЦЭМ!$A$33:$A$776,$A68,СВЦЭМ!$B$33:$B$776,P$47)+'СЕТ СН'!$G$11+СВЦЭМ!$D$10+'СЕТ СН'!$G$6-'СЕТ СН'!$G$23</f>
        <v>822.9929844799999</v>
      </c>
      <c r="Q68" s="36">
        <f>SUMIFS(СВЦЭМ!$D$33:$D$776,СВЦЭМ!$A$33:$A$776,$A68,СВЦЭМ!$B$33:$B$776,Q$47)+'СЕТ СН'!$G$11+СВЦЭМ!$D$10+'СЕТ СН'!$G$6-'СЕТ СН'!$G$23</f>
        <v>822.32042905000003</v>
      </c>
      <c r="R68" s="36">
        <f>SUMIFS(СВЦЭМ!$D$33:$D$776,СВЦЭМ!$A$33:$A$776,$A68,СВЦЭМ!$B$33:$B$776,R$47)+'СЕТ СН'!$G$11+СВЦЭМ!$D$10+'СЕТ СН'!$G$6-'СЕТ СН'!$G$23</f>
        <v>815.04074663000006</v>
      </c>
      <c r="S68" s="36">
        <f>SUMIFS(СВЦЭМ!$D$33:$D$776,СВЦЭМ!$A$33:$A$776,$A68,СВЦЭМ!$B$33:$B$776,S$47)+'СЕТ СН'!$G$11+СВЦЭМ!$D$10+'СЕТ СН'!$G$6-'СЕТ СН'!$G$23</f>
        <v>816.19791719</v>
      </c>
      <c r="T68" s="36">
        <f>SUMIFS(СВЦЭМ!$D$33:$D$776,СВЦЭМ!$A$33:$A$776,$A68,СВЦЭМ!$B$33:$B$776,T$47)+'СЕТ СН'!$G$11+СВЦЭМ!$D$10+'СЕТ СН'!$G$6-'СЕТ СН'!$G$23</f>
        <v>817.13548919999994</v>
      </c>
      <c r="U68" s="36">
        <f>SUMIFS(СВЦЭМ!$D$33:$D$776,СВЦЭМ!$A$33:$A$776,$A68,СВЦЭМ!$B$33:$B$776,U$47)+'СЕТ СН'!$G$11+СВЦЭМ!$D$10+'СЕТ СН'!$G$6-'СЕТ СН'!$G$23</f>
        <v>824.87649837999993</v>
      </c>
      <c r="V68" s="36">
        <f>SUMIFS(СВЦЭМ!$D$33:$D$776,СВЦЭМ!$A$33:$A$776,$A68,СВЦЭМ!$B$33:$B$776,V$47)+'СЕТ СН'!$G$11+СВЦЭМ!$D$10+'СЕТ СН'!$G$6-'СЕТ СН'!$G$23</f>
        <v>828.70188245999998</v>
      </c>
      <c r="W68" s="36">
        <f>SUMIFS(СВЦЭМ!$D$33:$D$776,СВЦЭМ!$A$33:$A$776,$A68,СВЦЭМ!$B$33:$B$776,W$47)+'СЕТ СН'!$G$11+СВЦЭМ!$D$10+'СЕТ СН'!$G$6-'СЕТ СН'!$G$23</f>
        <v>826.31158675999995</v>
      </c>
      <c r="X68" s="36">
        <f>SUMIFS(СВЦЭМ!$D$33:$D$776,СВЦЭМ!$A$33:$A$776,$A68,СВЦЭМ!$B$33:$B$776,X$47)+'СЕТ СН'!$G$11+СВЦЭМ!$D$10+'СЕТ СН'!$G$6-'СЕТ СН'!$G$23</f>
        <v>834.1124402800001</v>
      </c>
      <c r="Y68" s="36">
        <f>SUMIFS(СВЦЭМ!$D$33:$D$776,СВЦЭМ!$A$33:$A$776,$A68,СВЦЭМ!$B$33:$B$776,Y$47)+'СЕТ СН'!$G$11+СВЦЭМ!$D$10+'СЕТ СН'!$G$6-'СЕТ СН'!$G$23</f>
        <v>928.62336338</v>
      </c>
    </row>
    <row r="69" spans="1:26" ht="15.75" x14ac:dyDescent="0.2">
      <c r="A69" s="35">
        <f t="shared" si="1"/>
        <v>44065</v>
      </c>
      <c r="B69" s="36">
        <f>SUMIFS(СВЦЭМ!$D$33:$D$776,СВЦЭМ!$A$33:$A$776,$A69,СВЦЭМ!$B$33:$B$776,B$47)+'СЕТ СН'!$G$11+СВЦЭМ!$D$10+'СЕТ СН'!$G$6-'СЕТ СН'!$G$23</f>
        <v>964.02555217000008</v>
      </c>
      <c r="C69" s="36">
        <f>SUMIFS(СВЦЭМ!$D$33:$D$776,СВЦЭМ!$A$33:$A$776,$A69,СВЦЭМ!$B$33:$B$776,C$47)+'СЕТ СН'!$G$11+СВЦЭМ!$D$10+'СЕТ СН'!$G$6-'СЕТ СН'!$G$23</f>
        <v>1013.1740500000001</v>
      </c>
      <c r="D69" s="36">
        <f>SUMIFS(СВЦЭМ!$D$33:$D$776,СВЦЭМ!$A$33:$A$776,$A69,СВЦЭМ!$B$33:$B$776,D$47)+'СЕТ СН'!$G$11+СВЦЭМ!$D$10+'СЕТ СН'!$G$6-'СЕТ СН'!$G$23</f>
        <v>1028.87698277</v>
      </c>
      <c r="E69" s="36">
        <f>SUMIFS(СВЦЭМ!$D$33:$D$776,СВЦЭМ!$A$33:$A$776,$A69,СВЦЭМ!$B$33:$B$776,E$47)+'СЕТ СН'!$G$11+СВЦЭМ!$D$10+'СЕТ СН'!$G$6-'СЕТ СН'!$G$23</f>
        <v>1043.5680416499999</v>
      </c>
      <c r="F69" s="36">
        <f>SUMIFS(СВЦЭМ!$D$33:$D$776,СВЦЭМ!$A$33:$A$776,$A69,СВЦЭМ!$B$33:$B$776,F$47)+'СЕТ СН'!$G$11+СВЦЭМ!$D$10+'СЕТ СН'!$G$6-'СЕТ СН'!$G$23</f>
        <v>1046.17512345</v>
      </c>
      <c r="G69" s="36">
        <f>SUMIFS(СВЦЭМ!$D$33:$D$776,СВЦЭМ!$A$33:$A$776,$A69,СВЦЭМ!$B$33:$B$776,G$47)+'СЕТ СН'!$G$11+СВЦЭМ!$D$10+'СЕТ СН'!$G$6-'СЕТ СН'!$G$23</f>
        <v>1038.81066599</v>
      </c>
      <c r="H69" s="36">
        <f>SUMIFS(СВЦЭМ!$D$33:$D$776,СВЦЭМ!$A$33:$A$776,$A69,СВЦЭМ!$B$33:$B$776,H$47)+'СЕТ СН'!$G$11+СВЦЭМ!$D$10+'СЕТ СН'!$G$6-'СЕТ СН'!$G$23</f>
        <v>1012.8355008599999</v>
      </c>
      <c r="I69" s="36">
        <f>SUMIFS(СВЦЭМ!$D$33:$D$776,СВЦЭМ!$A$33:$A$776,$A69,СВЦЭМ!$B$33:$B$776,I$47)+'СЕТ СН'!$G$11+СВЦЭМ!$D$10+'СЕТ СН'!$G$6-'СЕТ СН'!$G$23</f>
        <v>1021.14316338</v>
      </c>
      <c r="J69" s="36">
        <f>SUMIFS(СВЦЭМ!$D$33:$D$776,СВЦЭМ!$A$33:$A$776,$A69,СВЦЭМ!$B$33:$B$776,J$47)+'СЕТ СН'!$G$11+СВЦЭМ!$D$10+'СЕТ СН'!$G$6-'СЕТ СН'!$G$23</f>
        <v>988.83024948999991</v>
      </c>
      <c r="K69" s="36">
        <f>SUMIFS(СВЦЭМ!$D$33:$D$776,СВЦЭМ!$A$33:$A$776,$A69,СВЦЭМ!$B$33:$B$776,K$47)+'СЕТ СН'!$G$11+СВЦЭМ!$D$10+'СЕТ СН'!$G$6-'СЕТ СН'!$G$23</f>
        <v>953.91748546000008</v>
      </c>
      <c r="L69" s="36">
        <f>SUMIFS(СВЦЭМ!$D$33:$D$776,СВЦЭМ!$A$33:$A$776,$A69,СВЦЭМ!$B$33:$B$776,L$47)+'СЕТ СН'!$G$11+СВЦЭМ!$D$10+'СЕТ СН'!$G$6-'СЕТ СН'!$G$23</f>
        <v>920.22540798</v>
      </c>
      <c r="M69" s="36">
        <f>SUMIFS(СВЦЭМ!$D$33:$D$776,СВЦЭМ!$A$33:$A$776,$A69,СВЦЭМ!$B$33:$B$776,M$47)+'СЕТ СН'!$G$11+СВЦЭМ!$D$10+'СЕТ СН'!$G$6-'СЕТ СН'!$G$23</f>
        <v>878.63353651000011</v>
      </c>
      <c r="N69" s="36">
        <f>SUMIFS(СВЦЭМ!$D$33:$D$776,СВЦЭМ!$A$33:$A$776,$A69,СВЦЭМ!$B$33:$B$776,N$47)+'СЕТ СН'!$G$11+СВЦЭМ!$D$10+'СЕТ СН'!$G$6-'СЕТ СН'!$G$23</f>
        <v>841.24015108999993</v>
      </c>
      <c r="O69" s="36">
        <f>SUMIFS(СВЦЭМ!$D$33:$D$776,СВЦЭМ!$A$33:$A$776,$A69,СВЦЭМ!$B$33:$B$776,O$47)+'СЕТ СН'!$G$11+СВЦЭМ!$D$10+'СЕТ СН'!$G$6-'СЕТ СН'!$G$23</f>
        <v>812.82844943999999</v>
      </c>
      <c r="P69" s="36">
        <f>SUMIFS(СВЦЭМ!$D$33:$D$776,СВЦЭМ!$A$33:$A$776,$A69,СВЦЭМ!$B$33:$B$776,P$47)+'СЕТ СН'!$G$11+СВЦЭМ!$D$10+'СЕТ СН'!$G$6-'СЕТ СН'!$G$23</f>
        <v>816.2014575799999</v>
      </c>
      <c r="Q69" s="36">
        <f>SUMIFS(СВЦЭМ!$D$33:$D$776,СВЦЭМ!$A$33:$A$776,$A69,СВЦЭМ!$B$33:$B$776,Q$47)+'СЕТ СН'!$G$11+СВЦЭМ!$D$10+'СЕТ СН'!$G$6-'СЕТ СН'!$G$23</f>
        <v>819.76101487000005</v>
      </c>
      <c r="R69" s="36">
        <f>SUMIFS(СВЦЭМ!$D$33:$D$776,СВЦЭМ!$A$33:$A$776,$A69,СВЦЭМ!$B$33:$B$776,R$47)+'СЕТ СН'!$G$11+СВЦЭМ!$D$10+'СЕТ СН'!$G$6-'СЕТ СН'!$G$23</f>
        <v>821.67138647999991</v>
      </c>
      <c r="S69" s="36">
        <f>SUMIFS(СВЦЭМ!$D$33:$D$776,СВЦЭМ!$A$33:$A$776,$A69,СВЦЭМ!$B$33:$B$776,S$47)+'СЕТ СН'!$G$11+СВЦЭМ!$D$10+'СЕТ СН'!$G$6-'СЕТ СН'!$G$23</f>
        <v>821.87224272000003</v>
      </c>
      <c r="T69" s="36">
        <f>SUMIFS(СВЦЭМ!$D$33:$D$776,СВЦЭМ!$A$33:$A$776,$A69,СВЦЭМ!$B$33:$B$776,T$47)+'СЕТ СН'!$G$11+СВЦЭМ!$D$10+'СЕТ СН'!$G$6-'СЕТ СН'!$G$23</f>
        <v>811.18338543000004</v>
      </c>
      <c r="U69" s="36">
        <f>SUMIFS(СВЦЭМ!$D$33:$D$776,СВЦЭМ!$A$33:$A$776,$A69,СВЦЭМ!$B$33:$B$776,U$47)+'СЕТ СН'!$G$11+СВЦЭМ!$D$10+'СЕТ СН'!$G$6-'СЕТ СН'!$G$23</f>
        <v>805.8914282799999</v>
      </c>
      <c r="V69" s="36">
        <f>SUMIFS(СВЦЭМ!$D$33:$D$776,СВЦЭМ!$A$33:$A$776,$A69,СВЦЭМ!$B$33:$B$776,V$47)+'СЕТ СН'!$G$11+СВЦЭМ!$D$10+'СЕТ СН'!$G$6-'СЕТ СН'!$G$23</f>
        <v>800.24182221000001</v>
      </c>
      <c r="W69" s="36">
        <f>SUMIFS(СВЦЭМ!$D$33:$D$776,СВЦЭМ!$A$33:$A$776,$A69,СВЦЭМ!$B$33:$B$776,W$47)+'СЕТ СН'!$G$11+СВЦЭМ!$D$10+'СЕТ СН'!$G$6-'СЕТ СН'!$G$23</f>
        <v>803.72385549000001</v>
      </c>
      <c r="X69" s="36">
        <f>SUMIFS(СВЦЭМ!$D$33:$D$776,СВЦЭМ!$A$33:$A$776,$A69,СВЦЭМ!$B$33:$B$776,X$47)+'СЕТ СН'!$G$11+СВЦЭМ!$D$10+'СЕТ СН'!$G$6-'СЕТ СН'!$G$23</f>
        <v>819.17382029999999</v>
      </c>
      <c r="Y69" s="36">
        <f>SUMIFS(СВЦЭМ!$D$33:$D$776,СВЦЭМ!$A$33:$A$776,$A69,СВЦЭМ!$B$33:$B$776,Y$47)+'СЕТ СН'!$G$11+СВЦЭМ!$D$10+'СЕТ СН'!$G$6-'СЕТ СН'!$G$23</f>
        <v>921.79419798999993</v>
      </c>
    </row>
    <row r="70" spans="1:26" ht="15.75" x14ac:dyDescent="0.2">
      <c r="A70" s="35">
        <f t="shared" si="1"/>
        <v>44066</v>
      </c>
      <c r="B70" s="36">
        <f>SUMIFS(СВЦЭМ!$D$33:$D$776,СВЦЭМ!$A$33:$A$776,$A70,СВЦЭМ!$B$33:$B$776,B$47)+'СЕТ СН'!$G$11+СВЦЭМ!$D$10+'СЕТ СН'!$G$6-'СЕТ СН'!$G$23</f>
        <v>974.95560343000011</v>
      </c>
      <c r="C70" s="36">
        <f>SUMIFS(СВЦЭМ!$D$33:$D$776,СВЦЭМ!$A$33:$A$776,$A70,СВЦЭМ!$B$33:$B$776,C$47)+'СЕТ СН'!$G$11+СВЦЭМ!$D$10+'СЕТ СН'!$G$6-'СЕТ СН'!$G$23</f>
        <v>998.67411928000001</v>
      </c>
      <c r="D70" s="36">
        <f>SUMIFS(СВЦЭМ!$D$33:$D$776,СВЦЭМ!$A$33:$A$776,$A70,СВЦЭМ!$B$33:$B$776,D$47)+'СЕТ СН'!$G$11+СВЦЭМ!$D$10+'СЕТ СН'!$G$6-'СЕТ СН'!$G$23</f>
        <v>1024.0181964000001</v>
      </c>
      <c r="E70" s="36">
        <f>SUMIFS(СВЦЭМ!$D$33:$D$776,СВЦЭМ!$A$33:$A$776,$A70,СВЦЭМ!$B$33:$B$776,E$47)+'СЕТ СН'!$G$11+СВЦЭМ!$D$10+'СЕТ СН'!$G$6-'СЕТ СН'!$G$23</f>
        <v>1039.5881677299999</v>
      </c>
      <c r="F70" s="36">
        <f>SUMIFS(СВЦЭМ!$D$33:$D$776,СВЦЭМ!$A$33:$A$776,$A70,СВЦЭМ!$B$33:$B$776,F$47)+'СЕТ СН'!$G$11+СВЦЭМ!$D$10+'СЕТ СН'!$G$6-'СЕТ СН'!$G$23</f>
        <v>1043.92554075</v>
      </c>
      <c r="G70" s="36">
        <f>SUMIFS(СВЦЭМ!$D$33:$D$776,СВЦЭМ!$A$33:$A$776,$A70,СВЦЭМ!$B$33:$B$776,G$47)+'СЕТ СН'!$G$11+СВЦЭМ!$D$10+'СЕТ СН'!$G$6-'СЕТ СН'!$G$23</f>
        <v>1044.43543273</v>
      </c>
      <c r="H70" s="36">
        <f>SUMIFS(СВЦЭМ!$D$33:$D$776,СВЦЭМ!$A$33:$A$776,$A70,СВЦЭМ!$B$33:$B$776,H$47)+'СЕТ СН'!$G$11+СВЦЭМ!$D$10+'СЕТ СН'!$G$6-'СЕТ СН'!$G$23</f>
        <v>1031.72913999</v>
      </c>
      <c r="I70" s="36">
        <f>SUMIFS(СВЦЭМ!$D$33:$D$776,СВЦЭМ!$A$33:$A$776,$A70,СВЦЭМ!$B$33:$B$776,I$47)+'СЕТ СН'!$G$11+СВЦЭМ!$D$10+'СЕТ СН'!$G$6-'СЕТ СН'!$G$23</f>
        <v>1007.3910227700001</v>
      </c>
      <c r="J70" s="36">
        <f>SUMIFS(СВЦЭМ!$D$33:$D$776,СВЦЭМ!$A$33:$A$776,$A70,СВЦЭМ!$B$33:$B$776,J$47)+'СЕТ СН'!$G$11+СВЦЭМ!$D$10+'СЕТ СН'!$G$6-'СЕТ СН'!$G$23</f>
        <v>996.30781548000004</v>
      </c>
      <c r="K70" s="36">
        <f>SUMIFS(СВЦЭМ!$D$33:$D$776,СВЦЭМ!$A$33:$A$776,$A70,СВЦЭМ!$B$33:$B$776,K$47)+'СЕТ СН'!$G$11+СВЦЭМ!$D$10+'СЕТ СН'!$G$6-'СЕТ СН'!$G$23</f>
        <v>974.08178515999998</v>
      </c>
      <c r="L70" s="36">
        <f>SUMIFS(СВЦЭМ!$D$33:$D$776,СВЦЭМ!$A$33:$A$776,$A70,СВЦЭМ!$B$33:$B$776,L$47)+'СЕТ СН'!$G$11+СВЦЭМ!$D$10+'СЕТ СН'!$G$6-'СЕТ СН'!$G$23</f>
        <v>933.48128021999992</v>
      </c>
      <c r="M70" s="36">
        <f>SUMIFS(СВЦЭМ!$D$33:$D$776,СВЦЭМ!$A$33:$A$776,$A70,СВЦЭМ!$B$33:$B$776,M$47)+'СЕТ СН'!$G$11+СВЦЭМ!$D$10+'СЕТ СН'!$G$6-'СЕТ СН'!$G$23</f>
        <v>870.67230057000006</v>
      </c>
      <c r="N70" s="36">
        <f>SUMIFS(СВЦЭМ!$D$33:$D$776,СВЦЭМ!$A$33:$A$776,$A70,СВЦЭМ!$B$33:$B$776,N$47)+'СЕТ СН'!$G$11+СВЦЭМ!$D$10+'СЕТ СН'!$G$6-'СЕТ СН'!$G$23</f>
        <v>814.08643357999995</v>
      </c>
      <c r="O70" s="36">
        <f>SUMIFS(СВЦЭМ!$D$33:$D$776,СВЦЭМ!$A$33:$A$776,$A70,СВЦЭМ!$B$33:$B$776,O$47)+'СЕТ СН'!$G$11+СВЦЭМ!$D$10+'СЕТ СН'!$G$6-'СЕТ СН'!$G$23</f>
        <v>796.11235097000008</v>
      </c>
      <c r="P70" s="36">
        <f>SUMIFS(СВЦЭМ!$D$33:$D$776,СВЦЭМ!$A$33:$A$776,$A70,СВЦЭМ!$B$33:$B$776,P$47)+'СЕТ СН'!$G$11+СВЦЭМ!$D$10+'СЕТ СН'!$G$6-'СЕТ СН'!$G$23</f>
        <v>802.86177799999996</v>
      </c>
      <c r="Q70" s="36">
        <f>SUMIFS(СВЦЭМ!$D$33:$D$776,СВЦЭМ!$A$33:$A$776,$A70,СВЦЭМ!$B$33:$B$776,Q$47)+'СЕТ СН'!$G$11+СВЦЭМ!$D$10+'СЕТ СН'!$G$6-'СЕТ СН'!$G$23</f>
        <v>801.01578663999999</v>
      </c>
      <c r="R70" s="36">
        <f>SUMIFS(СВЦЭМ!$D$33:$D$776,СВЦЭМ!$A$33:$A$776,$A70,СВЦЭМ!$B$33:$B$776,R$47)+'СЕТ СН'!$G$11+СВЦЭМ!$D$10+'СЕТ СН'!$G$6-'СЕТ СН'!$G$23</f>
        <v>798.78906320999999</v>
      </c>
      <c r="S70" s="36">
        <f>SUMIFS(СВЦЭМ!$D$33:$D$776,СВЦЭМ!$A$33:$A$776,$A70,СВЦЭМ!$B$33:$B$776,S$47)+'СЕТ СН'!$G$11+СВЦЭМ!$D$10+'СЕТ СН'!$G$6-'СЕТ СН'!$G$23</f>
        <v>802.63461316000007</v>
      </c>
      <c r="T70" s="36">
        <f>SUMIFS(СВЦЭМ!$D$33:$D$776,СВЦЭМ!$A$33:$A$776,$A70,СВЦЭМ!$B$33:$B$776,T$47)+'СЕТ СН'!$G$11+СВЦЭМ!$D$10+'СЕТ СН'!$G$6-'СЕТ СН'!$G$23</f>
        <v>803.71496047000005</v>
      </c>
      <c r="U70" s="36">
        <f>SUMIFS(СВЦЭМ!$D$33:$D$776,СВЦЭМ!$A$33:$A$776,$A70,СВЦЭМ!$B$33:$B$776,U$47)+'СЕТ СН'!$G$11+СВЦЭМ!$D$10+'СЕТ СН'!$G$6-'СЕТ СН'!$G$23</f>
        <v>791.04509140999994</v>
      </c>
      <c r="V70" s="36">
        <f>SUMIFS(СВЦЭМ!$D$33:$D$776,СВЦЭМ!$A$33:$A$776,$A70,СВЦЭМ!$B$33:$B$776,V$47)+'СЕТ СН'!$G$11+СВЦЭМ!$D$10+'СЕТ СН'!$G$6-'СЕТ СН'!$G$23</f>
        <v>783.1391242499999</v>
      </c>
      <c r="W70" s="36">
        <f>SUMIFS(СВЦЭМ!$D$33:$D$776,СВЦЭМ!$A$33:$A$776,$A70,СВЦЭМ!$B$33:$B$776,W$47)+'СЕТ СН'!$G$11+СВЦЭМ!$D$10+'СЕТ СН'!$G$6-'СЕТ СН'!$G$23</f>
        <v>785.99591344000009</v>
      </c>
      <c r="X70" s="36">
        <f>SUMIFS(СВЦЭМ!$D$33:$D$776,СВЦЭМ!$A$33:$A$776,$A70,СВЦЭМ!$B$33:$B$776,X$47)+'СЕТ СН'!$G$11+СВЦЭМ!$D$10+'СЕТ СН'!$G$6-'СЕТ СН'!$G$23</f>
        <v>815.76481072999991</v>
      </c>
      <c r="Y70" s="36">
        <f>SUMIFS(СВЦЭМ!$D$33:$D$776,СВЦЭМ!$A$33:$A$776,$A70,СВЦЭМ!$B$33:$B$776,Y$47)+'СЕТ СН'!$G$11+СВЦЭМ!$D$10+'СЕТ СН'!$G$6-'СЕТ СН'!$G$23</f>
        <v>908.81319751000001</v>
      </c>
    </row>
    <row r="71" spans="1:26" ht="15.75" x14ac:dyDescent="0.2">
      <c r="A71" s="35">
        <f t="shared" si="1"/>
        <v>44067</v>
      </c>
      <c r="B71" s="36">
        <f>SUMIFS(СВЦЭМ!$D$33:$D$776,СВЦЭМ!$A$33:$A$776,$A71,СВЦЭМ!$B$33:$B$776,B$47)+'СЕТ СН'!$G$11+СВЦЭМ!$D$10+'СЕТ СН'!$G$6-'СЕТ СН'!$G$23</f>
        <v>938.29939439000009</v>
      </c>
      <c r="C71" s="36">
        <f>SUMIFS(СВЦЭМ!$D$33:$D$776,СВЦЭМ!$A$33:$A$776,$A71,СВЦЭМ!$B$33:$B$776,C$47)+'СЕТ СН'!$G$11+СВЦЭМ!$D$10+'СЕТ СН'!$G$6-'СЕТ СН'!$G$23</f>
        <v>977.23481657000002</v>
      </c>
      <c r="D71" s="36">
        <f>SUMIFS(СВЦЭМ!$D$33:$D$776,СВЦЭМ!$A$33:$A$776,$A71,СВЦЭМ!$B$33:$B$776,D$47)+'СЕТ СН'!$G$11+СВЦЭМ!$D$10+'СЕТ СН'!$G$6-'СЕТ СН'!$G$23</f>
        <v>992.94293379999999</v>
      </c>
      <c r="E71" s="36">
        <f>SUMIFS(СВЦЭМ!$D$33:$D$776,СВЦЭМ!$A$33:$A$776,$A71,СВЦЭМ!$B$33:$B$776,E$47)+'СЕТ СН'!$G$11+СВЦЭМ!$D$10+'СЕТ СН'!$G$6-'СЕТ СН'!$G$23</f>
        <v>999.48269539000012</v>
      </c>
      <c r="F71" s="36">
        <f>SUMIFS(СВЦЭМ!$D$33:$D$776,СВЦЭМ!$A$33:$A$776,$A71,СВЦЭМ!$B$33:$B$776,F$47)+'СЕТ СН'!$G$11+СВЦЭМ!$D$10+'СЕТ СН'!$G$6-'СЕТ СН'!$G$23</f>
        <v>1002.4377122599999</v>
      </c>
      <c r="G71" s="36">
        <f>SUMIFS(СВЦЭМ!$D$33:$D$776,СВЦЭМ!$A$33:$A$776,$A71,СВЦЭМ!$B$33:$B$776,G$47)+'СЕТ СН'!$G$11+СВЦЭМ!$D$10+'СЕТ СН'!$G$6-'СЕТ СН'!$G$23</f>
        <v>992.77661605999992</v>
      </c>
      <c r="H71" s="36">
        <f>SUMIFS(СВЦЭМ!$D$33:$D$776,СВЦЭМ!$A$33:$A$776,$A71,СВЦЭМ!$B$33:$B$776,H$47)+'СЕТ СН'!$G$11+СВЦЭМ!$D$10+'СЕТ СН'!$G$6-'СЕТ СН'!$G$23</f>
        <v>985.97275970999999</v>
      </c>
      <c r="I71" s="36">
        <f>SUMIFS(СВЦЭМ!$D$33:$D$776,СВЦЭМ!$A$33:$A$776,$A71,СВЦЭМ!$B$33:$B$776,I$47)+'СЕТ СН'!$G$11+СВЦЭМ!$D$10+'СЕТ СН'!$G$6-'СЕТ СН'!$G$23</f>
        <v>1057.93847493</v>
      </c>
      <c r="J71" s="36">
        <f>SUMIFS(СВЦЭМ!$D$33:$D$776,СВЦЭМ!$A$33:$A$776,$A71,СВЦЭМ!$B$33:$B$776,J$47)+'СЕТ СН'!$G$11+СВЦЭМ!$D$10+'СЕТ СН'!$G$6-'СЕТ СН'!$G$23</f>
        <v>1009.57410282</v>
      </c>
      <c r="K71" s="36">
        <f>SUMIFS(СВЦЭМ!$D$33:$D$776,СВЦЭМ!$A$33:$A$776,$A71,СВЦЭМ!$B$33:$B$776,K$47)+'СЕТ СН'!$G$11+СВЦЭМ!$D$10+'СЕТ СН'!$G$6-'СЕТ СН'!$G$23</f>
        <v>984.29479620000006</v>
      </c>
      <c r="L71" s="36">
        <f>SUMIFS(СВЦЭМ!$D$33:$D$776,СВЦЭМ!$A$33:$A$776,$A71,СВЦЭМ!$B$33:$B$776,L$47)+'СЕТ СН'!$G$11+СВЦЭМ!$D$10+'СЕТ СН'!$G$6-'СЕТ СН'!$G$23</f>
        <v>959.27470734999997</v>
      </c>
      <c r="M71" s="36">
        <f>SUMIFS(СВЦЭМ!$D$33:$D$776,СВЦЭМ!$A$33:$A$776,$A71,СВЦЭМ!$B$33:$B$776,M$47)+'СЕТ СН'!$G$11+СВЦЭМ!$D$10+'СЕТ СН'!$G$6-'СЕТ СН'!$G$23</f>
        <v>907.6350951500001</v>
      </c>
      <c r="N71" s="36">
        <f>SUMIFS(СВЦЭМ!$D$33:$D$776,СВЦЭМ!$A$33:$A$776,$A71,СВЦЭМ!$B$33:$B$776,N$47)+'СЕТ СН'!$G$11+СВЦЭМ!$D$10+'СЕТ СН'!$G$6-'СЕТ СН'!$G$23</f>
        <v>866.11704516000009</v>
      </c>
      <c r="O71" s="36">
        <f>SUMIFS(СВЦЭМ!$D$33:$D$776,СВЦЭМ!$A$33:$A$776,$A71,СВЦЭМ!$B$33:$B$776,O$47)+'СЕТ СН'!$G$11+СВЦЭМ!$D$10+'СЕТ СН'!$G$6-'СЕТ СН'!$G$23</f>
        <v>837.6654043399999</v>
      </c>
      <c r="P71" s="36">
        <f>SUMIFS(СВЦЭМ!$D$33:$D$776,СВЦЭМ!$A$33:$A$776,$A71,СВЦЭМ!$B$33:$B$776,P$47)+'СЕТ СН'!$G$11+СВЦЭМ!$D$10+'СЕТ СН'!$G$6-'СЕТ СН'!$G$23</f>
        <v>843.22142936</v>
      </c>
      <c r="Q71" s="36">
        <f>SUMIFS(СВЦЭМ!$D$33:$D$776,СВЦЭМ!$A$33:$A$776,$A71,СВЦЭМ!$B$33:$B$776,Q$47)+'СЕТ СН'!$G$11+СВЦЭМ!$D$10+'СЕТ СН'!$G$6-'СЕТ СН'!$G$23</f>
        <v>837.53662379999992</v>
      </c>
      <c r="R71" s="36">
        <f>SUMIFS(СВЦЭМ!$D$33:$D$776,СВЦЭМ!$A$33:$A$776,$A71,СВЦЭМ!$B$33:$B$776,R$47)+'СЕТ СН'!$G$11+СВЦЭМ!$D$10+'СЕТ СН'!$G$6-'СЕТ СН'!$G$23</f>
        <v>837.63374270000008</v>
      </c>
      <c r="S71" s="36">
        <f>SUMIFS(СВЦЭМ!$D$33:$D$776,СВЦЭМ!$A$33:$A$776,$A71,СВЦЭМ!$B$33:$B$776,S$47)+'СЕТ СН'!$G$11+СВЦЭМ!$D$10+'СЕТ СН'!$G$6-'СЕТ СН'!$G$23</f>
        <v>839.90029479999998</v>
      </c>
      <c r="T71" s="36">
        <f>SUMIFS(СВЦЭМ!$D$33:$D$776,СВЦЭМ!$A$33:$A$776,$A71,СВЦЭМ!$B$33:$B$776,T$47)+'СЕТ СН'!$G$11+СВЦЭМ!$D$10+'СЕТ СН'!$G$6-'СЕТ СН'!$G$23</f>
        <v>842.69376347000002</v>
      </c>
      <c r="U71" s="36">
        <f>SUMIFS(СВЦЭМ!$D$33:$D$776,СВЦЭМ!$A$33:$A$776,$A71,СВЦЭМ!$B$33:$B$776,U$47)+'СЕТ СН'!$G$11+СВЦЭМ!$D$10+'СЕТ СН'!$G$6-'СЕТ СН'!$G$23</f>
        <v>843.03371295000011</v>
      </c>
      <c r="V71" s="36">
        <f>SUMIFS(СВЦЭМ!$D$33:$D$776,СВЦЭМ!$A$33:$A$776,$A71,СВЦЭМ!$B$33:$B$776,V$47)+'СЕТ СН'!$G$11+СВЦЭМ!$D$10+'СЕТ СН'!$G$6-'СЕТ СН'!$G$23</f>
        <v>835.66740972999992</v>
      </c>
      <c r="W71" s="36">
        <f>SUMIFS(СВЦЭМ!$D$33:$D$776,СВЦЭМ!$A$33:$A$776,$A71,СВЦЭМ!$B$33:$B$776,W$47)+'СЕТ СН'!$G$11+СВЦЭМ!$D$10+'СЕТ СН'!$G$6-'СЕТ СН'!$G$23</f>
        <v>827.9278053999999</v>
      </c>
      <c r="X71" s="36">
        <f>SUMIFS(СВЦЭМ!$D$33:$D$776,СВЦЭМ!$A$33:$A$776,$A71,СВЦЭМ!$B$33:$B$776,X$47)+'СЕТ СН'!$G$11+СВЦЭМ!$D$10+'СЕТ СН'!$G$6-'СЕТ СН'!$G$23</f>
        <v>856.8885190200001</v>
      </c>
      <c r="Y71" s="36">
        <f>SUMIFS(СВЦЭМ!$D$33:$D$776,СВЦЭМ!$A$33:$A$776,$A71,СВЦЭМ!$B$33:$B$776,Y$47)+'СЕТ СН'!$G$11+СВЦЭМ!$D$10+'СЕТ СН'!$G$6-'СЕТ СН'!$G$23</f>
        <v>963.03053746000001</v>
      </c>
    </row>
    <row r="72" spans="1:26" ht="15.75" x14ac:dyDescent="0.2">
      <c r="A72" s="35">
        <f t="shared" si="1"/>
        <v>44068</v>
      </c>
      <c r="B72" s="36">
        <f>SUMIFS(СВЦЭМ!$D$33:$D$776,СВЦЭМ!$A$33:$A$776,$A72,СВЦЭМ!$B$33:$B$776,B$47)+'СЕТ СН'!$G$11+СВЦЭМ!$D$10+'СЕТ СН'!$G$6-'СЕТ СН'!$G$23</f>
        <v>946.27235693000011</v>
      </c>
      <c r="C72" s="36">
        <f>SUMIFS(СВЦЭМ!$D$33:$D$776,СВЦЭМ!$A$33:$A$776,$A72,СВЦЭМ!$B$33:$B$776,C$47)+'СЕТ СН'!$G$11+СВЦЭМ!$D$10+'СЕТ СН'!$G$6-'СЕТ СН'!$G$23</f>
        <v>980.25086329999999</v>
      </c>
      <c r="D72" s="36">
        <f>SUMIFS(СВЦЭМ!$D$33:$D$776,СВЦЭМ!$A$33:$A$776,$A72,СВЦЭМ!$B$33:$B$776,D$47)+'СЕТ СН'!$G$11+СВЦЭМ!$D$10+'СЕТ СН'!$G$6-'СЕТ СН'!$G$23</f>
        <v>1000.6030941399999</v>
      </c>
      <c r="E72" s="36">
        <f>SUMIFS(СВЦЭМ!$D$33:$D$776,СВЦЭМ!$A$33:$A$776,$A72,СВЦЭМ!$B$33:$B$776,E$47)+'СЕТ СН'!$G$11+СВЦЭМ!$D$10+'СЕТ СН'!$G$6-'СЕТ СН'!$G$23</f>
        <v>1004.89632106</v>
      </c>
      <c r="F72" s="36">
        <f>SUMIFS(СВЦЭМ!$D$33:$D$776,СВЦЭМ!$A$33:$A$776,$A72,СВЦЭМ!$B$33:$B$776,F$47)+'СЕТ СН'!$G$11+СВЦЭМ!$D$10+'СЕТ СН'!$G$6-'СЕТ СН'!$G$23</f>
        <v>1008.70969347</v>
      </c>
      <c r="G72" s="36">
        <f>SUMIFS(СВЦЭМ!$D$33:$D$776,СВЦЭМ!$A$33:$A$776,$A72,СВЦЭМ!$B$33:$B$776,G$47)+'СЕТ СН'!$G$11+СВЦЭМ!$D$10+'СЕТ СН'!$G$6-'СЕТ СН'!$G$23</f>
        <v>1000.2322968000001</v>
      </c>
      <c r="H72" s="36">
        <f>SUMIFS(СВЦЭМ!$D$33:$D$776,СВЦЭМ!$A$33:$A$776,$A72,СВЦЭМ!$B$33:$B$776,H$47)+'СЕТ СН'!$G$11+СВЦЭМ!$D$10+'СЕТ СН'!$G$6-'СЕТ СН'!$G$23</f>
        <v>1013.8269545200001</v>
      </c>
      <c r="I72" s="36">
        <f>SUMIFS(СВЦЭМ!$D$33:$D$776,СВЦЭМ!$A$33:$A$776,$A72,СВЦЭМ!$B$33:$B$776,I$47)+'СЕТ СН'!$G$11+СВЦЭМ!$D$10+'СЕТ СН'!$G$6-'СЕТ СН'!$G$23</f>
        <v>1043.87685416</v>
      </c>
      <c r="J72" s="36">
        <f>SUMIFS(СВЦЭМ!$D$33:$D$776,СВЦЭМ!$A$33:$A$776,$A72,СВЦЭМ!$B$33:$B$776,J$47)+'СЕТ СН'!$G$11+СВЦЭМ!$D$10+'СЕТ СН'!$G$6-'СЕТ СН'!$G$23</f>
        <v>1029.4573828299999</v>
      </c>
      <c r="K72" s="36">
        <f>SUMIFS(СВЦЭМ!$D$33:$D$776,СВЦЭМ!$A$33:$A$776,$A72,СВЦЭМ!$B$33:$B$776,K$47)+'СЕТ СН'!$G$11+СВЦЭМ!$D$10+'СЕТ СН'!$G$6-'СЕТ СН'!$G$23</f>
        <v>994.09886533000008</v>
      </c>
      <c r="L72" s="36">
        <f>SUMIFS(СВЦЭМ!$D$33:$D$776,СВЦЭМ!$A$33:$A$776,$A72,СВЦЭМ!$B$33:$B$776,L$47)+'СЕТ СН'!$G$11+СВЦЭМ!$D$10+'СЕТ СН'!$G$6-'СЕТ СН'!$G$23</f>
        <v>974.22059179000007</v>
      </c>
      <c r="M72" s="36">
        <f>SUMIFS(СВЦЭМ!$D$33:$D$776,СВЦЭМ!$A$33:$A$776,$A72,СВЦЭМ!$B$33:$B$776,M$47)+'СЕТ СН'!$G$11+СВЦЭМ!$D$10+'СЕТ СН'!$G$6-'СЕТ СН'!$G$23</f>
        <v>907.22467649000009</v>
      </c>
      <c r="N72" s="36">
        <f>SUMIFS(СВЦЭМ!$D$33:$D$776,СВЦЭМ!$A$33:$A$776,$A72,СВЦЭМ!$B$33:$B$776,N$47)+'СЕТ СН'!$G$11+СВЦЭМ!$D$10+'СЕТ СН'!$G$6-'СЕТ СН'!$G$23</f>
        <v>859.10735346999991</v>
      </c>
      <c r="O72" s="36">
        <f>SUMIFS(СВЦЭМ!$D$33:$D$776,СВЦЭМ!$A$33:$A$776,$A72,СВЦЭМ!$B$33:$B$776,O$47)+'СЕТ СН'!$G$11+СВЦЭМ!$D$10+'СЕТ СН'!$G$6-'СЕТ СН'!$G$23</f>
        <v>833.75341170999991</v>
      </c>
      <c r="P72" s="36">
        <f>SUMIFS(СВЦЭМ!$D$33:$D$776,СВЦЭМ!$A$33:$A$776,$A72,СВЦЭМ!$B$33:$B$776,P$47)+'СЕТ СН'!$G$11+СВЦЭМ!$D$10+'СЕТ СН'!$G$6-'СЕТ СН'!$G$23</f>
        <v>841.92591868</v>
      </c>
      <c r="Q72" s="36">
        <f>SUMIFS(СВЦЭМ!$D$33:$D$776,СВЦЭМ!$A$33:$A$776,$A72,СВЦЭМ!$B$33:$B$776,Q$47)+'СЕТ СН'!$G$11+СВЦЭМ!$D$10+'СЕТ СН'!$G$6-'СЕТ СН'!$G$23</f>
        <v>838.90635668000004</v>
      </c>
      <c r="R72" s="36">
        <f>SUMIFS(СВЦЭМ!$D$33:$D$776,СВЦЭМ!$A$33:$A$776,$A72,СВЦЭМ!$B$33:$B$776,R$47)+'СЕТ СН'!$G$11+СВЦЭМ!$D$10+'СЕТ СН'!$G$6-'СЕТ СН'!$G$23</f>
        <v>835.68316716999993</v>
      </c>
      <c r="S72" s="36">
        <f>SUMIFS(СВЦЭМ!$D$33:$D$776,СВЦЭМ!$A$33:$A$776,$A72,СВЦЭМ!$B$33:$B$776,S$47)+'СЕТ СН'!$G$11+СВЦЭМ!$D$10+'СЕТ СН'!$G$6-'СЕТ СН'!$G$23</f>
        <v>838.9542064100001</v>
      </c>
      <c r="T72" s="36">
        <f>SUMIFS(СВЦЭМ!$D$33:$D$776,СВЦЭМ!$A$33:$A$776,$A72,СВЦЭМ!$B$33:$B$776,T$47)+'СЕТ СН'!$G$11+СВЦЭМ!$D$10+'СЕТ СН'!$G$6-'СЕТ СН'!$G$23</f>
        <v>839.39975686000002</v>
      </c>
      <c r="U72" s="36">
        <f>SUMIFS(СВЦЭМ!$D$33:$D$776,СВЦЭМ!$A$33:$A$776,$A72,СВЦЭМ!$B$33:$B$776,U$47)+'СЕТ СН'!$G$11+СВЦЭМ!$D$10+'СЕТ СН'!$G$6-'СЕТ СН'!$G$23</f>
        <v>834.4222788300001</v>
      </c>
      <c r="V72" s="36">
        <f>SUMIFS(СВЦЭМ!$D$33:$D$776,СВЦЭМ!$A$33:$A$776,$A72,СВЦЭМ!$B$33:$B$776,V$47)+'СЕТ СН'!$G$11+СВЦЭМ!$D$10+'СЕТ СН'!$G$6-'СЕТ СН'!$G$23</f>
        <v>814.42735696999989</v>
      </c>
      <c r="W72" s="36">
        <f>SUMIFS(СВЦЭМ!$D$33:$D$776,СВЦЭМ!$A$33:$A$776,$A72,СВЦЭМ!$B$33:$B$776,W$47)+'СЕТ СН'!$G$11+СВЦЭМ!$D$10+'СЕТ СН'!$G$6-'СЕТ СН'!$G$23</f>
        <v>795.46857668000007</v>
      </c>
      <c r="X72" s="36">
        <f>SUMIFS(СВЦЭМ!$D$33:$D$776,СВЦЭМ!$A$33:$A$776,$A72,СВЦЭМ!$B$33:$B$776,X$47)+'СЕТ СН'!$G$11+СВЦЭМ!$D$10+'СЕТ СН'!$G$6-'СЕТ СН'!$G$23</f>
        <v>818.22258284000009</v>
      </c>
      <c r="Y72" s="36">
        <f>SUMIFS(СВЦЭМ!$D$33:$D$776,СВЦЭМ!$A$33:$A$776,$A72,СВЦЭМ!$B$33:$B$776,Y$47)+'СЕТ СН'!$G$11+СВЦЭМ!$D$10+'СЕТ СН'!$G$6-'СЕТ СН'!$G$23</f>
        <v>916.67214904000002</v>
      </c>
    </row>
    <row r="73" spans="1:26" ht="15.75" x14ac:dyDescent="0.2">
      <c r="A73" s="35">
        <f t="shared" si="1"/>
        <v>44069</v>
      </c>
      <c r="B73" s="36">
        <f>SUMIFS(СВЦЭМ!$D$33:$D$776,СВЦЭМ!$A$33:$A$776,$A73,СВЦЭМ!$B$33:$B$776,B$47)+'СЕТ СН'!$G$11+СВЦЭМ!$D$10+'СЕТ СН'!$G$6-'СЕТ СН'!$G$23</f>
        <v>955.83098747000008</v>
      </c>
      <c r="C73" s="36">
        <f>SUMIFS(СВЦЭМ!$D$33:$D$776,СВЦЭМ!$A$33:$A$776,$A73,СВЦЭМ!$B$33:$B$776,C$47)+'СЕТ СН'!$G$11+СВЦЭМ!$D$10+'СЕТ СН'!$G$6-'СЕТ СН'!$G$23</f>
        <v>991.27332821000005</v>
      </c>
      <c r="D73" s="36">
        <f>SUMIFS(СВЦЭМ!$D$33:$D$776,СВЦЭМ!$A$33:$A$776,$A73,СВЦЭМ!$B$33:$B$776,D$47)+'СЕТ СН'!$G$11+СВЦЭМ!$D$10+'СЕТ СН'!$G$6-'СЕТ СН'!$G$23</f>
        <v>1009.7708653699999</v>
      </c>
      <c r="E73" s="36">
        <f>SUMIFS(СВЦЭМ!$D$33:$D$776,СВЦЭМ!$A$33:$A$776,$A73,СВЦЭМ!$B$33:$B$776,E$47)+'СЕТ СН'!$G$11+СВЦЭМ!$D$10+'СЕТ СН'!$G$6-'СЕТ СН'!$G$23</f>
        <v>1016.06298406</v>
      </c>
      <c r="F73" s="36">
        <f>SUMIFS(СВЦЭМ!$D$33:$D$776,СВЦЭМ!$A$33:$A$776,$A73,СВЦЭМ!$B$33:$B$776,F$47)+'СЕТ СН'!$G$11+СВЦЭМ!$D$10+'СЕТ СН'!$G$6-'СЕТ СН'!$G$23</f>
        <v>1014.14096309</v>
      </c>
      <c r="G73" s="36">
        <f>SUMIFS(СВЦЭМ!$D$33:$D$776,СВЦЭМ!$A$33:$A$776,$A73,СВЦЭМ!$B$33:$B$776,G$47)+'СЕТ СН'!$G$11+СВЦЭМ!$D$10+'СЕТ СН'!$G$6-'СЕТ СН'!$G$23</f>
        <v>1012.97780446</v>
      </c>
      <c r="H73" s="36">
        <f>SUMIFS(СВЦЭМ!$D$33:$D$776,СВЦЭМ!$A$33:$A$776,$A73,СВЦЭМ!$B$33:$B$776,H$47)+'СЕТ СН'!$G$11+СВЦЭМ!$D$10+'СЕТ СН'!$G$6-'СЕТ СН'!$G$23</f>
        <v>1017.9233965999999</v>
      </c>
      <c r="I73" s="36">
        <f>SUMIFS(СВЦЭМ!$D$33:$D$776,СВЦЭМ!$A$33:$A$776,$A73,СВЦЭМ!$B$33:$B$776,I$47)+'СЕТ СН'!$G$11+СВЦЭМ!$D$10+'СЕТ СН'!$G$6-'СЕТ СН'!$G$23</f>
        <v>1042.2427300100001</v>
      </c>
      <c r="J73" s="36">
        <f>SUMIFS(СВЦЭМ!$D$33:$D$776,СВЦЭМ!$A$33:$A$776,$A73,СВЦЭМ!$B$33:$B$776,J$47)+'СЕТ СН'!$G$11+СВЦЭМ!$D$10+'СЕТ СН'!$G$6-'СЕТ СН'!$G$23</f>
        <v>1020.39781948</v>
      </c>
      <c r="K73" s="36">
        <f>SUMIFS(СВЦЭМ!$D$33:$D$776,СВЦЭМ!$A$33:$A$776,$A73,СВЦЭМ!$B$33:$B$776,K$47)+'СЕТ СН'!$G$11+СВЦЭМ!$D$10+'СЕТ СН'!$G$6-'СЕТ СН'!$G$23</f>
        <v>939.66179525999996</v>
      </c>
      <c r="L73" s="36">
        <f>SUMIFS(СВЦЭМ!$D$33:$D$776,СВЦЭМ!$A$33:$A$776,$A73,СВЦЭМ!$B$33:$B$776,L$47)+'СЕТ СН'!$G$11+СВЦЭМ!$D$10+'СЕТ СН'!$G$6-'СЕТ СН'!$G$23</f>
        <v>920.57871812000008</v>
      </c>
      <c r="M73" s="36">
        <f>SUMIFS(СВЦЭМ!$D$33:$D$776,СВЦЭМ!$A$33:$A$776,$A73,СВЦЭМ!$B$33:$B$776,M$47)+'СЕТ СН'!$G$11+СВЦЭМ!$D$10+'СЕТ СН'!$G$6-'СЕТ СН'!$G$23</f>
        <v>859.53199599999994</v>
      </c>
      <c r="N73" s="36">
        <f>SUMIFS(СВЦЭМ!$D$33:$D$776,СВЦЭМ!$A$33:$A$776,$A73,СВЦЭМ!$B$33:$B$776,N$47)+'СЕТ СН'!$G$11+СВЦЭМ!$D$10+'СЕТ СН'!$G$6-'СЕТ СН'!$G$23</f>
        <v>812.98745303999999</v>
      </c>
      <c r="O73" s="36">
        <f>SUMIFS(СВЦЭМ!$D$33:$D$776,СВЦЭМ!$A$33:$A$776,$A73,СВЦЭМ!$B$33:$B$776,O$47)+'СЕТ СН'!$G$11+СВЦЭМ!$D$10+'СЕТ СН'!$G$6-'СЕТ СН'!$G$23</f>
        <v>789.72022390000006</v>
      </c>
      <c r="P73" s="36">
        <f>SUMIFS(СВЦЭМ!$D$33:$D$776,СВЦЭМ!$A$33:$A$776,$A73,СВЦЭМ!$B$33:$B$776,P$47)+'СЕТ СН'!$G$11+СВЦЭМ!$D$10+'СЕТ СН'!$G$6-'СЕТ СН'!$G$23</f>
        <v>789.65788947999999</v>
      </c>
      <c r="Q73" s="36">
        <f>SUMIFS(СВЦЭМ!$D$33:$D$776,СВЦЭМ!$A$33:$A$776,$A73,СВЦЭМ!$B$33:$B$776,Q$47)+'СЕТ СН'!$G$11+СВЦЭМ!$D$10+'СЕТ СН'!$G$6-'СЕТ СН'!$G$23</f>
        <v>786.17477520000011</v>
      </c>
      <c r="R73" s="36">
        <f>SUMIFS(СВЦЭМ!$D$33:$D$776,СВЦЭМ!$A$33:$A$776,$A73,СВЦЭМ!$B$33:$B$776,R$47)+'СЕТ СН'!$G$11+СВЦЭМ!$D$10+'СЕТ СН'!$G$6-'СЕТ СН'!$G$23</f>
        <v>791.41128404999995</v>
      </c>
      <c r="S73" s="36">
        <f>SUMIFS(СВЦЭМ!$D$33:$D$776,СВЦЭМ!$A$33:$A$776,$A73,СВЦЭМ!$B$33:$B$776,S$47)+'СЕТ СН'!$G$11+СВЦЭМ!$D$10+'СЕТ СН'!$G$6-'СЕТ СН'!$G$23</f>
        <v>794.49682277000011</v>
      </c>
      <c r="T73" s="36">
        <f>SUMIFS(СВЦЭМ!$D$33:$D$776,СВЦЭМ!$A$33:$A$776,$A73,СВЦЭМ!$B$33:$B$776,T$47)+'СЕТ СН'!$G$11+СВЦЭМ!$D$10+'СЕТ СН'!$G$6-'СЕТ СН'!$G$23</f>
        <v>786.7748446999999</v>
      </c>
      <c r="U73" s="36">
        <f>SUMIFS(СВЦЭМ!$D$33:$D$776,СВЦЭМ!$A$33:$A$776,$A73,СВЦЭМ!$B$33:$B$776,U$47)+'СЕТ СН'!$G$11+СВЦЭМ!$D$10+'СЕТ СН'!$G$6-'СЕТ СН'!$G$23</f>
        <v>790.03221710999992</v>
      </c>
      <c r="V73" s="36">
        <f>SUMIFS(СВЦЭМ!$D$33:$D$776,СВЦЭМ!$A$33:$A$776,$A73,СВЦЭМ!$B$33:$B$776,V$47)+'СЕТ СН'!$G$11+СВЦЭМ!$D$10+'СЕТ СН'!$G$6-'СЕТ СН'!$G$23</f>
        <v>796.97980452999991</v>
      </c>
      <c r="W73" s="36">
        <f>SUMIFS(СВЦЭМ!$D$33:$D$776,СВЦЭМ!$A$33:$A$776,$A73,СВЦЭМ!$B$33:$B$776,W$47)+'СЕТ СН'!$G$11+СВЦЭМ!$D$10+'СЕТ СН'!$G$6-'СЕТ СН'!$G$23</f>
        <v>803.59921018999989</v>
      </c>
      <c r="X73" s="36">
        <f>SUMIFS(СВЦЭМ!$D$33:$D$776,СВЦЭМ!$A$33:$A$776,$A73,СВЦЭМ!$B$33:$B$776,X$47)+'СЕТ СН'!$G$11+СВЦЭМ!$D$10+'СЕТ СН'!$G$6-'СЕТ СН'!$G$23</f>
        <v>824.70859880000012</v>
      </c>
      <c r="Y73" s="36">
        <f>SUMIFS(СВЦЭМ!$D$33:$D$776,СВЦЭМ!$A$33:$A$776,$A73,СВЦЭМ!$B$33:$B$776,Y$47)+'СЕТ СН'!$G$11+СВЦЭМ!$D$10+'СЕТ СН'!$G$6-'СЕТ СН'!$G$23</f>
        <v>917.7357168399999</v>
      </c>
    </row>
    <row r="74" spans="1:26" ht="15.75" x14ac:dyDescent="0.2">
      <c r="A74" s="35">
        <f t="shared" si="1"/>
        <v>44070</v>
      </c>
      <c r="B74" s="36">
        <f>SUMIFS(СВЦЭМ!$D$33:$D$776,СВЦЭМ!$A$33:$A$776,$A74,СВЦЭМ!$B$33:$B$776,B$47)+'СЕТ СН'!$G$11+СВЦЭМ!$D$10+'СЕТ СН'!$G$6-'СЕТ СН'!$G$23</f>
        <v>852.42347620999999</v>
      </c>
      <c r="C74" s="36">
        <f>SUMIFS(СВЦЭМ!$D$33:$D$776,СВЦЭМ!$A$33:$A$776,$A74,СВЦЭМ!$B$33:$B$776,C$47)+'СЕТ СН'!$G$11+СВЦЭМ!$D$10+'СЕТ СН'!$G$6-'СЕТ СН'!$G$23</f>
        <v>953.60865500999989</v>
      </c>
      <c r="D74" s="36">
        <f>SUMIFS(СВЦЭМ!$D$33:$D$776,СВЦЭМ!$A$33:$A$776,$A74,СВЦЭМ!$B$33:$B$776,D$47)+'СЕТ СН'!$G$11+СВЦЭМ!$D$10+'СЕТ СН'!$G$6-'СЕТ СН'!$G$23</f>
        <v>1047.0752870199999</v>
      </c>
      <c r="E74" s="36">
        <f>SUMIFS(СВЦЭМ!$D$33:$D$776,СВЦЭМ!$A$33:$A$776,$A74,СВЦЭМ!$B$33:$B$776,E$47)+'СЕТ СН'!$G$11+СВЦЭМ!$D$10+'СЕТ СН'!$G$6-'СЕТ СН'!$G$23</f>
        <v>1065.7695031400001</v>
      </c>
      <c r="F74" s="36">
        <f>SUMIFS(СВЦЭМ!$D$33:$D$776,СВЦЭМ!$A$33:$A$776,$A74,СВЦЭМ!$B$33:$B$776,F$47)+'СЕТ СН'!$G$11+СВЦЭМ!$D$10+'СЕТ СН'!$G$6-'СЕТ СН'!$G$23</f>
        <v>1072.8212671799999</v>
      </c>
      <c r="G74" s="36">
        <f>SUMIFS(СВЦЭМ!$D$33:$D$776,СВЦЭМ!$A$33:$A$776,$A74,СВЦЭМ!$B$33:$B$776,G$47)+'СЕТ СН'!$G$11+СВЦЭМ!$D$10+'СЕТ СН'!$G$6-'СЕТ СН'!$G$23</f>
        <v>1065.6165477500001</v>
      </c>
      <c r="H74" s="36">
        <f>SUMIFS(СВЦЭМ!$D$33:$D$776,СВЦЭМ!$A$33:$A$776,$A74,СВЦЭМ!$B$33:$B$776,H$47)+'СЕТ СН'!$G$11+СВЦЭМ!$D$10+'СЕТ СН'!$G$6-'СЕТ СН'!$G$23</f>
        <v>1024.3218661400001</v>
      </c>
      <c r="I74" s="36">
        <f>SUMIFS(СВЦЭМ!$D$33:$D$776,СВЦЭМ!$A$33:$A$776,$A74,СВЦЭМ!$B$33:$B$776,I$47)+'СЕТ СН'!$G$11+СВЦЭМ!$D$10+'СЕТ СН'!$G$6-'СЕТ СН'!$G$23</f>
        <v>945.10100321999994</v>
      </c>
      <c r="J74" s="36">
        <f>SUMIFS(СВЦЭМ!$D$33:$D$776,СВЦЭМ!$A$33:$A$776,$A74,СВЦЭМ!$B$33:$B$776,J$47)+'СЕТ СН'!$G$11+СВЦЭМ!$D$10+'СЕТ СН'!$G$6-'СЕТ СН'!$G$23</f>
        <v>897.95160667999994</v>
      </c>
      <c r="K74" s="36">
        <f>SUMIFS(СВЦЭМ!$D$33:$D$776,СВЦЭМ!$A$33:$A$776,$A74,СВЦЭМ!$B$33:$B$776,K$47)+'СЕТ СН'!$G$11+СВЦЭМ!$D$10+'СЕТ СН'!$G$6-'СЕТ СН'!$G$23</f>
        <v>867.80418166999993</v>
      </c>
      <c r="L74" s="36">
        <f>SUMIFS(СВЦЭМ!$D$33:$D$776,СВЦЭМ!$A$33:$A$776,$A74,СВЦЭМ!$B$33:$B$776,L$47)+'СЕТ СН'!$G$11+СВЦЭМ!$D$10+'СЕТ СН'!$G$6-'СЕТ СН'!$G$23</f>
        <v>865.84973207999997</v>
      </c>
      <c r="M74" s="36">
        <f>SUMIFS(СВЦЭМ!$D$33:$D$776,СВЦЭМ!$A$33:$A$776,$A74,СВЦЭМ!$B$33:$B$776,M$47)+'СЕТ СН'!$G$11+СВЦЭМ!$D$10+'СЕТ СН'!$G$6-'СЕТ СН'!$G$23</f>
        <v>869.35539642000003</v>
      </c>
      <c r="N74" s="36">
        <f>SUMIFS(СВЦЭМ!$D$33:$D$776,СВЦЭМ!$A$33:$A$776,$A74,СВЦЭМ!$B$33:$B$776,N$47)+'СЕТ СН'!$G$11+СВЦЭМ!$D$10+'СЕТ СН'!$G$6-'СЕТ СН'!$G$23</f>
        <v>861.31708959000002</v>
      </c>
      <c r="O74" s="36">
        <f>SUMIFS(СВЦЭМ!$D$33:$D$776,СВЦЭМ!$A$33:$A$776,$A74,СВЦЭМ!$B$33:$B$776,O$47)+'СЕТ СН'!$G$11+СВЦЭМ!$D$10+'СЕТ СН'!$G$6-'СЕТ СН'!$G$23</f>
        <v>859.81440582000005</v>
      </c>
      <c r="P74" s="36">
        <f>SUMIFS(СВЦЭМ!$D$33:$D$776,СВЦЭМ!$A$33:$A$776,$A74,СВЦЭМ!$B$33:$B$776,P$47)+'СЕТ СН'!$G$11+СВЦЭМ!$D$10+'СЕТ СН'!$G$6-'СЕТ СН'!$G$23</f>
        <v>867.33783887999994</v>
      </c>
      <c r="Q74" s="36">
        <f>SUMIFS(СВЦЭМ!$D$33:$D$776,СВЦЭМ!$A$33:$A$776,$A74,СВЦЭМ!$B$33:$B$776,Q$47)+'СЕТ СН'!$G$11+СВЦЭМ!$D$10+'СЕТ СН'!$G$6-'СЕТ СН'!$G$23</f>
        <v>867.92838303000008</v>
      </c>
      <c r="R74" s="36">
        <f>SUMIFS(СВЦЭМ!$D$33:$D$776,СВЦЭМ!$A$33:$A$776,$A74,СВЦЭМ!$B$33:$B$776,R$47)+'СЕТ СН'!$G$11+СВЦЭМ!$D$10+'СЕТ СН'!$G$6-'СЕТ СН'!$G$23</f>
        <v>859.90196001999993</v>
      </c>
      <c r="S74" s="36">
        <f>SUMIFS(СВЦЭМ!$D$33:$D$776,СВЦЭМ!$A$33:$A$776,$A74,СВЦЭМ!$B$33:$B$776,S$47)+'СЕТ СН'!$G$11+СВЦЭМ!$D$10+'СЕТ СН'!$G$6-'СЕТ СН'!$G$23</f>
        <v>861.02298315000007</v>
      </c>
      <c r="T74" s="36">
        <f>SUMIFS(СВЦЭМ!$D$33:$D$776,СВЦЭМ!$A$33:$A$776,$A74,СВЦЭМ!$B$33:$B$776,T$47)+'СЕТ СН'!$G$11+СВЦЭМ!$D$10+'СЕТ СН'!$G$6-'СЕТ СН'!$G$23</f>
        <v>855.82892143999993</v>
      </c>
      <c r="U74" s="36">
        <f>SUMIFS(СВЦЭМ!$D$33:$D$776,СВЦЭМ!$A$33:$A$776,$A74,СВЦЭМ!$B$33:$B$776,U$47)+'СЕТ СН'!$G$11+СВЦЭМ!$D$10+'СЕТ СН'!$G$6-'СЕТ СН'!$G$23</f>
        <v>861.25480287999994</v>
      </c>
      <c r="V74" s="36">
        <f>SUMIFS(СВЦЭМ!$D$33:$D$776,СВЦЭМ!$A$33:$A$776,$A74,СВЦЭМ!$B$33:$B$776,V$47)+'СЕТ СН'!$G$11+СВЦЭМ!$D$10+'СЕТ СН'!$G$6-'СЕТ СН'!$G$23</f>
        <v>874.28182921000007</v>
      </c>
      <c r="W74" s="36">
        <f>SUMIFS(СВЦЭМ!$D$33:$D$776,СВЦЭМ!$A$33:$A$776,$A74,СВЦЭМ!$B$33:$B$776,W$47)+'СЕТ СН'!$G$11+СВЦЭМ!$D$10+'СЕТ СН'!$G$6-'СЕТ СН'!$G$23</f>
        <v>873.91205764999995</v>
      </c>
      <c r="X74" s="36">
        <f>SUMIFS(СВЦЭМ!$D$33:$D$776,СВЦЭМ!$A$33:$A$776,$A74,СВЦЭМ!$B$33:$B$776,X$47)+'СЕТ СН'!$G$11+СВЦЭМ!$D$10+'СЕТ СН'!$G$6-'СЕТ СН'!$G$23</f>
        <v>847.60099693999996</v>
      </c>
      <c r="Y74" s="36">
        <f>SUMIFS(СВЦЭМ!$D$33:$D$776,СВЦЭМ!$A$33:$A$776,$A74,СВЦЭМ!$B$33:$B$776,Y$47)+'СЕТ СН'!$G$11+СВЦЭМ!$D$10+'СЕТ СН'!$G$6-'СЕТ СН'!$G$23</f>
        <v>878.49576847000003</v>
      </c>
    </row>
    <row r="75" spans="1:26" ht="15.75" x14ac:dyDescent="0.2">
      <c r="A75" s="35">
        <f t="shared" si="1"/>
        <v>44071</v>
      </c>
      <c r="B75" s="36">
        <f>SUMIFS(СВЦЭМ!$D$33:$D$776,СВЦЭМ!$A$33:$A$776,$A75,СВЦЭМ!$B$33:$B$776,B$47)+'СЕТ СН'!$G$11+СВЦЭМ!$D$10+'СЕТ СН'!$G$6-'СЕТ СН'!$G$23</f>
        <v>1001.8360663000001</v>
      </c>
      <c r="C75" s="36">
        <f>SUMIFS(СВЦЭМ!$D$33:$D$776,СВЦЭМ!$A$33:$A$776,$A75,СВЦЭМ!$B$33:$B$776,C$47)+'СЕТ СН'!$G$11+СВЦЭМ!$D$10+'СЕТ СН'!$G$6-'СЕТ СН'!$G$23</f>
        <v>1020.3520281599999</v>
      </c>
      <c r="D75" s="36">
        <f>SUMIFS(СВЦЭМ!$D$33:$D$776,СВЦЭМ!$A$33:$A$776,$A75,СВЦЭМ!$B$33:$B$776,D$47)+'СЕТ СН'!$G$11+СВЦЭМ!$D$10+'СЕТ СН'!$G$6-'СЕТ СН'!$G$23</f>
        <v>1050.98478198</v>
      </c>
      <c r="E75" s="36">
        <f>SUMIFS(СВЦЭМ!$D$33:$D$776,СВЦЭМ!$A$33:$A$776,$A75,СВЦЭМ!$B$33:$B$776,E$47)+'СЕТ СН'!$G$11+СВЦЭМ!$D$10+'СЕТ СН'!$G$6-'СЕТ СН'!$G$23</f>
        <v>1063.93596804</v>
      </c>
      <c r="F75" s="36">
        <f>SUMIFS(СВЦЭМ!$D$33:$D$776,СВЦЭМ!$A$33:$A$776,$A75,СВЦЭМ!$B$33:$B$776,F$47)+'СЕТ СН'!$G$11+СВЦЭМ!$D$10+'СЕТ СН'!$G$6-'СЕТ СН'!$G$23</f>
        <v>1074.1717630200001</v>
      </c>
      <c r="G75" s="36">
        <f>SUMIFS(СВЦЭМ!$D$33:$D$776,СВЦЭМ!$A$33:$A$776,$A75,СВЦЭМ!$B$33:$B$776,G$47)+'СЕТ СН'!$G$11+СВЦЭМ!$D$10+'СЕТ СН'!$G$6-'СЕТ СН'!$G$23</f>
        <v>1053.8934097599999</v>
      </c>
      <c r="H75" s="36">
        <f>SUMIFS(СВЦЭМ!$D$33:$D$776,СВЦЭМ!$A$33:$A$776,$A75,СВЦЭМ!$B$33:$B$776,H$47)+'СЕТ СН'!$G$11+СВЦЭМ!$D$10+'СЕТ СН'!$G$6-'СЕТ СН'!$G$23</f>
        <v>1018.7387783199999</v>
      </c>
      <c r="I75" s="36">
        <f>SUMIFS(СВЦЭМ!$D$33:$D$776,СВЦЭМ!$A$33:$A$776,$A75,СВЦЭМ!$B$33:$B$776,I$47)+'СЕТ СН'!$G$11+СВЦЭМ!$D$10+'СЕТ СН'!$G$6-'СЕТ СН'!$G$23</f>
        <v>962.69875922000006</v>
      </c>
      <c r="J75" s="36">
        <f>SUMIFS(СВЦЭМ!$D$33:$D$776,СВЦЭМ!$A$33:$A$776,$A75,СВЦЭМ!$B$33:$B$776,J$47)+'СЕТ СН'!$G$11+СВЦЭМ!$D$10+'СЕТ СН'!$G$6-'СЕТ СН'!$G$23</f>
        <v>901.44424127999991</v>
      </c>
      <c r="K75" s="36">
        <f>SUMIFS(СВЦЭМ!$D$33:$D$776,СВЦЭМ!$A$33:$A$776,$A75,СВЦЭМ!$B$33:$B$776,K$47)+'СЕТ СН'!$G$11+СВЦЭМ!$D$10+'СЕТ СН'!$G$6-'СЕТ СН'!$G$23</f>
        <v>873.6319011600001</v>
      </c>
      <c r="L75" s="36">
        <f>SUMIFS(СВЦЭМ!$D$33:$D$776,СВЦЭМ!$A$33:$A$776,$A75,СВЦЭМ!$B$33:$B$776,L$47)+'СЕТ СН'!$G$11+СВЦЭМ!$D$10+'СЕТ СН'!$G$6-'СЕТ СН'!$G$23</f>
        <v>866.34152283000003</v>
      </c>
      <c r="M75" s="36">
        <f>SUMIFS(СВЦЭМ!$D$33:$D$776,СВЦЭМ!$A$33:$A$776,$A75,СВЦЭМ!$B$33:$B$776,M$47)+'СЕТ СН'!$G$11+СВЦЭМ!$D$10+'СЕТ СН'!$G$6-'СЕТ СН'!$G$23</f>
        <v>869.66152144000012</v>
      </c>
      <c r="N75" s="36">
        <f>SUMIFS(СВЦЭМ!$D$33:$D$776,СВЦЭМ!$A$33:$A$776,$A75,СВЦЭМ!$B$33:$B$776,N$47)+'СЕТ СН'!$G$11+СВЦЭМ!$D$10+'СЕТ СН'!$G$6-'СЕТ СН'!$G$23</f>
        <v>870.23268247999999</v>
      </c>
      <c r="O75" s="36">
        <f>SUMIFS(СВЦЭМ!$D$33:$D$776,СВЦЭМ!$A$33:$A$776,$A75,СВЦЭМ!$B$33:$B$776,O$47)+'СЕТ СН'!$G$11+СВЦЭМ!$D$10+'СЕТ СН'!$G$6-'СЕТ СН'!$G$23</f>
        <v>864.72036200000002</v>
      </c>
      <c r="P75" s="36">
        <f>SUMIFS(СВЦЭМ!$D$33:$D$776,СВЦЭМ!$A$33:$A$776,$A75,СВЦЭМ!$B$33:$B$776,P$47)+'СЕТ СН'!$G$11+СВЦЭМ!$D$10+'СЕТ СН'!$G$6-'СЕТ СН'!$G$23</f>
        <v>866.44868595999992</v>
      </c>
      <c r="Q75" s="36">
        <f>SUMIFS(СВЦЭМ!$D$33:$D$776,СВЦЭМ!$A$33:$A$776,$A75,СВЦЭМ!$B$33:$B$776,Q$47)+'СЕТ СН'!$G$11+СВЦЭМ!$D$10+'СЕТ СН'!$G$6-'СЕТ СН'!$G$23</f>
        <v>879.09839325999997</v>
      </c>
      <c r="R75" s="36">
        <f>SUMIFS(СВЦЭМ!$D$33:$D$776,СВЦЭМ!$A$33:$A$776,$A75,СВЦЭМ!$B$33:$B$776,R$47)+'СЕТ СН'!$G$11+СВЦЭМ!$D$10+'СЕТ СН'!$G$6-'СЕТ СН'!$G$23</f>
        <v>875.53288588000009</v>
      </c>
      <c r="S75" s="36">
        <f>SUMIFS(СВЦЭМ!$D$33:$D$776,СВЦЭМ!$A$33:$A$776,$A75,СВЦЭМ!$B$33:$B$776,S$47)+'СЕТ СН'!$G$11+СВЦЭМ!$D$10+'СЕТ СН'!$G$6-'СЕТ СН'!$G$23</f>
        <v>877.89516905999994</v>
      </c>
      <c r="T75" s="36">
        <f>SUMIFS(СВЦЭМ!$D$33:$D$776,СВЦЭМ!$A$33:$A$776,$A75,СВЦЭМ!$B$33:$B$776,T$47)+'СЕТ СН'!$G$11+СВЦЭМ!$D$10+'СЕТ СН'!$G$6-'СЕТ СН'!$G$23</f>
        <v>873.84398254999996</v>
      </c>
      <c r="U75" s="36">
        <f>SUMIFS(СВЦЭМ!$D$33:$D$776,СВЦЭМ!$A$33:$A$776,$A75,СВЦЭМ!$B$33:$B$776,U$47)+'СЕТ СН'!$G$11+СВЦЭМ!$D$10+'СЕТ СН'!$G$6-'СЕТ СН'!$G$23</f>
        <v>867.23720780999997</v>
      </c>
      <c r="V75" s="36">
        <f>SUMIFS(СВЦЭМ!$D$33:$D$776,СВЦЭМ!$A$33:$A$776,$A75,СВЦЭМ!$B$33:$B$776,V$47)+'СЕТ СН'!$G$11+СВЦЭМ!$D$10+'СЕТ СН'!$G$6-'СЕТ СН'!$G$23</f>
        <v>843.26793453999994</v>
      </c>
      <c r="W75" s="36">
        <f>SUMIFS(СВЦЭМ!$D$33:$D$776,СВЦЭМ!$A$33:$A$776,$A75,СВЦЭМ!$B$33:$B$776,W$47)+'СЕТ СН'!$G$11+СВЦЭМ!$D$10+'СЕТ СН'!$G$6-'СЕТ СН'!$G$23</f>
        <v>841.6773474900001</v>
      </c>
      <c r="X75" s="36">
        <f>SUMIFS(СВЦЭМ!$D$33:$D$776,СВЦЭМ!$A$33:$A$776,$A75,СВЦЭМ!$B$33:$B$776,X$47)+'СЕТ СН'!$G$11+СВЦЭМ!$D$10+'СЕТ СН'!$G$6-'СЕТ СН'!$G$23</f>
        <v>891.30283940999993</v>
      </c>
      <c r="Y75" s="36">
        <f>SUMIFS(СВЦЭМ!$D$33:$D$776,СВЦЭМ!$A$33:$A$776,$A75,СВЦЭМ!$B$33:$B$776,Y$47)+'СЕТ СН'!$G$11+СВЦЭМ!$D$10+'СЕТ СН'!$G$6-'СЕТ СН'!$G$23</f>
        <v>939.76909552000006</v>
      </c>
    </row>
    <row r="76" spans="1:26" ht="15.75" x14ac:dyDescent="0.2">
      <c r="A76" s="35">
        <f t="shared" si="1"/>
        <v>44072</v>
      </c>
      <c r="B76" s="36">
        <f>SUMIFS(СВЦЭМ!$D$33:$D$776,СВЦЭМ!$A$33:$A$776,$A76,СВЦЭМ!$B$33:$B$776,B$47)+'СЕТ СН'!$G$11+СВЦЭМ!$D$10+'СЕТ СН'!$G$6-'СЕТ СН'!$G$23</f>
        <v>1001.3079785299999</v>
      </c>
      <c r="C76" s="36">
        <f>SUMIFS(СВЦЭМ!$D$33:$D$776,СВЦЭМ!$A$33:$A$776,$A76,СВЦЭМ!$B$33:$B$776,C$47)+'СЕТ СН'!$G$11+СВЦЭМ!$D$10+'СЕТ СН'!$G$6-'СЕТ СН'!$G$23</f>
        <v>1047.65833905</v>
      </c>
      <c r="D76" s="36">
        <f>SUMIFS(СВЦЭМ!$D$33:$D$776,СВЦЭМ!$A$33:$A$776,$A76,СВЦЭМ!$B$33:$B$776,D$47)+'СЕТ СН'!$G$11+СВЦЭМ!$D$10+'СЕТ СН'!$G$6-'СЕТ СН'!$G$23</f>
        <v>1084.80760085</v>
      </c>
      <c r="E76" s="36">
        <f>SUMIFS(СВЦЭМ!$D$33:$D$776,СВЦЭМ!$A$33:$A$776,$A76,СВЦЭМ!$B$33:$B$776,E$47)+'СЕТ СН'!$G$11+СВЦЭМ!$D$10+'СЕТ СН'!$G$6-'СЕТ СН'!$G$23</f>
        <v>1100.2691793399999</v>
      </c>
      <c r="F76" s="36">
        <f>SUMIFS(СВЦЭМ!$D$33:$D$776,СВЦЭМ!$A$33:$A$776,$A76,СВЦЭМ!$B$33:$B$776,F$47)+'СЕТ СН'!$G$11+СВЦЭМ!$D$10+'СЕТ СН'!$G$6-'СЕТ СН'!$G$23</f>
        <v>1109.5908600600001</v>
      </c>
      <c r="G76" s="36">
        <f>SUMIFS(СВЦЭМ!$D$33:$D$776,СВЦЭМ!$A$33:$A$776,$A76,СВЦЭМ!$B$33:$B$776,G$47)+'СЕТ СН'!$G$11+СВЦЭМ!$D$10+'СЕТ СН'!$G$6-'СЕТ СН'!$G$23</f>
        <v>1094.39440339</v>
      </c>
      <c r="H76" s="36">
        <f>SUMIFS(СВЦЭМ!$D$33:$D$776,СВЦЭМ!$A$33:$A$776,$A76,СВЦЭМ!$B$33:$B$776,H$47)+'СЕТ СН'!$G$11+СВЦЭМ!$D$10+'СЕТ СН'!$G$6-'СЕТ СН'!$G$23</f>
        <v>1068.16912383</v>
      </c>
      <c r="I76" s="36">
        <f>SUMIFS(СВЦЭМ!$D$33:$D$776,СВЦЭМ!$A$33:$A$776,$A76,СВЦЭМ!$B$33:$B$776,I$47)+'СЕТ СН'!$G$11+СВЦЭМ!$D$10+'СЕТ СН'!$G$6-'СЕТ СН'!$G$23</f>
        <v>1022.65022213</v>
      </c>
      <c r="J76" s="36">
        <f>SUMIFS(СВЦЭМ!$D$33:$D$776,СВЦЭМ!$A$33:$A$776,$A76,СВЦЭМ!$B$33:$B$776,J$47)+'СЕТ СН'!$G$11+СВЦЭМ!$D$10+'СЕТ СН'!$G$6-'СЕТ СН'!$G$23</f>
        <v>950.39633806999996</v>
      </c>
      <c r="K76" s="36">
        <f>SUMIFS(СВЦЭМ!$D$33:$D$776,СВЦЭМ!$A$33:$A$776,$A76,СВЦЭМ!$B$33:$B$776,K$47)+'СЕТ СН'!$G$11+СВЦЭМ!$D$10+'СЕТ СН'!$G$6-'СЕТ СН'!$G$23</f>
        <v>890.97477473999993</v>
      </c>
      <c r="L76" s="36">
        <f>SUMIFS(СВЦЭМ!$D$33:$D$776,СВЦЭМ!$A$33:$A$776,$A76,СВЦЭМ!$B$33:$B$776,L$47)+'СЕТ СН'!$G$11+СВЦЭМ!$D$10+'СЕТ СН'!$G$6-'СЕТ СН'!$G$23</f>
        <v>871.1635458400001</v>
      </c>
      <c r="M76" s="36">
        <f>SUMIFS(СВЦЭМ!$D$33:$D$776,СВЦЭМ!$A$33:$A$776,$A76,СВЦЭМ!$B$33:$B$776,M$47)+'СЕТ СН'!$G$11+СВЦЭМ!$D$10+'СЕТ СН'!$G$6-'СЕТ СН'!$G$23</f>
        <v>872.47060820000002</v>
      </c>
      <c r="N76" s="36">
        <f>SUMIFS(СВЦЭМ!$D$33:$D$776,СВЦЭМ!$A$33:$A$776,$A76,СВЦЭМ!$B$33:$B$776,N$47)+'СЕТ СН'!$G$11+СВЦЭМ!$D$10+'СЕТ СН'!$G$6-'СЕТ СН'!$G$23</f>
        <v>882.25583877000008</v>
      </c>
      <c r="O76" s="36">
        <f>SUMIFS(СВЦЭМ!$D$33:$D$776,СВЦЭМ!$A$33:$A$776,$A76,СВЦЭМ!$B$33:$B$776,O$47)+'СЕТ СН'!$G$11+СВЦЭМ!$D$10+'СЕТ СН'!$G$6-'СЕТ СН'!$G$23</f>
        <v>879.53722029000005</v>
      </c>
      <c r="P76" s="36">
        <f>SUMIFS(СВЦЭМ!$D$33:$D$776,СВЦЭМ!$A$33:$A$776,$A76,СВЦЭМ!$B$33:$B$776,P$47)+'СЕТ СН'!$G$11+СВЦЭМ!$D$10+'СЕТ СН'!$G$6-'СЕТ СН'!$G$23</f>
        <v>885.30659336000008</v>
      </c>
      <c r="Q76" s="36">
        <f>SUMIFS(СВЦЭМ!$D$33:$D$776,СВЦЭМ!$A$33:$A$776,$A76,СВЦЭМ!$B$33:$B$776,Q$47)+'СЕТ СН'!$G$11+СВЦЭМ!$D$10+'СЕТ СН'!$G$6-'СЕТ СН'!$G$23</f>
        <v>900.01126290999991</v>
      </c>
      <c r="R76" s="36">
        <f>SUMIFS(СВЦЭМ!$D$33:$D$776,СВЦЭМ!$A$33:$A$776,$A76,СВЦЭМ!$B$33:$B$776,R$47)+'СЕТ СН'!$G$11+СВЦЭМ!$D$10+'СЕТ СН'!$G$6-'СЕТ СН'!$G$23</f>
        <v>909.24834473999999</v>
      </c>
      <c r="S76" s="36">
        <f>SUMIFS(СВЦЭМ!$D$33:$D$776,СВЦЭМ!$A$33:$A$776,$A76,СВЦЭМ!$B$33:$B$776,S$47)+'СЕТ СН'!$G$11+СВЦЭМ!$D$10+'СЕТ СН'!$G$6-'СЕТ СН'!$G$23</f>
        <v>900.23198836999995</v>
      </c>
      <c r="T76" s="36">
        <f>SUMIFS(СВЦЭМ!$D$33:$D$776,СВЦЭМ!$A$33:$A$776,$A76,СВЦЭМ!$B$33:$B$776,T$47)+'СЕТ СН'!$G$11+СВЦЭМ!$D$10+'СЕТ СН'!$G$6-'СЕТ СН'!$G$23</f>
        <v>898.63434660999997</v>
      </c>
      <c r="U76" s="36">
        <f>SUMIFS(СВЦЭМ!$D$33:$D$776,СВЦЭМ!$A$33:$A$776,$A76,СВЦЭМ!$B$33:$B$776,U$47)+'СЕТ СН'!$G$11+СВЦЭМ!$D$10+'СЕТ СН'!$G$6-'СЕТ СН'!$G$23</f>
        <v>898.61338733000002</v>
      </c>
      <c r="V76" s="36">
        <f>SUMIFS(СВЦЭМ!$D$33:$D$776,СВЦЭМ!$A$33:$A$776,$A76,СВЦЭМ!$B$33:$B$776,V$47)+'СЕТ СН'!$G$11+СВЦЭМ!$D$10+'СЕТ СН'!$G$6-'СЕТ СН'!$G$23</f>
        <v>878.96358592999991</v>
      </c>
      <c r="W76" s="36">
        <f>SUMIFS(СВЦЭМ!$D$33:$D$776,СВЦЭМ!$A$33:$A$776,$A76,СВЦЭМ!$B$33:$B$776,W$47)+'СЕТ СН'!$G$11+СВЦЭМ!$D$10+'СЕТ СН'!$G$6-'СЕТ СН'!$G$23</f>
        <v>868.20855940999991</v>
      </c>
      <c r="X76" s="36">
        <f>SUMIFS(СВЦЭМ!$D$33:$D$776,СВЦЭМ!$A$33:$A$776,$A76,СВЦЭМ!$B$33:$B$776,X$47)+'СЕТ СН'!$G$11+СВЦЭМ!$D$10+'СЕТ СН'!$G$6-'СЕТ СН'!$G$23</f>
        <v>910.13967402999992</v>
      </c>
      <c r="Y76" s="36">
        <f>SUMIFS(СВЦЭМ!$D$33:$D$776,СВЦЭМ!$A$33:$A$776,$A76,СВЦЭМ!$B$33:$B$776,Y$47)+'СЕТ СН'!$G$11+СВЦЭМ!$D$10+'СЕТ СН'!$G$6-'СЕТ СН'!$G$23</f>
        <v>949.99669779999999</v>
      </c>
    </row>
    <row r="77" spans="1:26" ht="15.75" x14ac:dyDescent="0.2">
      <c r="A77" s="35">
        <f t="shared" si="1"/>
        <v>44073</v>
      </c>
      <c r="B77" s="36">
        <f>SUMIFS(СВЦЭМ!$D$33:$D$776,СВЦЭМ!$A$33:$A$776,$A77,СВЦЭМ!$B$33:$B$776,B$47)+'СЕТ СН'!$G$11+СВЦЭМ!$D$10+'СЕТ СН'!$G$6-'СЕТ СН'!$G$23</f>
        <v>981.57197421000001</v>
      </c>
      <c r="C77" s="36">
        <f>SUMIFS(СВЦЭМ!$D$33:$D$776,СВЦЭМ!$A$33:$A$776,$A77,СВЦЭМ!$B$33:$B$776,C$47)+'СЕТ СН'!$G$11+СВЦЭМ!$D$10+'СЕТ СН'!$G$6-'СЕТ СН'!$G$23</f>
        <v>1039.0732348900001</v>
      </c>
      <c r="D77" s="36">
        <f>SUMIFS(СВЦЭМ!$D$33:$D$776,СВЦЭМ!$A$33:$A$776,$A77,СВЦЭМ!$B$33:$B$776,D$47)+'СЕТ СН'!$G$11+СВЦЭМ!$D$10+'СЕТ СН'!$G$6-'СЕТ СН'!$G$23</f>
        <v>1082.4130136399999</v>
      </c>
      <c r="E77" s="36">
        <f>SUMIFS(СВЦЭМ!$D$33:$D$776,СВЦЭМ!$A$33:$A$776,$A77,СВЦЭМ!$B$33:$B$776,E$47)+'СЕТ СН'!$G$11+СВЦЭМ!$D$10+'СЕТ СН'!$G$6-'СЕТ СН'!$G$23</f>
        <v>1083.22588984</v>
      </c>
      <c r="F77" s="36">
        <f>SUMIFS(СВЦЭМ!$D$33:$D$776,СВЦЭМ!$A$33:$A$776,$A77,СВЦЭМ!$B$33:$B$776,F$47)+'СЕТ СН'!$G$11+СВЦЭМ!$D$10+'СЕТ СН'!$G$6-'СЕТ СН'!$G$23</f>
        <v>1083.5775846500001</v>
      </c>
      <c r="G77" s="36">
        <f>SUMIFS(СВЦЭМ!$D$33:$D$776,СВЦЭМ!$A$33:$A$776,$A77,СВЦЭМ!$B$33:$B$776,G$47)+'СЕТ СН'!$G$11+СВЦЭМ!$D$10+'СЕТ СН'!$G$6-'СЕТ СН'!$G$23</f>
        <v>1073.6234889</v>
      </c>
      <c r="H77" s="36">
        <f>SUMIFS(СВЦЭМ!$D$33:$D$776,СВЦЭМ!$A$33:$A$776,$A77,СВЦЭМ!$B$33:$B$776,H$47)+'СЕТ СН'!$G$11+СВЦЭМ!$D$10+'СЕТ СН'!$G$6-'СЕТ СН'!$G$23</f>
        <v>1065.6546471700001</v>
      </c>
      <c r="I77" s="36">
        <f>SUMIFS(СВЦЭМ!$D$33:$D$776,СВЦЭМ!$A$33:$A$776,$A77,СВЦЭМ!$B$33:$B$776,I$47)+'СЕТ СН'!$G$11+СВЦЭМ!$D$10+'СЕТ СН'!$G$6-'СЕТ СН'!$G$23</f>
        <v>1034.2451301999999</v>
      </c>
      <c r="J77" s="36">
        <f>SUMIFS(СВЦЭМ!$D$33:$D$776,СВЦЭМ!$A$33:$A$776,$A77,СВЦЭМ!$B$33:$B$776,J$47)+'СЕТ СН'!$G$11+СВЦЭМ!$D$10+'СЕТ СН'!$G$6-'СЕТ СН'!$G$23</f>
        <v>960.1037427199999</v>
      </c>
      <c r="K77" s="36">
        <f>SUMIFS(СВЦЭМ!$D$33:$D$776,СВЦЭМ!$A$33:$A$776,$A77,СВЦЭМ!$B$33:$B$776,K$47)+'СЕТ СН'!$G$11+СВЦЭМ!$D$10+'СЕТ СН'!$G$6-'СЕТ СН'!$G$23</f>
        <v>894.63098790000004</v>
      </c>
      <c r="L77" s="36">
        <f>SUMIFS(СВЦЭМ!$D$33:$D$776,СВЦЭМ!$A$33:$A$776,$A77,СВЦЭМ!$B$33:$B$776,L$47)+'СЕТ СН'!$G$11+СВЦЭМ!$D$10+'СЕТ СН'!$G$6-'СЕТ СН'!$G$23</f>
        <v>863.51381227999991</v>
      </c>
      <c r="M77" s="36">
        <f>SUMIFS(СВЦЭМ!$D$33:$D$776,СВЦЭМ!$A$33:$A$776,$A77,СВЦЭМ!$B$33:$B$776,M$47)+'СЕТ СН'!$G$11+СВЦЭМ!$D$10+'СЕТ СН'!$G$6-'СЕТ СН'!$G$23</f>
        <v>857.95011528000009</v>
      </c>
      <c r="N77" s="36">
        <f>SUMIFS(СВЦЭМ!$D$33:$D$776,СВЦЭМ!$A$33:$A$776,$A77,СВЦЭМ!$B$33:$B$776,N$47)+'СЕТ СН'!$G$11+СВЦЭМ!$D$10+'СЕТ СН'!$G$6-'СЕТ СН'!$G$23</f>
        <v>867.8054347499999</v>
      </c>
      <c r="O77" s="36">
        <f>SUMIFS(СВЦЭМ!$D$33:$D$776,СВЦЭМ!$A$33:$A$776,$A77,СВЦЭМ!$B$33:$B$776,O$47)+'СЕТ СН'!$G$11+СВЦЭМ!$D$10+'СЕТ СН'!$G$6-'СЕТ СН'!$G$23</f>
        <v>860.3999614899999</v>
      </c>
      <c r="P77" s="36">
        <f>SUMIFS(СВЦЭМ!$D$33:$D$776,СВЦЭМ!$A$33:$A$776,$A77,СВЦЭМ!$B$33:$B$776,P$47)+'СЕТ СН'!$G$11+СВЦЭМ!$D$10+'СЕТ СН'!$G$6-'СЕТ СН'!$G$23</f>
        <v>863.77645871999994</v>
      </c>
      <c r="Q77" s="36">
        <f>SUMIFS(СВЦЭМ!$D$33:$D$776,СВЦЭМ!$A$33:$A$776,$A77,СВЦЭМ!$B$33:$B$776,Q$47)+'СЕТ СН'!$G$11+СВЦЭМ!$D$10+'СЕТ СН'!$G$6-'СЕТ СН'!$G$23</f>
        <v>877.12998431999995</v>
      </c>
      <c r="R77" s="36">
        <f>SUMIFS(СВЦЭМ!$D$33:$D$776,СВЦЭМ!$A$33:$A$776,$A77,СВЦЭМ!$B$33:$B$776,R$47)+'СЕТ СН'!$G$11+СВЦЭМ!$D$10+'СЕТ СН'!$G$6-'СЕТ СН'!$G$23</f>
        <v>881.95855899000003</v>
      </c>
      <c r="S77" s="36">
        <f>SUMIFS(СВЦЭМ!$D$33:$D$776,СВЦЭМ!$A$33:$A$776,$A77,СВЦЭМ!$B$33:$B$776,S$47)+'СЕТ СН'!$G$11+СВЦЭМ!$D$10+'СЕТ СН'!$G$6-'СЕТ СН'!$G$23</f>
        <v>867.43429885</v>
      </c>
      <c r="T77" s="36">
        <f>SUMIFS(СВЦЭМ!$D$33:$D$776,СВЦЭМ!$A$33:$A$776,$A77,СВЦЭМ!$B$33:$B$776,T$47)+'СЕТ СН'!$G$11+СВЦЭМ!$D$10+'СЕТ СН'!$G$6-'СЕТ СН'!$G$23</f>
        <v>857.46647998999993</v>
      </c>
      <c r="U77" s="36">
        <f>SUMIFS(СВЦЭМ!$D$33:$D$776,СВЦЭМ!$A$33:$A$776,$A77,СВЦЭМ!$B$33:$B$776,U$47)+'СЕТ СН'!$G$11+СВЦЭМ!$D$10+'СЕТ СН'!$G$6-'СЕТ СН'!$G$23</f>
        <v>851.78084661999992</v>
      </c>
      <c r="V77" s="36">
        <f>SUMIFS(СВЦЭМ!$D$33:$D$776,СВЦЭМ!$A$33:$A$776,$A77,СВЦЭМ!$B$33:$B$776,V$47)+'СЕТ СН'!$G$11+СВЦЭМ!$D$10+'СЕТ СН'!$G$6-'СЕТ СН'!$G$23</f>
        <v>825.2079435600001</v>
      </c>
      <c r="W77" s="36">
        <f>SUMIFS(СВЦЭМ!$D$33:$D$776,СВЦЭМ!$A$33:$A$776,$A77,СВЦЭМ!$B$33:$B$776,W$47)+'СЕТ СН'!$G$11+СВЦЭМ!$D$10+'СЕТ СН'!$G$6-'СЕТ СН'!$G$23</f>
        <v>807.73528719000001</v>
      </c>
      <c r="X77" s="36">
        <f>SUMIFS(СВЦЭМ!$D$33:$D$776,СВЦЭМ!$A$33:$A$776,$A77,СВЦЭМ!$B$33:$B$776,X$47)+'СЕТ СН'!$G$11+СВЦЭМ!$D$10+'СЕТ СН'!$G$6-'СЕТ СН'!$G$23</f>
        <v>849.56342545999996</v>
      </c>
      <c r="Y77" s="36">
        <f>SUMIFS(СВЦЭМ!$D$33:$D$776,СВЦЭМ!$A$33:$A$776,$A77,СВЦЭМ!$B$33:$B$776,Y$47)+'СЕТ СН'!$G$11+СВЦЭМ!$D$10+'СЕТ СН'!$G$6-'СЕТ СН'!$G$23</f>
        <v>901.93847456999993</v>
      </c>
    </row>
    <row r="78" spans="1:26" ht="15.75" x14ac:dyDescent="0.2">
      <c r="A78" s="35">
        <f t="shared" si="1"/>
        <v>44074</v>
      </c>
      <c r="B78" s="36">
        <f>SUMIFS(СВЦЭМ!$D$33:$D$776,СВЦЭМ!$A$33:$A$776,$A78,СВЦЭМ!$B$33:$B$776,B$47)+'СЕТ СН'!$G$11+СВЦЭМ!$D$10+'СЕТ СН'!$G$6-'СЕТ СН'!$G$23</f>
        <v>949.5596427800001</v>
      </c>
      <c r="C78" s="36">
        <f>SUMIFS(СВЦЭМ!$D$33:$D$776,СВЦЭМ!$A$33:$A$776,$A78,СВЦЭМ!$B$33:$B$776,C$47)+'СЕТ СН'!$G$11+СВЦЭМ!$D$10+'СЕТ СН'!$G$6-'СЕТ СН'!$G$23</f>
        <v>1002.92850864</v>
      </c>
      <c r="D78" s="36">
        <f>SUMIFS(СВЦЭМ!$D$33:$D$776,СВЦЭМ!$A$33:$A$776,$A78,СВЦЭМ!$B$33:$B$776,D$47)+'СЕТ СН'!$G$11+СВЦЭМ!$D$10+'СЕТ СН'!$G$6-'СЕТ СН'!$G$23</f>
        <v>1058.73217746</v>
      </c>
      <c r="E78" s="36">
        <f>SUMIFS(СВЦЭМ!$D$33:$D$776,СВЦЭМ!$A$33:$A$776,$A78,СВЦЭМ!$B$33:$B$776,E$47)+'СЕТ СН'!$G$11+СВЦЭМ!$D$10+'СЕТ СН'!$G$6-'СЕТ СН'!$G$23</f>
        <v>1070.93917741</v>
      </c>
      <c r="F78" s="36">
        <f>SUMIFS(СВЦЭМ!$D$33:$D$776,СВЦЭМ!$A$33:$A$776,$A78,СВЦЭМ!$B$33:$B$776,F$47)+'СЕТ СН'!$G$11+СВЦЭМ!$D$10+'СЕТ СН'!$G$6-'СЕТ СН'!$G$23</f>
        <v>1082.44961111</v>
      </c>
      <c r="G78" s="36">
        <f>SUMIFS(СВЦЭМ!$D$33:$D$776,СВЦЭМ!$A$33:$A$776,$A78,СВЦЭМ!$B$33:$B$776,G$47)+'СЕТ СН'!$G$11+СВЦЭМ!$D$10+'СЕТ СН'!$G$6-'СЕТ СН'!$G$23</f>
        <v>1068.8007854699999</v>
      </c>
      <c r="H78" s="36">
        <f>SUMIFS(СВЦЭМ!$D$33:$D$776,СВЦЭМ!$A$33:$A$776,$A78,СВЦЭМ!$B$33:$B$776,H$47)+'СЕТ СН'!$G$11+СВЦЭМ!$D$10+'СЕТ СН'!$G$6-'СЕТ СН'!$G$23</f>
        <v>1017.8807183700001</v>
      </c>
      <c r="I78" s="36">
        <f>SUMIFS(СВЦЭМ!$D$33:$D$776,СВЦЭМ!$A$33:$A$776,$A78,СВЦЭМ!$B$33:$B$776,I$47)+'СЕТ СН'!$G$11+СВЦЭМ!$D$10+'СЕТ СН'!$G$6-'СЕТ СН'!$G$23</f>
        <v>956.36783111</v>
      </c>
      <c r="J78" s="36">
        <f>SUMIFS(СВЦЭМ!$D$33:$D$776,СВЦЭМ!$A$33:$A$776,$A78,СВЦЭМ!$B$33:$B$776,J$47)+'СЕТ СН'!$G$11+СВЦЭМ!$D$10+'СЕТ СН'!$G$6-'СЕТ СН'!$G$23</f>
        <v>901.37634974999992</v>
      </c>
      <c r="K78" s="36">
        <f>SUMIFS(СВЦЭМ!$D$33:$D$776,СВЦЭМ!$A$33:$A$776,$A78,СВЦЭМ!$B$33:$B$776,K$47)+'СЕТ СН'!$G$11+СВЦЭМ!$D$10+'СЕТ СН'!$G$6-'СЕТ СН'!$G$23</f>
        <v>859.28443233999997</v>
      </c>
      <c r="L78" s="36">
        <f>SUMIFS(СВЦЭМ!$D$33:$D$776,СВЦЭМ!$A$33:$A$776,$A78,СВЦЭМ!$B$33:$B$776,L$47)+'СЕТ СН'!$G$11+СВЦЭМ!$D$10+'СЕТ СН'!$G$6-'СЕТ СН'!$G$23</f>
        <v>874.58490832000007</v>
      </c>
      <c r="M78" s="36">
        <f>SUMIFS(СВЦЭМ!$D$33:$D$776,СВЦЭМ!$A$33:$A$776,$A78,СВЦЭМ!$B$33:$B$776,M$47)+'СЕТ СН'!$G$11+СВЦЭМ!$D$10+'СЕТ СН'!$G$6-'СЕТ СН'!$G$23</f>
        <v>874.46304691</v>
      </c>
      <c r="N78" s="36">
        <f>SUMIFS(СВЦЭМ!$D$33:$D$776,СВЦЭМ!$A$33:$A$776,$A78,СВЦЭМ!$B$33:$B$776,N$47)+'СЕТ СН'!$G$11+СВЦЭМ!$D$10+'СЕТ СН'!$G$6-'СЕТ СН'!$G$23</f>
        <v>869.48290300000008</v>
      </c>
      <c r="O78" s="36">
        <f>SUMIFS(СВЦЭМ!$D$33:$D$776,СВЦЭМ!$A$33:$A$776,$A78,СВЦЭМ!$B$33:$B$776,O$47)+'СЕТ СН'!$G$11+СВЦЭМ!$D$10+'СЕТ СН'!$G$6-'СЕТ СН'!$G$23</f>
        <v>863.01665974000002</v>
      </c>
      <c r="P78" s="36">
        <f>SUMIFS(СВЦЭМ!$D$33:$D$776,СВЦЭМ!$A$33:$A$776,$A78,СВЦЭМ!$B$33:$B$776,P$47)+'СЕТ СН'!$G$11+СВЦЭМ!$D$10+'СЕТ СН'!$G$6-'СЕТ СН'!$G$23</f>
        <v>867.29547963000005</v>
      </c>
      <c r="Q78" s="36">
        <f>SUMIFS(СВЦЭМ!$D$33:$D$776,СВЦЭМ!$A$33:$A$776,$A78,СВЦЭМ!$B$33:$B$776,Q$47)+'СЕТ СН'!$G$11+СВЦЭМ!$D$10+'СЕТ СН'!$G$6-'СЕТ СН'!$G$23</f>
        <v>866.84971139999993</v>
      </c>
      <c r="R78" s="36">
        <f>SUMIFS(СВЦЭМ!$D$33:$D$776,СВЦЭМ!$A$33:$A$776,$A78,СВЦЭМ!$B$33:$B$776,R$47)+'СЕТ СН'!$G$11+СВЦЭМ!$D$10+'СЕТ СН'!$G$6-'СЕТ СН'!$G$23</f>
        <v>864.56561357999999</v>
      </c>
      <c r="S78" s="36">
        <f>SUMIFS(СВЦЭМ!$D$33:$D$776,СВЦЭМ!$A$33:$A$776,$A78,СВЦЭМ!$B$33:$B$776,S$47)+'СЕТ СН'!$G$11+СВЦЭМ!$D$10+'СЕТ СН'!$G$6-'СЕТ СН'!$G$23</f>
        <v>869.89603547999991</v>
      </c>
      <c r="T78" s="36">
        <f>SUMIFS(СВЦЭМ!$D$33:$D$776,СВЦЭМ!$A$33:$A$776,$A78,СВЦЭМ!$B$33:$B$776,T$47)+'СЕТ СН'!$G$11+СВЦЭМ!$D$10+'СЕТ СН'!$G$6-'СЕТ СН'!$G$23</f>
        <v>868.50514244999999</v>
      </c>
      <c r="U78" s="36">
        <f>SUMIFS(СВЦЭМ!$D$33:$D$776,СВЦЭМ!$A$33:$A$776,$A78,СВЦЭМ!$B$33:$B$776,U$47)+'СЕТ СН'!$G$11+СВЦЭМ!$D$10+'СЕТ СН'!$G$6-'СЕТ СН'!$G$23</f>
        <v>861.49803995999991</v>
      </c>
      <c r="V78" s="36">
        <f>SUMIFS(СВЦЭМ!$D$33:$D$776,СВЦЭМ!$A$33:$A$776,$A78,СВЦЭМ!$B$33:$B$776,V$47)+'СЕТ СН'!$G$11+СВЦЭМ!$D$10+'СЕТ СН'!$G$6-'СЕТ СН'!$G$23</f>
        <v>862.2999458700001</v>
      </c>
      <c r="W78" s="36">
        <f>SUMIFS(СВЦЭМ!$D$33:$D$776,СВЦЭМ!$A$33:$A$776,$A78,СВЦЭМ!$B$33:$B$776,W$47)+'СЕТ СН'!$G$11+СВЦЭМ!$D$10+'СЕТ СН'!$G$6-'СЕТ СН'!$G$23</f>
        <v>860.35099261999994</v>
      </c>
      <c r="X78" s="36">
        <f>SUMIFS(СВЦЭМ!$D$33:$D$776,СВЦЭМ!$A$33:$A$776,$A78,СВЦЭМ!$B$33:$B$776,X$47)+'СЕТ СН'!$G$11+СВЦЭМ!$D$10+'СЕТ СН'!$G$6-'СЕТ СН'!$G$23</f>
        <v>868.55873687000008</v>
      </c>
      <c r="Y78" s="36">
        <f>SUMIFS(СВЦЭМ!$D$33:$D$776,СВЦЭМ!$A$33:$A$776,$A78,СВЦЭМ!$B$33:$B$776,Y$47)+'СЕТ СН'!$G$11+СВЦЭМ!$D$10+'СЕТ СН'!$G$6-'СЕТ СН'!$G$23</f>
        <v>920.34451798000009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01.08.2020</v>
      </c>
      <c r="B84" s="36">
        <f>SUMIFS(СВЦЭМ!$D$33:$D$776,СВЦЭМ!$A$33:$A$776,$A84,СВЦЭМ!$B$33:$B$776,B$83)+'СЕТ СН'!$H$11+СВЦЭМ!$D$10+'СЕТ СН'!$H$6-'СЕТ СН'!$H$23</f>
        <v>1081.11246762</v>
      </c>
      <c r="C84" s="36">
        <f>SUMIFS(СВЦЭМ!$D$33:$D$776,СВЦЭМ!$A$33:$A$776,$A84,СВЦЭМ!$B$33:$B$776,C$83)+'СЕТ СН'!$H$11+СВЦЭМ!$D$10+'СЕТ СН'!$H$6-'СЕТ СН'!$H$23</f>
        <v>1119.05991879</v>
      </c>
      <c r="D84" s="36">
        <f>SUMIFS(СВЦЭМ!$D$33:$D$776,СВЦЭМ!$A$33:$A$776,$A84,СВЦЭМ!$B$33:$B$776,D$83)+'СЕТ СН'!$H$11+СВЦЭМ!$D$10+'СЕТ СН'!$H$6-'СЕТ СН'!$H$23</f>
        <v>1153.82721481</v>
      </c>
      <c r="E84" s="36">
        <f>SUMIFS(СВЦЭМ!$D$33:$D$776,СВЦЭМ!$A$33:$A$776,$A84,СВЦЭМ!$B$33:$B$776,E$83)+'СЕТ СН'!$H$11+СВЦЭМ!$D$10+'СЕТ СН'!$H$6-'СЕТ СН'!$H$23</f>
        <v>1154.94922094</v>
      </c>
      <c r="F84" s="36">
        <f>SUMIFS(СВЦЭМ!$D$33:$D$776,СВЦЭМ!$A$33:$A$776,$A84,СВЦЭМ!$B$33:$B$776,F$83)+'СЕТ СН'!$H$11+СВЦЭМ!$D$10+'СЕТ СН'!$H$6-'СЕТ СН'!$H$23</f>
        <v>1151.4054735700001</v>
      </c>
      <c r="G84" s="36">
        <f>SUMIFS(СВЦЭМ!$D$33:$D$776,СВЦЭМ!$A$33:$A$776,$A84,СВЦЭМ!$B$33:$B$776,G$83)+'СЕТ СН'!$H$11+СВЦЭМ!$D$10+'СЕТ СН'!$H$6-'СЕТ СН'!$H$23</f>
        <v>1176.31700026</v>
      </c>
      <c r="H84" s="36">
        <f>SUMIFS(СВЦЭМ!$D$33:$D$776,СВЦЭМ!$A$33:$A$776,$A84,СВЦЭМ!$B$33:$B$776,H$83)+'СЕТ СН'!$H$11+СВЦЭМ!$D$10+'СЕТ СН'!$H$6-'СЕТ СН'!$H$23</f>
        <v>1155.6249632000001</v>
      </c>
      <c r="I84" s="36">
        <f>SUMIFS(СВЦЭМ!$D$33:$D$776,СВЦЭМ!$A$33:$A$776,$A84,СВЦЭМ!$B$33:$B$776,I$83)+'СЕТ СН'!$H$11+СВЦЭМ!$D$10+'СЕТ СН'!$H$6-'СЕТ СН'!$H$23</f>
        <v>1172.9507836800001</v>
      </c>
      <c r="J84" s="36">
        <f>SUMIFS(СВЦЭМ!$D$33:$D$776,СВЦЭМ!$A$33:$A$776,$A84,СВЦЭМ!$B$33:$B$776,J$83)+'СЕТ СН'!$H$11+СВЦЭМ!$D$10+'СЕТ СН'!$H$6-'СЕТ СН'!$H$23</f>
        <v>1129.9544125699999</v>
      </c>
      <c r="K84" s="36">
        <f>SUMIFS(СВЦЭМ!$D$33:$D$776,СВЦЭМ!$A$33:$A$776,$A84,СВЦЭМ!$B$33:$B$776,K$83)+'СЕТ СН'!$H$11+СВЦЭМ!$D$10+'СЕТ СН'!$H$6-'СЕТ СН'!$H$23</f>
        <v>1089.57176938</v>
      </c>
      <c r="L84" s="36">
        <f>SUMIFS(СВЦЭМ!$D$33:$D$776,СВЦЭМ!$A$33:$A$776,$A84,СВЦЭМ!$B$33:$B$776,L$83)+'СЕТ СН'!$H$11+СВЦЭМ!$D$10+'СЕТ СН'!$H$6-'СЕТ СН'!$H$23</f>
        <v>1056.9601344800001</v>
      </c>
      <c r="M84" s="36">
        <f>SUMIFS(СВЦЭМ!$D$33:$D$776,СВЦЭМ!$A$33:$A$776,$A84,СВЦЭМ!$B$33:$B$776,M$83)+'СЕТ СН'!$H$11+СВЦЭМ!$D$10+'СЕТ СН'!$H$6-'СЕТ СН'!$H$23</f>
        <v>996.72310257999993</v>
      </c>
      <c r="N84" s="36">
        <f>SUMIFS(СВЦЭМ!$D$33:$D$776,СВЦЭМ!$A$33:$A$776,$A84,СВЦЭМ!$B$33:$B$776,N$83)+'СЕТ СН'!$H$11+СВЦЭМ!$D$10+'СЕТ СН'!$H$6-'СЕТ СН'!$H$23</f>
        <v>965.09948595999992</v>
      </c>
      <c r="O84" s="36">
        <f>SUMIFS(СВЦЭМ!$D$33:$D$776,СВЦЭМ!$A$33:$A$776,$A84,СВЦЭМ!$B$33:$B$776,O$83)+'СЕТ СН'!$H$11+СВЦЭМ!$D$10+'СЕТ СН'!$H$6-'СЕТ СН'!$H$23</f>
        <v>918.19635462999997</v>
      </c>
      <c r="P84" s="36">
        <f>SUMIFS(СВЦЭМ!$D$33:$D$776,СВЦЭМ!$A$33:$A$776,$A84,СВЦЭМ!$B$33:$B$776,P$83)+'СЕТ СН'!$H$11+СВЦЭМ!$D$10+'СЕТ СН'!$H$6-'СЕТ СН'!$H$23</f>
        <v>919.95962406000001</v>
      </c>
      <c r="Q84" s="36">
        <f>SUMIFS(СВЦЭМ!$D$33:$D$776,СВЦЭМ!$A$33:$A$776,$A84,СВЦЭМ!$B$33:$B$776,Q$83)+'СЕТ СН'!$H$11+СВЦЭМ!$D$10+'СЕТ СН'!$H$6-'СЕТ СН'!$H$23</f>
        <v>921.26352681000003</v>
      </c>
      <c r="R84" s="36">
        <f>SUMIFS(СВЦЭМ!$D$33:$D$776,СВЦЭМ!$A$33:$A$776,$A84,СВЦЭМ!$B$33:$B$776,R$83)+'СЕТ СН'!$H$11+СВЦЭМ!$D$10+'СЕТ СН'!$H$6-'СЕТ СН'!$H$23</f>
        <v>920.82590777999997</v>
      </c>
      <c r="S84" s="36">
        <f>SUMIFS(СВЦЭМ!$D$33:$D$776,СВЦЭМ!$A$33:$A$776,$A84,СВЦЭМ!$B$33:$B$776,S$83)+'СЕТ СН'!$H$11+СВЦЭМ!$D$10+'СЕТ СН'!$H$6-'СЕТ СН'!$H$23</f>
        <v>921.36693774999992</v>
      </c>
      <c r="T84" s="36">
        <f>SUMIFS(СВЦЭМ!$D$33:$D$776,СВЦЭМ!$A$33:$A$776,$A84,СВЦЭМ!$B$33:$B$776,T$83)+'СЕТ СН'!$H$11+СВЦЭМ!$D$10+'СЕТ СН'!$H$6-'СЕТ СН'!$H$23</f>
        <v>921.42909609000003</v>
      </c>
      <c r="U84" s="36">
        <f>SUMIFS(СВЦЭМ!$D$33:$D$776,СВЦЭМ!$A$33:$A$776,$A84,СВЦЭМ!$B$33:$B$776,U$83)+'СЕТ СН'!$H$11+СВЦЭМ!$D$10+'СЕТ СН'!$H$6-'СЕТ СН'!$H$23</f>
        <v>922.89898037</v>
      </c>
      <c r="V84" s="36">
        <f>SUMIFS(СВЦЭМ!$D$33:$D$776,СВЦЭМ!$A$33:$A$776,$A84,СВЦЭМ!$B$33:$B$776,V$83)+'СЕТ СН'!$H$11+СВЦЭМ!$D$10+'СЕТ СН'!$H$6-'СЕТ СН'!$H$23</f>
        <v>910.18647476000001</v>
      </c>
      <c r="W84" s="36">
        <f>SUMIFS(СВЦЭМ!$D$33:$D$776,СВЦЭМ!$A$33:$A$776,$A84,СВЦЭМ!$B$33:$B$776,W$83)+'СЕТ СН'!$H$11+СВЦЭМ!$D$10+'СЕТ СН'!$H$6-'СЕТ СН'!$H$23</f>
        <v>894.85649583999998</v>
      </c>
      <c r="X84" s="36">
        <f>SUMIFS(СВЦЭМ!$D$33:$D$776,СВЦЭМ!$A$33:$A$776,$A84,СВЦЭМ!$B$33:$B$776,X$83)+'СЕТ СН'!$H$11+СВЦЭМ!$D$10+'СЕТ СН'!$H$6-'СЕТ СН'!$H$23</f>
        <v>932.48129541999992</v>
      </c>
      <c r="Y84" s="36">
        <f>SUMIFS(СВЦЭМ!$D$33:$D$776,СВЦЭМ!$A$33:$A$776,$A84,СВЦЭМ!$B$33:$B$776,Y$83)+'СЕТ СН'!$H$11+СВЦЭМ!$D$10+'СЕТ СН'!$H$6-'СЕТ СН'!$H$23</f>
        <v>1038.47944138</v>
      </c>
      <c r="AA84" s="45"/>
    </row>
    <row r="85" spans="1:27" ht="15.75" x14ac:dyDescent="0.2">
      <c r="A85" s="35">
        <f>A84+1</f>
        <v>44045</v>
      </c>
      <c r="B85" s="36">
        <f>SUMIFS(СВЦЭМ!$D$33:$D$776,СВЦЭМ!$A$33:$A$776,$A85,СВЦЭМ!$B$33:$B$776,B$83)+'СЕТ СН'!$H$11+СВЦЭМ!$D$10+'СЕТ СН'!$H$6-'СЕТ СН'!$H$23</f>
        <v>1063.3230263099999</v>
      </c>
      <c r="C85" s="36">
        <f>SUMIFS(СВЦЭМ!$D$33:$D$776,СВЦЭМ!$A$33:$A$776,$A85,СВЦЭМ!$B$33:$B$776,C$83)+'СЕТ СН'!$H$11+СВЦЭМ!$D$10+'СЕТ СН'!$H$6-'СЕТ СН'!$H$23</f>
        <v>1104.9039754099999</v>
      </c>
      <c r="D85" s="36">
        <f>SUMIFS(СВЦЭМ!$D$33:$D$776,СВЦЭМ!$A$33:$A$776,$A85,СВЦЭМ!$B$33:$B$776,D$83)+'СЕТ СН'!$H$11+СВЦЭМ!$D$10+'СЕТ СН'!$H$6-'СЕТ СН'!$H$23</f>
        <v>1134.00800301</v>
      </c>
      <c r="E85" s="36">
        <f>SUMIFS(СВЦЭМ!$D$33:$D$776,СВЦЭМ!$A$33:$A$776,$A85,СВЦЭМ!$B$33:$B$776,E$83)+'СЕТ СН'!$H$11+СВЦЭМ!$D$10+'СЕТ СН'!$H$6-'СЕТ СН'!$H$23</f>
        <v>1139.1526121500001</v>
      </c>
      <c r="F85" s="36">
        <f>SUMIFS(СВЦЭМ!$D$33:$D$776,СВЦЭМ!$A$33:$A$776,$A85,СВЦЭМ!$B$33:$B$776,F$83)+'СЕТ СН'!$H$11+СВЦЭМ!$D$10+'СЕТ СН'!$H$6-'СЕТ СН'!$H$23</f>
        <v>1141.91382497</v>
      </c>
      <c r="G85" s="36">
        <f>SUMIFS(СВЦЭМ!$D$33:$D$776,СВЦЭМ!$A$33:$A$776,$A85,СВЦЭМ!$B$33:$B$776,G$83)+'СЕТ СН'!$H$11+СВЦЭМ!$D$10+'СЕТ СН'!$H$6-'СЕТ СН'!$H$23</f>
        <v>1139.1859235500001</v>
      </c>
      <c r="H85" s="36">
        <f>SUMIFS(СВЦЭМ!$D$33:$D$776,СВЦЭМ!$A$33:$A$776,$A85,СВЦЭМ!$B$33:$B$776,H$83)+'СЕТ СН'!$H$11+СВЦЭМ!$D$10+'СЕТ СН'!$H$6-'СЕТ СН'!$H$23</f>
        <v>1113.0594846199999</v>
      </c>
      <c r="I85" s="36">
        <f>SUMIFS(СВЦЭМ!$D$33:$D$776,СВЦЭМ!$A$33:$A$776,$A85,СВЦЭМ!$B$33:$B$776,I$83)+'СЕТ СН'!$H$11+СВЦЭМ!$D$10+'СЕТ СН'!$H$6-'СЕТ СН'!$H$23</f>
        <v>1148.86173405</v>
      </c>
      <c r="J85" s="36">
        <f>SUMIFS(СВЦЭМ!$D$33:$D$776,СВЦЭМ!$A$33:$A$776,$A85,СВЦЭМ!$B$33:$B$776,J$83)+'СЕТ СН'!$H$11+СВЦЭМ!$D$10+'СЕТ СН'!$H$6-'СЕТ СН'!$H$23</f>
        <v>1108.4498381000001</v>
      </c>
      <c r="K85" s="36">
        <f>SUMIFS(СВЦЭМ!$D$33:$D$776,СВЦЭМ!$A$33:$A$776,$A85,СВЦЭМ!$B$33:$B$776,K$83)+'СЕТ СН'!$H$11+СВЦЭМ!$D$10+'СЕТ СН'!$H$6-'СЕТ СН'!$H$23</f>
        <v>1044.20277192</v>
      </c>
      <c r="L85" s="36">
        <f>SUMIFS(СВЦЭМ!$D$33:$D$776,СВЦЭМ!$A$33:$A$776,$A85,СВЦЭМ!$B$33:$B$776,L$83)+'СЕТ СН'!$H$11+СВЦЭМ!$D$10+'СЕТ СН'!$H$6-'СЕТ СН'!$H$23</f>
        <v>1009.6635801599999</v>
      </c>
      <c r="M85" s="36">
        <f>SUMIFS(СВЦЭМ!$D$33:$D$776,СВЦЭМ!$A$33:$A$776,$A85,СВЦЭМ!$B$33:$B$776,M$83)+'СЕТ СН'!$H$11+СВЦЭМ!$D$10+'СЕТ СН'!$H$6-'СЕТ СН'!$H$23</f>
        <v>941.81623153999999</v>
      </c>
      <c r="N85" s="36">
        <f>SUMIFS(СВЦЭМ!$D$33:$D$776,СВЦЭМ!$A$33:$A$776,$A85,СВЦЭМ!$B$33:$B$776,N$83)+'СЕТ СН'!$H$11+СВЦЭМ!$D$10+'СЕТ СН'!$H$6-'СЕТ СН'!$H$23</f>
        <v>909.63217499999996</v>
      </c>
      <c r="O85" s="36">
        <f>SUMIFS(СВЦЭМ!$D$33:$D$776,СВЦЭМ!$A$33:$A$776,$A85,СВЦЭМ!$B$33:$B$776,O$83)+'СЕТ СН'!$H$11+СВЦЭМ!$D$10+'СЕТ СН'!$H$6-'СЕТ СН'!$H$23</f>
        <v>895.20874699000001</v>
      </c>
      <c r="P85" s="36">
        <f>SUMIFS(СВЦЭМ!$D$33:$D$776,СВЦЭМ!$A$33:$A$776,$A85,СВЦЭМ!$B$33:$B$776,P$83)+'СЕТ СН'!$H$11+СВЦЭМ!$D$10+'СЕТ СН'!$H$6-'СЕТ СН'!$H$23</f>
        <v>903.91538293999997</v>
      </c>
      <c r="Q85" s="36">
        <f>SUMIFS(СВЦЭМ!$D$33:$D$776,СВЦЭМ!$A$33:$A$776,$A85,СВЦЭМ!$B$33:$B$776,Q$83)+'СЕТ СН'!$H$11+СВЦЭМ!$D$10+'СЕТ СН'!$H$6-'СЕТ СН'!$H$23</f>
        <v>914.77698654999995</v>
      </c>
      <c r="R85" s="36">
        <f>SUMIFS(СВЦЭМ!$D$33:$D$776,СВЦЭМ!$A$33:$A$776,$A85,СВЦЭМ!$B$33:$B$776,R$83)+'СЕТ СН'!$H$11+СВЦЭМ!$D$10+'СЕТ СН'!$H$6-'СЕТ СН'!$H$23</f>
        <v>907.88789550000001</v>
      </c>
      <c r="S85" s="36">
        <f>SUMIFS(СВЦЭМ!$D$33:$D$776,СВЦЭМ!$A$33:$A$776,$A85,СВЦЭМ!$B$33:$B$776,S$83)+'СЕТ СН'!$H$11+СВЦЭМ!$D$10+'СЕТ СН'!$H$6-'СЕТ СН'!$H$23</f>
        <v>911.84482012000001</v>
      </c>
      <c r="T85" s="36">
        <f>SUMIFS(СВЦЭМ!$D$33:$D$776,СВЦЭМ!$A$33:$A$776,$A85,СВЦЭМ!$B$33:$B$776,T$83)+'СЕТ СН'!$H$11+СВЦЭМ!$D$10+'СЕТ СН'!$H$6-'СЕТ СН'!$H$23</f>
        <v>910.83540016999996</v>
      </c>
      <c r="U85" s="36">
        <f>SUMIFS(СВЦЭМ!$D$33:$D$776,СВЦЭМ!$A$33:$A$776,$A85,СВЦЭМ!$B$33:$B$776,U$83)+'СЕТ СН'!$H$11+СВЦЭМ!$D$10+'СЕТ СН'!$H$6-'СЕТ СН'!$H$23</f>
        <v>897.72270516999993</v>
      </c>
      <c r="V85" s="36">
        <f>SUMIFS(СВЦЭМ!$D$33:$D$776,СВЦЭМ!$A$33:$A$776,$A85,СВЦЭМ!$B$33:$B$776,V$83)+'СЕТ СН'!$H$11+СВЦЭМ!$D$10+'СЕТ СН'!$H$6-'СЕТ СН'!$H$23</f>
        <v>872.17830490999995</v>
      </c>
      <c r="W85" s="36">
        <f>SUMIFS(СВЦЭМ!$D$33:$D$776,СВЦЭМ!$A$33:$A$776,$A85,СВЦЭМ!$B$33:$B$776,W$83)+'СЕТ СН'!$H$11+СВЦЭМ!$D$10+'СЕТ СН'!$H$6-'СЕТ СН'!$H$23</f>
        <v>872.05681174999995</v>
      </c>
      <c r="X85" s="36">
        <f>SUMIFS(СВЦЭМ!$D$33:$D$776,СВЦЭМ!$A$33:$A$776,$A85,СВЦЭМ!$B$33:$B$776,X$83)+'СЕТ СН'!$H$11+СВЦЭМ!$D$10+'СЕТ СН'!$H$6-'СЕТ СН'!$H$23</f>
        <v>901.58628396999995</v>
      </c>
      <c r="Y85" s="36">
        <f>SUMIFS(СВЦЭМ!$D$33:$D$776,СВЦЭМ!$A$33:$A$776,$A85,СВЦЭМ!$B$33:$B$776,Y$83)+'СЕТ СН'!$H$11+СВЦЭМ!$D$10+'СЕТ СН'!$H$6-'СЕТ СН'!$H$23</f>
        <v>988.26397313999996</v>
      </c>
    </row>
    <row r="86" spans="1:27" ht="15.75" x14ac:dyDescent="0.2">
      <c r="A86" s="35">
        <f t="shared" ref="A86:A114" si="2">A85+1</f>
        <v>44046</v>
      </c>
      <c r="B86" s="36">
        <f>SUMIFS(СВЦЭМ!$D$33:$D$776,СВЦЭМ!$A$33:$A$776,$A86,СВЦЭМ!$B$33:$B$776,B$83)+'СЕТ СН'!$H$11+СВЦЭМ!$D$10+'СЕТ СН'!$H$6-'СЕТ СН'!$H$23</f>
        <v>1076.9278956400001</v>
      </c>
      <c r="C86" s="36">
        <f>SUMIFS(СВЦЭМ!$D$33:$D$776,СВЦЭМ!$A$33:$A$776,$A86,СВЦЭМ!$B$33:$B$776,C$83)+'СЕТ СН'!$H$11+СВЦЭМ!$D$10+'СЕТ СН'!$H$6-'СЕТ СН'!$H$23</f>
        <v>1072.58041908</v>
      </c>
      <c r="D86" s="36">
        <f>SUMIFS(СВЦЭМ!$D$33:$D$776,СВЦЭМ!$A$33:$A$776,$A86,СВЦЭМ!$B$33:$B$776,D$83)+'СЕТ СН'!$H$11+СВЦЭМ!$D$10+'СЕТ СН'!$H$6-'СЕТ СН'!$H$23</f>
        <v>1086.8748956900001</v>
      </c>
      <c r="E86" s="36">
        <f>SUMIFS(СВЦЭМ!$D$33:$D$776,СВЦЭМ!$A$33:$A$776,$A86,СВЦЭМ!$B$33:$B$776,E$83)+'СЕТ СН'!$H$11+СВЦЭМ!$D$10+'СЕТ СН'!$H$6-'СЕТ СН'!$H$23</f>
        <v>1130.2869616600001</v>
      </c>
      <c r="F86" s="36">
        <f>SUMIFS(СВЦЭМ!$D$33:$D$776,СВЦЭМ!$A$33:$A$776,$A86,СВЦЭМ!$B$33:$B$776,F$83)+'СЕТ СН'!$H$11+СВЦЭМ!$D$10+'СЕТ СН'!$H$6-'СЕТ СН'!$H$23</f>
        <v>1132.1797619900001</v>
      </c>
      <c r="G86" s="36">
        <f>SUMIFS(СВЦЭМ!$D$33:$D$776,СВЦЭМ!$A$33:$A$776,$A86,СВЦЭМ!$B$33:$B$776,G$83)+'СЕТ СН'!$H$11+СВЦЭМ!$D$10+'СЕТ СН'!$H$6-'СЕТ СН'!$H$23</f>
        <v>1154.22491657</v>
      </c>
      <c r="H86" s="36">
        <f>SUMIFS(СВЦЭМ!$D$33:$D$776,СВЦЭМ!$A$33:$A$776,$A86,СВЦЭМ!$B$33:$B$776,H$83)+'СЕТ СН'!$H$11+СВЦЭМ!$D$10+'СЕТ СН'!$H$6-'СЕТ СН'!$H$23</f>
        <v>1140.5401195900001</v>
      </c>
      <c r="I86" s="36">
        <f>SUMIFS(СВЦЭМ!$D$33:$D$776,СВЦЭМ!$A$33:$A$776,$A86,СВЦЭМ!$B$33:$B$776,I$83)+'СЕТ СН'!$H$11+СВЦЭМ!$D$10+'СЕТ СН'!$H$6-'СЕТ СН'!$H$23</f>
        <v>1153.1429366100001</v>
      </c>
      <c r="J86" s="36">
        <f>SUMIFS(СВЦЭМ!$D$33:$D$776,СВЦЭМ!$A$33:$A$776,$A86,СВЦЭМ!$B$33:$B$776,J$83)+'СЕТ СН'!$H$11+СВЦЭМ!$D$10+'СЕТ СН'!$H$6-'СЕТ СН'!$H$23</f>
        <v>1098.8470076600001</v>
      </c>
      <c r="K86" s="36">
        <f>SUMIFS(СВЦЭМ!$D$33:$D$776,СВЦЭМ!$A$33:$A$776,$A86,СВЦЭМ!$B$33:$B$776,K$83)+'СЕТ СН'!$H$11+СВЦЭМ!$D$10+'СЕТ СН'!$H$6-'СЕТ СН'!$H$23</f>
        <v>1048.8878707399999</v>
      </c>
      <c r="L86" s="36">
        <f>SUMIFS(СВЦЭМ!$D$33:$D$776,СВЦЭМ!$A$33:$A$776,$A86,СВЦЭМ!$B$33:$B$776,L$83)+'СЕТ СН'!$H$11+СВЦЭМ!$D$10+'СЕТ СН'!$H$6-'СЕТ СН'!$H$23</f>
        <v>1004.3894768</v>
      </c>
      <c r="M86" s="36">
        <f>SUMIFS(СВЦЭМ!$D$33:$D$776,СВЦЭМ!$A$33:$A$776,$A86,СВЦЭМ!$B$33:$B$776,M$83)+'СЕТ СН'!$H$11+СВЦЭМ!$D$10+'СЕТ СН'!$H$6-'СЕТ СН'!$H$23</f>
        <v>935.92841987999998</v>
      </c>
      <c r="N86" s="36">
        <f>SUMIFS(СВЦЭМ!$D$33:$D$776,СВЦЭМ!$A$33:$A$776,$A86,СВЦЭМ!$B$33:$B$776,N$83)+'СЕТ СН'!$H$11+СВЦЭМ!$D$10+'СЕТ СН'!$H$6-'СЕТ СН'!$H$23</f>
        <v>895.85712953999996</v>
      </c>
      <c r="O86" s="36">
        <f>SUMIFS(СВЦЭМ!$D$33:$D$776,СВЦЭМ!$A$33:$A$776,$A86,СВЦЭМ!$B$33:$B$776,O$83)+'СЕТ СН'!$H$11+СВЦЭМ!$D$10+'СЕТ СН'!$H$6-'СЕТ СН'!$H$23</f>
        <v>879.39199530999997</v>
      </c>
      <c r="P86" s="36">
        <f>SUMIFS(СВЦЭМ!$D$33:$D$776,СВЦЭМ!$A$33:$A$776,$A86,СВЦЭМ!$B$33:$B$776,P$83)+'СЕТ СН'!$H$11+СВЦЭМ!$D$10+'СЕТ СН'!$H$6-'СЕТ СН'!$H$23</f>
        <v>883.49433692000002</v>
      </c>
      <c r="Q86" s="36">
        <f>SUMIFS(СВЦЭМ!$D$33:$D$776,СВЦЭМ!$A$33:$A$776,$A86,СВЦЭМ!$B$33:$B$776,Q$83)+'СЕТ СН'!$H$11+СВЦЭМ!$D$10+'СЕТ СН'!$H$6-'СЕТ СН'!$H$23</f>
        <v>887.43144989999996</v>
      </c>
      <c r="R86" s="36">
        <f>SUMIFS(СВЦЭМ!$D$33:$D$776,СВЦЭМ!$A$33:$A$776,$A86,СВЦЭМ!$B$33:$B$776,R$83)+'СЕТ СН'!$H$11+СВЦЭМ!$D$10+'СЕТ СН'!$H$6-'СЕТ СН'!$H$23</f>
        <v>894.94334634999996</v>
      </c>
      <c r="S86" s="36">
        <f>SUMIFS(СВЦЭМ!$D$33:$D$776,СВЦЭМ!$A$33:$A$776,$A86,СВЦЭМ!$B$33:$B$776,S$83)+'СЕТ СН'!$H$11+СВЦЭМ!$D$10+'СЕТ СН'!$H$6-'СЕТ СН'!$H$23</f>
        <v>898.97611368999992</v>
      </c>
      <c r="T86" s="36">
        <f>SUMIFS(СВЦЭМ!$D$33:$D$776,СВЦЭМ!$A$33:$A$776,$A86,СВЦЭМ!$B$33:$B$776,T$83)+'СЕТ СН'!$H$11+СВЦЭМ!$D$10+'СЕТ СН'!$H$6-'СЕТ СН'!$H$23</f>
        <v>907.42113720999998</v>
      </c>
      <c r="U86" s="36">
        <f>SUMIFS(СВЦЭМ!$D$33:$D$776,СВЦЭМ!$A$33:$A$776,$A86,СВЦЭМ!$B$33:$B$776,U$83)+'СЕТ СН'!$H$11+СВЦЭМ!$D$10+'СЕТ СН'!$H$6-'СЕТ СН'!$H$23</f>
        <v>905.62960429999998</v>
      </c>
      <c r="V86" s="36">
        <f>SUMIFS(СВЦЭМ!$D$33:$D$776,СВЦЭМ!$A$33:$A$776,$A86,СВЦЭМ!$B$33:$B$776,V$83)+'СЕТ СН'!$H$11+СВЦЭМ!$D$10+'СЕТ СН'!$H$6-'СЕТ СН'!$H$23</f>
        <v>898.09316653999997</v>
      </c>
      <c r="W86" s="36">
        <f>SUMIFS(СВЦЭМ!$D$33:$D$776,СВЦЭМ!$A$33:$A$776,$A86,СВЦЭМ!$B$33:$B$776,W$83)+'СЕТ СН'!$H$11+СВЦЭМ!$D$10+'СЕТ СН'!$H$6-'СЕТ СН'!$H$23</f>
        <v>887.16024274999995</v>
      </c>
      <c r="X86" s="36">
        <f>SUMIFS(СВЦЭМ!$D$33:$D$776,СВЦЭМ!$A$33:$A$776,$A86,СВЦЭМ!$B$33:$B$776,X$83)+'СЕТ СН'!$H$11+СВЦЭМ!$D$10+'СЕТ СН'!$H$6-'СЕТ СН'!$H$23</f>
        <v>909.80251404000001</v>
      </c>
      <c r="Y86" s="36">
        <f>SUMIFS(СВЦЭМ!$D$33:$D$776,СВЦЭМ!$A$33:$A$776,$A86,СВЦЭМ!$B$33:$B$776,Y$83)+'СЕТ СН'!$H$11+СВЦЭМ!$D$10+'СЕТ СН'!$H$6-'СЕТ СН'!$H$23</f>
        <v>994.45028978999994</v>
      </c>
    </row>
    <row r="87" spans="1:27" ht="15.75" x14ac:dyDescent="0.2">
      <c r="A87" s="35">
        <f t="shared" si="2"/>
        <v>44047</v>
      </c>
      <c r="B87" s="36">
        <f>SUMIFS(СВЦЭМ!$D$33:$D$776,СВЦЭМ!$A$33:$A$776,$A87,СВЦЭМ!$B$33:$B$776,B$83)+'СЕТ СН'!$H$11+СВЦЭМ!$D$10+'СЕТ СН'!$H$6-'СЕТ СН'!$H$23</f>
        <v>1057.6742069300001</v>
      </c>
      <c r="C87" s="36">
        <f>SUMIFS(СВЦЭМ!$D$33:$D$776,СВЦЭМ!$A$33:$A$776,$A87,СВЦЭМ!$B$33:$B$776,C$83)+'СЕТ СН'!$H$11+СВЦЭМ!$D$10+'СЕТ СН'!$H$6-'СЕТ СН'!$H$23</f>
        <v>1107.3107037300001</v>
      </c>
      <c r="D87" s="36">
        <f>SUMIFS(СВЦЭМ!$D$33:$D$776,СВЦЭМ!$A$33:$A$776,$A87,СВЦЭМ!$B$33:$B$776,D$83)+'СЕТ СН'!$H$11+СВЦЭМ!$D$10+'СЕТ СН'!$H$6-'СЕТ СН'!$H$23</f>
        <v>1125.91602014</v>
      </c>
      <c r="E87" s="36">
        <f>SUMIFS(СВЦЭМ!$D$33:$D$776,СВЦЭМ!$A$33:$A$776,$A87,СВЦЭМ!$B$33:$B$776,E$83)+'СЕТ СН'!$H$11+СВЦЭМ!$D$10+'СЕТ СН'!$H$6-'СЕТ СН'!$H$23</f>
        <v>1155.99319995</v>
      </c>
      <c r="F87" s="36">
        <f>SUMIFS(СВЦЭМ!$D$33:$D$776,СВЦЭМ!$A$33:$A$776,$A87,СВЦЭМ!$B$33:$B$776,F$83)+'СЕТ СН'!$H$11+СВЦЭМ!$D$10+'СЕТ СН'!$H$6-'СЕТ СН'!$H$23</f>
        <v>1162.45075471</v>
      </c>
      <c r="G87" s="36">
        <f>SUMIFS(СВЦЭМ!$D$33:$D$776,СВЦЭМ!$A$33:$A$776,$A87,СВЦЭМ!$B$33:$B$776,G$83)+'СЕТ СН'!$H$11+СВЦЭМ!$D$10+'СЕТ СН'!$H$6-'СЕТ СН'!$H$23</f>
        <v>1155.9116453300001</v>
      </c>
      <c r="H87" s="36">
        <f>SUMIFS(СВЦЭМ!$D$33:$D$776,СВЦЭМ!$A$33:$A$776,$A87,СВЦЭМ!$B$33:$B$776,H$83)+'СЕТ СН'!$H$11+СВЦЭМ!$D$10+'СЕТ СН'!$H$6-'СЕТ СН'!$H$23</f>
        <v>1113.43831705</v>
      </c>
      <c r="I87" s="36">
        <f>SUMIFS(СВЦЭМ!$D$33:$D$776,СВЦЭМ!$A$33:$A$776,$A87,СВЦЭМ!$B$33:$B$776,I$83)+'СЕТ СН'!$H$11+СВЦЭМ!$D$10+'СЕТ СН'!$H$6-'СЕТ СН'!$H$23</f>
        <v>1107.0178684300001</v>
      </c>
      <c r="J87" s="36">
        <f>SUMIFS(СВЦЭМ!$D$33:$D$776,СВЦЭМ!$A$33:$A$776,$A87,СВЦЭМ!$B$33:$B$776,J$83)+'СЕТ СН'!$H$11+СВЦЭМ!$D$10+'СЕТ СН'!$H$6-'СЕТ СН'!$H$23</f>
        <v>1062.35252902</v>
      </c>
      <c r="K87" s="36">
        <f>SUMIFS(СВЦЭМ!$D$33:$D$776,СВЦЭМ!$A$33:$A$776,$A87,СВЦЭМ!$B$33:$B$776,K$83)+'СЕТ СН'!$H$11+СВЦЭМ!$D$10+'СЕТ СН'!$H$6-'СЕТ СН'!$H$23</f>
        <v>1033.8774797999999</v>
      </c>
      <c r="L87" s="36">
        <f>SUMIFS(СВЦЭМ!$D$33:$D$776,СВЦЭМ!$A$33:$A$776,$A87,СВЦЭМ!$B$33:$B$776,L$83)+'СЕТ СН'!$H$11+СВЦЭМ!$D$10+'СЕТ СН'!$H$6-'СЕТ СН'!$H$23</f>
        <v>1028.58157532</v>
      </c>
      <c r="M87" s="36">
        <f>SUMIFS(СВЦЭМ!$D$33:$D$776,СВЦЭМ!$A$33:$A$776,$A87,СВЦЭМ!$B$33:$B$776,M$83)+'СЕТ СН'!$H$11+СВЦЭМ!$D$10+'СЕТ СН'!$H$6-'СЕТ СН'!$H$23</f>
        <v>954.37305477999996</v>
      </c>
      <c r="N87" s="36">
        <f>SUMIFS(СВЦЭМ!$D$33:$D$776,СВЦЭМ!$A$33:$A$776,$A87,СВЦЭМ!$B$33:$B$776,N$83)+'СЕТ СН'!$H$11+СВЦЭМ!$D$10+'СЕТ СН'!$H$6-'СЕТ СН'!$H$23</f>
        <v>901.20860989999994</v>
      </c>
      <c r="O87" s="36">
        <f>SUMIFS(СВЦЭМ!$D$33:$D$776,СВЦЭМ!$A$33:$A$776,$A87,СВЦЭМ!$B$33:$B$776,O$83)+'СЕТ СН'!$H$11+СВЦЭМ!$D$10+'СЕТ СН'!$H$6-'СЕТ СН'!$H$23</f>
        <v>878.59845723000001</v>
      </c>
      <c r="P87" s="36">
        <f>SUMIFS(СВЦЭМ!$D$33:$D$776,СВЦЭМ!$A$33:$A$776,$A87,СВЦЭМ!$B$33:$B$776,P$83)+'СЕТ СН'!$H$11+СВЦЭМ!$D$10+'СЕТ СН'!$H$6-'СЕТ СН'!$H$23</f>
        <v>874.60122840999998</v>
      </c>
      <c r="Q87" s="36">
        <f>SUMIFS(СВЦЭМ!$D$33:$D$776,СВЦЭМ!$A$33:$A$776,$A87,СВЦЭМ!$B$33:$B$776,Q$83)+'СЕТ СН'!$H$11+СВЦЭМ!$D$10+'СЕТ СН'!$H$6-'СЕТ СН'!$H$23</f>
        <v>874.03809371</v>
      </c>
      <c r="R87" s="36">
        <f>SUMIFS(СВЦЭМ!$D$33:$D$776,СВЦЭМ!$A$33:$A$776,$A87,СВЦЭМ!$B$33:$B$776,R$83)+'СЕТ СН'!$H$11+СВЦЭМ!$D$10+'СЕТ СН'!$H$6-'СЕТ СН'!$H$23</f>
        <v>871.56925418000003</v>
      </c>
      <c r="S87" s="36">
        <f>SUMIFS(СВЦЭМ!$D$33:$D$776,СВЦЭМ!$A$33:$A$776,$A87,СВЦЭМ!$B$33:$B$776,S$83)+'СЕТ СН'!$H$11+СВЦЭМ!$D$10+'СЕТ СН'!$H$6-'СЕТ СН'!$H$23</f>
        <v>892.60279158000003</v>
      </c>
      <c r="T87" s="36">
        <f>SUMIFS(СВЦЭМ!$D$33:$D$776,СВЦЭМ!$A$33:$A$776,$A87,СВЦЭМ!$B$33:$B$776,T$83)+'СЕТ СН'!$H$11+СВЦЭМ!$D$10+'СЕТ СН'!$H$6-'СЕТ СН'!$H$23</f>
        <v>887.0750673</v>
      </c>
      <c r="U87" s="36">
        <f>SUMIFS(СВЦЭМ!$D$33:$D$776,СВЦЭМ!$A$33:$A$776,$A87,СВЦЭМ!$B$33:$B$776,U$83)+'СЕТ СН'!$H$11+СВЦЭМ!$D$10+'СЕТ СН'!$H$6-'СЕТ СН'!$H$23</f>
        <v>887.12487630999999</v>
      </c>
      <c r="V87" s="36">
        <f>SUMIFS(СВЦЭМ!$D$33:$D$776,СВЦЭМ!$A$33:$A$776,$A87,СВЦЭМ!$B$33:$B$776,V$83)+'СЕТ СН'!$H$11+СВЦЭМ!$D$10+'СЕТ СН'!$H$6-'СЕТ СН'!$H$23</f>
        <v>886.47170874999995</v>
      </c>
      <c r="W87" s="36">
        <f>SUMIFS(СВЦЭМ!$D$33:$D$776,СВЦЭМ!$A$33:$A$776,$A87,СВЦЭМ!$B$33:$B$776,W$83)+'СЕТ СН'!$H$11+СВЦЭМ!$D$10+'СЕТ СН'!$H$6-'СЕТ СН'!$H$23</f>
        <v>888.13070074999996</v>
      </c>
      <c r="X87" s="36">
        <f>SUMIFS(СВЦЭМ!$D$33:$D$776,СВЦЭМ!$A$33:$A$776,$A87,СВЦЭМ!$B$33:$B$776,X$83)+'СЕТ СН'!$H$11+СВЦЭМ!$D$10+'СЕТ СН'!$H$6-'СЕТ СН'!$H$23</f>
        <v>912.17114986000001</v>
      </c>
      <c r="Y87" s="36">
        <f>SUMIFS(СВЦЭМ!$D$33:$D$776,СВЦЭМ!$A$33:$A$776,$A87,СВЦЭМ!$B$33:$B$776,Y$83)+'СЕТ СН'!$H$11+СВЦЭМ!$D$10+'СЕТ СН'!$H$6-'СЕТ СН'!$H$23</f>
        <v>993.95386901999996</v>
      </c>
    </row>
    <row r="88" spans="1:27" ht="15.75" x14ac:dyDescent="0.2">
      <c r="A88" s="35">
        <f t="shared" si="2"/>
        <v>44048</v>
      </c>
      <c r="B88" s="36">
        <f>SUMIFS(СВЦЭМ!$D$33:$D$776,СВЦЭМ!$A$33:$A$776,$A88,СВЦЭМ!$B$33:$B$776,B$83)+'СЕТ СН'!$H$11+СВЦЭМ!$D$10+'СЕТ СН'!$H$6-'СЕТ СН'!$H$23</f>
        <v>1059.5334331500001</v>
      </c>
      <c r="C88" s="36">
        <f>SUMIFS(СВЦЭМ!$D$33:$D$776,СВЦЭМ!$A$33:$A$776,$A88,СВЦЭМ!$B$33:$B$776,C$83)+'СЕТ СН'!$H$11+СВЦЭМ!$D$10+'СЕТ СН'!$H$6-'СЕТ СН'!$H$23</f>
        <v>1131.20232197</v>
      </c>
      <c r="D88" s="36">
        <f>SUMIFS(СВЦЭМ!$D$33:$D$776,СВЦЭМ!$A$33:$A$776,$A88,СВЦЭМ!$B$33:$B$776,D$83)+'СЕТ СН'!$H$11+СВЦЭМ!$D$10+'СЕТ СН'!$H$6-'СЕТ СН'!$H$23</f>
        <v>1145.6839594800001</v>
      </c>
      <c r="E88" s="36">
        <f>SUMIFS(СВЦЭМ!$D$33:$D$776,СВЦЭМ!$A$33:$A$776,$A88,СВЦЭМ!$B$33:$B$776,E$83)+'СЕТ СН'!$H$11+СВЦЭМ!$D$10+'СЕТ СН'!$H$6-'СЕТ СН'!$H$23</f>
        <v>1156.1229371300001</v>
      </c>
      <c r="F88" s="36">
        <f>SUMIFS(СВЦЭМ!$D$33:$D$776,СВЦЭМ!$A$33:$A$776,$A88,СВЦЭМ!$B$33:$B$776,F$83)+'СЕТ СН'!$H$11+СВЦЭМ!$D$10+'СЕТ СН'!$H$6-'СЕТ СН'!$H$23</f>
        <v>1154.22594944</v>
      </c>
      <c r="G88" s="36">
        <f>SUMIFS(СВЦЭМ!$D$33:$D$776,СВЦЭМ!$A$33:$A$776,$A88,СВЦЭМ!$B$33:$B$776,G$83)+'СЕТ СН'!$H$11+СВЦЭМ!$D$10+'СЕТ СН'!$H$6-'СЕТ СН'!$H$23</f>
        <v>1167.3995733300001</v>
      </c>
      <c r="H88" s="36">
        <f>SUMIFS(СВЦЭМ!$D$33:$D$776,СВЦЭМ!$A$33:$A$776,$A88,СВЦЭМ!$B$33:$B$776,H$83)+'СЕТ СН'!$H$11+СВЦЭМ!$D$10+'СЕТ СН'!$H$6-'СЕТ СН'!$H$23</f>
        <v>1145.22234527</v>
      </c>
      <c r="I88" s="36">
        <f>SUMIFS(СВЦЭМ!$D$33:$D$776,СВЦЭМ!$A$33:$A$776,$A88,СВЦЭМ!$B$33:$B$776,I$83)+'СЕТ СН'!$H$11+СВЦЭМ!$D$10+'СЕТ СН'!$H$6-'СЕТ СН'!$H$23</f>
        <v>1111.47534619</v>
      </c>
      <c r="J88" s="36">
        <f>SUMIFS(СВЦЭМ!$D$33:$D$776,СВЦЭМ!$A$33:$A$776,$A88,СВЦЭМ!$B$33:$B$776,J$83)+'СЕТ СН'!$H$11+СВЦЭМ!$D$10+'СЕТ СН'!$H$6-'СЕТ СН'!$H$23</f>
        <v>1061.61559603</v>
      </c>
      <c r="K88" s="36">
        <f>SUMIFS(СВЦЭМ!$D$33:$D$776,СВЦЭМ!$A$33:$A$776,$A88,СВЦЭМ!$B$33:$B$776,K$83)+'СЕТ СН'!$H$11+СВЦЭМ!$D$10+'СЕТ СН'!$H$6-'СЕТ СН'!$H$23</f>
        <v>1070.4565338899999</v>
      </c>
      <c r="L88" s="36">
        <f>SUMIFS(СВЦЭМ!$D$33:$D$776,СВЦЭМ!$A$33:$A$776,$A88,СВЦЭМ!$B$33:$B$776,L$83)+'СЕТ СН'!$H$11+СВЦЭМ!$D$10+'СЕТ СН'!$H$6-'СЕТ СН'!$H$23</f>
        <v>1021.1519309</v>
      </c>
      <c r="M88" s="36">
        <f>SUMIFS(СВЦЭМ!$D$33:$D$776,СВЦЭМ!$A$33:$A$776,$A88,СВЦЭМ!$B$33:$B$776,M$83)+'СЕТ СН'!$H$11+СВЦЭМ!$D$10+'СЕТ СН'!$H$6-'СЕТ СН'!$H$23</f>
        <v>953.20240493999995</v>
      </c>
      <c r="N88" s="36">
        <f>SUMIFS(СВЦЭМ!$D$33:$D$776,СВЦЭМ!$A$33:$A$776,$A88,СВЦЭМ!$B$33:$B$776,N$83)+'СЕТ СН'!$H$11+СВЦЭМ!$D$10+'СЕТ СН'!$H$6-'СЕТ СН'!$H$23</f>
        <v>904.16704413000002</v>
      </c>
      <c r="O88" s="36">
        <f>SUMIFS(СВЦЭМ!$D$33:$D$776,СВЦЭМ!$A$33:$A$776,$A88,СВЦЭМ!$B$33:$B$776,O$83)+'СЕТ СН'!$H$11+СВЦЭМ!$D$10+'СЕТ СН'!$H$6-'СЕТ СН'!$H$23</f>
        <v>873.96511588999999</v>
      </c>
      <c r="P88" s="36">
        <f>SUMIFS(СВЦЭМ!$D$33:$D$776,СВЦЭМ!$A$33:$A$776,$A88,СВЦЭМ!$B$33:$B$776,P$83)+'СЕТ СН'!$H$11+СВЦЭМ!$D$10+'СЕТ СН'!$H$6-'СЕТ СН'!$H$23</f>
        <v>881.29004974999998</v>
      </c>
      <c r="Q88" s="36">
        <f>SUMIFS(СВЦЭМ!$D$33:$D$776,СВЦЭМ!$A$33:$A$776,$A88,СВЦЭМ!$B$33:$B$776,Q$83)+'СЕТ СН'!$H$11+СВЦЭМ!$D$10+'СЕТ СН'!$H$6-'СЕТ СН'!$H$23</f>
        <v>881.78228614</v>
      </c>
      <c r="R88" s="36">
        <f>SUMIFS(СВЦЭМ!$D$33:$D$776,СВЦЭМ!$A$33:$A$776,$A88,СВЦЭМ!$B$33:$B$776,R$83)+'СЕТ СН'!$H$11+СВЦЭМ!$D$10+'СЕТ СН'!$H$6-'СЕТ СН'!$H$23</f>
        <v>876.52802417999999</v>
      </c>
      <c r="S88" s="36">
        <f>SUMIFS(СВЦЭМ!$D$33:$D$776,СВЦЭМ!$A$33:$A$776,$A88,СВЦЭМ!$B$33:$B$776,S$83)+'СЕТ СН'!$H$11+СВЦЭМ!$D$10+'СЕТ СН'!$H$6-'СЕТ СН'!$H$23</f>
        <v>877.73278839</v>
      </c>
      <c r="T88" s="36">
        <f>SUMIFS(СВЦЭМ!$D$33:$D$776,СВЦЭМ!$A$33:$A$776,$A88,СВЦЭМ!$B$33:$B$776,T$83)+'СЕТ СН'!$H$11+СВЦЭМ!$D$10+'СЕТ СН'!$H$6-'СЕТ СН'!$H$23</f>
        <v>895.65622799999994</v>
      </c>
      <c r="U88" s="36">
        <f>SUMIFS(СВЦЭМ!$D$33:$D$776,СВЦЭМ!$A$33:$A$776,$A88,СВЦЭМ!$B$33:$B$776,U$83)+'СЕТ СН'!$H$11+СВЦЭМ!$D$10+'СЕТ СН'!$H$6-'СЕТ СН'!$H$23</f>
        <v>902.11583986999995</v>
      </c>
      <c r="V88" s="36">
        <f>SUMIFS(СВЦЭМ!$D$33:$D$776,СВЦЭМ!$A$33:$A$776,$A88,СВЦЭМ!$B$33:$B$776,V$83)+'СЕТ СН'!$H$11+СВЦЭМ!$D$10+'СЕТ СН'!$H$6-'СЕТ СН'!$H$23</f>
        <v>884.04837832999999</v>
      </c>
      <c r="W88" s="36">
        <f>SUMIFS(СВЦЭМ!$D$33:$D$776,СВЦЭМ!$A$33:$A$776,$A88,СВЦЭМ!$B$33:$B$776,W$83)+'СЕТ СН'!$H$11+СВЦЭМ!$D$10+'СЕТ СН'!$H$6-'СЕТ СН'!$H$23</f>
        <v>882.52126887999998</v>
      </c>
      <c r="X88" s="36">
        <f>SUMIFS(СВЦЭМ!$D$33:$D$776,СВЦЭМ!$A$33:$A$776,$A88,СВЦЭМ!$B$33:$B$776,X$83)+'СЕТ СН'!$H$11+СВЦЭМ!$D$10+'СЕТ СН'!$H$6-'СЕТ СН'!$H$23</f>
        <v>901.91290079999999</v>
      </c>
      <c r="Y88" s="36">
        <f>SUMIFS(СВЦЭМ!$D$33:$D$776,СВЦЭМ!$A$33:$A$776,$A88,СВЦЭМ!$B$33:$B$776,Y$83)+'СЕТ СН'!$H$11+СВЦЭМ!$D$10+'СЕТ СН'!$H$6-'СЕТ СН'!$H$23</f>
        <v>1007.67099429</v>
      </c>
    </row>
    <row r="89" spans="1:27" ht="15.75" x14ac:dyDescent="0.2">
      <c r="A89" s="35">
        <f t="shared" si="2"/>
        <v>44049</v>
      </c>
      <c r="B89" s="36">
        <f>SUMIFS(СВЦЭМ!$D$33:$D$776,СВЦЭМ!$A$33:$A$776,$A89,СВЦЭМ!$B$33:$B$776,B$83)+'СЕТ СН'!$H$11+СВЦЭМ!$D$10+'СЕТ СН'!$H$6-'СЕТ СН'!$H$23</f>
        <v>1110.5016611000001</v>
      </c>
      <c r="C89" s="36">
        <f>SUMIFS(СВЦЭМ!$D$33:$D$776,СВЦЭМ!$A$33:$A$776,$A89,СВЦЭМ!$B$33:$B$776,C$83)+'СЕТ СН'!$H$11+СВЦЭМ!$D$10+'СЕТ СН'!$H$6-'СЕТ СН'!$H$23</f>
        <v>1161.73855637</v>
      </c>
      <c r="D89" s="36">
        <f>SUMIFS(СВЦЭМ!$D$33:$D$776,СВЦЭМ!$A$33:$A$776,$A89,СВЦЭМ!$B$33:$B$776,D$83)+'СЕТ СН'!$H$11+СВЦЭМ!$D$10+'СЕТ СН'!$H$6-'СЕТ СН'!$H$23</f>
        <v>1183.1460808300001</v>
      </c>
      <c r="E89" s="36">
        <f>SUMIFS(СВЦЭМ!$D$33:$D$776,СВЦЭМ!$A$33:$A$776,$A89,СВЦЭМ!$B$33:$B$776,E$83)+'СЕТ СН'!$H$11+СВЦЭМ!$D$10+'СЕТ СН'!$H$6-'СЕТ СН'!$H$23</f>
        <v>1178.0475569499999</v>
      </c>
      <c r="F89" s="36">
        <f>SUMIFS(СВЦЭМ!$D$33:$D$776,СВЦЭМ!$A$33:$A$776,$A89,СВЦЭМ!$B$33:$B$776,F$83)+'СЕТ СН'!$H$11+СВЦЭМ!$D$10+'СЕТ СН'!$H$6-'СЕТ СН'!$H$23</f>
        <v>1168.8613033300001</v>
      </c>
      <c r="G89" s="36">
        <f>SUMIFS(СВЦЭМ!$D$33:$D$776,СВЦЭМ!$A$33:$A$776,$A89,СВЦЭМ!$B$33:$B$776,G$83)+'СЕТ СН'!$H$11+СВЦЭМ!$D$10+'СЕТ СН'!$H$6-'СЕТ СН'!$H$23</f>
        <v>1177.3037455900001</v>
      </c>
      <c r="H89" s="36">
        <f>SUMIFS(СВЦЭМ!$D$33:$D$776,СВЦЭМ!$A$33:$A$776,$A89,СВЦЭМ!$B$33:$B$776,H$83)+'СЕТ СН'!$H$11+СВЦЭМ!$D$10+'СЕТ СН'!$H$6-'СЕТ СН'!$H$23</f>
        <v>1175.0220738200001</v>
      </c>
      <c r="I89" s="36">
        <f>SUMIFS(СВЦЭМ!$D$33:$D$776,СВЦЭМ!$A$33:$A$776,$A89,СВЦЭМ!$B$33:$B$776,I$83)+'СЕТ СН'!$H$11+СВЦЭМ!$D$10+'СЕТ СН'!$H$6-'СЕТ СН'!$H$23</f>
        <v>1124.78739309</v>
      </c>
      <c r="J89" s="36">
        <f>SUMIFS(СВЦЭМ!$D$33:$D$776,СВЦЭМ!$A$33:$A$776,$A89,СВЦЭМ!$B$33:$B$776,J$83)+'СЕТ СН'!$H$11+СВЦЭМ!$D$10+'СЕТ СН'!$H$6-'СЕТ СН'!$H$23</f>
        <v>1066.37544125</v>
      </c>
      <c r="K89" s="36">
        <f>SUMIFS(СВЦЭМ!$D$33:$D$776,СВЦЭМ!$A$33:$A$776,$A89,СВЦЭМ!$B$33:$B$776,K$83)+'СЕТ СН'!$H$11+СВЦЭМ!$D$10+'СЕТ СН'!$H$6-'СЕТ СН'!$H$23</f>
        <v>1032.6111413599999</v>
      </c>
      <c r="L89" s="36">
        <f>SUMIFS(СВЦЭМ!$D$33:$D$776,СВЦЭМ!$A$33:$A$776,$A89,СВЦЭМ!$B$33:$B$776,L$83)+'СЕТ СН'!$H$11+СВЦЭМ!$D$10+'СЕТ СН'!$H$6-'СЕТ СН'!$H$23</f>
        <v>1018.74237366</v>
      </c>
      <c r="M89" s="36">
        <f>SUMIFS(СВЦЭМ!$D$33:$D$776,СВЦЭМ!$A$33:$A$776,$A89,СВЦЭМ!$B$33:$B$776,M$83)+'СЕТ СН'!$H$11+СВЦЭМ!$D$10+'СЕТ СН'!$H$6-'СЕТ СН'!$H$23</f>
        <v>945.59469061999994</v>
      </c>
      <c r="N89" s="36">
        <f>SUMIFS(СВЦЭМ!$D$33:$D$776,СВЦЭМ!$A$33:$A$776,$A89,СВЦЭМ!$B$33:$B$776,N$83)+'СЕТ СН'!$H$11+СВЦЭМ!$D$10+'СЕТ СН'!$H$6-'СЕТ СН'!$H$23</f>
        <v>885.55477888999997</v>
      </c>
      <c r="O89" s="36">
        <f>SUMIFS(СВЦЭМ!$D$33:$D$776,СВЦЭМ!$A$33:$A$776,$A89,СВЦЭМ!$B$33:$B$776,O$83)+'СЕТ СН'!$H$11+СВЦЭМ!$D$10+'СЕТ СН'!$H$6-'СЕТ СН'!$H$23</f>
        <v>859.11923159999992</v>
      </c>
      <c r="P89" s="36">
        <f>SUMIFS(СВЦЭМ!$D$33:$D$776,СВЦЭМ!$A$33:$A$776,$A89,СВЦЭМ!$B$33:$B$776,P$83)+'СЕТ СН'!$H$11+СВЦЭМ!$D$10+'СЕТ СН'!$H$6-'СЕТ СН'!$H$23</f>
        <v>863.69304310999996</v>
      </c>
      <c r="Q89" s="36">
        <f>SUMIFS(СВЦЭМ!$D$33:$D$776,СВЦЭМ!$A$33:$A$776,$A89,СВЦЭМ!$B$33:$B$776,Q$83)+'СЕТ СН'!$H$11+СВЦЭМ!$D$10+'СЕТ СН'!$H$6-'СЕТ СН'!$H$23</f>
        <v>865.54044849000002</v>
      </c>
      <c r="R89" s="36">
        <f>SUMIFS(СВЦЭМ!$D$33:$D$776,СВЦЭМ!$A$33:$A$776,$A89,СВЦЭМ!$B$33:$B$776,R$83)+'СЕТ СН'!$H$11+СВЦЭМ!$D$10+'СЕТ СН'!$H$6-'СЕТ СН'!$H$23</f>
        <v>868.43756617999998</v>
      </c>
      <c r="S89" s="36">
        <f>SUMIFS(СВЦЭМ!$D$33:$D$776,СВЦЭМ!$A$33:$A$776,$A89,СВЦЭМ!$B$33:$B$776,S$83)+'СЕТ СН'!$H$11+СВЦЭМ!$D$10+'СЕТ СН'!$H$6-'СЕТ СН'!$H$23</f>
        <v>870.31735639999999</v>
      </c>
      <c r="T89" s="36">
        <f>SUMIFS(СВЦЭМ!$D$33:$D$776,СВЦЭМ!$A$33:$A$776,$A89,СВЦЭМ!$B$33:$B$776,T$83)+'СЕТ СН'!$H$11+СВЦЭМ!$D$10+'СЕТ СН'!$H$6-'СЕТ СН'!$H$23</f>
        <v>864.73104433000003</v>
      </c>
      <c r="U89" s="36">
        <f>SUMIFS(СВЦЭМ!$D$33:$D$776,СВЦЭМ!$A$33:$A$776,$A89,СВЦЭМ!$B$33:$B$776,U$83)+'СЕТ СН'!$H$11+СВЦЭМ!$D$10+'СЕТ СН'!$H$6-'СЕТ СН'!$H$23</f>
        <v>861.24324062999995</v>
      </c>
      <c r="V89" s="36">
        <f>SUMIFS(СВЦЭМ!$D$33:$D$776,СВЦЭМ!$A$33:$A$776,$A89,СВЦЭМ!$B$33:$B$776,V$83)+'СЕТ СН'!$H$11+СВЦЭМ!$D$10+'СЕТ СН'!$H$6-'СЕТ СН'!$H$23</f>
        <v>868.75387469999998</v>
      </c>
      <c r="W89" s="36">
        <f>SUMIFS(СВЦЭМ!$D$33:$D$776,СВЦЭМ!$A$33:$A$776,$A89,СВЦЭМ!$B$33:$B$776,W$83)+'СЕТ СН'!$H$11+СВЦЭМ!$D$10+'СЕТ СН'!$H$6-'СЕТ СН'!$H$23</f>
        <v>861.71361417000003</v>
      </c>
      <c r="X89" s="36">
        <f>SUMIFS(СВЦЭМ!$D$33:$D$776,СВЦЭМ!$A$33:$A$776,$A89,СВЦЭМ!$B$33:$B$776,X$83)+'СЕТ СН'!$H$11+СВЦЭМ!$D$10+'СЕТ СН'!$H$6-'СЕТ СН'!$H$23</f>
        <v>903.72598146999997</v>
      </c>
      <c r="Y89" s="36">
        <f>SUMIFS(СВЦЭМ!$D$33:$D$776,СВЦЭМ!$A$33:$A$776,$A89,СВЦЭМ!$B$33:$B$776,Y$83)+'СЕТ СН'!$H$11+СВЦЭМ!$D$10+'СЕТ СН'!$H$6-'СЕТ СН'!$H$23</f>
        <v>1003.9792980999999</v>
      </c>
    </row>
    <row r="90" spans="1:27" ht="15.75" x14ac:dyDescent="0.2">
      <c r="A90" s="35">
        <f t="shared" si="2"/>
        <v>44050</v>
      </c>
      <c r="B90" s="36">
        <f>SUMIFS(СВЦЭМ!$D$33:$D$776,СВЦЭМ!$A$33:$A$776,$A90,СВЦЭМ!$B$33:$B$776,B$83)+'СЕТ СН'!$H$11+СВЦЭМ!$D$10+'СЕТ СН'!$H$6-'СЕТ СН'!$H$23</f>
        <v>1051.43819233</v>
      </c>
      <c r="C90" s="36">
        <f>SUMIFS(СВЦЭМ!$D$33:$D$776,СВЦЭМ!$A$33:$A$776,$A90,СВЦЭМ!$B$33:$B$776,C$83)+'СЕТ СН'!$H$11+СВЦЭМ!$D$10+'СЕТ СН'!$H$6-'СЕТ СН'!$H$23</f>
        <v>1098.3928465000001</v>
      </c>
      <c r="D90" s="36">
        <f>SUMIFS(СВЦЭМ!$D$33:$D$776,СВЦЭМ!$A$33:$A$776,$A90,СВЦЭМ!$B$33:$B$776,D$83)+'СЕТ СН'!$H$11+СВЦЭМ!$D$10+'СЕТ СН'!$H$6-'СЕТ СН'!$H$23</f>
        <v>1111.41710375</v>
      </c>
      <c r="E90" s="36">
        <f>SUMIFS(СВЦЭМ!$D$33:$D$776,СВЦЭМ!$A$33:$A$776,$A90,СВЦЭМ!$B$33:$B$776,E$83)+'СЕТ СН'!$H$11+СВЦЭМ!$D$10+'СЕТ СН'!$H$6-'СЕТ СН'!$H$23</f>
        <v>1138.3168621699999</v>
      </c>
      <c r="F90" s="36">
        <f>SUMIFS(СВЦЭМ!$D$33:$D$776,СВЦЭМ!$A$33:$A$776,$A90,СВЦЭМ!$B$33:$B$776,F$83)+'СЕТ СН'!$H$11+СВЦЭМ!$D$10+'СЕТ СН'!$H$6-'СЕТ СН'!$H$23</f>
        <v>1144.7609404500001</v>
      </c>
      <c r="G90" s="36">
        <f>SUMIFS(СВЦЭМ!$D$33:$D$776,СВЦЭМ!$A$33:$A$776,$A90,СВЦЭМ!$B$33:$B$776,G$83)+'СЕТ СН'!$H$11+СВЦЭМ!$D$10+'СЕТ СН'!$H$6-'СЕТ СН'!$H$23</f>
        <v>1136.0259331500001</v>
      </c>
      <c r="H90" s="36">
        <f>SUMIFS(СВЦЭМ!$D$33:$D$776,СВЦЭМ!$A$33:$A$776,$A90,СВЦЭМ!$B$33:$B$776,H$83)+'СЕТ СН'!$H$11+СВЦЭМ!$D$10+'СЕТ СН'!$H$6-'СЕТ СН'!$H$23</f>
        <v>1103.59238759</v>
      </c>
      <c r="I90" s="36">
        <f>SUMIFS(СВЦЭМ!$D$33:$D$776,СВЦЭМ!$A$33:$A$776,$A90,СВЦЭМ!$B$33:$B$776,I$83)+'СЕТ СН'!$H$11+СВЦЭМ!$D$10+'СЕТ СН'!$H$6-'СЕТ СН'!$H$23</f>
        <v>1077.31932865</v>
      </c>
      <c r="J90" s="36">
        <f>SUMIFS(СВЦЭМ!$D$33:$D$776,СВЦЭМ!$A$33:$A$776,$A90,СВЦЭМ!$B$33:$B$776,J$83)+'СЕТ СН'!$H$11+СВЦЭМ!$D$10+'СЕТ СН'!$H$6-'СЕТ СН'!$H$23</f>
        <v>1045.48979205</v>
      </c>
      <c r="K90" s="36">
        <f>SUMIFS(СВЦЭМ!$D$33:$D$776,СВЦЭМ!$A$33:$A$776,$A90,СВЦЭМ!$B$33:$B$776,K$83)+'СЕТ СН'!$H$11+СВЦЭМ!$D$10+'СЕТ СН'!$H$6-'СЕТ СН'!$H$23</f>
        <v>1049.46805604</v>
      </c>
      <c r="L90" s="36">
        <f>SUMIFS(СВЦЭМ!$D$33:$D$776,СВЦЭМ!$A$33:$A$776,$A90,СВЦЭМ!$B$33:$B$776,L$83)+'СЕТ СН'!$H$11+СВЦЭМ!$D$10+'СЕТ СН'!$H$6-'СЕТ СН'!$H$23</f>
        <v>1023.84173931</v>
      </c>
      <c r="M90" s="36">
        <f>SUMIFS(СВЦЭМ!$D$33:$D$776,СВЦЭМ!$A$33:$A$776,$A90,СВЦЭМ!$B$33:$B$776,M$83)+'СЕТ СН'!$H$11+СВЦЭМ!$D$10+'СЕТ СН'!$H$6-'СЕТ СН'!$H$23</f>
        <v>989.08463310000002</v>
      </c>
      <c r="N90" s="36">
        <f>SUMIFS(СВЦЭМ!$D$33:$D$776,СВЦЭМ!$A$33:$A$776,$A90,СВЦЭМ!$B$33:$B$776,N$83)+'СЕТ СН'!$H$11+СВЦЭМ!$D$10+'СЕТ СН'!$H$6-'СЕТ СН'!$H$23</f>
        <v>936.58219682999993</v>
      </c>
      <c r="O90" s="36">
        <f>SUMIFS(СВЦЭМ!$D$33:$D$776,СВЦЭМ!$A$33:$A$776,$A90,СВЦЭМ!$B$33:$B$776,O$83)+'СЕТ СН'!$H$11+СВЦЭМ!$D$10+'СЕТ СН'!$H$6-'СЕТ СН'!$H$23</f>
        <v>905.41016614</v>
      </c>
      <c r="P90" s="36">
        <f>SUMIFS(СВЦЭМ!$D$33:$D$776,СВЦЭМ!$A$33:$A$776,$A90,СВЦЭМ!$B$33:$B$776,P$83)+'СЕТ СН'!$H$11+СВЦЭМ!$D$10+'СЕТ СН'!$H$6-'СЕТ СН'!$H$23</f>
        <v>909.52483953000001</v>
      </c>
      <c r="Q90" s="36">
        <f>SUMIFS(СВЦЭМ!$D$33:$D$776,СВЦЭМ!$A$33:$A$776,$A90,СВЦЭМ!$B$33:$B$776,Q$83)+'СЕТ СН'!$H$11+СВЦЭМ!$D$10+'СЕТ СН'!$H$6-'СЕТ СН'!$H$23</f>
        <v>911.85491732000003</v>
      </c>
      <c r="R90" s="36">
        <f>SUMIFS(СВЦЭМ!$D$33:$D$776,СВЦЭМ!$A$33:$A$776,$A90,СВЦЭМ!$B$33:$B$776,R$83)+'СЕТ СН'!$H$11+СВЦЭМ!$D$10+'СЕТ СН'!$H$6-'СЕТ СН'!$H$23</f>
        <v>921.25680439999996</v>
      </c>
      <c r="S90" s="36">
        <f>SUMIFS(СВЦЭМ!$D$33:$D$776,СВЦЭМ!$A$33:$A$776,$A90,СВЦЭМ!$B$33:$B$776,S$83)+'СЕТ СН'!$H$11+СВЦЭМ!$D$10+'СЕТ СН'!$H$6-'СЕТ СН'!$H$23</f>
        <v>923.06572189999997</v>
      </c>
      <c r="T90" s="36">
        <f>SUMIFS(СВЦЭМ!$D$33:$D$776,СВЦЭМ!$A$33:$A$776,$A90,СВЦЭМ!$B$33:$B$776,T$83)+'СЕТ СН'!$H$11+СВЦЭМ!$D$10+'СЕТ СН'!$H$6-'СЕТ СН'!$H$23</f>
        <v>910.99832034999997</v>
      </c>
      <c r="U90" s="36">
        <f>SUMIFS(СВЦЭМ!$D$33:$D$776,СВЦЭМ!$A$33:$A$776,$A90,СВЦЭМ!$B$33:$B$776,U$83)+'СЕТ СН'!$H$11+СВЦЭМ!$D$10+'СЕТ СН'!$H$6-'СЕТ СН'!$H$23</f>
        <v>921.87863327000002</v>
      </c>
      <c r="V90" s="36">
        <f>SUMIFS(СВЦЭМ!$D$33:$D$776,СВЦЭМ!$A$33:$A$776,$A90,СВЦЭМ!$B$33:$B$776,V$83)+'СЕТ СН'!$H$11+СВЦЭМ!$D$10+'СЕТ СН'!$H$6-'СЕТ СН'!$H$23</f>
        <v>938.79930444000001</v>
      </c>
      <c r="W90" s="36">
        <f>SUMIFS(СВЦЭМ!$D$33:$D$776,СВЦЭМ!$A$33:$A$776,$A90,СВЦЭМ!$B$33:$B$776,W$83)+'СЕТ СН'!$H$11+СВЦЭМ!$D$10+'СЕТ СН'!$H$6-'СЕТ СН'!$H$23</f>
        <v>926.54155298000001</v>
      </c>
      <c r="X90" s="36">
        <f>SUMIFS(СВЦЭМ!$D$33:$D$776,СВЦЭМ!$A$33:$A$776,$A90,СВЦЭМ!$B$33:$B$776,X$83)+'СЕТ СН'!$H$11+СВЦЭМ!$D$10+'СЕТ СН'!$H$6-'СЕТ СН'!$H$23</f>
        <v>957.71437107999998</v>
      </c>
      <c r="Y90" s="36">
        <f>SUMIFS(СВЦЭМ!$D$33:$D$776,СВЦЭМ!$A$33:$A$776,$A90,СВЦЭМ!$B$33:$B$776,Y$83)+'СЕТ СН'!$H$11+СВЦЭМ!$D$10+'СЕТ СН'!$H$6-'СЕТ СН'!$H$23</f>
        <v>1042.5034600700001</v>
      </c>
    </row>
    <row r="91" spans="1:27" ht="15.75" x14ac:dyDescent="0.2">
      <c r="A91" s="35">
        <f t="shared" si="2"/>
        <v>44051</v>
      </c>
      <c r="B91" s="36">
        <f>SUMIFS(СВЦЭМ!$D$33:$D$776,СВЦЭМ!$A$33:$A$776,$A91,СВЦЭМ!$B$33:$B$776,B$83)+'СЕТ СН'!$H$11+СВЦЭМ!$D$10+'СЕТ СН'!$H$6-'СЕТ СН'!$H$23</f>
        <v>1116.78047937</v>
      </c>
      <c r="C91" s="36">
        <f>SUMIFS(СВЦЭМ!$D$33:$D$776,СВЦЭМ!$A$33:$A$776,$A91,СВЦЭМ!$B$33:$B$776,C$83)+'СЕТ СН'!$H$11+СВЦЭМ!$D$10+'СЕТ СН'!$H$6-'СЕТ СН'!$H$23</f>
        <v>1139.6706748399999</v>
      </c>
      <c r="D91" s="36">
        <f>SUMIFS(СВЦЭМ!$D$33:$D$776,СВЦЭМ!$A$33:$A$776,$A91,СВЦЭМ!$B$33:$B$776,D$83)+'СЕТ СН'!$H$11+СВЦЭМ!$D$10+'СЕТ СН'!$H$6-'СЕТ СН'!$H$23</f>
        <v>1142.1309619799999</v>
      </c>
      <c r="E91" s="36">
        <f>SUMIFS(СВЦЭМ!$D$33:$D$776,СВЦЭМ!$A$33:$A$776,$A91,СВЦЭМ!$B$33:$B$776,E$83)+'СЕТ СН'!$H$11+СВЦЭМ!$D$10+'СЕТ СН'!$H$6-'СЕТ СН'!$H$23</f>
        <v>1161.9276618599999</v>
      </c>
      <c r="F91" s="36">
        <f>SUMIFS(СВЦЭМ!$D$33:$D$776,СВЦЭМ!$A$33:$A$776,$A91,СВЦЭМ!$B$33:$B$776,F$83)+'СЕТ СН'!$H$11+СВЦЭМ!$D$10+'СЕТ СН'!$H$6-'СЕТ СН'!$H$23</f>
        <v>1160.0583442500001</v>
      </c>
      <c r="G91" s="36">
        <f>SUMIFS(СВЦЭМ!$D$33:$D$776,СВЦЭМ!$A$33:$A$776,$A91,СВЦЭМ!$B$33:$B$776,G$83)+'СЕТ СН'!$H$11+СВЦЭМ!$D$10+'СЕТ СН'!$H$6-'СЕТ СН'!$H$23</f>
        <v>1160.2223510200001</v>
      </c>
      <c r="H91" s="36">
        <f>SUMIFS(СВЦЭМ!$D$33:$D$776,СВЦЭМ!$A$33:$A$776,$A91,СВЦЭМ!$B$33:$B$776,H$83)+'СЕТ СН'!$H$11+СВЦЭМ!$D$10+'СЕТ СН'!$H$6-'СЕТ СН'!$H$23</f>
        <v>1148.2996847100001</v>
      </c>
      <c r="I91" s="36">
        <f>SUMIFS(СВЦЭМ!$D$33:$D$776,СВЦЭМ!$A$33:$A$776,$A91,СВЦЭМ!$B$33:$B$776,I$83)+'СЕТ СН'!$H$11+СВЦЭМ!$D$10+'СЕТ СН'!$H$6-'СЕТ СН'!$H$23</f>
        <v>1113.00909342</v>
      </c>
      <c r="J91" s="36">
        <f>SUMIFS(СВЦЭМ!$D$33:$D$776,СВЦЭМ!$A$33:$A$776,$A91,СВЦЭМ!$B$33:$B$776,J$83)+'СЕТ СН'!$H$11+СВЦЭМ!$D$10+'СЕТ СН'!$H$6-'СЕТ СН'!$H$23</f>
        <v>1095.5656538800001</v>
      </c>
      <c r="K91" s="36">
        <f>SUMIFS(СВЦЭМ!$D$33:$D$776,СВЦЭМ!$A$33:$A$776,$A91,СВЦЭМ!$B$33:$B$776,K$83)+'СЕТ СН'!$H$11+СВЦЭМ!$D$10+'СЕТ СН'!$H$6-'СЕТ СН'!$H$23</f>
        <v>1076.45479075</v>
      </c>
      <c r="L91" s="36">
        <f>SUMIFS(СВЦЭМ!$D$33:$D$776,СВЦЭМ!$A$33:$A$776,$A91,СВЦЭМ!$B$33:$B$776,L$83)+'СЕТ СН'!$H$11+СВЦЭМ!$D$10+'СЕТ СН'!$H$6-'СЕТ СН'!$H$23</f>
        <v>1033.1820686999999</v>
      </c>
      <c r="M91" s="36">
        <f>SUMIFS(СВЦЭМ!$D$33:$D$776,СВЦЭМ!$A$33:$A$776,$A91,СВЦЭМ!$B$33:$B$776,M$83)+'СЕТ СН'!$H$11+СВЦЭМ!$D$10+'СЕТ СН'!$H$6-'СЕТ СН'!$H$23</f>
        <v>940.42108988999996</v>
      </c>
      <c r="N91" s="36">
        <f>SUMIFS(СВЦЭМ!$D$33:$D$776,СВЦЭМ!$A$33:$A$776,$A91,СВЦЭМ!$B$33:$B$776,N$83)+'СЕТ СН'!$H$11+СВЦЭМ!$D$10+'СЕТ СН'!$H$6-'СЕТ СН'!$H$23</f>
        <v>896.32976941999993</v>
      </c>
      <c r="O91" s="36">
        <f>SUMIFS(СВЦЭМ!$D$33:$D$776,СВЦЭМ!$A$33:$A$776,$A91,СВЦЭМ!$B$33:$B$776,O$83)+'СЕТ СН'!$H$11+СВЦЭМ!$D$10+'СЕТ СН'!$H$6-'СЕТ СН'!$H$23</f>
        <v>879.19200464999994</v>
      </c>
      <c r="P91" s="36">
        <f>SUMIFS(СВЦЭМ!$D$33:$D$776,СВЦЭМ!$A$33:$A$776,$A91,СВЦЭМ!$B$33:$B$776,P$83)+'СЕТ СН'!$H$11+СВЦЭМ!$D$10+'СЕТ СН'!$H$6-'СЕТ СН'!$H$23</f>
        <v>878.18337535000001</v>
      </c>
      <c r="Q91" s="36">
        <f>SUMIFS(СВЦЭМ!$D$33:$D$776,СВЦЭМ!$A$33:$A$776,$A91,СВЦЭМ!$B$33:$B$776,Q$83)+'СЕТ СН'!$H$11+СВЦЭМ!$D$10+'СЕТ СН'!$H$6-'СЕТ СН'!$H$23</f>
        <v>889.33747186999994</v>
      </c>
      <c r="R91" s="36">
        <f>SUMIFS(СВЦЭМ!$D$33:$D$776,СВЦЭМ!$A$33:$A$776,$A91,СВЦЭМ!$B$33:$B$776,R$83)+'СЕТ СН'!$H$11+СВЦЭМ!$D$10+'СЕТ СН'!$H$6-'СЕТ СН'!$H$23</f>
        <v>872.25784852999993</v>
      </c>
      <c r="S91" s="36">
        <f>SUMIFS(СВЦЭМ!$D$33:$D$776,СВЦЭМ!$A$33:$A$776,$A91,СВЦЭМ!$B$33:$B$776,S$83)+'СЕТ СН'!$H$11+СВЦЭМ!$D$10+'СЕТ СН'!$H$6-'СЕТ СН'!$H$23</f>
        <v>880.46678648</v>
      </c>
      <c r="T91" s="36">
        <f>SUMIFS(СВЦЭМ!$D$33:$D$776,СВЦЭМ!$A$33:$A$776,$A91,СВЦЭМ!$B$33:$B$776,T$83)+'СЕТ СН'!$H$11+СВЦЭМ!$D$10+'СЕТ СН'!$H$6-'СЕТ СН'!$H$23</f>
        <v>897.12730664000003</v>
      </c>
      <c r="U91" s="36">
        <f>SUMIFS(СВЦЭМ!$D$33:$D$776,СВЦЭМ!$A$33:$A$776,$A91,СВЦЭМ!$B$33:$B$776,U$83)+'СЕТ СН'!$H$11+СВЦЭМ!$D$10+'СЕТ СН'!$H$6-'СЕТ СН'!$H$23</f>
        <v>903.79391362000001</v>
      </c>
      <c r="V91" s="36">
        <f>SUMIFS(СВЦЭМ!$D$33:$D$776,СВЦЭМ!$A$33:$A$776,$A91,СВЦЭМ!$B$33:$B$776,V$83)+'СЕТ СН'!$H$11+СВЦЭМ!$D$10+'СЕТ СН'!$H$6-'СЕТ СН'!$H$23</f>
        <v>891.92078888999993</v>
      </c>
      <c r="W91" s="36">
        <f>SUMIFS(СВЦЭМ!$D$33:$D$776,СВЦЭМ!$A$33:$A$776,$A91,СВЦЭМ!$B$33:$B$776,W$83)+'СЕТ СН'!$H$11+СВЦЭМ!$D$10+'СЕТ СН'!$H$6-'СЕТ СН'!$H$23</f>
        <v>880.1852457</v>
      </c>
      <c r="X91" s="36">
        <f>SUMIFS(СВЦЭМ!$D$33:$D$776,СВЦЭМ!$A$33:$A$776,$A91,СВЦЭМ!$B$33:$B$776,X$83)+'СЕТ СН'!$H$11+СВЦЭМ!$D$10+'СЕТ СН'!$H$6-'СЕТ СН'!$H$23</f>
        <v>904.61769474999994</v>
      </c>
      <c r="Y91" s="36">
        <f>SUMIFS(СВЦЭМ!$D$33:$D$776,СВЦЭМ!$A$33:$A$776,$A91,СВЦЭМ!$B$33:$B$776,Y$83)+'СЕТ СН'!$H$11+СВЦЭМ!$D$10+'СЕТ СН'!$H$6-'СЕТ СН'!$H$23</f>
        <v>1001.3983352299999</v>
      </c>
    </row>
    <row r="92" spans="1:27" ht="15.75" x14ac:dyDescent="0.2">
      <c r="A92" s="35">
        <f t="shared" si="2"/>
        <v>44052</v>
      </c>
      <c r="B92" s="36">
        <f>SUMIFS(СВЦЭМ!$D$33:$D$776,СВЦЭМ!$A$33:$A$776,$A92,СВЦЭМ!$B$33:$B$776,B$83)+'СЕТ СН'!$H$11+СВЦЭМ!$D$10+'СЕТ СН'!$H$6-'СЕТ СН'!$H$23</f>
        <v>1088.2847800700001</v>
      </c>
      <c r="C92" s="36">
        <f>SUMIFS(СВЦЭМ!$D$33:$D$776,СВЦЭМ!$A$33:$A$776,$A92,СВЦЭМ!$B$33:$B$776,C$83)+'СЕТ СН'!$H$11+СВЦЭМ!$D$10+'СЕТ СН'!$H$6-'СЕТ СН'!$H$23</f>
        <v>1171.4348051500001</v>
      </c>
      <c r="D92" s="36">
        <f>SUMIFS(СВЦЭМ!$D$33:$D$776,СВЦЭМ!$A$33:$A$776,$A92,СВЦЭМ!$B$33:$B$776,D$83)+'СЕТ СН'!$H$11+СВЦЭМ!$D$10+'СЕТ СН'!$H$6-'СЕТ СН'!$H$23</f>
        <v>1164.8393072200001</v>
      </c>
      <c r="E92" s="36">
        <f>SUMIFS(СВЦЭМ!$D$33:$D$776,СВЦЭМ!$A$33:$A$776,$A92,СВЦЭМ!$B$33:$B$776,E$83)+'СЕТ СН'!$H$11+СВЦЭМ!$D$10+'СЕТ СН'!$H$6-'СЕТ СН'!$H$23</f>
        <v>1159.72551537</v>
      </c>
      <c r="F92" s="36">
        <f>SUMIFS(СВЦЭМ!$D$33:$D$776,СВЦЭМ!$A$33:$A$776,$A92,СВЦЭМ!$B$33:$B$776,F$83)+'СЕТ СН'!$H$11+СВЦЭМ!$D$10+'СЕТ СН'!$H$6-'СЕТ СН'!$H$23</f>
        <v>1153.95262136</v>
      </c>
      <c r="G92" s="36">
        <f>SUMIFS(СВЦЭМ!$D$33:$D$776,СВЦЭМ!$A$33:$A$776,$A92,СВЦЭМ!$B$33:$B$776,G$83)+'СЕТ СН'!$H$11+СВЦЭМ!$D$10+'СЕТ СН'!$H$6-'СЕТ СН'!$H$23</f>
        <v>1160.5890006700001</v>
      </c>
      <c r="H92" s="36">
        <f>SUMIFS(СВЦЭМ!$D$33:$D$776,СВЦЭМ!$A$33:$A$776,$A92,СВЦЭМ!$B$33:$B$776,H$83)+'СЕТ СН'!$H$11+СВЦЭМ!$D$10+'СЕТ СН'!$H$6-'СЕТ СН'!$H$23</f>
        <v>1172.0908868500001</v>
      </c>
      <c r="I92" s="36">
        <f>SUMIFS(СВЦЭМ!$D$33:$D$776,СВЦЭМ!$A$33:$A$776,$A92,СВЦЭМ!$B$33:$B$776,I$83)+'СЕТ СН'!$H$11+СВЦЭМ!$D$10+'СЕТ СН'!$H$6-'СЕТ СН'!$H$23</f>
        <v>1168.51521587</v>
      </c>
      <c r="J92" s="36">
        <f>SUMIFS(СВЦЭМ!$D$33:$D$776,СВЦЭМ!$A$33:$A$776,$A92,СВЦЭМ!$B$33:$B$776,J$83)+'СЕТ СН'!$H$11+СВЦЭМ!$D$10+'СЕТ СН'!$H$6-'СЕТ СН'!$H$23</f>
        <v>1118.6016150099999</v>
      </c>
      <c r="K92" s="36">
        <f>SUMIFS(СВЦЭМ!$D$33:$D$776,СВЦЭМ!$A$33:$A$776,$A92,СВЦЭМ!$B$33:$B$776,K$83)+'СЕТ СН'!$H$11+СВЦЭМ!$D$10+'СЕТ СН'!$H$6-'СЕТ СН'!$H$23</f>
        <v>1076.2984553700001</v>
      </c>
      <c r="L92" s="36">
        <f>SUMIFS(СВЦЭМ!$D$33:$D$776,СВЦЭМ!$A$33:$A$776,$A92,СВЦЭМ!$B$33:$B$776,L$83)+'СЕТ СН'!$H$11+СВЦЭМ!$D$10+'СЕТ СН'!$H$6-'СЕТ СН'!$H$23</f>
        <v>1030.54784015</v>
      </c>
      <c r="M92" s="36">
        <f>SUMIFS(СВЦЭМ!$D$33:$D$776,СВЦЭМ!$A$33:$A$776,$A92,СВЦЭМ!$B$33:$B$776,M$83)+'СЕТ СН'!$H$11+СВЦЭМ!$D$10+'СЕТ СН'!$H$6-'СЕТ СН'!$H$23</f>
        <v>944.78258083999992</v>
      </c>
      <c r="N92" s="36">
        <f>SUMIFS(СВЦЭМ!$D$33:$D$776,СВЦЭМ!$A$33:$A$776,$A92,СВЦЭМ!$B$33:$B$776,N$83)+'СЕТ СН'!$H$11+СВЦЭМ!$D$10+'СЕТ СН'!$H$6-'СЕТ СН'!$H$23</f>
        <v>892.64608495999994</v>
      </c>
      <c r="O92" s="36">
        <f>SUMIFS(СВЦЭМ!$D$33:$D$776,СВЦЭМ!$A$33:$A$776,$A92,СВЦЭМ!$B$33:$B$776,O$83)+'СЕТ СН'!$H$11+СВЦЭМ!$D$10+'СЕТ СН'!$H$6-'СЕТ СН'!$H$23</f>
        <v>860.44274604999998</v>
      </c>
      <c r="P92" s="36">
        <f>SUMIFS(СВЦЭМ!$D$33:$D$776,СВЦЭМ!$A$33:$A$776,$A92,СВЦЭМ!$B$33:$B$776,P$83)+'СЕТ СН'!$H$11+СВЦЭМ!$D$10+'СЕТ СН'!$H$6-'СЕТ СН'!$H$23</f>
        <v>863.03645355999993</v>
      </c>
      <c r="Q92" s="36">
        <f>SUMIFS(СВЦЭМ!$D$33:$D$776,СВЦЭМ!$A$33:$A$776,$A92,СВЦЭМ!$B$33:$B$776,Q$83)+'СЕТ СН'!$H$11+СВЦЭМ!$D$10+'СЕТ СН'!$H$6-'СЕТ СН'!$H$23</f>
        <v>880.96850496000002</v>
      </c>
      <c r="R92" s="36">
        <f>SUMIFS(СВЦЭМ!$D$33:$D$776,СВЦЭМ!$A$33:$A$776,$A92,СВЦЭМ!$B$33:$B$776,R$83)+'СЕТ СН'!$H$11+СВЦЭМ!$D$10+'СЕТ СН'!$H$6-'СЕТ СН'!$H$23</f>
        <v>867.66735653000001</v>
      </c>
      <c r="S92" s="36">
        <f>SUMIFS(СВЦЭМ!$D$33:$D$776,СВЦЭМ!$A$33:$A$776,$A92,СВЦЭМ!$B$33:$B$776,S$83)+'СЕТ СН'!$H$11+СВЦЭМ!$D$10+'СЕТ СН'!$H$6-'СЕТ СН'!$H$23</f>
        <v>870.00914851999994</v>
      </c>
      <c r="T92" s="36">
        <f>SUMIFS(СВЦЭМ!$D$33:$D$776,СВЦЭМ!$A$33:$A$776,$A92,СВЦЭМ!$B$33:$B$776,T$83)+'СЕТ СН'!$H$11+СВЦЭМ!$D$10+'СЕТ СН'!$H$6-'СЕТ СН'!$H$23</f>
        <v>880.71112434999998</v>
      </c>
      <c r="U92" s="36">
        <f>SUMIFS(СВЦЭМ!$D$33:$D$776,СВЦЭМ!$A$33:$A$776,$A92,СВЦЭМ!$B$33:$B$776,U$83)+'СЕТ СН'!$H$11+СВЦЭМ!$D$10+'СЕТ СН'!$H$6-'СЕТ СН'!$H$23</f>
        <v>885.50369617000001</v>
      </c>
      <c r="V92" s="36">
        <f>SUMIFS(СВЦЭМ!$D$33:$D$776,СВЦЭМ!$A$33:$A$776,$A92,СВЦЭМ!$B$33:$B$776,V$83)+'СЕТ СН'!$H$11+СВЦЭМ!$D$10+'СЕТ СН'!$H$6-'СЕТ СН'!$H$23</f>
        <v>885.85356998999998</v>
      </c>
      <c r="W92" s="36">
        <f>SUMIFS(СВЦЭМ!$D$33:$D$776,СВЦЭМ!$A$33:$A$776,$A92,СВЦЭМ!$B$33:$B$776,W$83)+'СЕТ СН'!$H$11+СВЦЭМ!$D$10+'СЕТ СН'!$H$6-'СЕТ СН'!$H$23</f>
        <v>871.78054136000003</v>
      </c>
      <c r="X92" s="36">
        <f>SUMIFS(СВЦЭМ!$D$33:$D$776,СВЦЭМ!$A$33:$A$776,$A92,СВЦЭМ!$B$33:$B$776,X$83)+'СЕТ СН'!$H$11+СВЦЭМ!$D$10+'СЕТ СН'!$H$6-'СЕТ СН'!$H$23</f>
        <v>902.64971768999999</v>
      </c>
      <c r="Y92" s="36">
        <f>SUMIFS(СВЦЭМ!$D$33:$D$776,СВЦЭМ!$A$33:$A$776,$A92,СВЦЭМ!$B$33:$B$776,Y$83)+'СЕТ СН'!$H$11+СВЦЭМ!$D$10+'СЕТ СН'!$H$6-'СЕТ СН'!$H$23</f>
        <v>1006.0969757099999</v>
      </c>
    </row>
    <row r="93" spans="1:27" ht="15.75" x14ac:dyDescent="0.2">
      <c r="A93" s="35">
        <f t="shared" si="2"/>
        <v>44053</v>
      </c>
      <c r="B93" s="36">
        <f>SUMIFS(СВЦЭМ!$D$33:$D$776,СВЦЭМ!$A$33:$A$776,$A93,СВЦЭМ!$B$33:$B$776,B$83)+'СЕТ СН'!$H$11+СВЦЭМ!$D$10+'СЕТ СН'!$H$6-'СЕТ СН'!$H$23</f>
        <v>1092.8799532600001</v>
      </c>
      <c r="C93" s="36">
        <f>SUMIFS(СВЦЭМ!$D$33:$D$776,СВЦЭМ!$A$33:$A$776,$A93,СВЦЭМ!$B$33:$B$776,C$83)+'СЕТ СН'!$H$11+СВЦЭМ!$D$10+'СЕТ СН'!$H$6-'СЕТ СН'!$H$23</f>
        <v>1145.5394632499999</v>
      </c>
      <c r="D93" s="36">
        <f>SUMIFS(СВЦЭМ!$D$33:$D$776,СВЦЭМ!$A$33:$A$776,$A93,СВЦЭМ!$B$33:$B$776,D$83)+'СЕТ СН'!$H$11+СВЦЭМ!$D$10+'СЕТ СН'!$H$6-'СЕТ СН'!$H$23</f>
        <v>1128.0544081200001</v>
      </c>
      <c r="E93" s="36">
        <f>SUMIFS(СВЦЭМ!$D$33:$D$776,СВЦЭМ!$A$33:$A$776,$A93,СВЦЭМ!$B$33:$B$776,E$83)+'СЕТ СН'!$H$11+СВЦЭМ!$D$10+'СЕТ СН'!$H$6-'СЕТ СН'!$H$23</f>
        <v>1115.87874674</v>
      </c>
      <c r="F93" s="36">
        <f>SUMIFS(СВЦЭМ!$D$33:$D$776,СВЦЭМ!$A$33:$A$776,$A93,СВЦЭМ!$B$33:$B$776,F$83)+'СЕТ СН'!$H$11+СВЦЭМ!$D$10+'СЕТ СН'!$H$6-'СЕТ СН'!$H$23</f>
        <v>1108.9083142100001</v>
      </c>
      <c r="G93" s="36">
        <f>SUMIFS(СВЦЭМ!$D$33:$D$776,СВЦЭМ!$A$33:$A$776,$A93,СВЦЭМ!$B$33:$B$776,G$83)+'СЕТ СН'!$H$11+СВЦЭМ!$D$10+'СЕТ СН'!$H$6-'СЕТ СН'!$H$23</f>
        <v>1117.3203423499999</v>
      </c>
      <c r="H93" s="36">
        <f>SUMIFS(СВЦЭМ!$D$33:$D$776,СВЦЭМ!$A$33:$A$776,$A93,СВЦЭМ!$B$33:$B$776,H$83)+'СЕТ СН'!$H$11+СВЦЭМ!$D$10+'СЕТ СН'!$H$6-'СЕТ СН'!$H$23</f>
        <v>1145.4664034100001</v>
      </c>
      <c r="I93" s="36">
        <f>SUMIFS(СВЦЭМ!$D$33:$D$776,СВЦЭМ!$A$33:$A$776,$A93,СВЦЭМ!$B$33:$B$776,I$83)+'СЕТ СН'!$H$11+СВЦЭМ!$D$10+'СЕТ СН'!$H$6-'СЕТ СН'!$H$23</f>
        <v>1139.52500609</v>
      </c>
      <c r="J93" s="36">
        <f>SUMIFS(СВЦЭМ!$D$33:$D$776,СВЦЭМ!$A$33:$A$776,$A93,СВЦЭМ!$B$33:$B$776,J$83)+'СЕТ СН'!$H$11+СВЦЭМ!$D$10+'СЕТ СН'!$H$6-'СЕТ СН'!$H$23</f>
        <v>1086.5237406599999</v>
      </c>
      <c r="K93" s="36">
        <f>SUMIFS(СВЦЭМ!$D$33:$D$776,СВЦЭМ!$A$33:$A$776,$A93,СВЦЭМ!$B$33:$B$776,K$83)+'СЕТ СН'!$H$11+СВЦЭМ!$D$10+'СЕТ СН'!$H$6-'СЕТ СН'!$H$23</f>
        <v>1040.99739905</v>
      </c>
      <c r="L93" s="36">
        <f>SUMIFS(СВЦЭМ!$D$33:$D$776,СВЦЭМ!$A$33:$A$776,$A93,СВЦЭМ!$B$33:$B$776,L$83)+'СЕТ СН'!$H$11+СВЦЭМ!$D$10+'СЕТ СН'!$H$6-'СЕТ СН'!$H$23</f>
        <v>1031.9908905</v>
      </c>
      <c r="M93" s="36">
        <f>SUMIFS(СВЦЭМ!$D$33:$D$776,СВЦЭМ!$A$33:$A$776,$A93,СВЦЭМ!$B$33:$B$776,M$83)+'СЕТ СН'!$H$11+СВЦЭМ!$D$10+'СЕТ СН'!$H$6-'СЕТ СН'!$H$23</f>
        <v>979.56633271999999</v>
      </c>
      <c r="N93" s="36">
        <f>SUMIFS(СВЦЭМ!$D$33:$D$776,СВЦЭМ!$A$33:$A$776,$A93,СВЦЭМ!$B$33:$B$776,N$83)+'СЕТ СН'!$H$11+СВЦЭМ!$D$10+'СЕТ СН'!$H$6-'СЕТ СН'!$H$23</f>
        <v>917.39412157999993</v>
      </c>
      <c r="O93" s="36">
        <f>SUMIFS(СВЦЭМ!$D$33:$D$776,СВЦЭМ!$A$33:$A$776,$A93,СВЦЭМ!$B$33:$B$776,O$83)+'СЕТ СН'!$H$11+СВЦЭМ!$D$10+'СЕТ СН'!$H$6-'СЕТ СН'!$H$23</f>
        <v>881.93368103</v>
      </c>
      <c r="P93" s="36">
        <f>SUMIFS(СВЦЭМ!$D$33:$D$776,СВЦЭМ!$A$33:$A$776,$A93,СВЦЭМ!$B$33:$B$776,P$83)+'СЕТ СН'!$H$11+СВЦЭМ!$D$10+'СЕТ СН'!$H$6-'СЕТ СН'!$H$23</f>
        <v>855.36017270000002</v>
      </c>
      <c r="Q93" s="36">
        <f>SUMIFS(СВЦЭМ!$D$33:$D$776,СВЦЭМ!$A$33:$A$776,$A93,СВЦЭМ!$B$33:$B$776,Q$83)+'СЕТ СН'!$H$11+СВЦЭМ!$D$10+'СЕТ СН'!$H$6-'СЕТ СН'!$H$23</f>
        <v>861.58969859000001</v>
      </c>
      <c r="R93" s="36">
        <f>SUMIFS(СВЦЭМ!$D$33:$D$776,СВЦЭМ!$A$33:$A$776,$A93,СВЦЭМ!$B$33:$B$776,R$83)+'СЕТ СН'!$H$11+СВЦЭМ!$D$10+'СЕТ СН'!$H$6-'СЕТ СН'!$H$23</f>
        <v>866.18422740999995</v>
      </c>
      <c r="S93" s="36">
        <f>SUMIFS(СВЦЭМ!$D$33:$D$776,СВЦЭМ!$A$33:$A$776,$A93,СВЦЭМ!$B$33:$B$776,S$83)+'СЕТ СН'!$H$11+СВЦЭМ!$D$10+'СЕТ СН'!$H$6-'СЕТ СН'!$H$23</f>
        <v>866.10082591999992</v>
      </c>
      <c r="T93" s="36">
        <f>SUMIFS(СВЦЭМ!$D$33:$D$776,СВЦЭМ!$A$33:$A$776,$A93,СВЦЭМ!$B$33:$B$776,T$83)+'СЕТ СН'!$H$11+СВЦЭМ!$D$10+'СЕТ СН'!$H$6-'СЕТ СН'!$H$23</f>
        <v>875.82246437999993</v>
      </c>
      <c r="U93" s="36">
        <f>SUMIFS(СВЦЭМ!$D$33:$D$776,СВЦЭМ!$A$33:$A$776,$A93,СВЦЭМ!$B$33:$B$776,U$83)+'СЕТ СН'!$H$11+СВЦЭМ!$D$10+'СЕТ СН'!$H$6-'СЕТ СН'!$H$23</f>
        <v>876.77538135999998</v>
      </c>
      <c r="V93" s="36">
        <f>SUMIFS(СВЦЭМ!$D$33:$D$776,СВЦЭМ!$A$33:$A$776,$A93,СВЦЭМ!$B$33:$B$776,V$83)+'СЕТ СН'!$H$11+СВЦЭМ!$D$10+'СЕТ СН'!$H$6-'СЕТ СН'!$H$23</f>
        <v>867.32689551999999</v>
      </c>
      <c r="W93" s="36">
        <f>SUMIFS(СВЦЭМ!$D$33:$D$776,СВЦЭМ!$A$33:$A$776,$A93,СВЦЭМ!$B$33:$B$776,W$83)+'СЕТ СН'!$H$11+СВЦЭМ!$D$10+'СЕТ СН'!$H$6-'СЕТ СН'!$H$23</f>
        <v>851.94481954000003</v>
      </c>
      <c r="X93" s="36">
        <f>SUMIFS(СВЦЭМ!$D$33:$D$776,СВЦЭМ!$A$33:$A$776,$A93,СВЦЭМ!$B$33:$B$776,X$83)+'СЕТ СН'!$H$11+СВЦЭМ!$D$10+'СЕТ СН'!$H$6-'СЕТ СН'!$H$23</f>
        <v>884.38918459000001</v>
      </c>
      <c r="Y93" s="36">
        <f>SUMIFS(СВЦЭМ!$D$33:$D$776,СВЦЭМ!$A$33:$A$776,$A93,СВЦЭМ!$B$33:$B$776,Y$83)+'СЕТ СН'!$H$11+СВЦЭМ!$D$10+'СЕТ СН'!$H$6-'СЕТ СН'!$H$23</f>
        <v>963.10674996</v>
      </c>
    </row>
    <row r="94" spans="1:27" ht="15.75" x14ac:dyDescent="0.2">
      <c r="A94" s="35">
        <f t="shared" si="2"/>
        <v>44054</v>
      </c>
      <c r="B94" s="36">
        <f>SUMIFS(СВЦЭМ!$D$33:$D$776,СВЦЭМ!$A$33:$A$776,$A94,СВЦЭМ!$B$33:$B$776,B$83)+'СЕТ СН'!$H$11+СВЦЭМ!$D$10+'СЕТ СН'!$H$6-'СЕТ СН'!$H$23</f>
        <v>1053.19863799</v>
      </c>
      <c r="C94" s="36">
        <f>SUMIFS(СВЦЭМ!$D$33:$D$776,СВЦЭМ!$A$33:$A$776,$A94,СВЦЭМ!$B$33:$B$776,C$83)+'СЕТ СН'!$H$11+СВЦЭМ!$D$10+'СЕТ СН'!$H$6-'СЕТ СН'!$H$23</f>
        <v>1095.92001415</v>
      </c>
      <c r="D94" s="36">
        <f>SUMIFS(СВЦЭМ!$D$33:$D$776,СВЦЭМ!$A$33:$A$776,$A94,СВЦЭМ!$B$33:$B$776,D$83)+'СЕТ СН'!$H$11+СВЦЭМ!$D$10+'СЕТ СН'!$H$6-'СЕТ СН'!$H$23</f>
        <v>1090.44253005</v>
      </c>
      <c r="E94" s="36">
        <f>SUMIFS(СВЦЭМ!$D$33:$D$776,СВЦЭМ!$A$33:$A$776,$A94,СВЦЭМ!$B$33:$B$776,E$83)+'СЕТ СН'!$H$11+СВЦЭМ!$D$10+'СЕТ СН'!$H$6-'СЕТ СН'!$H$23</f>
        <v>1076.6389517</v>
      </c>
      <c r="F94" s="36">
        <f>SUMIFS(СВЦЭМ!$D$33:$D$776,СВЦЭМ!$A$33:$A$776,$A94,СВЦЭМ!$B$33:$B$776,F$83)+'СЕТ СН'!$H$11+СВЦЭМ!$D$10+'СЕТ СН'!$H$6-'СЕТ СН'!$H$23</f>
        <v>1062.8207978</v>
      </c>
      <c r="G94" s="36">
        <f>SUMIFS(СВЦЭМ!$D$33:$D$776,СВЦЭМ!$A$33:$A$776,$A94,СВЦЭМ!$B$33:$B$776,G$83)+'СЕТ СН'!$H$11+СВЦЭМ!$D$10+'СЕТ СН'!$H$6-'СЕТ СН'!$H$23</f>
        <v>1075.2872069</v>
      </c>
      <c r="H94" s="36">
        <f>SUMIFS(СВЦЭМ!$D$33:$D$776,СВЦЭМ!$A$33:$A$776,$A94,СВЦЭМ!$B$33:$B$776,H$83)+'СЕТ СН'!$H$11+СВЦЭМ!$D$10+'СЕТ СН'!$H$6-'СЕТ СН'!$H$23</f>
        <v>1044.4667668100001</v>
      </c>
      <c r="I94" s="36">
        <f>SUMIFS(СВЦЭМ!$D$33:$D$776,СВЦЭМ!$A$33:$A$776,$A94,СВЦЭМ!$B$33:$B$776,I$83)+'СЕТ СН'!$H$11+СВЦЭМ!$D$10+'СЕТ СН'!$H$6-'СЕТ СН'!$H$23</f>
        <v>1029.42899263</v>
      </c>
      <c r="J94" s="36">
        <f>SUMIFS(СВЦЭМ!$D$33:$D$776,СВЦЭМ!$A$33:$A$776,$A94,СВЦЭМ!$B$33:$B$776,J$83)+'СЕТ СН'!$H$11+СВЦЭМ!$D$10+'СЕТ СН'!$H$6-'СЕТ СН'!$H$23</f>
        <v>1003.20722774</v>
      </c>
      <c r="K94" s="36">
        <f>SUMIFS(СВЦЭМ!$D$33:$D$776,СВЦЭМ!$A$33:$A$776,$A94,СВЦЭМ!$B$33:$B$776,K$83)+'СЕТ СН'!$H$11+СВЦЭМ!$D$10+'СЕТ СН'!$H$6-'СЕТ СН'!$H$23</f>
        <v>979.75887179999995</v>
      </c>
      <c r="L94" s="36">
        <f>SUMIFS(СВЦЭМ!$D$33:$D$776,СВЦЭМ!$A$33:$A$776,$A94,СВЦЭМ!$B$33:$B$776,L$83)+'СЕТ СН'!$H$11+СВЦЭМ!$D$10+'СЕТ СН'!$H$6-'СЕТ СН'!$H$23</f>
        <v>969.76271102999999</v>
      </c>
      <c r="M94" s="36">
        <f>SUMIFS(СВЦЭМ!$D$33:$D$776,СВЦЭМ!$A$33:$A$776,$A94,СВЦЭМ!$B$33:$B$776,M$83)+'СЕТ СН'!$H$11+СВЦЭМ!$D$10+'СЕТ СН'!$H$6-'СЕТ СН'!$H$23</f>
        <v>926.96576782</v>
      </c>
      <c r="N94" s="36">
        <f>SUMIFS(СВЦЭМ!$D$33:$D$776,СВЦЭМ!$A$33:$A$776,$A94,СВЦЭМ!$B$33:$B$776,N$83)+'СЕТ СН'!$H$11+СВЦЭМ!$D$10+'СЕТ СН'!$H$6-'СЕТ СН'!$H$23</f>
        <v>911.66915687999995</v>
      </c>
      <c r="O94" s="36">
        <f>SUMIFS(СВЦЭМ!$D$33:$D$776,СВЦЭМ!$A$33:$A$776,$A94,СВЦЭМ!$B$33:$B$776,O$83)+'СЕТ СН'!$H$11+СВЦЭМ!$D$10+'СЕТ СН'!$H$6-'СЕТ СН'!$H$23</f>
        <v>916.28192702000001</v>
      </c>
      <c r="P94" s="36">
        <f>SUMIFS(СВЦЭМ!$D$33:$D$776,СВЦЭМ!$A$33:$A$776,$A94,СВЦЭМ!$B$33:$B$776,P$83)+'СЕТ СН'!$H$11+СВЦЭМ!$D$10+'СЕТ СН'!$H$6-'СЕТ СН'!$H$23</f>
        <v>915.95507358999998</v>
      </c>
      <c r="Q94" s="36">
        <f>SUMIFS(СВЦЭМ!$D$33:$D$776,СВЦЭМ!$A$33:$A$776,$A94,СВЦЭМ!$B$33:$B$776,Q$83)+'СЕТ СН'!$H$11+СВЦЭМ!$D$10+'СЕТ СН'!$H$6-'СЕТ СН'!$H$23</f>
        <v>915.21276302000001</v>
      </c>
      <c r="R94" s="36">
        <f>SUMIFS(СВЦЭМ!$D$33:$D$776,СВЦЭМ!$A$33:$A$776,$A94,СВЦЭМ!$B$33:$B$776,R$83)+'СЕТ СН'!$H$11+СВЦЭМ!$D$10+'СЕТ СН'!$H$6-'СЕТ СН'!$H$23</f>
        <v>909.69696640999996</v>
      </c>
      <c r="S94" s="36">
        <f>SUMIFS(СВЦЭМ!$D$33:$D$776,СВЦЭМ!$A$33:$A$776,$A94,СВЦЭМ!$B$33:$B$776,S$83)+'СЕТ СН'!$H$11+СВЦЭМ!$D$10+'СЕТ СН'!$H$6-'СЕТ СН'!$H$23</f>
        <v>915.21643144999996</v>
      </c>
      <c r="T94" s="36">
        <f>SUMIFS(СВЦЭМ!$D$33:$D$776,СВЦЭМ!$A$33:$A$776,$A94,СВЦЭМ!$B$33:$B$776,T$83)+'СЕТ СН'!$H$11+СВЦЭМ!$D$10+'СЕТ СН'!$H$6-'СЕТ СН'!$H$23</f>
        <v>914.15706246000002</v>
      </c>
      <c r="U94" s="36">
        <f>SUMIFS(СВЦЭМ!$D$33:$D$776,СВЦЭМ!$A$33:$A$776,$A94,СВЦЭМ!$B$33:$B$776,U$83)+'СЕТ СН'!$H$11+СВЦЭМ!$D$10+'СЕТ СН'!$H$6-'СЕТ СН'!$H$23</f>
        <v>906.98377297000002</v>
      </c>
      <c r="V94" s="36">
        <f>SUMIFS(СВЦЭМ!$D$33:$D$776,СВЦЭМ!$A$33:$A$776,$A94,СВЦЭМ!$B$33:$B$776,V$83)+'СЕТ СН'!$H$11+СВЦЭМ!$D$10+'СЕТ СН'!$H$6-'СЕТ СН'!$H$23</f>
        <v>901.86634422999998</v>
      </c>
      <c r="W94" s="36">
        <f>SUMIFS(СВЦЭМ!$D$33:$D$776,СВЦЭМ!$A$33:$A$776,$A94,СВЦЭМ!$B$33:$B$776,W$83)+'СЕТ СН'!$H$11+СВЦЭМ!$D$10+'СЕТ СН'!$H$6-'СЕТ СН'!$H$23</f>
        <v>908.77151243999992</v>
      </c>
      <c r="X94" s="36">
        <f>SUMIFS(СВЦЭМ!$D$33:$D$776,СВЦЭМ!$A$33:$A$776,$A94,СВЦЭМ!$B$33:$B$776,X$83)+'СЕТ СН'!$H$11+СВЦЭМ!$D$10+'СЕТ СН'!$H$6-'СЕТ СН'!$H$23</f>
        <v>909.74057675999995</v>
      </c>
      <c r="Y94" s="36">
        <f>SUMIFS(СВЦЭМ!$D$33:$D$776,СВЦЭМ!$A$33:$A$776,$A94,СВЦЭМ!$B$33:$B$776,Y$83)+'СЕТ СН'!$H$11+СВЦЭМ!$D$10+'СЕТ СН'!$H$6-'СЕТ СН'!$H$23</f>
        <v>953.10359929999993</v>
      </c>
    </row>
    <row r="95" spans="1:27" ht="15.75" x14ac:dyDescent="0.2">
      <c r="A95" s="35">
        <f t="shared" si="2"/>
        <v>44055</v>
      </c>
      <c r="B95" s="36">
        <f>SUMIFS(СВЦЭМ!$D$33:$D$776,СВЦЭМ!$A$33:$A$776,$A95,СВЦЭМ!$B$33:$B$776,B$83)+'СЕТ СН'!$H$11+СВЦЭМ!$D$10+'СЕТ СН'!$H$6-'СЕТ СН'!$H$23</f>
        <v>1052.24088235</v>
      </c>
      <c r="C95" s="36">
        <f>SUMIFS(СВЦЭМ!$D$33:$D$776,СВЦЭМ!$A$33:$A$776,$A95,СВЦЭМ!$B$33:$B$776,C$83)+'СЕТ СН'!$H$11+СВЦЭМ!$D$10+'СЕТ СН'!$H$6-'СЕТ СН'!$H$23</f>
        <v>1089.2641146799999</v>
      </c>
      <c r="D95" s="36">
        <f>SUMIFS(СВЦЭМ!$D$33:$D$776,СВЦЭМ!$A$33:$A$776,$A95,СВЦЭМ!$B$33:$B$776,D$83)+'СЕТ СН'!$H$11+СВЦЭМ!$D$10+'СЕТ СН'!$H$6-'СЕТ СН'!$H$23</f>
        <v>1088.1415515000001</v>
      </c>
      <c r="E95" s="36">
        <f>SUMIFS(СВЦЭМ!$D$33:$D$776,СВЦЭМ!$A$33:$A$776,$A95,СВЦЭМ!$B$33:$B$776,E$83)+'СЕТ СН'!$H$11+СВЦЭМ!$D$10+'СЕТ СН'!$H$6-'СЕТ СН'!$H$23</f>
        <v>1093.1674395100001</v>
      </c>
      <c r="F95" s="36">
        <f>SUMIFS(СВЦЭМ!$D$33:$D$776,СВЦЭМ!$A$33:$A$776,$A95,СВЦЭМ!$B$33:$B$776,F$83)+'СЕТ СН'!$H$11+СВЦЭМ!$D$10+'СЕТ СН'!$H$6-'СЕТ СН'!$H$23</f>
        <v>1094.3084057200001</v>
      </c>
      <c r="G95" s="36">
        <f>SUMIFS(СВЦЭМ!$D$33:$D$776,СВЦЭМ!$A$33:$A$776,$A95,СВЦЭМ!$B$33:$B$776,G$83)+'СЕТ СН'!$H$11+СВЦЭМ!$D$10+'СЕТ СН'!$H$6-'СЕТ СН'!$H$23</f>
        <v>1090.9982552700001</v>
      </c>
      <c r="H95" s="36">
        <f>SUMIFS(СВЦЭМ!$D$33:$D$776,СВЦЭМ!$A$33:$A$776,$A95,СВЦЭМ!$B$33:$B$776,H$83)+'СЕТ СН'!$H$11+СВЦЭМ!$D$10+'СЕТ СН'!$H$6-'СЕТ СН'!$H$23</f>
        <v>1078.8452429500001</v>
      </c>
      <c r="I95" s="36">
        <f>SUMIFS(СВЦЭМ!$D$33:$D$776,СВЦЭМ!$A$33:$A$776,$A95,СВЦЭМ!$B$33:$B$776,I$83)+'СЕТ СН'!$H$11+СВЦЭМ!$D$10+'СЕТ СН'!$H$6-'СЕТ СН'!$H$23</f>
        <v>1064.3091062400001</v>
      </c>
      <c r="J95" s="36">
        <f>SUMIFS(СВЦЭМ!$D$33:$D$776,СВЦЭМ!$A$33:$A$776,$A95,СВЦЭМ!$B$33:$B$776,J$83)+'СЕТ СН'!$H$11+СВЦЭМ!$D$10+'СЕТ СН'!$H$6-'СЕТ СН'!$H$23</f>
        <v>1010.9391726399999</v>
      </c>
      <c r="K95" s="36">
        <f>SUMIFS(СВЦЭМ!$D$33:$D$776,СВЦЭМ!$A$33:$A$776,$A95,СВЦЭМ!$B$33:$B$776,K$83)+'СЕТ СН'!$H$11+СВЦЭМ!$D$10+'СЕТ СН'!$H$6-'СЕТ СН'!$H$23</f>
        <v>987.59154735999994</v>
      </c>
      <c r="L95" s="36">
        <f>SUMIFS(СВЦЭМ!$D$33:$D$776,СВЦЭМ!$A$33:$A$776,$A95,СВЦЭМ!$B$33:$B$776,L$83)+'СЕТ СН'!$H$11+СВЦЭМ!$D$10+'СЕТ СН'!$H$6-'СЕТ СН'!$H$23</f>
        <v>966.94180795</v>
      </c>
      <c r="M95" s="36">
        <f>SUMIFS(СВЦЭМ!$D$33:$D$776,СВЦЭМ!$A$33:$A$776,$A95,СВЦЭМ!$B$33:$B$776,M$83)+'СЕТ СН'!$H$11+СВЦЭМ!$D$10+'СЕТ СН'!$H$6-'СЕТ СН'!$H$23</f>
        <v>880.03735623</v>
      </c>
      <c r="N95" s="36">
        <f>SUMIFS(СВЦЭМ!$D$33:$D$776,СВЦЭМ!$A$33:$A$776,$A95,СВЦЭМ!$B$33:$B$776,N$83)+'СЕТ СН'!$H$11+СВЦЭМ!$D$10+'СЕТ СН'!$H$6-'СЕТ СН'!$H$23</f>
        <v>848.84289758</v>
      </c>
      <c r="O95" s="36">
        <f>SUMIFS(СВЦЭМ!$D$33:$D$776,СВЦЭМ!$A$33:$A$776,$A95,СВЦЭМ!$B$33:$B$776,O$83)+'СЕТ СН'!$H$11+СВЦЭМ!$D$10+'СЕТ СН'!$H$6-'СЕТ СН'!$H$23</f>
        <v>837.06056799999999</v>
      </c>
      <c r="P95" s="36">
        <f>SUMIFS(СВЦЭМ!$D$33:$D$776,СВЦЭМ!$A$33:$A$776,$A95,СВЦЭМ!$B$33:$B$776,P$83)+'СЕТ СН'!$H$11+СВЦЭМ!$D$10+'СЕТ СН'!$H$6-'СЕТ СН'!$H$23</f>
        <v>884.90255804000003</v>
      </c>
      <c r="Q95" s="36">
        <f>SUMIFS(СВЦЭМ!$D$33:$D$776,СВЦЭМ!$A$33:$A$776,$A95,СВЦЭМ!$B$33:$B$776,Q$83)+'СЕТ СН'!$H$11+СВЦЭМ!$D$10+'СЕТ СН'!$H$6-'СЕТ СН'!$H$23</f>
        <v>888.89048830000002</v>
      </c>
      <c r="R95" s="36">
        <f>SUMIFS(СВЦЭМ!$D$33:$D$776,СВЦЭМ!$A$33:$A$776,$A95,СВЦЭМ!$B$33:$B$776,R$83)+'СЕТ СН'!$H$11+СВЦЭМ!$D$10+'СЕТ СН'!$H$6-'СЕТ СН'!$H$23</f>
        <v>891.49127407999993</v>
      </c>
      <c r="S95" s="36">
        <f>SUMIFS(СВЦЭМ!$D$33:$D$776,СВЦЭМ!$A$33:$A$776,$A95,СВЦЭМ!$B$33:$B$776,S$83)+'СЕТ СН'!$H$11+СВЦЭМ!$D$10+'СЕТ СН'!$H$6-'СЕТ СН'!$H$23</f>
        <v>892.23464552999997</v>
      </c>
      <c r="T95" s="36">
        <f>SUMIFS(СВЦЭМ!$D$33:$D$776,СВЦЭМ!$A$33:$A$776,$A95,СВЦЭМ!$B$33:$B$776,T$83)+'СЕТ СН'!$H$11+СВЦЭМ!$D$10+'СЕТ СН'!$H$6-'СЕТ СН'!$H$23</f>
        <v>890.99755563999997</v>
      </c>
      <c r="U95" s="36">
        <f>SUMIFS(СВЦЭМ!$D$33:$D$776,СВЦЭМ!$A$33:$A$776,$A95,СВЦЭМ!$B$33:$B$776,U$83)+'СЕТ СН'!$H$11+СВЦЭМ!$D$10+'СЕТ СН'!$H$6-'СЕТ СН'!$H$23</f>
        <v>869.99868627000001</v>
      </c>
      <c r="V95" s="36">
        <f>SUMIFS(СВЦЭМ!$D$33:$D$776,СВЦЭМ!$A$33:$A$776,$A95,СВЦЭМ!$B$33:$B$776,V$83)+'СЕТ СН'!$H$11+СВЦЭМ!$D$10+'СЕТ СН'!$H$6-'СЕТ СН'!$H$23</f>
        <v>871.68057576000001</v>
      </c>
      <c r="W95" s="36">
        <f>SUMIFS(СВЦЭМ!$D$33:$D$776,СВЦЭМ!$A$33:$A$776,$A95,СВЦЭМ!$B$33:$B$776,W$83)+'СЕТ СН'!$H$11+СВЦЭМ!$D$10+'СЕТ СН'!$H$6-'СЕТ СН'!$H$23</f>
        <v>873.74924423999994</v>
      </c>
      <c r="X95" s="36">
        <f>SUMIFS(СВЦЭМ!$D$33:$D$776,СВЦЭМ!$A$33:$A$776,$A95,СВЦЭМ!$B$33:$B$776,X$83)+'СЕТ СН'!$H$11+СВЦЭМ!$D$10+'СЕТ СН'!$H$6-'СЕТ СН'!$H$23</f>
        <v>890.81715016999999</v>
      </c>
      <c r="Y95" s="36">
        <f>SUMIFS(СВЦЭМ!$D$33:$D$776,СВЦЭМ!$A$33:$A$776,$A95,СВЦЭМ!$B$33:$B$776,Y$83)+'СЕТ СН'!$H$11+СВЦЭМ!$D$10+'СЕТ СН'!$H$6-'СЕТ СН'!$H$23</f>
        <v>976.95992721999994</v>
      </c>
    </row>
    <row r="96" spans="1:27" ht="15.75" x14ac:dyDescent="0.2">
      <c r="A96" s="35">
        <f t="shared" si="2"/>
        <v>44056</v>
      </c>
      <c r="B96" s="36">
        <f>SUMIFS(СВЦЭМ!$D$33:$D$776,СВЦЭМ!$A$33:$A$776,$A96,СВЦЭМ!$B$33:$B$776,B$83)+'СЕТ СН'!$H$11+СВЦЭМ!$D$10+'СЕТ СН'!$H$6-'СЕТ СН'!$H$23</f>
        <v>1057.88191818</v>
      </c>
      <c r="C96" s="36">
        <f>SUMIFS(СВЦЭМ!$D$33:$D$776,СВЦЭМ!$A$33:$A$776,$A96,СВЦЭМ!$B$33:$B$776,C$83)+'СЕТ СН'!$H$11+СВЦЭМ!$D$10+'СЕТ СН'!$H$6-'СЕТ СН'!$H$23</f>
        <v>1097.1043887800001</v>
      </c>
      <c r="D96" s="36">
        <f>SUMIFS(СВЦЭМ!$D$33:$D$776,СВЦЭМ!$A$33:$A$776,$A96,СВЦЭМ!$B$33:$B$776,D$83)+'СЕТ СН'!$H$11+СВЦЭМ!$D$10+'СЕТ СН'!$H$6-'СЕТ СН'!$H$23</f>
        <v>1124.29075334</v>
      </c>
      <c r="E96" s="36">
        <f>SUMIFS(СВЦЭМ!$D$33:$D$776,СВЦЭМ!$A$33:$A$776,$A96,СВЦЭМ!$B$33:$B$776,E$83)+'СЕТ СН'!$H$11+СВЦЭМ!$D$10+'СЕТ СН'!$H$6-'СЕТ СН'!$H$23</f>
        <v>1138.8140815700001</v>
      </c>
      <c r="F96" s="36">
        <f>SUMIFS(СВЦЭМ!$D$33:$D$776,СВЦЭМ!$A$33:$A$776,$A96,СВЦЭМ!$B$33:$B$776,F$83)+'СЕТ СН'!$H$11+СВЦЭМ!$D$10+'СЕТ СН'!$H$6-'СЕТ СН'!$H$23</f>
        <v>1134.60653118</v>
      </c>
      <c r="G96" s="36">
        <f>SUMIFS(СВЦЭМ!$D$33:$D$776,СВЦЭМ!$A$33:$A$776,$A96,СВЦЭМ!$B$33:$B$776,G$83)+'СЕТ СН'!$H$11+СВЦЭМ!$D$10+'СЕТ СН'!$H$6-'СЕТ СН'!$H$23</f>
        <v>1112.83753245</v>
      </c>
      <c r="H96" s="36">
        <f>SUMIFS(СВЦЭМ!$D$33:$D$776,СВЦЭМ!$A$33:$A$776,$A96,СВЦЭМ!$B$33:$B$776,H$83)+'СЕТ СН'!$H$11+СВЦЭМ!$D$10+'СЕТ СН'!$H$6-'СЕТ СН'!$H$23</f>
        <v>1070.99161908</v>
      </c>
      <c r="I96" s="36">
        <f>SUMIFS(СВЦЭМ!$D$33:$D$776,СВЦЭМ!$A$33:$A$776,$A96,СВЦЭМ!$B$33:$B$776,I$83)+'СЕТ СН'!$H$11+СВЦЭМ!$D$10+'СЕТ СН'!$H$6-'СЕТ СН'!$H$23</f>
        <v>1008.6642697</v>
      </c>
      <c r="J96" s="36">
        <f>SUMIFS(СВЦЭМ!$D$33:$D$776,СВЦЭМ!$A$33:$A$776,$A96,СВЦЭМ!$B$33:$B$776,J$83)+'СЕТ СН'!$H$11+СВЦЭМ!$D$10+'СЕТ СН'!$H$6-'СЕТ СН'!$H$23</f>
        <v>955.97540707999997</v>
      </c>
      <c r="K96" s="36">
        <f>SUMIFS(СВЦЭМ!$D$33:$D$776,СВЦЭМ!$A$33:$A$776,$A96,СВЦЭМ!$B$33:$B$776,K$83)+'СЕТ СН'!$H$11+СВЦЭМ!$D$10+'СЕТ СН'!$H$6-'СЕТ СН'!$H$23</f>
        <v>931.83381876999999</v>
      </c>
      <c r="L96" s="36">
        <f>SUMIFS(СВЦЭМ!$D$33:$D$776,СВЦЭМ!$A$33:$A$776,$A96,СВЦЭМ!$B$33:$B$776,L$83)+'СЕТ СН'!$H$11+СВЦЭМ!$D$10+'СЕТ СН'!$H$6-'СЕТ СН'!$H$23</f>
        <v>928.97874460999992</v>
      </c>
      <c r="M96" s="36">
        <f>SUMIFS(СВЦЭМ!$D$33:$D$776,СВЦЭМ!$A$33:$A$776,$A96,СВЦЭМ!$B$33:$B$776,M$83)+'СЕТ СН'!$H$11+СВЦЭМ!$D$10+'СЕТ СН'!$H$6-'СЕТ СН'!$H$23</f>
        <v>884.64488137000001</v>
      </c>
      <c r="N96" s="36">
        <f>SUMIFS(СВЦЭМ!$D$33:$D$776,СВЦЭМ!$A$33:$A$776,$A96,СВЦЭМ!$B$33:$B$776,N$83)+'СЕТ СН'!$H$11+СВЦЭМ!$D$10+'СЕТ СН'!$H$6-'СЕТ СН'!$H$23</f>
        <v>902.28442797999992</v>
      </c>
      <c r="O96" s="36">
        <f>SUMIFS(СВЦЭМ!$D$33:$D$776,СВЦЭМ!$A$33:$A$776,$A96,СВЦЭМ!$B$33:$B$776,O$83)+'СЕТ СН'!$H$11+СВЦЭМ!$D$10+'СЕТ СН'!$H$6-'СЕТ СН'!$H$23</f>
        <v>901.56512029999999</v>
      </c>
      <c r="P96" s="36">
        <f>SUMIFS(СВЦЭМ!$D$33:$D$776,СВЦЭМ!$A$33:$A$776,$A96,СВЦЭМ!$B$33:$B$776,P$83)+'СЕТ СН'!$H$11+СВЦЭМ!$D$10+'СЕТ СН'!$H$6-'СЕТ СН'!$H$23</f>
        <v>904.58817707000003</v>
      </c>
      <c r="Q96" s="36">
        <f>SUMIFS(СВЦЭМ!$D$33:$D$776,СВЦЭМ!$A$33:$A$776,$A96,СВЦЭМ!$B$33:$B$776,Q$83)+'СЕТ СН'!$H$11+СВЦЭМ!$D$10+'СЕТ СН'!$H$6-'СЕТ СН'!$H$23</f>
        <v>914.51415867999992</v>
      </c>
      <c r="R96" s="36">
        <f>SUMIFS(СВЦЭМ!$D$33:$D$776,СВЦЭМ!$A$33:$A$776,$A96,СВЦЭМ!$B$33:$B$776,R$83)+'СЕТ СН'!$H$11+СВЦЭМ!$D$10+'СЕТ СН'!$H$6-'СЕТ СН'!$H$23</f>
        <v>908.11268669999993</v>
      </c>
      <c r="S96" s="36">
        <f>SUMIFS(СВЦЭМ!$D$33:$D$776,СВЦЭМ!$A$33:$A$776,$A96,СВЦЭМ!$B$33:$B$776,S$83)+'СЕТ СН'!$H$11+СВЦЭМ!$D$10+'СЕТ СН'!$H$6-'СЕТ СН'!$H$23</f>
        <v>914.21605420999992</v>
      </c>
      <c r="T96" s="36">
        <f>SUMIFS(СВЦЭМ!$D$33:$D$776,СВЦЭМ!$A$33:$A$776,$A96,СВЦЭМ!$B$33:$B$776,T$83)+'СЕТ СН'!$H$11+СВЦЭМ!$D$10+'СЕТ СН'!$H$6-'СЕТ СН'!$H$23</f>
        <v>853.82357956999999</v>
      </c>
      <c r="U96" s="36">
        <f>SUMIFS(СВЦЭМ!$D$33:$D$776,СВЦЭМ!$A$33:$A$776,$A96,СВЦЭМ!$B$33:$B$776,U$83)+'СЕТ СН'!$H$11+СВЦЭМ!$D$10+'СЕТ СН'!$H$6-'СЕТ СН'!$H$23</f>
        <v>791.45778174999998</v>
      </c>
      <c r="V96" s="36">
        <f>SUMIFS(СВЦЭМ!$D$33:$D$776,СВЦЭМ!$A$33:$A$776,$A96,СВЦЭМ!$B$33:$B$776,V$83)+'СЕТ СН'!$H$11+СВЦЭМ!$D$10+'СЕТ СН'!$H$6-'СЕТ СН'!$H$23</f>
        <v>794.98574009999993</v>
      </c>
      <c r="W96" s="36">
        <f>SUMIFS(СВЦЭМ!$D$33:$D$776,СВЦЭМ!$A$33:$A$776,$A96,СВЦЭМ!$B$33:$B$776,W$83)+'СЕТ СН'!$H$11+СВЦЭМ!$D$10+'СЕТ СН'!$H$6-'СЕТ СН'!$H$23</f>
        <v>809.95174750000001</v>
      </c>
      <c r="X96" s="36">
        <f>SUMIFS(СВЦЭМ!$D$33:$D$776,СВЦЭМ!$A$33:$A$776,$A96,СВЦЭМ!$B$33:$B$776,X$83)+'СЕТ СН'!$H$11+СВЦЭМ!$D$10+'СЕТ СН'!$H$6-'СЕТ СН'!$H$23</f>
        <v>815.15862794999998</v>
      </c>
      <c r="Y96" s="36">
        <f>SUMIFS(СВЦЭМ!$D$33:$D$776,СВЦЭМ!$A$33:$A$776,$A96,СВЦЭМ!$B$33:$B$776,Y$83)+'СЕТ СН'!$H$11+СВЦЭМ!$D$10+'СЕТ СН'!$H$6-'СЕТ СН'!$H$23</f>
        <v>876.35542054999996</v>
      </c>
    </row>
    <row r="97" spans="1:25" ht="15.75" x14ac:dyDescent="0.2">
      <c r="A97" s="35">
        <f t="shared" si="2"/>
        <v>44057</v>
      </c>
      <c r="B97" s="36">
        <f>SUMIFS(СВЦЭМ!$D$33:$D$776,СВЦЭМ!$A$33:$A$776,$A97,СВЦЭМ!$B$33:$B$776,B$83)+'СЕТ СН'!$H$11+СВЦЭМ!$D$10+'СЕТ СН'!$H$6-'СЕТ СН'!$H$23</f>
        <v>1027.9170869300001</v>
      </c>
      <c r="C97" s="36">
        <f>SUMIFS(СВЦЭМ!$D$33:$D$776,СВЦЭМ!$A$33:$A$776,$A97,СВЦЭМ!$B$33:$B$776,C$83)+'СЕТ СН'!$H$11+СВЦЭМ!$D$10+'СЕТ СН'!$H$6-'СЕТ СН'!$H$23</f>
        <v>1048.3635818</v>
      </c>
      <c r="D97" s="36">
        <f>SUMIFS(СВЦЭМ!$D$33:$D$776,СВЦЭМ!$A$33:$A$776,$A97,СВЦЭМ!$B$33:$B$776,D$83)+'СЕТ СН'!$H$11+СВЦЭМ!$D$10+'СЕТ СН'!$H$6-'СЕТ СН'!$H$23</f>
        <v>1075.4306495400001</v>
      </c>
      <c r="E97" s="36">
        <f>SUMIFS(СВЦЭМ!$D$33:$D$776,СВЦЭМ!$A$33:$A$776,$A97,СВЦЭМ!$B$33:$B$776,E$83)+'СЕТ СН'!$H$11+СВЦЭМ!$D$10+'СЕТ СН'!$H$6-'СЕТ СН'!$H$23</f>
        <v>1076.51231394</v>
      </c>
      <c r="F97" s="36">
        <f>SUMIFS(СВЦЭМ!$D$33:$D$776,СВЦЭМ!$A$33:$A$776,$A97,СВЦЭМ!$B$33:$B$776,F$83)+'СЕТ СН'!$H$11+СВЦЭМ!$D$10+'СЕТ СН'!$H$6-'СЕТ СН'!$H$23</f>
        <v>1070.54356899</v>
      </c>
      <c r="G97" s="36">
        <f>SUMIFS(СВЦЭМ!$D$33:$D$776,СВЦЭМ!$A$33:$A$776,$A97,СВЦЭМ!$B$33:$B$776,G$83)+'СЕТ СН'!$H$11+СВЦЭМ!$D$10+'СЕТ СН'!$H$6-'СЕТ СН'!$H$23</f>
        <v>1058.6560438900001</v>
      </c>
      <c r="H97" s="36">
        <f>SUMIFS(СВЦЭМ!$D$33:$D$776,СВЦЭМ!$A$33:$A$776,$A97,СВЦЭМ!$B$33:$B$776,H$83)+'СЕТ СН'!$H$11+СВЦЭМ!$D$10+'СЕТ СН'!$H$6-'СЕТ СН'!$H$23</f>
        <v>1039.0565838</v>
      </c>
      <c r="I97" s="36">
        <f>SUMIFS(СВЦЭМ!$D$33:$D$776,СВЦЭМ!$A$33:$A$776,$A97,СВЦЭМ!$B$33:$B$776,I$83)+'СЕТ СН'!$H$11+СВЦЭМ!$D$10+'СЕТ СН'!$H$6-'СЕТ СН'!$H$23</f>
        <v>1039.9457457799999</v>
      </c>
      <c r="J97" s="36">
        <f>SUMIFS(СВЦЭМ!$D$33:$D$776,СВЦЭМ!$A$33:$A$776,$A97,СВЦЭМ!$B$33:$B$776,J$83)+'СЕТ СН'!$H$11+СВЦЭМ!$D$10+'СЕТ СН'!$H$6-'СЕТ СН'!$H$23</f>
        <v>988.56854222999993</v>
      </c>
      <c r="K97" s="36">
        <f>SUMIFS(СВЦЭМ!$D$33:$D$776,СВЦЭМ!$A$33:$A$776,$A97,СВЦЭМ!$B$33:$B$776,K$83)+'СЕТ СН'!$H$11+СВЦЭМ!$D$10+'СЕТ СН'!$H$6-'СЕТ СН'!$H$23</f>
        <v>966.85590882999998</v>
      </c>
      <c r="L97" s="36">
        <f>SUMIFS(СВЦЭМ!$D$33:$D$776,СВЦЭМ!$A$33:$A$776,$A97,СВЦЭМ!$B$33:$B$776,L$83)+'СЕТ СН'!$H$11+СВЦЭМ!$D$10+'СЕТ СН'!$H$6-'СЕТ СН'!$H$23</f>
        <v>951.17928548999998</v>
      </c>
      <c r="M97" s="36">
        <f>SUMIFS(СВЦЭМ!$D$33:$D$776,СВЦЭМ!$A$33:$A$776,$A97,СВЦЭМ!$B$33:$B$776,M$83)+'СЕТ СН'!$H$11+СВЦЭМ!$D$10+'СЕТ СН'!$H$6-'СЕТ СН'!$H$23</f>
        <v>913.50418784999999</v>
      </c>
      <c r="N97" s="36">
        <f>SUMIFS(СВЦЭМ!$D$33:$D$776,СВЦЭМ!$A$33:$A$776,$A97,СВЦЭМ!$B$33:$B$776,N$83)+'СЕТ СН'!$H$11+СВЦЭМ!$D$10+'СЕТ СН'!$H$6-'СЕТ СН'!$H$23</f>
        <v>840.34442885999999</v>
      </c>
      <c r="O97" s="36">
        <f>SUMIFS(СВЦЭМ!$D$33:$D$776,СВЦЭМ!$A$33:$A$776,$A97,СВЦЭМ!$B$33:$B$776,O$83)+'СЕТ СН'!$H$11+СВЦЭМ!$D$10+'СЕТ СН'!$H$6-'СЕТ СН'!$H$23</f>
        <v>820.21508372999995</v>
      </c>
      <c r="P97" s="36">
        <f>SUMIFS(СВЦЭМ!$D$33:$D$776,СВЦЭМ!$A$33:$A$776,$A97,СВЦЭМ!$B$33:$B$776,P$83)+'СЕТ СН'!$H$11+СВЦЭМ!$D$10+'СЕТ СН'!$H$6-'СЕТ СН'!$H$23</f>
        <v>829.28838536000001</v>
      </c>
      <c r="Q97" s="36">
        <f>SUMIFS(СВЦЭМ!$D$33:$D$776,СВЦЭМ!$A$33:$A$776,$A97,СВЦЭМ!$B$33:$B$776,Q$83)+'СЕТ СН'!$H$11+СВЦЭМ!$D$10+'СЕТ СН'!$H$6-'СЕТ СН'!$H$23</f>
        <v>841.82122248999997</v>
      </c>
      <c r="R97" s="36">
        <f>SUMIFS(СВЦЭМ!$D$33:$D$776,СВЦЭМ!$A$33:$A$776,$A97,СВЦЭМ!$B$33:$B$776,R$83)+'СЕТ СН'!$H$11+СВЦЭМ!$D$10+'СЕТ СН'!$H$6-'СЕТ СН'!$H$23</f>
        <v>837.53608797999993</v>
      </c>
      <c r="S97" s="36">
        <f>SUMIFS(СВЦЭМ!$D$33:$D$776,СВЦЭМ!$A$33:$A$776,$A97,СВЦЭМ!$B$33:$B$776,S$83)+'СЕТ СН'!$H$11+СВЦЭМ!$D$10+'СЕТ СН'!$H$6-'СЕТ СН'!$H$23</f>
        <v>848.74006867999992</v>
      </c>
      <c r="T97" s="36">
        <f>SUMIFS(СВЦЭМ!$D$33:$D$776,СВЦЭМ!$A$33:$A$776,$A97,СВЦЭМ!$B$33:$B$776,T$83)+'СЕТ СН'!$H$11+СВЦЭМ!$D$10+'СЕТ СН'!$H$6-'СЕТ СН'!$H$23</f>
        <v>846.69184207000001</v>
      </c>
      <c r="U97" s="36">
        <f>SUMIFS(СВЦЭМ!$D$33:$D$776,СВЦЭМ!$A$33:$A$776,$A97,СВЦЭМ!$B$33:$B$776,U$83)+'СЕТ СН'!$H$11+СВЦЭМ!$D$10+'СЕТ СН'!$H$6-'СЕТ СН'!$H$23</f>
        <v>857.85955938999996</v>
      </c>
      <c r="V97" s="36">
        <f>SUMIFS(СВЦЭМ!$D$33:$D$776,СВЦЭМ!$A$33:$A$776,$A97,СВЦЭМ!$B$33:$B$776,V$83)+'СЕТ СН'!$H$11+СВЦЭМ!$D$10+'СЕТ СН'!$H$6-'СЕТ СН'!$H$23</f>
        <v>846.47290485999997</v>
      </c>
      <c r="W97" s="36">
        <f>SUMIFS(СВЦЭМ!$D$33:$D$776,СВЦЭМ!$A$33:$A$776,$A97,СВЦЭМ!$B$33:$B$776,W$83)+'СЕТ СН'!$H$11+СВЦЭМ!$D$10+'СЕТ СН'!$H$6-'СЕТ СН'!$H$23</f>
        <v>849.32407553999997</v>
      </c>
      <c r="X97" s="36">
        <f>SUMIFS(СВЦЭМ!$D$33:$D$776,СВЦЭМ!$A$33:$A$776,$A97,СВЦЭМ!$B$33:$B$776,X$83)+'СЕТ СН'!$H$11+СВЦЭМ!$D$10+'СЕТ СН'!$H$6-'СЕТ СН'!$H$23</f>
        <v>869.80287813999996</v>
      </c>
      <c r="Y97" s="36">
        <f>SUMIFS(СВЦЭМ!$D$33:$D$776,СВЦЭМ!$A$33:$A$776,$A97,СВЦЭМ!$B$33:$B$776,Y$83)+'СЕТ СН'!$H$11+СВЦЭМ!$D$10+'СЕТ СН'!$H$6-'СЕТ СН'!$H$23</f>
        <v>942.87284790000001</v>
      </c>
    </row>
    <row r="98" spans="1:25" ht="15.75" x14ac:dyDescent="0.2">
      <c r="A98" s="35">
        <f t="shared" si="2"/>
        <v>44058</v>
      </c>
      <c r="B98" s="36">
        <f>SUMIFS(СВЦЭМ!$D$33:$D$776,СВЦЭМ!$A$33:$A$776,$A98,СВЦЭМ!$B$33:$B$776,B$83)+'СЕТ СН'!$H$11+СВЦЭМ!$D$10+'СЕТ СН'!$H$6-'СЕТ СН'!$H$23</f>
        <v>969.86976463999997</v>
      </c>
      <c r="C98" s="36">
        <f>SUMIFS(СВЦЭМ!$D$33:$D$776,СВЦЭМ!$A$33:$A$776,$A98,СВЦЭМ!$B$33:$B$776,C$83)+'СЕТ СН'!$H$11+СВЦЭМ!$D$10+'СЕТ СН'!$H$6-'СЕТ СН'!$H$23</f>
        <v>1009.01595967</v>
      </c>
      <c r="D98" s="36">
        <f>SUMIFS(СВЦЭМ!$D$33:$D$776,СВЦЭМ!$A$33:$A$776,$A98,СВЦЭМ!$B$33:$B$776,D$83)+'СЕТ СН'!$H$11+СВЦЭМ!$D$10+'СЕТ СН'!$H$6-'СЕТ СН'!$H$23</f>
        <v>999.80759892999993</v>
      </c>
      <c r="E98" s="36">
        <f>SUMIFS(СВЦЭМ!$D$33:$D$776,СВЦЭМ!$A$33:$A$776,$A98,СВЦЭМ!$B$33:$B$776,E$83)+'СЕТ СН'!$H$11+СВЦЭМ!$D$10+'СЕТ СН'!$H$6-'СЕТ СН'!$H$23</f>
        <v>996.50058508999996</v>
      </c>
      <c r="F98" s="36">
        <f>SUMIFS(СВЦЭМ!$D$33:$D$776,СВЦЭМ!$A$33:$A$776,$A98,СВЦЭМ!$B$33:$B$776,F$83)+'СЕТ СН'!$H$11+СВЦЭМ!$D$10+'СЕТ СН'!$H$6-'СЕТ СН'!$H$23</f>
        <v>999.33376791000001</v>
      </c>
      <c r="G98" s="36">
        <f>SUMIFS(СВЦЭМ!$D$33:$D$776,СВЦЭМ!$A$33:$A$776,$A98,СВЦЭМ!$B$33:$B$776,G$83)+'СЕТ СН'!$H$11+СВЦЭМ!$D$10+'СЕТ СН'!$H$6-'СЕТ СН'!$H$23</f>
        <v>1000.29573542</v>
      </c>
      <c r="H98" s="36">
        <f>SUMIFS(СВЦЭМ!$D$33:$D$776,СВЦЭМ!$A$33:$A$776,$A98,СВЦЭМ!$B$33:$B$776,H$83)+'СЕТ СН'!$H$11+СВЦЭМ!$D$10+'СЕТ СН'!$H$6-'СЕТ СН'!$H$23</f>
        <v>989.90133758000002</v>
      </c>
      <c r="I98" s="36">
        <f>SUMIFS(СВЦЭМ!$D$33:$D$776,СВЦЭМ!$A$33:$A$776,$A98,СВЦЭМ!$B$33:$B$776,I$83)+'СЕТ СН'!$H$11+СВЦЭМ!$D$10+'СЕТ СН'!$H$6-'СЕТ СН'!$H$23</f>
        <v>984.02042328999994</v>
      </c>
      <c r="J98" s="36">
        <f>SUMIFS(СВЦЭМ!$D$33:$D$776,СВЦЭМ!$A$33:$A$776,$A98,СВЦЭМ!$B$33:$B$776,J$83)+'СЕТ СН'!$H$11+СВЦЭМ!$D$10+'СЕТ СН'!$H$6-'СЕТ СН'!$H$23</f>
        <v>944.67741326999999</v>
      </c>
      <c r="K98" s="36">
        <f>SUMIFS(СВЦЭМ!$D$33:$D$776,СВЦЭМ!$A$33:$A$776,$A98,СВЦЭМ!$B$33:$B$776,K$83)+'СЕТ СН'!$H$11+СВЦЭМ!$D$10+'СЕТ СН'!$H$6-'СЕТ СН'!$H$23</f>
        <v>907.89375316999997</v>
      </c>
      <c r="L98" s="36">
        <f>SUMIFS(СВЦЭМ!$D$33:$D$776,СВЦЭМ!$A$33:$A$776,$A98,СВЦЭМ!$B$33:$B$776,L$83)+'СЕТ СН'!$H$11+СВЦЭМ!$D$10+'СЕТ СН'!$H$6-'СЕТ СН'!$H$23</f>
        <v>904.26405706999992</v>
      </c>
      <c r="M98" s="36">
        <f>SUMIFS(СВЦЭМ!$D$33:$D$776,СВЦЭМ!$A$33:$A$776,$A98,СВЦЭМ!$B$33:$B$776,M$83)+'СЕТ СН'!$H$11+СВЦЭМ!$D$10+'СЕТ СН'!$H$6-'СЕТ СН'!$H$23</f>
        <v>915.08933704999993</v>
      </c>
      <c r="N98" s="36">
        <f>SUMIFS(СВЦЭМ!$D$33:$D$776,СВЦЭМ!$A$33:$A$776,$A98,СВЦЭМ!$B$33:$B$776,N$83)+'СЕТ СН'!$H$11+СВЦЭМ!$D$10+'СЕТ СН'!$H$6-'СЕТ СН'!$H$23</f>
        <v>910.11453427999993</v>
      </c>
      <c r="O98" s="36">
        <f>SUMIFS(СВЦЭМ!$D$33:$D$776,СВЦЭМ!$A$33:$A$776,$A98,СВЦЭМ!$B$33:$B$776,O$83)+'СЕТ СН'!$H$11+СВЦЭМ!$D$10+'СЕТ СН'!$H$6-'СЕТ СН'!$H$23</f>
        <v>887.37966624000001</v>
      </c>
      <c r="P98" s="36">
        <f>SUMIFS(СВЦЭМ!$D$33:$D$776,СВЦЭМ!$A$33:$A$776,$A98,СВЦЭМ!$B$33:$B$776,P$83)+'СЕТ СН'!$H$11+СВЦЭМ!$D$10+'СЕТ СН'!$H$6-'СЕТ СН'!$H$23</f>
        <v>889.20321312999999</v>
      </c>
      <c r="Q98" s="36">
        <f>SUMIFS(СВЦЭМ!$D$33:$D$776,СВЦЭМ!$A$33:$A$776,$A98,СВЦЭМ!$B$33:$B$776,Q$83)+'СЕТ СН'!$H$11+СВЦЭМ!$D$10+'СЕТ СН'!$H$6-'СЕТ СН'!$H$23</f>
        <v>894.09025413999996</v>
      </c>
      <c r="R98" s="36">
        <f>SUMIFS(СВЦЭМ!$D$33:$D$776,СВЦЭМ!$A$33:$A$776,$A98,СВЦЭМ!$B$33:$B$776,R$83)+'СЕТ СН'!$H$11+СВЦЭМ!$D$10+'СЕТ СН'!$H$6-'СЕТ СН'!$H$23</f>
        <v>897.93098385999997</v>
      </c>
      <c r="S98" s="36">
        <f>SUMIFS(СВЦЭМ!$D$33:$D$776,СВЦЭМ!$A$33:$A$776,$A98,СВЦЭМ!$B$33:$B$776,S$83)+'СЕТ СН'!$H$11+СВЦЭМ!$D$10+'СЕТ СН'!$H$6-'СЕТ СН'!$H$23</f>
        <v>899.82820823999998</v>
      </c>
      <c r="T98" s="36">
        <f>SUMIFS(СВЦЭМ!$D$33:$D$776,СВЦЭМ!$A$33:$A$776,$A98,СВЦЭМ!$B$33:$B$776,T$83)+'СЕТ СН'!$H$11+СВЦЭМ!$D$10+'СЕТ СН'!$H$6-'СЕТ СН'!$H$23</f>
        <v>897.02121116000001</v>
      </c>
      <c r="U98" s="36">
        <f>SUMIFS(СВЦЭМ!$D$33:$D$776,СВЦЭМ!$A$33:$A$776,$A98,СВЦЭМ!$B$33:$B$776,U$83)+'СЕТ СН'!$H$11+СВЦЭМ!$D$10+'СЕТ СН'!$H$6-'СЕТ СН'!$H$23</f>
        <v>901.81247128999996</v>
      </c>
      <c r="V98" s="36">
        <f>SUMIFS(СВЦЭМ!$D$33:$D$776,СВЦЭМ!$A$33:$A$776,$A98,СВЦЭМ!$B$33:$B$776,V$83)+'СЕТ СН'!$H$11+СВЦЭМ!$D$10+'СЕТ СН'!$H$6-'СЕТ СН'!$H$23</f>
        <v>891.92401173999997</v>
      </c>
      <c r="W98" s="36">
        <f>SUMIFS(СВЦЭМ!$D$33:$D$776,СВЦЭМ!$A$33:$A$776,$A98,СВЦЭМ!$B$33:$B$776,W$83)+'СЕТ СН'!$H$11+СВЦЭМ!$D$10+'СЕТ СН'!$H$6-'СЕТ СН'!$H$23</f>
        <v>885.98234499</v>
      </c>
      <c r="X98" s="36">
        <f>SUMIFS(СВЦЭМ!$D$33:$D$776,СВЦЭМ!$A$33:$A$776,$A98,СВЦЭМ!$B$33:$B$776,X$83)+'СЕТ СН'!$H$11+СВЦЭМ!$D$10+'СЕТ СН'!$H$6-'СЕТ СН'!$H$23</f>
        <v>902.97052700999996</v>
      </c>
      <c r="Y98" s="36">
        <f>SUMIFS(СВЦЭМ!$D$33:$D$776,СВЦЭМ!$A$33:$A$776,$A98,СВЦЭМ!$B$33:$B$776,Y$83)+'СЕТ СН'!$H$11+СВЦЭМ!$D$10+'СЕТ СН'!$H$6-'СЕТ СН'!$H$23</f>
        <v>917.74456984999995</v>
      </c>
    </row>
    <row r="99" spans="1:25" ht="15.75" x14ac:dyDescent="0.2">
      <c r="A99" s="35">
        <f t="shared" si="2"/>
        <v>44059</v>
      </c>
      <c r="B99" s="36">
        <f>SUMIFS(СВЦЭМ!$D$33:$D$776,СВЦЭМ!$A$33:$A$776,$A99,СВЦЭМ!$B$33:$B$776,B$83)+'СЕТ СН'!$H$11+СВЦЭМ!$D$10+'СЕТ СН'!$H$6-'СЕТ СН'!$H$23</f>
        <v>991.33235425999999</v>
      </c>
      <c r="C99" s="36">
        <f>SUMIFS(СВЦЭМ!$D$33:$D$776,СВЦЭМ!$A$33:$A$776,$A99,СВЦЭМ!$B$33:$B$776,C$83)+'СЕТ СН'!$H$11+СВЦЭМ!$D$10+'СЕТ СН'!$H$6-'СЕТ СН'!$H$23</f>
        <v>1008.66393462</v>
      </c>
      <c r="D99" s="36">
        <f>SUMIFS(СВЦЭМ!$D$33:$D$776,СВЦЭМ!$A$33:$A$776,$A99,СВЦЭМ!$B$33:$B$776,D$83)+'СЕТ СН'!$H$11+СВЦЭМ!$D$10+'СЕТ СН'!$H$6-'СЕТ СН'!$H$23</f>
        <v>1021.3318007</v>
      </c>
      <c r="E99" s="36">
        <f>SUMIFS(СВЦЭМ!$D$33:$D$776,СВЦЭМ!$A$33:$A$776,$A99,СВЦЭМ!$B$33:$B$776,E$83)+'СЕТ СН'!$H$11+СВЦЭМ!$D$10+'СЕТ СН'!$H$6-'СЕТ СН'!$H$23</f>
        <v>1029.0432908800001</v>
      </c>
      <c r="F99" s="36">
        <f>SUMIFS(СВЦЭМ!$D$33:$D$776,СВЦЭМ!$A$33:$A$776,$A99,СВЦЭМ!$B$33:$B$776,F$83)+'СЕТ СН'!$H$11+СВЦЭМ!$D$10+'СЕТ СН'!$H$6-'СЕТ СН'!$H$23</f>
        <v>1026.1033283500001</v>
      </c>
      <c r="G99" s="36">
        <f>SUMIFS(СВЦЭМ!$D$33:$D$776,СВЦЭМ!$A$33:$A$776,$A99,СВЦЭМ!$B$33:$B$776,G$83)+'СЕТ СН'!$H$11+СВЦЭМ!$D$10+'СЕТ СН'!$H$6-'СЕТ СН'!$H$23</f>
        <v>1021.87021555</v>
      </c>
      <c r="H99" s="36">
        <f>SUMIFS(СВЦЭМ!$D$33:$D$776,СВЦЭМ!$A$33:$A$776,$A99,СВЦЭМ!$B$33:$B$776,H$83)+'СЕТ СН'!$H$11+СВЦЭМ!$D$10+'СЕТ СН'!$H$6-'СЕТ СН'!$H$23</f>
        <v>1006.52740568</v>
      </c>
      <c r="I99" s="36">
        <f>SUMIFS(СВЦЭМ!$D$33:$D$776,СВЦЭМ!$A$33:$A$776,$A99,СВЦЭМ!$B$33:$B$776,I$83)+'СЕТ СН'!$H$11+СВЦЭМ!$D$10+'СЕТ СН'!$H$6-'СЕТ СН'!$H$23</f>
        <v>961.08049372999994</v>
      </c>
      <c r="J99" s="36">
        <f>SUMIFS(СВЦЭМ!$D$33:$D$776,СВЦЭМ!$A$33:$A$776,$A99,СВЦЭМ!$B$33:$B$776,J$83)+'СЕТ СН'!$H$11+СВЦЭМ!$D$10+'СЕТ СН'!$H$6-'СЕТ СН'!$H$23</f>
        <v>935.48202554</v>
      </c>
      <c r="K99" s="36">
        <f>SUMIFS(СВЦЭМ!$D$33:$D$776,СВЦЭМ!$A$33:$A$776,$A99,СВЦЭМ!$B$33:$B$776,K$83)+'СЕТ СН'!$H$11+СВЦЭМ!$D$10+'СЕТ СН'!$H$6-'СЕТ СН'!$H$23</f>
        <v>907.46961921000002</v>
      </c>
      <c r="L99" s="36">
        <f>SUMIFS(СВЦЭМ!$D$33:$D$776,СВЦЭМ!$A$33:$A$776,$A99,СВЦЭМ!$B$33:$B$776,L$83)+'СЕТ СН'!$H$11+СВЦЭМ!$D$10+'СЕТ СН'!$H$6-'СЕТ СН'!$H$23</f>
        <v>898.99732743999994</v>
      </c>
      <c r="M99" s="36">
        <f>SUMIFS(СВЦЭМ!$D$33:$D$776,СВЦЭМ!$A$33:$A$776,$A99,СВЦЭМ!$B$33:$B$776,M$83)+'СЕТ СН'!$H$11+СВЦЭМ!$D$10+'СЕТ СН'!$H$6-'СЕТ СН'!$H$23</f>
        <v>875.58678595999993</v>
      </c>
      <c r="N99" s="36">
        <f>SUMIFS(СВЦЭМ!$D$33:$D$776,СВЦЭМ!$A$33:$A$776,$A99,СВЦЭМ!$B$33:$B$776,N$83)+'СЕТ СН'!$H$11+СВЦЭМ!$D$10+'СЕТ СН'!$H$6-'СЕТ СН'!$H$23</f>
        <v>866.32547298999998</v>
      </c>
      <c r="O99" s="36">
        <f>SUMIFS(СВЦЭМ!$D$33:$D$776,СВЦЭМ!$A$33:$A$776,$A99,СВЦЭМ!$B$33:$B$776,O$83)+'СЕТ СН'!$H$11+СВЦЭМ!$D$10+'СЕТ СН'!$H$6-'СЕТ СН'!$H$23</f>
        <v>850.47457163000001</v>
      </c>
      <c r="P99" s="36">
        <f>SUMIFS(СВЦЭМ!$D$33:$D$776,СВЦЭМ!$A$33:$A$776,$A99,СВЦЭМ!$B$33:$B$776,P$83)+'СЕТ СН'!$H$11+СВЦЭМ!$D$10+'СЕТ СН'!$H$6-'СЕТ СН'!$H$23</f>
        <v>846.67425529000002</v>
      </c>
      <c r="Q99" s="36">
        <f>SUMIFS(СВЦЭМ!$D$33:$D$776,СВЦЭМ!$A$33:$A$776,$A99,СВЦЭМ!$B$33:$B$776,Q$83)+'СЕТ СН'!$H$11+СВЦЭМ!$D$10+'СЕТ СН'!$H$6-'СЕТ СН'!$H$23</f>
        <v>863.69964694999999</v>
      </c>
      <c r="R99" s="36">
        <f>SUMIFS(СВЦЭМ!$D$33:$D$776,СВЦЭМ!$A$33:$A$776,$A99,СВЦЭМ!$B$33:$B$776,R$83)+'СЕТ СН'!$H$11+СВЦЭМ!$D$10+'СЕТ СН'!$H$6-'СЕТ СН'!$H$23</f>
        <v>878.03493567999999</v>
      </c>
      <c r="S99" s="36">
        <f>SUMIFS(СВЦЭМ!$D$33:$D$776,СВЦЭМ!$A$33:$A$776,$A99,СВЦЭМ!$B$33:$B$776,S$83)+'СЕТ СН'!$H$11+СВЦЭМ!$D$10+'СЕТ СН'!$H$6-'СЕТ СН'!$H$23</f>
        <v>885.61027963999993</v>
      </c>
      <c r="T99" s="36">
        <f>SUMIFS(СВЦЭМ!$D$33:$D$776,СВЦЭМ!$A$33:$A$776,$A99,СВЦЭМ!$B$33:$B$776,T$83)+'СЕТ СН'!$H$11+СВЦЭМ!$D$10+'СЕТ СН'!$H$6-'СЕТ СН'!$H$23</f>
        <v>890.23048187999996</v>
      </c>
      <c r="U99" s="36">
        <f>SUMIFS(СВЦЭМ!$D$33:$D$776,СВЦЭМ!$A$33:$A$776,$A99,СВЦЭМ!$B$33:$B$776,U$83)+'СЕТ СН'!$H$11+СВЦЭМ!$D$10+'СЕТ СН'!$H$6-'СЕТ СН'!$H$23</f>
        <v>900.90400441999998</v>
      </c>
      <c r="V99" s="36">
        <f>SUMIFS(СВЦЭМ!$D$33:$D$776,СВЦЭМ!$A$33:$A$776,$A99,СВЦЭМ!$B$33:$B$776,V$83)+'СЕТ СН'!$H$11+СВЦЭМ!$D$10+'СЕТ СН'!$H$6-'СЕТ СН'!$H$23</f>
        <v>886.46653634999996</v>
      </c>
      <c r="W99" s="36">
        <f>SUMIFS(СВЦЭМ!$D$33:$D$776,СВЦЭМ!$A$33:$A$776,$A99,СВЦЭМ!$B$33:$B$776,W$83)+'СЕТ СН'!$H$11+СВЦЭМ!$D$10+'СЕТ СН'!$H$6-'СЕТ СН'!$H$23</f>
        <v>883.41754574999993</v>
      </c>
      <c r="X99" s="36">
        <f>SUMIFS(СВЦЭМ!$D$33:$D$776,СВЦЭМ!$A$33:$A$776,$A99,СВЦЭМ!$B$33:$B$776,X$83)+'СЕТ СН'!$H$11+СВЦЭМ!$D$10+'СЕТ СН'!$H$6-'СЕТ СН'!$H$23</f>
        <v>900.01451897999993</v>
      </c>
      <c r="Y99" s="36">
        <f>SUMIFS(СВЦЭМ!$D$33:$D$776,СВЦЭМ!$A$33:$A$776,$A99,СВЦЭМ!$B$33:$B$776,Y$83)+'СЕТ СН'!$H$11+СВЦЭМ!$D$10+'СЕТ СН'!$H$6-'СЕТ СН'!$H$23</f>
        <v>905.29159549999997</v>
      </c>
    </row>
    <row r="100" spans="1:25" ht="15.75" x14ac:dyDescent="0.2">
      <c r="A100" s="35">
        <f t="shared" si="2"/>
        <v>44060</v>
      </c>
      <c r="B100" s="36">
        <f>SUMIFS(СВЦЭМ!$D$33:$D$776,СВЦЭМ!$A$33:$A$776,$A100,СВЦЭМ!$B$33:$B$776,B$83)+'СЕТ СН'!$H$11+СВЦЭМ!$D$10+'СЕТ СН'!$H$6-'СЕТ СН'!$H$23</f>
        <v>1005.82136179</v>
      </c>
      <c r="C100" s="36">
        <f>SUMIFS(СВЦЭМ!$D$33:$D$776,СВЦЭМ!$A$33:$A$776,$A100,СВЦЭМ!$B$33:$B$776,C$83)+'СЕТ СН'!$H$11+СВЦЭМ!$D$10+'СЕТ СН'!$H$6-'СЕТ СН'!$H$23</f>
        <v>1032.45407056</v>
      </c>
      <c r="D100" s="36">
        <f>SUMIFS(СВЦЭМ!$D$33:$D$776,СВЦЭМ!$A$33:$A$776,$A100,СВЦЭМ!$B$33:$B$776,D$83)+'СЕТ СН'!$H$11+СВЦЭМ!$D$10+'СЕТ СН'!$H$6-'СЕТ СН'!$H$23</f>
        <v>1045.90002779</v>
      </c>
      <c r="E100" s="36">
        <f>SUMIFS(СВЦЭМ!$D$33:$D$776,СВЦЭМ!$A$33:$A$776,$A100,СВЦЭМ!$B$33:$B$776,E$83)+'СЕТ СН'!$H$11+СВЦЭМ!$D$10+'СЕТ СН'!$H$6-'СЕТ СН'!$H$23</f>
        <v>1055.32641584</v>
      </c>
      <c r="F100" s="36">
        <f>SUMIFS(СВЦЭМ!$D$33:$D$776,СВЦЭМ!$A$33:$A$776,$A100,СВЦЭМ!$B$33:$B$776,F$83)+'СЕТ СН'!$H$11+СВЦЭМ!$D$10+'СЕТ СН'!$H$6-'СЕТ СН'!$H$23</f>
        <v>1051.29718628</v>
      </c>
      <c r="G100" s="36">
        <f>SUMIFS(СВЦЭМ!$D$33:$D$776,СВЦЭМ!$A$33:$A$776,$A100,СВЦЭМ!$B$33:$B$776,G$83)+'СЕТ СН'!$H$11+СВЦЭМ!$D$10+'СЕТ СН'!$H$6-'СЕТ СН'!$H$23</f>
        <v>1053.14539982</v>
      </c>
      <c r="H100" s="36">
        <f>SUMIFS(СВЦЭМ!$D$33:$D$776,СВЦЭМ!$A$33:$A$776,$A100,СВЦЭМ!$B$33:$B$776,H$83)+'СЕТ СН'!$H$11+СВЦЭМ!$D$10+'СЕТ СН'!$H$6-'СЕТ СН'!$H$23</f>
        <v>1068.4541909700001</v>
      </c>
      <c r="I100" s="36">
        <f>SUMIFS(СВЦЭМ!$D$33:$D$776,СВЦЭМ!$A$33:$A$776,$A100,СВЦЭМ!$B$33:$B$776,I$83)+'СЕТ СН'!$H$11+СВЦЭМ!$D$10+'СЕТ СН'!$H$6-'СЕТ СН'!$H$23</f>
        <v>1111.59843355</v>
      </c>
      <c r="J100" s="36">
        <f>SUMIFS(СВЦЭМ!$D$33:$D$776,СВЦЭМ!$A$33:$A$776,$A100,СВЦЭМ!$B$33:$B$776,J$83)+'СЕТ СН'!$H$11+СВЦЭМ!$D$10+'СЕТ СН'!$H$6-'СЕТ СН'!$H$23</f>
        <v>1067.56525315</v>
      </c>
      <c r="K100" s="36">
        <f>SUMIFS(СВЦЭМ!$D$33:$D$776,СВЦЭМ!$A$33:$A$776,$A100,СВЦЭМ!$B$33:$B$776,K$83)+'СЕТ СН'!$H$11+СВЦЭМ!$D$10+'СЕТ СН'!$H$6-'СЕТ СН'!$H$23</f>
        <v>1036.7926644700001</v>
      </c>
      <c r="L100" s="36">
        <f>SUMIFS(СВЦЭМ!$D$33:$D$776,СВЦЭМ!$A$33:$A$776,$A100,СВЦЭМ!$B$33:$B$776,L$83)+'СЕТ СН'!$H$11+СВЦЭМ!$D$10+'СЕТ СН'!$H$6-'СЕТ СН'!$H$23</f>
        <v>1023.43184923</v>
      </c>
      <c r="M100" s="36">
        <f>SUMIFS(СВЦЭМ!$D$33:$D$776,СВЦЭМ!$A$33:$A$776,$A100,СВЦЭМ!$B$33:$B$776,M$83)+'СЕТ СН'!$H$11+СВЦЭМ!$D$10+'СЕТ СН'!$H$6-'СЕТ СН'!$H$23</f>
        <v>964.84595380999997</v>
      </c>
      <c r="N100" s="36">
        <f>SUMIFS(СВЦЭМ!$D$33:$D$776,СВЦЭМ!$A$33:$A$776,$A100,СВЦЭМ!$B$33:$B$776,N$83)+'СЕТ СН'!$H$11+СВЦЭМ!$D$10+'СЕТ СН'!$H$6-'СЕТ СН'!$H$23</f>
        <v>896.23000609999997</v>
      </c>
      <c r="O100" s="36">
        <f>SUMIFS(СВЦЭМ!$D$33:$D$776,СВЦЭМ!$A$33:$A$776,$A100,СВЦЭМ!$B$33:$B$776,O$83)+'СЕТ СН'!$H$11+СВЦЭМ!$D$10+'СЕТ СН'!$H$6-'СЕТ СН'!$H$23</f>
        <v>862.41832408999994</v>
      </c>
      <c r="P100" s="36">
        <f>SUMIFS(СВЦЭМ!$D$33:$D$776,СВЦЭМ!$A$33:$A$776,$A100,СВЦЭМ!$B$33:$B$776,P$83)+'СЕТ СН'!$H$11+СВЦЭМ!$D$10+'СЕТ СН'!$H$6-'СЕТ СН'!$H$23</f>
        <v>862.51383472999999</v>
      </c>
      <c r="Q100" s="36">
        <f>SUMIFS(СВЦЭМ!$D$33:$D$776,СВЦЭМ!$A$33:$A$776,$A100,СВЦЭМ!$B$33:$B$776,Q$83)+'СЕТ СН'!$H$11+СВЦЭМ!$D$10+'СЕТ СН'!$H$6-'СЕТ СН'!$H$23</f>
        <v>868.85875866999993</v>
      </c>
      <c r="R100" s="36">
        <f>SUMIFS(СВЦЭМ!$D$33:$D$776,СВЦЭМ!$A$33:$A$776,$A100,СВЦЭМ!$B$33:$B$776,R$83)+'СЕТ СН'!$H$11+СВЦЭМ!$D$10+'СЕТ СН'!$H$6-'СЕТ СН'!$H$23</f>
        <v>865.84163237999996</v>
      </c>
      <c r="S100" s="36">
        <f>SUMIFS(СВЦЭМ!$D$33:$D$776,СВЦЭМ!$A$33:$A$776,$A100,СВЦЭМ!$B$33:$B$776,S$83)+'СЕТ СН'!$H$11+СВЦЭМ!$D$10+'СЕТ СН'!$H$6-'СЕТ СН'!$H$23</f>
        <v>869.11282727000003</v>
      </c>
      <c r="T100" s="36">
        <f>SUMIFS(СВЦЭМ!$D$33:$D$776,СВЦЭМ!$A$33:$A$776,$A100,СВЦЭМ!$B$33:$B$776,T$83)+'СЕТ СН'!$H$11+СВЦЭМ!$D$10+'СЕТ СН'!$H$6-'СЕТ СН'!$H$23</f>
        <v>866.37220560999992</v>
      </c>
      <c r="U100" s="36">
        <f>SUMIFS(СВЦЭМ!$D$33:$D$776,СВЦЭМ!$A$33:$A$776,$A100,СВЦЭМ!$B$33:$B$776,U$83)+'СЕТ СН'!$H$11+СВЦЭМ!$D$10+'СЕТ СН'!$H$6-'СЕТ СН'!$H$23</f>
        <v>869.87534754000001</v>
      </c>
      <c r="V100" s="36">
        <f>SUMIFS(СВЦЭМ!$D$33:$D$776,СВЦЭМ!$A$33:$A$776,$A100,СВЦЭМ!$B$33:$B$776,V$83)+'СЕТ СН'!$H$11+СВЦЭМ!$D$10+'СЕТ СН'!$H$6-'СЕТ СН'!$H$23</f>
        <v>868.63010431999999</v>
      </c>
      <c r="W100" s="36">
        <f>SUMIFS(СВЦЭМ!$D$33:$D$776,СВЦЭМ!$A$33:$A$776,$A100,СВЦЭМ!$B$33:$B$776,W$83)+'СЕТ СН'!$H$11+СВЦЭМ!$D$10+'СЕТ СН'!$H$6-'СЕТ СН'!$H$23</f>
        <v>866.45284979999997</v>
      </c>
      <c r="X100" s="36">
        <f>SUMIFS(СВЦЭМ!$D$33:$D$776,СВЦЭМ!$A$33:$A$776,$A100,СВЦЭМ!$B$33:$B$776,X$83)+'СЕТ СН'!$H$11+СВЦЭМ!$D$10+'СЕТ СН'!$H$6-'СЕТ СН'!$H$23</f>
        <v>868.51334448</v>
      </c>
      <c r="Y100" s="36">
        <f>SUMIFS(СВЦЭМ!$D$33:$D$776,СВЦЭМ!$A$33:$A$776,$A100,СВЦЭМ!$B$33:$B$776,Y$83)+'СЕТ СН'!$H$11+СВЦЭМ!$D$10+'СЕТ СН'!$H$6-'СЕТ СН'!$H$23</f>
        <v>930.23937733999992</v>
      </c>
    </row>
    <row r="101" spans="1:25" ht="15.75" x14ac:dyDescent="0.2">
      <c r="A101" s="35">
        <f t="shared" si="2"/>
        <v>44061</v>
      </c>
      <c r="B101" s="36">
        <f>SUMIFS(СВЦЭМ!$D$33:$D$776,СВЦЭМ!$A$33:$A$776,$A101,СВЦЭМ!$B$33:$B$776,B$83)+'СЕТ СН'!$H$11+СВЦЭМ!$D$10+'СЕТ СН'!$H$6-'СЕТ СН'!$H$23</f>
        <v>1007.78024608</v>
      </c>
      <c r="C101" s="36">
        <f>SUMIFS(СВЦЭМ!$D$33:$D$776,СВЦЭМ!$A$33:$A$776,$A101,СВЦЭМ!$B$33:$B$776,C$83)+'СЕТ СН'!$H$11+СВЦЭМ!$D$10+'СЕТ СН'!$H$6-'СЕТ СН'!$H$23</f>
        <v>1044.1414800499999</v>
      </c>
      <c r="D101" s="36">
        <f>SUMIFS(СВЦЭМ!$D$33:$D$776,СВЦЭМ!$A$33:$A$776,$A101,СВЦЭМ!$B$33:$B$776,D$83)+'СЕТ СН'!$H$11+СВЦЭМ!$D$10+'СЕТ СН'!$H$6-'СЕТ СН'!$H$23</f>
        <v>1062.6411246600001</v>
      </c>
      <c r="E101" s="36">
        <f>SUMIFS(СВЦЭМ!$D$33:$D$776,СВЦЭМ!$A$33:$A$776,$A101,СВЦЭМ!$B$33:$B$776,E$83)+'СЕТ СН'!$H$11+СВЦЭМ!$D$10+'СЕТ СН'!$H$6-'СЕТ СН'!$H$23</f>
        <v>1062.81756978</v>
      </c>
      <c r="F101" s="36">
        <f>SUMIFS(СВЦЭМ!$D$33:$D$776,СВЦЭМ!$A$33:$A$776,$A101,СВЦЭМ!$B$33:$B$776,F$83)+'СЕТ СН'!$H$11+СВЦЭМ!$D$10+'СЕТ СН'!$H$6-'СЕТ СН'!$H$23</f>
        <v>1073.60001956</v>
      </c>
      <c r="G101" s="36">
        <f>SUMIFS(СВЦЭМ!$D$33:$D$776,СВЦЭМ!$A$33:$A$776,$A101,СВЦЭМ!$B$33:$B$776,G$83)+'СЕТ СН'!$H$11+СВЦЭМ!$D$10+'СЕТ СН'!$H$6-'СЕТ СН'!$H$23</f>
        <v>1067.44638476</v>
      </c>
      <c r="H101" s="36">
        <f>SUMIFS(СВЦЭМ!$D$33:$D$776,СВЦЭМ!$A$33:$A$776,$A101,СВЦЭМ!$B$33:$B$776,H$83)+'СЕТ СН'!$H$11+СВЦЭМ!$D$10+'СЕТ СН'!$H$6-'СЕТ СН'!$H$23</f>
        <v>1070.56260511</v>
      </c>
      <c r="I101" s="36">
        <f>SUMIFS(СВЦЭМ!$D$33:$D$776,СВЦЭМ!$A$33:$A$776,$A101,СВЦЭМ!$B$33:$B$776,I$83)+'СЕТ СН'!$H$11+СВЦЭМ!$D$10+'СЕТ СН'!$H$6-'СЕТ СН'!$H$23</f>
        <v>1073.11591333</v>
      </c>
      <c r="J101" s="36">
        <f>SUMIFS(СВЦЭМ!$D$33:$D$776,СВЦЭМ!$A$33:$A$776,$A101,СВЦЭМ!$B$33:$B$776,J$83)+'СЕТ СН'!$H$11+СВЦЭМ!$D$10+'СЕТ СН'!$H$6-'СЕТ СН'!$H$23</f>
        <v>1020.2055336899999</v>
      </c>
      <c r="K101" s="36">
        <f>SUMIFS(СВЦЭМ!$D$33:$D$776,СВЦЭМ!$A$33:$A$776,$A101,СВЦЭМ!$B$33:$B$776,K$83)+'СЕТ СН'!$H$11+СВЦЭМ!$D$10+'СЕТ СН'!$H$6-'СЕТ СН'!$H$23</f>
        <v>1003.95449161</v>
      </c>
      <c r="L101" s="36">
        <f>SUMIFS(СВЦЭМ!$D$33:$D$776,СВЦЭМ!$A$33:$A$776,$A101,СВЦЭМ!$B$33:$B$776,L$83)+'СЕТ СН'!$H$11+СВЦЭМ!$D$10+'СЕТ СН'!$H$6-'СЕТ СН'!$H$23</f>
        <v>1001.6322876099999</v>
      </c>
      <c r="M101" s="36">
        <f>SUMIFS(СВЦЭМ!$D$33:$D$776,СВЦЭМ!$A$33:$A$776,$A101,СВЦЭМ!$B$33:$B$776,M$83)+'СЕТ СН'!$H$11+СВЦЭМ!$D$10+'СЕТ СН'!$H$6-'СЕТ СН'!$H$23</f>
        <v>958.15561478999996</v>
      </c>
      <c r="N101" s="36">
        <f>SUMIFS(СВЦЭМ!$D$33:$D$776,СВЦЭМ!$A$33:$A$776,$A101,СВЦЭМ!$B$33:$B$776,N$83)+'СЕТ СН'!$H$11+СВЦЭМ!$D$10+'СЕТ СН'!$H$6-'СЕТ СН'!$H$23</f>
        <v>883.85940569000002</v>
      </c>
      <c r="O101" s="36">
        <f>SUMIFS(СВЦЭМ!$D$33:$D$776,СВЦЭМ!$A$33:$A$776,$A101,СВЦЭМ!$B$33:$B$776,O$83)+'СЕТ СН'!$H$11+СВЦЭМ!$D$10+'СЕТ СН'!$H$6-'СЕТ СН'!$H$23</f>
        <v>862.92953536999994</v>
      </c>
      <c r="P101" s="36">
        <f>SUMIFS(СВЦЭМ!$D$33:$D$776,СВЦЭМ!$A$33:$A$776,$A101,СВЦЭМ!$B$33:$B$776,P$83)+'СЕТ СН'!$H$11+СВЦЭМ!$D$10+'СЕТ СН'!$H$6-'СЕТ СН'!$H$23</f>
        <v>862.37449130999994</v>
      </c>
      <c r="Q101" s="36">
        <f>SUMIFS(СВЦЭМ!$D$33:$D$776,СВЦЭМ!$A$33:$A$776,$A101,СВЦЭМ!$B$33:$B$776,Q$83)+'СЕТ СН'!$H$11+СВЦЭМ!$D$10+'СЕТ СН'!$H$6-'СЕТ СН'!$H$23</f>
        <v>863.00739493999993</v>
      </c>
      <c r="R101" s="36">
        <f>SUMIFS(СВЦЭМ!$D$33:$D$776,СВЦЭМ!$A$33:$A$776,$A101,СВЦЭМ!$B$33:$B$776,R$83)+'СЕТ СН'!$H$11+СВЦЭМ!$D$10+'СЕТ СН'!$H$6-'СЕТ СН'!$H$23</f>
        <v>851.97946739999998</v>
      </c>
      <c r="S101" s="36">
        <f>SUMIFS(СВЦЭМ!$D$33:$D$776,СВЦЭМ!$A$33:$A$776,$A101,СВЦЭМ!$B$33:$B$776,S$83)+'СЕТ СН'!$H$11+СВЦЭМ!$D$10+'СЕТ СН'!$H$6-'СЕТ СН'!$H$23</f>
        <v>855.57242864</v>
      </c>
      <c r="T101" s="36">
        <f>SUMIFS(СВЦЭМ!$D$33:$D$776,СВЦЭМ!$A$33:$A$776,$A101,СВЦЭМ!$B$33:$B$776,T$83)+'СЕТ СН'!$H$11+СВЦЭМ!$D$10+'СЕТ СН'!$H$6-'СЕТ СН'!$H$23</f>
        <v>855.73975651000001</v>
      </c>
      <c r="U101" s="36">
        <f>SUMIFS(СВЦЭМ!$D$33:$D$776,СВЦЭМ!$A$33:$A$776,$A101,СВЦЭМ!$B$33:$B$776,U$83)+'СЕТ СН'!$H$11+СВЦЭМ!$D$10+'СЕТ СН'!$H$6-'СЕТ СН'!$H$23</f>
        <v>854.35966513999995</v>
      </c>
      <c r="V101" s="36">
        <f>SUMIFS(СВЦЭМ!$D$33:$D$776,СВЦЭМ!$A$33:$A$776,$A101,СВЦЭМ!$B$33:$B$776,V$83)+'СЕТ СН'!$H$11+СВЦЭМ!$D$10+'СЕТ СН'!$H$6-'СЕТ СН'!$H$23</f>
        <v>850.73270058000003</v>
      </c>
      <c r="W101" s="36">
        <f>SUMIFS(СВЦЭМ!$D$33:$D$776,СВЦЭМ!$A$33:$A$776,$A101,СВЦЭМ!$B$33:$B$776,W$83)+'СЕТ СН'!$H$11+СВЦЭМ!$D$10+'СЕТ СН'!$H$6-'СЕТ СН'!$H$23</f>
        <v>867.51890221999997</v>
      </c>
      <c r="X101" s="36">
        <f>SUMIFS(СВЦЭМ!$D$33:$D$776,СВЦЭМ!$A$33:$A$776,$A101,СВЦЭМ!$B$33:$B$776,X$83)+'СЕТ СН'!$H$11+СВЦЭМ!$D$10+'СЕТ СН'!$H$6-'СЕТ СН'!$H$23</f>
        <v>868.20740597999998</v>
      </c>
      <c r="Y101" s="36">
        <f>SUMIFS(СВЦЭМ!$D$33:$D$776,СВЦЭМ!$A$33:$A$776,$A101,СВЦЭМ!$B$33:$B$776,Y$83)+'СЕТ СН'!$H$11+СВЦЭМ!$D$10+'СЕТ СН'!$H$6-'СЕТ СН'!$H$23</f>
        <v>939.23237759999995</v>
      </c>
    </row>
    <row r="102" spans="1:25" ht="15.75" x14ac:dyDescent="0.2">
      <c r="A102" s="35">
        <f t="shared" si="2"/>
        <v>44062</v>
      </c>
      <c r="B102" s="36">
        <f>SUMIFS(СВЦЭМ!$D$33:$D$776,СВЦЭМ!$A$33:$A$776,$A102,СВЦЭМ!$B$33:$B$776,B$83)+'СЕТ СН'!$H$11+СВЦЭМ!$D$10+'СЕТ СН'!$H$6-'СЕТ СН'!$H$23</f>
        <v>946.15699717999996</v>
      </c>
      <c r="C102" s="36">
        <f>SUMIFS(СВЦЭМ!$D$33:$D$776,СВЦЭМ!$A$33:$A$776,$A102,СВЦЭМ!$B$33:$B$776,C$83)+'СЕТ СН'!$H$11+СВЦЭМ!$D$10+'СЕТ СН'!$H$6-'СЕТ СН'!$H$23</f>
        <v>986.22126186999992</v>
      </c>
      <c r="D102" s="36">
        <f>SUMIFS(СВЦЭМ!$D$33:$D$776,СВЦЭМ!$A$33:$A$776,$A102,СВЦЭМ!$B$33:$B$776,D$83)+'СЕТ СН'!$H$11+СВЦЭМ!$D$10+'СЕТ СН'!$H$6-'СЕТ СН'!$H$23</f>
        <v>993.66687383999999</v>
      </c>
      <c r="E102" s="36">
        <f>SUMIFS(СВЦЭМ!$D$33:$D$776,СВЦЭМ!$A$33:$A$776,$A102,СВЦЭМ!$B$33:$B$776,E$83)+'СЕТ СН'!$H$11+СВЦЭМ!$D$10+'СЕТ СН'!$H$6-'СЕТ СН'!$H$23</f>
        <v>1009.6808645599999</v>
      </c>
      <c r="F102" s="36">
        <f>SUMIFS(СВЦЭМ!$D$33:$D$776,СВЦЭМ!$A$33:$A$776,$A102,СВЦЭМ!$B$33:$B$776,F$83)+'СЕТ СН'!$H$11+СВЦЭМ!$D$10+'СЕТ СН'!$H$6-'СЕТ СН'!$H$23</f>
        <v>1018.48925089</v>
      </c>
      <c r="G102" s="36">
        <f>SUMIFS(СВЦЭМ!$D$33:$D$776,СВЦЭМ!$A$33:$A$776,$A102,СВЦЭМ!$B$33:$B$776,G$83)+'СЕТ СН'!$H$11+СВЦЭМ!$D$10+'СЕТ СН'!$H$6-'СЕТ СН'!$H$23</f>
        <v>1001.43587264</v>
      </c>
      <c r="H102" s="36">
        <f>SUMIFS(СВЦЭМ!$D$33:$D$776,СВЦЭМ!$A$33:$A$776,$A102,СВЦЭМ!$B$33:$B$776,H$83)+'СЕТ СН'!$H$11+СВЦЭМ!$D$10+'СЕТ СН'!$H$6-'СЕТ СН'!$H$23</f>
        <v>999.88665113000002</v>
      </c>
      <c r="I102" s="36">
        <f>SUMIFS(СВЦЭМ!$D$33:$D$776,СВЦЭМ!$A$33:$A$776,$A102,СВЦЭМ!$B$33:$B$776,I$83)+'СЕТ СН'!$H$11+СВЦЭМ!$D$10+'СЕТ СН'!$H$6-'СЕТ СН'!$H$23</f>
        <v>1025.2398074299999</v>
      </c>
      <c r="J102" s="36">
        <f>SUMIFS(СВЦЭМ!$D$33:$D$776,СВЦЭМ!$A$33:$A$776,$A102,СВЦЭМ!$B$33:$B$776,J$83)+'СЕТ СН'!$H$11+СВЦЭМ!$D$10+'СЕТ СН'!$H$6-'СЕТ СН'!$H$23</f>
        <v>1001.83219057</v>
      </c>
      <c r="K102" s="36">
        <f>SUMIFS(СВЦЭМ!$D$33:$D$776,СВЦЭМ!$A$33:$A$776,$A102,СВЦЭМ!$B$33:$B$776,K$83)+'СЕТ СН'!$H$11+СВЦЭМ!$D$10+'СЕТ СН'!$H$6-'СЕТ СН'!$H$23</f>
        <v>970.26785658999995</v>
      </c>
      <c r="L102" s="36">
        <f>SUMIFS(СВЦЭМ!$D$33:$D$776,СВЦЭМ!$A$33:$A$776,$A102,СВЦЭМ!$B$33:$B$776,L$83)+'СЕТ СН'!$H$11+СВЦЭМ!$D$10+'СЕТ СН'!$H$6-'СЕТ СН'!$H$23</f>
        <v>929.20216624</v>
      </c>
      <c r="M102" s="36">
        <f>SUMIFS(СВЦЭМ!$D$33:$D$776,СВЦЭМ!$A$33:$A$776,$A102,СВЦЭМ!$B$33:$B$776,M$83)+'СЕТ СН'!$H$11+СВЦЭМ!$D$10+'СЕТ СН'!$H$6-'СЕТ СН'!$H$23</f>
        <v>890.18232995999995</v>
      </c>
      <c r="N102" s="36">
        <f>SUMIFS(СВЦЭМ!$D$33:$D$776,СВЦЭМ!$A$33:$A$776,$A102,СВЦЭМ!$B$33:$B$776,N$83)+'СЕТ СН'!$H$11+СВЦЭМ!$D$10+'СЕТ СН'!$H$6-'СЕТ СН'!$H$23</f>
        <v>853.40698774999998</v>
      </c>
      <c r="O102" s="36">
        <f>SUMIFS(СВЦЭМ!$D$33:$D$776,СВЦЭМ!$A$33:$A$776,$A102,СВЦЭМ!$B$33:$B$776,O$83)+'СЕТ СН'!$H$11+СВЦЭМ!$D$10+'СЕТ СН'!$H$6-'СЕТ СН'!$H$23</f>
        <v>841.79978266000001</v>
      </c>
      <c r="P102" s="36">
        <f>SUMIFS(СВЦЭМ!$D$33:$D$776,СВЦЭМ!$A$33:$A$776,$A102,СВЦЭМ!$B$33:$B$776,P$83)+'СЕТ СН'!$H$11+СВЦЭМ!$D$10+'СЕТ СН'!$H$6-'СЕТ СН'!$H$23</f>
        <v>840.72696538999992</v>
      </c>
      <c r="Q102" s="36">
        <f>SUMIFS(СВЦЭМ!$D$33:$D$776,СВЦЭМ!$A$33:$A$776,$A102,СВЦЭМ!$B$33:$B$776,Q$83)+'СЕТ СН'!$H$11+СВЦЭМ!$D$10+'СЕТ СН'!$H$6-'СЕТ СН'!$H$23</f>
        <v>841.55775009000001</v>
      </c>
      <c r="R102" s="36">
        <f>SUMIFS(СВЦЭМ!$D$33:$D$776,СВЦЭМ!$A$33:$A$776,$A102,СВЦЭМ!$B$33:$B$776,R$83)+'СЕТ СН'!$H$11+СВЦЭМ!$D$10+'СЕТ СН'!$H$6-'СЕТ СН'!$H$23</f>
        <v>837.44290103000003</v>
      </c>
      <c r="S102" s="36">
        <f>SUMIFS(СВЦЭМ!$D$33:$D$776,СВЦЭМ!$A$33:$A$776,$A102,СВЦЭМ!$B$33:$B$776,S$83)+'СЕТ СН'!$H$11+СВЦЭМ!$D$10+'СЕТ СН'!$H$6-'СЕТ СН'!$H$23</f>
        <v>838.59883138999999</v>
      </c>
      <c r="T102" s="36">
        <f>SUMIFS(СВЦЭМ!$D$33:$D$776,СВЦЭМ!$A$33:$A$776,$A102,СВЦЭМ!$B$33:$B$776,T$83)+'СЕТ СН'!$H$11+СВЦЭМ!$D$10+'СЕТ СН'!$H$6-'СЕТ СН'!$H$23</f>
        <v>834.86138461999997</v>
      </c>
      <c r="U102" s="36">
        <f>SUMIFS(СВЦЭМ!$D$33:$D$776,СВЦЭМ!$A$33:$A$776,$A102,СВЦЭМ!$B$33:$B$776,U$83)+'СЕТ СН'!$H$11+СВЦЭМ!$D$10+'СЕТ СН'!$H$6-'СЕТ СН'!$H$23</f>
        <v>829.77730712999994</v>
      </c>
      <c r="V102" s="36">
        <f>SUMIFS(СВЦЭМ!$D$33:$D$776,СВЦЭМ!$A$33:$A$776,$A102,СВЦЭМ!$B$33:$B$776,V$83)+'СЕТ СН'!$H$11+СВЦЭМ!$D$10+'СЕТ СН'!$H$6-'СЕТ СН'!$H$23</f>
        <v>822.67580275</v>
      </c>
      <c r="W102" s="36">
        <f>SUMIFS(СВЦЭМ!$D$33:$D$776,СВЦЭМ!$A$33:$A$776,$A102,СВЦЭМ!$B$33:$B$776,W$83)+'СЕТ СН'!$H$11+СВЦЭМ!$D$10+'СЕТ СН'!$H$6-'СЕТ СН'!$H$23</f>
        <v>826.64280271999996</v>
      </c>
      <c r="X102" s="36">
        <f>SUMIFS(СВЦЭМ!$D$33:$D$776,СВЦЭМ!$A$33:$A$776,$A102,СВЦЭМ!$B$33:$B$776,X$83)+'СЕТ СН'!$H$11+СВЦЭМ!$D$10+'СЕТ СН'!$H$6-'СЕТ СН'!$H$23</f>
        <v>837.76109998999993</v>
      </c>
      <c r="Y102" s="36">
        <f>SUMIFS(СВЦЭМ!$D$33:$D$776,СВЦЭМ!$A$33:$A$776,$A102,СВЦЭМ!$B$33:$B$776,Y$83)+'СЕТ СН'!$H$11+СВЦЭМ!$D$10+'СЕТ СН'!$H$6-'СЕТ СН'!$H$23</f>
        <v>945.49154898999996</v>
      </c>
    </row>
    <row r="103" spans="1:25" ht="15.75" x14ac:dyDescent="0.2">
      <c r="A103" s="35">
        <f t="shared" si="2"/>
        <v>44063</v>
      </c>
      <c r="B103" s="36">
        <f>SUMIFS(СВЦЭМ!$D$33:$D$776,СВЦЭМ!$A$33:$A$776,$A103,СВЦЭМ!$B$33:$B$776,B$83)+'СЕТ СН'!$H$11+СВЦЭМ!$D$10+'СЕТ СН'!$H$6-'СЕТ СН'!$H$23</f>
        <v>1006.68059482</v>
      </c>
      <c r="C103" s="36">
        <f>SUMIFS(СВЦЭМ!$D$33:$D$776,СВЦЭМ!$A$33:$A$776,$A103,СВЦЭМ!$B$33:$B$776,C$83)+'СЕТ СН'!$H$11+СВЦЭМ!$D$10+'СЕТ СН'!$H$6-'СЕТ СН'!$H$23</f>
        <v>1045.0227069499999</v>
      </c>
      <c r="D103" s="36">
        <f>SUMIFS(СВЦЭМ!$D$33:$D$776,СВЦЭМ!$A$33:$A$776,$A103,СВЦЭМ!$B$33:$B$776,D$83)+'СЕТ СН'!$H$11+СВЦЭМ!$D$10+'СЕТ СН'!$H$6-'СЕТ СН'!$H$23</f>
        <v>1071.9643259500001</v>
      </c>
      <c r="E103" s="36">
        <f>SUMIFS(СВЦЭМ!$D$33:$D$776,СВЦЭМ!$A$33:$A$776,$A103,СВЦЭМ!$B$33:$B$776,E$83)+'СЕТ СН'!$H$11+СВЦЭМ!$D$10+'СЕТ СН'!$H$6-'СЕТ СН'!$H$23</f>
        <v>1086.4951492299999</v>
      </c>
      <c r="F103" s="36">
        <f>SUMIFS(СВЦЭМ!$D$33:$D$776,СВЦЭМ!$A$33:$A$776,$A103,СВЦЭМ!$B$33:$B$776,F$83)+'СЕТ СН'!$H$11+СВЦЭМ!$D$10+'СЕТ СН'!$H$6-'СЕТ СН'!$H$23</f>
        <v>1085.3518662399999</v>
      </c>
      <c r="G103" s="36">
        <f>SUMIFS(СВЦЭМ!$D$33:$D$776,СВЦЭМ!$A$33:$A$776,$A103,СВЦЭМ!$B$33:$B$776,G$83)+'СЕТ СН'!$H$11+СВЦЭМ!$D$10+'СЕТ СН'!$H$6-'СЕТ СН'!$H$23</f>
        <v>1067.19745425</v>
      </c>
      <c r="H103" s="36">
        <f>SUMIFS(СВЦЭМ!$D$33:$D$776,СВЦЭМ!$A$33:$A$776,$A103,СВЦЭМ!$B$33:$B$776,H$83)+'СЕТ СН'!$H$11+СВЦЭМ!$D$10+'СЕТ СН'!$H$6-'СЕТ СН'!$H$23</f>
        <v>1039.0497108</v>
      </c>
      <c r="I103" s="36">
        <f>SUMIFS(СВЦЭМ!$D$33:$D$776,СВЦЭМ!$A$33:$A$776,$A103,СВЦЭМ!$B$33:$B$776,I$83)+'СЕТ СН'!$H$11+СВЦЭМ!$D$10+'СЕТ СН'!$H$6-'СЕТ СН'!$H$23</f>
        <v>1074.2022250800001</v>
      </c>
      <c r="J103" s="36">
        <f>SUMIFS(СВЦЭМ!$D$33:$D$776,СВЦЭМ!$A$33:$A$776,$A103,СВЦЭМ!$B$33:$B$776,J$83)+'СЕТ СН'!$H$11+СВЦЭМ!$D$10+'СЕТ СН'!$H$6-'СЕТ СН'!$H$23</f>
        <v>1045.59165598</v>
      </c>
      <c r="K103" s="36">
        <f>SUMIFS(СВЦЭМ!$D$33:$D$776,СВЦЭМ!$A$33:$A$776,$A103,СВЦЭМ!$B$33:$B$776,K$83)+'СЕТ СН'!$H$11+СВЦЭМ!$D$10+'СЕТ СН'!$H$6-'СЕТ СН'!$H$23</f>
        <v>1011.06322826</v>
      </c>
      <c r="L103" s="36">
        <f>SUMIFS(СВЦЭМ!$D$33:$D$776,СВЦЭМ!$A$33:$A$776,$A103,СВЦЭМ!$B$33:$B$776,L$83)+'СЕТ СН'!$H$11+СВЦЭМ!$D$10+'СЕТ СН'!$H$6-'СЕТ СН'!$H$23</f>
        <v>971.36038553999992</v>
      </c>
      <c r="M103" s="36">
        <f>SUMIFS(СВЦЭМ!$D$33:$D$776,СВЦЭМ!$A$33:$A$776,$A103,СВЦЭМ!$B$33:$B$776,M$83)+'СЕТ СН'!$H$11+СВЦЭМ!$D$10+'СЕТ СН'!$H$6-'СЕТ СН'!$H$23</f>
        <v>920.0296151</v>
      </c>
      <c r="N103" s="36">
        <f>SUMIFS(СВЦЭМ!$D$33:$D$776,СВЦЭМ!$A$33:$A$776,$A103,СВЦЭМ!$B$33:$B$776,N$83)+'СЕТ СН'!$H$11+СВЦЭМ!$D$10+'СЕТ СН'!$H$6-'СЕТ СН'!$H$23</f>
        <v>863.10822100999997</v>
      </c>
      <c r="O103" s="36">
        <f>SUMIFS(СВЦЭМ!$D$33:$D$776,СВЦЭМ!$A$33:$A$776,$A103,СВЦЭМ!$B$33:$B$776,O$83)+'СЕТ СН'!$H$11+СВЦЭМ!$D$10+'СЕТ СН'!$H$6-'СЕТ СН'!$H$23</f>
        <v>841.77253450000001</v>
      </c>
      <c r="P103" s="36">
        <f>SUMIFS(СВЦЭМ!$D$33:$D$776,СВЦЭМ!$A$33:$A$776,$A103,СВЦЭМ!$B$33:$B$776,P$83)+'СЕТ СН'!$H$11+СВЦЭМ!$D$10+'СЕТ СН'!$H$6-'СЕТ СН'!$H$23</f>
        <v>840.74964374000001</v>
      </c>
      <c r="Q103" s="36">
        <f>SUMIFS(СВЦЭМ!$D$33:$D$776,СВЦЭМ!$A$33:$A$776,$A103,СВЦЭМ!$B$33:$B$776,Q$83)+'СЕТ СН'!$H$11+СВЦЭМ!$D$10+'СЕТ СН'!$H$6-'СЕТ СН'!$H$23</f>
        <v>842.88566637999998</v>
      </c>
      <c r="R103" s="36">
        <f>SUMIFS(СВЦЭМ!$D$33:$D$776,СВЦЭМ!$A$33:$A$776,$A103,СВЦЭМ!$B$33:$B$776,R$83)+'СЕТ СН'!$H$11+СВЦЭМ!$D$10+'СЕТ СН'!$H$6-'СЕТ СН'!$H$23</f>
        <v>844.01053216000003</v>
      </c>
      <c r="S103" s="36">
        <f>SUMIFS(СВЦЭМ!$D$33:$D$776,СВЦЭМ!$A$33:$A$776,$A103,СВЦЭМ!$B$33:$B$776,S$83)+'СЕТ СН'!$H$11+СВЦЭМ!$D$10+'СЕТ СН'!$H$6-'СЕТ СН'!$H$23</f>
        <v>850.96870419999993</v>
      </c>
      <c r="T103" s="36">
        <f>SUMIFS(СВЦЭМ!$D$33:$D$776,СВЦЭМ!$A$33:$A$776,$A103,СВЦЭМ!$B$33:$B$776,T$83)+'СЕТ СН'!$H$11+СВЦЭМ!$D$10+'СЕТ СН'!$H$6-'СЕТ СН'!$H$23</f>
        <v>852.09448307000002</v>
      </c>
      <c r="U103" s="36">
        <f>SUMIFS(СВЦЭМ!$D$33:$D$776,СВЦЭМ!$A$33:$A$776,$A103,СВЦЭМ!$B$33:$B$776,U$83)+'СЕТ СН'!$H$11+СВЦЭМ!$D$10+'СЕТ СН'!$H$6-'СЕТ СН'!$H$23</f>
        <v>851.26999181999997</v>
      </c>
      <c r="V103" s="36">
        <f>SUMIFS(СВЦЭМ!$D$33:$D$776,СВЦЭМ!$A$33:$A$776,$A103,СВЦЭМ!$B$33:$B$776,V$83)+'СЕТ СН'!$H$11+СВЦЭМ!$D$10+'СЕТ СН'!$H$6-'СЕТ СН'!$H$23</f>
        <v>853.63855192999995</v>
      </c>
      <c r="W103" s="36">
        <f>SUMIFS(СВЦЭМ!$D$33:$D$776,СВЦЭМ!$A$33:$A$776,$A103,СВЦЭМ!$B$33:$B$776,W$83)+'СЕТ СН'!$H$11+СВЦЭМ!$D$10+'СЕТ СН'!$H$6-'СЕТ СН'!$H$23</f>
        <v>850.11547642999994</v>
      </c>
      <c r="X103" s="36">
        <f>SUMIFS(СВЦЭМ!$D$33:$D$776,СВЦЭМ!$A$33:$A$776,$A103,СВЦЭМ!$B$33:$B$776,X$83)+'СЕТ СН'!$H$11+СВЦЭМ!$D$10+'СЕТ СН'!$H$6-'СЕТ СН'!$H$23</f>
        <v>855.51401625999995</v>
      </c>
      <c r="Y103" s="36">
        <f>SUMIFS(СВЦЭМ!$D$33:$D$776,СВЦЭМ!$A$33:$A$776,$A103,СВЦЭМ!$B$33:$B$776,Y$83)+'СЕТ СН'!$H$11+СВЦЭМ!$D$10+'СЕТ СН'!$H$6-'СЕТ СН'!$H$23</f>
        <v>966.78398958999992</v>
      </c>
    </row>
    <row r="104" spans="1:25" ht="15.75" x14ac:dyDescent="0.2">
      <c r="A104" s="35">
        <f t="shared" si="2"/>
        <v>44064</v>
      </c>
      <c r="B104" s="36">
        <f>SUMIFS(СВЦЭМ!$D$33:$D$776,СВЦЭМ!$A$33:$A$776,$A104,СВЦЭМ!$B$33:$B$776,B$83)+'СЕТ СН'!$H$11+СВЦЭМ!$D$10+'СЕТ СН'!$H$6-'СЕТ СН'!$H$23</f>
        <v>1022.35191233</v>
      </c>
      <c r="C104" s="36">
        <f>SUMIFS(СВЦЭМ!$D$33:$D$776,СВЦЭМ!$A$33:$A$776,$A104,СВЦЭМ!$B$33:$B$776,C$83)+'СЕТ СН'!$H$11+СВЦЭМ!$D$10+'СЕТ СН'!$H$6-'СЕТ СН'!$H$23</f>
        <v>1039.7613203200001</v>
      </c>
      <c r="D104" s="36">
        <f>SUMIFS(СВЦЭМ!$D$33:$D$776,СВЦЭМ!$A$33:$A$776,$A104,СВЦЭМ!$B$33:$B$776,D$83)+'СЕТ СН'!$H$11+СВЦЭМ!$D$10+'СЕТ СН'!$H$6-'СЕТ СН'!$H$23</f>
        <v>1077.0827823</v>
      </c>
      <c r="E104" s="36">
        <f>SUMIFS(СВЦЭМ!$D$33:$D$776,СВЦЭМ!$A$33:$A$776,$A104,СВЦЭМ!$B$33:$B$776,E$83)+'СЕТ СН'!$H$11+СВЦЭМ!$D$10+'СЕТ СН'!$H$6-'СЕТ СН'!$H$23</f>
        <v>1071.9129111500001</v>
      </c>
      <c r="F104" s="36">
        <f>SUMIFS(СВЦЭМ!$D$33:$D$776,СВЦЭМ!$A$33:$A$776,$A104,СВЦЭМ!$B$33:$B$776,F$83)+'СЕТ СН'!$H$11+СВЦЭМ!$D$10+'СЕТ СН'!$H$6-'СЕТ СН'!$H$23</f>
        <v>1068.4673546700001</v>
      </c>
      <c r="G104" s="36">
        <f>SUMIFS(СВЦЭМ!$D$33:$D$776,СВЦЭМ!$A$33:$A$776,$A104,СВЦЭМ!$B$33:$B$776,G$83)+'СЕТ СН'!$H$11+СВЦЭМ!$D$10+'СЕТ СН'!$H$6-'СЕТ СН'!$H$23</f>
        <v>1081.0539258399999</v>
      </c>
      <c r="H104" s="36">
        <f>SUMIFS(СВЦЭМ!$D$33:$D$776,СВЦЭМ!$A$33:$A$776,$A104,СВЦЭМ!$B$33:$B$776,H$83)+'СЕТ СН'!$H$11+СВЦЭМ!$D$10+'СЕТ СН'!$H$6-'СЕТ СН'!$H$23</f>
        <v>1077.4178988200001</v>
      </c>
      <c r="I104" s="36">
        <f>SUMIFS(СВЦЭМ!$D$33:$D$776,СВЦЭМ!$A$33:$A$776,$A104,СВЦЭМ!$B$33:$B$776,I$83)+'СЕТ СН'!$H$11+СВЦЭМ!$D$10+'СЕТ СН'!$H$6-'СЕТ СН'!$H$23</f>
        <v>1103.56362356</v>
      </c>
      <c r="J104" s="36">
        <f>SUMIFS(СВЦЭМ!$D$33:$D$776,СВЦЭМ!$A$33:$A$776,$A104,СВЦЭМ!$B$33:$B$776,J$83)+'СЕТ СН'!$H$11+СВЦЭМ!$D$10+'СЕТ СН'!$H$6-'СЕТ СН'!$H$23</f>
        <v>1076.11716007</v>
      </c>
      <c r="K104" s="36">
        <f>SUMIFS(СВЦЭМ!$D$33:$D$776,СВЦЭМ!$A$33:$A$776,$A104,СВЦЭМ!$B$33:$B$776,K$83)+'СЕТ СН'!$H$11+СВЦЭМ!$D$10+'СЕТ СН'!$H$6-'СЕТ СН'!$H$23</f>
        <v>1029.1740720600001</v>
      </c>
      <c r="L104" s="36">
        <f>SUMIFS(СВЦЭМ!$D$33:$D$776,СВЦЭМ!$A$33:$A$776,$A104,СВЦЭМ!$B$33:$B$776,L$83)+'СЕТ СН'!$H$11+СВЦЭМ!$D$10+'СЕТ СН'!$H$6-'СЕТ СН'!$H$23</f>
        <v>991.27394291999997</v>
      </c>
      <c r="M104" s="36">
        <f>SUMIFS(СВЦЭМ!$D$33:$D$776,СВЦЭМ!$A$33:$A$776,$A104,СВЦЭМ!$B$33:$B$776,M$83)+'СЕТ СН'!$H$11+СВЦЭМ!$D$10+'СЕТ СН'!$H$6-'СЕТ СН'!$H$23</f>
        <v>946.57878808999999</v>
      </c>
      <c r="N104" s="36">
        <f>SUMIFS(СВЦЭМ!$D$33:$D$776,СВЦЭМ!$A$33:$A$776,$A104,СВЦЭМ!$B$33:$B$776,N$83)+'СЕТ СН'!$H$11+СВЦЭМ!$D$10+'СЕТ СН'!$H$6-'СЕТ СН'!$H$23</f>
        <v>888.60390073999997</v>
      </c>
      <c r="O104" s="36">
        <f>SUMIFS(СВЦЭМ!$D$33:$D$776,СВЦЭМ!$A$33:$A$776,$A104,СВЦЭМ!$B$33:$B$776,O$83)+'СЕТ СН'!$H$11+СВЦЭМ!$D$10+'СЕТ СН'!$H$6-'СЕТ СН'!$H$23</f>
        <v>871.96048126999995</v>
      </c>
      <c r="P104" s="36">
        <f>SUMIFS(СВЦЭМ!$D$33:$D$776,СВЦЭМ!$A$33:$A$776,$A104,СВЦЭМ!$B$33:$B$776,P$83)+'СЕТ СН'!$H$11+СВЦЭМ!$D$10+'СЕТ СН'!$H$6-'СЕТ СН'!$H$23</f>
        <v>868.71298447999993</v>
      </c>
      <c r="Q104" s="36">
        <f>SUMIFS(СВЦЭМ!$D$33:$D$776,СВЦЭМ!$A$33:$A$776,$A104,СВЦЭМ!$B$33:$B$776,Q$83)+'СЕТ СН'!$H$11+СВЦЭМ!$D$10+'СЕТ СН'!$H$6-'СЕТ СН'!$H$23</f>
        <v>868.04042904999994</v>
      </c>
      <c r="R104" s="36">
        <f>SUMIFS(СВЦЭМ!$D$33:$D$776,СВЦЭМ!$A$33:$A$776,$A104,СВЦЭМ!$B$33:$B$776,R$83)+'СЕТ СН'!$H$11+СВЦЭМ!$D$10+'СЕТ СН'!$H$6-'СЕТ СН'!$H$23</f>
        <v>860.76074662999997</v>
      </c>
      <c r="S104" s="36">
        <f>SUMIFS(СВЦЭМ!$D$33:$D$776,СВЦЭМ!$A$33:$A$776,$A104,СВЦЭМ!$B$33:$B$776,S$83)+'СЕТ СН'!$H$11+СВЦЭМ!$D$10+'СЕТ СН'!$H$6-'СЕТ СН'!$H$23</f>
        <v>861.91791719000003</v>
      </c>
      <c r="T104" s="36">
        <f>SUMIFS(СВЦЭМ!$D$33:$D$776,СВЦЭМ!$A$33:$A$776,$A104,СВЦЭМ!$B$33:$B$776,T$83)+'СЕТ СН'!$H$11+СВЦЭМ!$D$10+'СЕТ СН'!$H$6-'СЕТ СН'!$H$23</f>
        <v>862.85548919999997</v>
      </c>
      <c r="U104" s="36">
        <f>SUMIFS(СВЦЭМ!$D$33:$D$776,СВЦЭМ!$A$33:$A$776,$A104,СВЦЭМ!$B$33:$B$776,U$83)+'СЕТ СН'!$H$11+СВЦЭМ!$D$10+'СЕТ СН'!$H$6-'СЕТ СН'!$H$23</f>
        <v>870.59649837999996</v>
      </c>
      <c r="V104" s="36">
        <f>SUMIFS(СВЦЭМ!$D$33:$D$776,СВЦЭМ!$A$33:$A$776,$A104,СВЦЭМ!$B$33:$B$776,V$83)+'СЕТ СН'!$H$11+СВЦЭМ!$D$10+'СЕТ СН'!$H$6-'СЕТ СН'!$H$23</f>
        <v>874.42188246000001</v>
      </c>
      <c r="W104" s="36">
        <f>SUMIFS(СВЦЭМ!$D$33:$D$776,СВЦЭМ!$A$33:$A$776,$A104,СВЦЭМ!$B$33:$B$776,W$83)+'СЕТ СН'!$H$11+СВЦЭМ!$D$10+'СЕТ СН'!$H$6-'СЕТ СН'!$H$23</f>
        <v>872.03158675999998</v>
      </c>
      <c r="X104" s="36">
        <f>SUMIFS(СВЦЭМ!$D$33:$D$776,СВЦЭМ!$A$33:$A$776,$A104,СВЦЭМ!$B$33:$B$776,X$83)+'СЕТ СН'!$H$11+СВЦЭМ!$D$10+'СЕТ СН'!$H$6-'СЕТ СН'!$H$23</f>
        <v>879.83244028000001</v>
      </c>
      <c r="Y104" s="36">
        <f>SUMIFS(СВЦЭМ!$D$33:$D$776,СВЦЭМ!$A$33:$A$776,$A104,СВЦЭМ!$B$33:$B$776,Y$83)+'СЕТ СН'!$H$11+СВЦЭМ!$D$10+'СЕТ СН'!$H$6-'СЕТ СН'!$H$23</f>
        <v>974.34336338000003</v>
      </c>
    </row>
    <row r="105" spans="1:25" ht="15.75" x14ac:dyDescent="0.2">
      <c r="A105" s="35">
        <f t="shared" si="2"/>
        <v>44065</v>
      </c>
      <c r="B105" s="36">
        <f>SUMIFS(СВЦЭМ!$D$33:$D$776,СВЦЭМ!$A$33:$A$776,$A105,СВЦЭМ!$B$33:$B$776,B$83)+'СЕТ СН'!$H$11+СВЦЭМ!$D$10+'СЕТ СН'!$H$6-'СЕТ СН'!$H$23</f>
        <v>1009.74555217</v>
      </c>
      <c r="C105" s="36">
        <f>SUMIFS(СВЦЭМ!$D$33:$D$776,СВЦЭМ!$A$33:$A$776,$A105,СВЦЭМ!$B$33:$B$776,C$83)+'СЕТ СН'!$H$11+СВЦЭМ!$D$10+'СЕТ СН'!$H$6-'СЕТ СН'!$H$23</f>
        <v>1058.8940500000001</v>
      </c>
      <c r="D105" s="36">
        <f>SUMIFS(СВЦЭМ!$D$33:$D$776,СВЦЭМ!$A$33:$A$776,$A105,СВЦЭМ!$B$33:$B$776,D$83)+'СЕТ СН'!$H$11+СВЦЭМ!$D$10+'СЕТ СН'!$H$6-'СЕТ СН'!$H$23</f>
        <v>1074.5969827700001</v>
      </c>
      <c r="E105" s="36">
        <f>SUMIFS(СВЦЭМ!$D$33:$D$776,СВЦЭМ!$A$33:$A$776,$A105,СВЦЭМ!$B$33:$B$776,E$83)+'СЕТ СН'!$H$11+СВЦЭМ!$D$10+'СЕТ СН'!$H$6-'СЕТ СН'!$H$23</f>
        <v>1089.28804165</v>
      </c>
      <c r="F105" s="36">
        <f>SUMIFS(СВЦЭМ!$D$33:$D$776,СВЦЭМ!$A$33:$A$776,$A105,СВЦЭМ!$B$33:$B$776,F$83)+'СЕТ СН'!$H$11+СВЦЭМ!$D$10+'СЕТ СН'!$H$6-'СЕТ СН'!$H$23</f>
        <v>1091.89512345</v>
      </c>
      <c r="G105" s="36">
        <f>SUMIFS(СВЦЭМ!$D$33:$D$776,СВЦЭМ!$A$33:$A$776,$A105,СВЦЭМ!$B$33:$B$776,G$83)+'СЕТ СН'!$H$11+СВЦЭМ!$D$10+'СЕТ СН'!$H$6-'СЕТ СН'!$H$23</f>
        <v>1084.53066599</v>
      </c>
      <c r="H105" s="36">
        <f>SUMIFS(СВЦЭМ!$D$33:$D$776,СВЦЭМ!$A$33:$A$776,$A105,СВЦЭМ!$B$33:$B$776,H$83)+'СЕТ СН'!$H$11+СВЦЭМ!$D$10+'СЕТ СН'!$H$6-'СЕТ СН'!$H$23</f>
        <v>1058.5555008599999</v>
      </c>
      <c r="I105" s="36">
        <f>SUMIFS(СВЦЭМ!$D$33:$D$776,СВЦЭМ!$A$33:$A$776,$A105,СВЦЭМ!$B$33:$B$776,I$83)+'СЕТ СН'!$H$11+СВЦЭМ!$D$10+'СЕТ СН'!$H$6-'СЕТ СН'!$H$23</f>
        <v>1066.8631633800001</v>
      </c>
      <c r="J105" s="36">
        <f>SUMIFS(СВЦЭМ!$D$33:$D$776,СВЦЭМ!$A$33:$A$776,$A105,СВЦЭМ!$B$33:$B$776,J$83)+'СЕТ СН'!$H$11+СВЦЭМ!$D$10+'СЕТ СН'!$H$6-'СЕТ СН'!$H$23</f>
        <v>1034.5502494899999</v>
      </c>
      <c r="K105" s="36">
        <f>SUMIFS(СВЦЭМ!$D$33:$D$776,СВЦЭМ!$A$33:$A$776,$A105,СВЦЭМ!$B$33:$B$776,K$83)+'СЕТ СН'!$H$11+СВЦЭМ!$D$10+'СЕТ СН'!$H$6-'СЕТ СН'!$H$23</f>
        <v>999.63748545999999</v>
      </c>
      <c r="L105" s="36">
        <f>SUMIFS(СВЦЭМ!$D$33:$D$776,СВЦЭМ!$A$33:$A$776,$A105,СВЦЭМ!$B$33:$B$776,L$83)+'СЕТ СН'!$H$11+СВЦЭМ!$D$10+'СЕТ СН'!$H$6-'СЕТ СН'!$H$23</f>
        <v>965.94540798000003</v>
      </c>
      <c r="M105" s="36">
        <f>SUMIFS(СВЦЭМ!$D$33:$D$776,СВЦЭМ!$A$33:$A$776,$A105,СВЦЭМ!$B$33:$B$776,M$83)+'СЕТ СН'!$H$11+СВЦЭМ!$D$10+'СЕТ СН'!$H$6-'СЕТ СН'!$H$23</f>
        <v>924.35353651000003</v>
      </c>
      <c r="N105" s="36">
        <f>SUMIFS(СВЦЭМ!$D$33:$D$776,СВЦЭМ!$A$33:$A$776,$A105,СВЦЭМ!$B$33:$B$776,N$83)+'СЕТ СН'!$H$11+СВЦЭМ!$D$10+'СЕТ СН'!$H$6-'СЕТ СН'!$H$23</f>
        <v>886.96015108999995</v>
      </c>
      <c r="O105" s="36">
        <f>SUMIFS(СВЦЭМ!$D$33:$D$776,СВЦЭМ!$A$33:$A$776,$A105,СВЦЭМ!$B$33:$B$776,O$83)+'СЕТ СН'!$H$11+СВЦЭМ!$D$10+'СЕТ СН'!$H$6-'СЕТ СН'!$H$23</f>
        <v>858.54844944000001</v>
      </c>
      <c r="P105" s="36">
        <f>SUMIFS(СВЦЭМ!$D$33:$D$776,СВЦЭМ!$A$33:$A$776,$A105,СВЦЭМ!$B$33:$B$776,P$83)+'СЕТ СН'!$H$11+СВЦЭМ!$D$10+'СЕТ СН'!$H$6-'СЕТ СН'!$H$23</f>
        <v>861.92145757999992</v>
      </c>
      <c r="Q105" s="36">
        <f>SUMIFS(СВЦЭМ!$D$33:$D$776,СВЦЭМ!$A$33:$A$776,$A105,СВЦЭМ!$B$33:$B$776,Q$83)+'СЕТ СН'!$H$11+СВЦЭМ!$D$10+'СЕТ СН'!$H$6-'СЕТ СН'!$H$23</f>
        <v>865.48101486999997</v>
      </c>
      <c r="R105" s="36">
        <f>SUMIFS(СВЦЭМ!$D$33:$D$776,СВЦЭМ!$A$33:$A$776,$A105,СВЦЭМ!$B$33:$B$776,R$83)+'СЕТ СН'!$H$11+СВЦЭМ!$D$10+'СЕТ СН'!$H$6-'СЕТ СН'!$H$23</f>
        <v>867.39138647999994</v>
      </c>
      <c r="S105" s="36">
        <f>SUMIFS(СВЦЭМ!$D$33:$D$776,СВЦЭМ!$A$33:$A$776,$A105,СВЦЭМ!$B$33:$B$776,S$83)+'СЕТ СН'!$H$11+СВЦЭМ!$D$10+'СЕТ СН'!$H$6-'СЕТ СН'!$H$23</f>
        <v>867.59224271999994</v>
      </c>
      <c r="T105" s="36">
        <f>SUMIFS(СВЦЭМ!$D$33:$D$776,СВЦЭМ!$A$33:$A$776,$A105,СВЦЭМ!$B$33:$B$776,T$83)+'СЕТ СН'!$H$11+СВЦЭМ!$D$10+'СЕТ СН'!$H$6-'СЕТ СН'!$H$23</f>
        <v>856.90338542999996</v>
      </c>
      <c r="U105" s="36">
        <f>SUMIFS(СВЦЭМ!$D$33:$D$776,СВЦЭМ!$A$33:$A$776,$A105,СВЦЭМ!$B$33:$B$776,U$83)+'СЕТ СН'!$H$11+СВЦЭМ!$D$10+'СЕТ СН'!$H$6-'СЕТ СН'!$H$23</f>
        <v>851.61142827999993</v>
      </c>
      <c r="V105" s="36">
        <f>SUMIFS(СВЦЭМ!$D$33:$D$776,СВЦЭМ!$A$33:$A$776,$A105,СВЦЭМ!$B$33:$B$776,V$83)+'СЕТ СН'!$H$11+СВЦЭМ!$D$10+'СЕТ СН'!$H$6-'СЕТ СН'!$H$23</f>
        <v>845.96182220999992</v>
      </c>
      <c r="W105" s="36">
        <f>SUMIFS(СВЦЭМ!$D$33:$D$776,СВЦЭМ!$A$33:$A$776,$A105,СВЦЭМ!$B$33:$B$776,W$83)+'СЕТ СН'!$H$11+СВЦЭМ!$D$10+'СЕТ СН'!$H$6-'СЕТ СН'!$H$23</f>
        <v>849.44385548999992</v>
      </c>
      <c r="X105" s="36">
        <f>SUMIFS(СВЦЭМ!$D$33:$D$776,СВЦЭМ!$A$33:$A$776,$A105,СВЦЭМ!$B$33:$B$776,X$83)+'СЕТ СН'!$H$11+СВЦЭМ!$D$10+'СЕТ СН'!$H$6-'СЕТ СН'!$H$23</f>
        <v>864.89382030000002</v>
      </c>
      <c r="Y105" s="36">
        <f>SUMIFS(СВЦЭМ!$D$33:$D$776,СВЦЭМ!$A$33:$A$776,$A105,СВЦЭМ!$B$33:$B$776,Y$83)+'СЕТ СН'!$H$11+СВЦЭМ!$D$10+'СЕТ СН'!$H$6-'СЕТ СН'!$H$23</f>
        <v>967.51419798999996</v>
      </c>
    </row>
    <row r="106" spans="1:25" ht="15.75" x14ac:dyDescent="0.2">
      <c r="A106" s="35">
        <f t="shared" si="2"/>
        <v>44066</v>
      </c>
      <c r="B106" s="36">
        <f>SUMIFS(СВЦЭМ!$D$33:$D$776,СВЦЭМ!$A$33:$A$776,$A106,СВЦЭМ!$B$33:$B$776,B$83)+'СЕТ СН'!$H$11+СВЦЭМ!$D$10+'СЕТ СН'!$H$6-'СЕТ СН'!$H$23</f>
        <v>1020.67560343</v>
      </c>
      <c r="C106" s="36">
        <f>SUMIFS(СВЦЭМ!$D$33:$D$776,СВЦЭМ!$A$33:$A$776,$A106,СВЦЭМ!$B$33:$B$776,C$83)+'СЕТ СН'!$H$11+СВЦЭМ!$D$10+'СЕТ СН'!$H$6-'СЕТ СН'!$H$23</f>
        <v>1044.39411928</v>
      </c>
      <c r="D106" s="36">
        <f>SUMIFS(СВЦЭМ!$D$33:$D$776,СВЦЭМ!$A$33:$A$776,$A106,СВЦЭМ!$B$33:$B$776,D$83)+'СЕТ СН'!$H$11+СВЦЭМ!$D$10+'СЕТ СН'!$H$6-'СЕТ СН'!$H$23</f>
        <v>1069.7381964000001</v>
      </c>
      <c r="E106" s="36">
        <f>SUMIFS(СВЦЭМ!$D$33:$D$776,СВЦЭМ!$A$33:$A$776,$A106,СВЦЭМ!$B$33:$B$776,E$83)+'СЕТ СН'!$H$11+СВЦЭМ!$D$10+'СЕТ СН'!$H$6-'СЕТ СН'!$H$23</f>
        <v>1085.3081677299999</v>
      </c>
      <c r="F106" s="36">
        <f>SUMIFS(СВЦЭМ!$D$33:$D$776,СВЦЭМ!$A$33:$A$776,$A106,СВЦЭМ!$B$33:$B$776,F$83)+'СЕТ СН'!$H$11+СВЦЭМ!$D$10+'СЕТ СН'!$H$6-'СЕТ СН'!$H$23</f>
        <v>1089.64554075</v>
      </c>
      <c r="G106" s="36">
        <f>SUMIFS(СВЦЭМ!$D$33:$D$776,СВЦЭМ!$A$33:$A$776,$A106,СВЦЭМ!$B$33:$B$776,G$83)+'СЕТ СН'!$H$11+СВЦЭМ!$D$10+'СЕТ СН'!$H$6-'СЕТ СН'!$H$23</f>
        <v>1090.15543273</v>
      </c>
      <c r="H106" s="36">
        <f>SUMIFS(СВЦЭМ!$D$33:$D$776,СВЦЭМ!$A$33:$A$776,$A106,СВЦЭМ!$B$33:$B$776,H$83)+'СЕТ СН'!$H$11+СВЦЭМ!$D$10+'СЕТ СН'!$H$6-'СЕТ СН'!$H$23</f>
        <v>1077.44913999</v>
      </c>
      <c r="I106" s="36">
        <f>SUMIFS(СВЦЭМ!$D$33:$D$776,СВЦЭМ!$A$33:$A$776,$A106,СВЦЭМ!$B$33:$B$776,I$83)+'СЕТ СН'!$H$11+СВЦЭМ!$D$10+'СЕТ СН'!$H$6-'СЕТ СН'!$H$23</f>
        <v>1053.1110227700001</v>
      </c>
      <c r="J106" s="36">
        <f>SUMIFS(СВЦЭМ!$D$33:$D$776,СВЦЭМ!$A$33:$A$776,$A106,СВЦЭМ!$B$33:$B$776,J$83)+'СЕТ СН'!$H$11+СВЦЭМ!$D$10+'СЕТ СН'!$H$6-'СЕТ СН'!$H$23</f>
        <v>1042.0278154800001</v>
      </c>
      <c r="K106" s="36">
        <f>SUMIFS(СВЦЭМ!$D$33:$D$776,СВЦЭМ!$A$33:$A$776,$A106,СВЦЭМ!$B$33:$B$776,K$83)+'СЕТ СН'!$H$11+СВЦЭМ!$D$10+'СЕТ СН'!$H$6-'СЕТ СН'!$H$23</f>
        <v>1019.80178516</v>
      </c>
      <c r="L106" s="36">
        <f>SUMIFS(СВЦЭМ!$D$33:$D$776,СВЦЭМ!$A$33:$A$776,$A106,СВЦЭМ!$B$33:$B$776,L$83)+'СЕТ СН'!$H$11+СВЦЭМ!$D$10+'СЕТ СН'!$H$6-'СЕТ СН'!$H$23</f>
        <v>979.20128021999994</v>
      </c>
      <c r="M106" s="36">
        <f>SUMIFS(СВЦЭМ!$D$33:$D$776,СВЦЭМ!$A$33:$A$776,$A106,СВЦЭМ!$B$33:$B$776,M$83)+'СЕТ СН'!$H$11+СВЦЭМ!$D$10+'СЕТ СН'!$H$6-'СЕТ СН'!$H$23</f>
        <v>916.39230056999997</v>
      </c>
      <c r="N106" s="36">
        <f>SUMIFS(СВЦЭМ!$D$33:$D$776,СВЦЭМ!$A$33:$A$776,$A106,СВЦЭМ!$B$33:$B$776,N$83)+'СЕТ СН'!$H$11+СВЦЭМ!$D$10+'СЕТ СН'!$H$6-'СЕТ СН'!$H$23</f>
        <v>859.80643357999998</v>
      </c>
      <c r="O106" s="36">
        <f>SUMIFS(СВЦЭМ!$D$33:$D$776,СВЦЭМ!$A$33:$A$776,$A106,СВЦЭМ!$B$33:$B$776,O$83)+'СЕТ СН'!$H$11+СВЦЭМ!$D$10+'СЕТ СН'!$H$6-'СЕТ СН'!$H$23</f>
        <v>841.83235096999999</v>
      </c>
      <c r="P106" s="36">
        <f>SUMIFS(СВЦЭМ!$D$33:$D$776,СВЦЭМ!$A$33:$A$776,$A106,СВЦЭМ!$B$33:$B$776,P$83)+'СЕТ СН'!$H$11+СВЦЭМ!$D$10+'СЕТ СН'!$H$6-'СЕТ СН'!$H$23</f>
        <v>848.58177799999999</v>
      </c>
      <c r="Q106" s="36">
        <f>SUMIFS(СВЦЭМ!$D$33:$D$776,СВЦЭМ!$A$33:$A$776,$A106,СВЦЭМ!$B$33:$B$776,Q$83)+'СЕТ СН'!$H$11+СВЦЭМ!$D$10+'СЕТ СН'!$H$6-'СЕТ СН'!$H$23</f>
        <v>846.73578664000001</v>
      </c>
      <c r="R106" s="36">
        <f>SUMIFS(СВЦЭМ!$D$33:$D$776,СВЦЭМ!$A$33:$A$776,$A106,СВЦЭМ!$B$33:$B$776,R$83)+'СЕТ СН'!$H$11+СВЦЭМ!$D$10+'СЕТ СН'!$H$6-'СЕТ СН'!$H$23</f>
        <v>844.50906321000002</v>
      </c>
      <c r="S106" s="36">
        <f>SUMIFS(СВЦЭМ!$D$33:$D$776,СВЦЭМ!$A$33:$A$776,$A106,СВЦЭМ!$B$33:$B$776,S$83)+'СЕТ СН'!$H$11+СВЦЭМ!$D$10+'СЕТ СН'!$H$6-'СЕТ СН'!$H$23</f>
        <v>848.35461315999999</v>
      </c>
      <c r="T106" s="36">
        <f>SUMIFS(СВЦЭМ!$D$33:$D$776,СВЦЭМ!$A$33:$A$776,$A106,СВЦЭМ!$B$33:$B$776,T$83)+'СЕТ СН'!$H$11+СВЦЭМ!$D$10+'СЕТ СН'!$H$6-'СЕТ СН'!$H$23</f>
        <v>849.43496046999996</v>
      </c>
      <c r="U106" s="36">
        <f>SUMIFS(СВЦЭМ!$D$33:$D$776,СВЦЭМ!$A$33:$A$776,$A106,СВЦЭМ!$B$33:$B$776,U$83)+'СЕТ СН'!$H$11+СВЦЭМ!$D$10+'СЕТ СН'!$H$6-'СЕТ СН'!$H$23</f>
        <v>836.76509140999997</v>
      </c>
      <c r="V106" s="36">
        <f>SUMIFS(СВЦЭМ!$D$33:$D$776,СВЦЭМ!$A$33:$A$776,$A106,СВЦЭМ!$B$33:$B$776,V$83)+'СЕТ СН'!$H$11+СВЦЭМ!$D$10+'СЕТ СН'!$H$6-'СЕТ СН'!$H$23</f>
        <v>828.85912424999992</v>
      </c>
      <c r="W106" s="36">
        <f>SUMIFS(СВЦЭМ!$D$33:$D$776,СВЦЭМ!$A$33:$A$776,$A106,СВЦЭМ!$B$33:$B$776,W$83)+'СЕТ СН'!$H$11+СВЦЭМ!$D$10+'СЕТ СН'!$H$6-'СЕТ СН'!$H$23</f>
        <v>831.71591344000001</v>
      </c>
      <c r="X106" s="36">
        <f>SUMIFS(СВЦЭМ!$D$33:$D$776,СВЦЭМ!$A$33:$A$776,$A106,СВЦЭМ!$B$33:$B$776,X$83)+'СЕТ СН'!$H$11+СВЦЭМ!$D$10+'СЕТ СН'!$H$6-'СЕТ СН'!$H$23</f>
        <v>861.48481072999994</v>
      </c>
      <c r="Y106" s="36">
        <f>SUMIFS(СВЦЭМ!$D$33:$D$776,СВЦЭМ!$A$33:$A$776,$A106,СВЦЭМ!$B$33:$B$776,Y$83)+'СЕТ СН'!$H$11+СВЦЭМ!$D$10+'СЕТ СН'!$H$6-'СЕТ СН'!$H$23</f>
        <v>954.53319750999992</v>
      </c>
    </row>
    <row r="107" spans="1:25" ht="15.75" x14ac:dyDescent="0.2">
      <c r="A107" s="35">
        <f t="shared" si="2"/>
        <v>44067</v>
      </c>
      <c r="B107" s="36">
        <f>SUMIFS(СВЦЭМ!$D$33:$D$776,СВЦЭМ!$A$33:$A$776,$A107,СВЦЭМ!$B$33:$B$776,B$83)+'СЕТ СН'!$H$11+СВЦЭМ!$D$10+'СЕТ СН'!$H$6-'СЕТ СН'!$H$23</f>
        <v>984.01939439</v>
      </c>
      <c r="C107" s="36">
        <f>SUMIFS(СВЦЭМ!$D$33:$D$776,СВЦЭМ!$A$33:$A$776,$A107,СВЦЭМ!$B$33:$B$776,C$83)+'СЕТ СН'!$H$11+СВЦЭМ!$D$10+'СЕТ СН'!$H$6-'СЕТ СН'!$H$23</f>
        <v>1022.9548165699999</v>
      </c>
      <c r="D107" s="36">
        <f>SUMIFS(СВЦЭМ!$D$33:$D$776,СВЦЭМ!$A$33:$A$776,$A107,СВЦЭМ!$B$33:$B$776,D$83)+'СЕТ СН'!$H$11+СВЦЭМ!$D$10+'СЕТ СН'!$H$6-'СЕТ СН'!$H$23</f>
        <v>1038.6629338</v>
      </c>
      <c r="E107" s="36">
        <f>SUMIFS(СВЦЭМ!$D$33:$D$776,СВЦЭМ!$A$33:$A$776,$A107,СВЦЭМ!$B$33:$B$776,E$83)+'СЕТ СН'!$H$11+СВЦЭМ!$D$10+'СЕТ СН'!$H$6-'СЕТ СН'!$H$23</f>
        <v>1045.2026953900001</v>
      </c>
      <c r="F107" s="36">
        <f>SUMIFS(СВЦЭМ!$D$33:$D$776,СВЦЭМ!$A$33:$A$776,$A107,СВЦЭМ!$B$33:$B$776,F$83)+'СЕТ СН'!$H$11+СВЦЭМ!$D$10+'СЕТ СН'!$H$6-'СЕТ СН'!$H$23</f>
        <v>1048.1577122599999</v>
      </c>
      <c r="G107" s="36">
        <f>SUMIFS(СВЦЭМ!$D$33:$D$776,СВЦЭМ!$A$33:$A$776,$A107,СВЦЭМ!$B$33:$B$776,G$83)+'СЕТ СН'!$H$11+СВЦЭМ!$D$10+'СЕТ СН'!$H$6-'СЕТ СН'!$H$23</f>
        <v>1038.49661606</v>
      </c>
      <c r="H107" s="36">
        <f>SUMIFS(СВЦЭМ!$D$33:$D$776,СВЦЭМ!$A$33:$A$776,$A107,СВЦЭМ!$B$33:$B$776,H$83)+'СЕТ СН'!$H$11+СВЦЭМ!$D$10+'СЕТ СН'!$H$6-'СЕТ СН'!$H$23</f>
        <v>1031.69275971</v>
      </c>
      <c r="I107" s="36">
        <f>SUMIFS(СВЦЭМ!$D$33:$D$776,СВЦЭМ!$A$33:$A$776,$A107,СВЦЭМ!$B$33:$B$776,I$83)+'СЕТ СН'!$H$11+СВЦЭМ!$D$10+'СЕТ СН'!$H$6-'СЕТ СН'!$H$23</f>
        <v>1103.65847493</v>
      </c>
      <c r="J107" s="36">
        <f>SUMIFS(СВЦЭМ!$D$33:$D$776,СВЦЭМ!$A$33:$A$776,$A107,СВЦЭМ!$B$33:$B$776,J$83)+'СЕТ СН'!$H$11+СВЦЭМ!$D$10+'СЕТ СН'!$H$6-'СЕТ СН'!$H$23</f>
        <v>1055.29410282</v>
      </c>
      <c r="K107" s="36">
        <f>SUMIFS(СВЦЭМ!$D$33:$D$776,СВЦЭМ!$A$33:$A$776,$A107,СВЦЭМ!$B$33:$B$776,K$83)+'СЕТ СН'!$H$11+СВЦЭМ!$D$10+'СЕТ СН'!$H$6-'СЕТ СН'!$H$23</f>
        <v>1030.0147962000001</v>
      </c>
      <c r="L107" s="36">
        <f>SUMIFS(СВЦЭМ!$D$33:$D$776,СВЦЭМ!$A$33:$A$776,$A107,СВЦЭМ!$B$33:$B$776,L$83)+'СЕТ СН'!$H$11+СВЦЭМ!$D$10+'СЕТ СН'!$H$6-'СЕТ СН'!$H$23</f>
        <v>1004.99470735</v>
      </c>
      <c r="M107" s="36">
        <f>SUMIFS(СВЦЭМ!$D$33:$D$776,СВЦЭМ!$A$33:$A$776,$A107,СВЦЭМ!$B$33:$B$776,M$83)+'СЕТ СН'!$H$11+СВЦЭМ!$D$10+'СЕТ СН'!$H$6-'СЕТ СН'!$H$23</f>
        <v>953.35509515000001</v>
      </c>
      <c r="N107" s="36">
        <f>SUMIFS(СВЦЭМ!$D$33:$D$776,СВЦЭМ!$A$33:$A$776,$A107,СВЦЭМ!$B$33:$B$776,N$83)+'СЕТ СН'!$H$11+СВЦЭМ!$D$10+'СЕТ СН'!$H$6-'СЕТ СН'!$H$23</f>
        <v>911.83704516</v>
      </c>
      <c r="O107" s="36">
        <f>SUMIFS(СВЦЭМ!$D$33:$D$776,СВЦЭМ!$A$33:$A$776,$A107,СВЦЭМ!$B$33:$B$776,O$83)+'СЕТ СН'!$H$11+СВЦЭМ!$D$10+'СЕТ СН'!$H$6-'СЕТ СН'!$H$23</f>
        <v>883.38540433999992</v>
      </c>
      <c r="P107" s="36">
        <f>SUMIFS(СВЦЭМ!$D$33:$D$776,СВЦЭМ!$A$33:$A$776,$A107,СВЦЭМ!$B$33:$B$776,P$83)+'СЕТ СН'!$H$11+СВЦЭМ!$D$10+'СЕТ СН'!$H$6-'СЕТ СН'!$H$23</f>
        <v>888.94142936000003</v>
      </c>
      <c r="Q107" s="36">
        <f>SUMIFS(СВЦЭМ!$D$33:$D$776,СВЦЭМ!$A$33:$A$776,$A107,СВЦЭМ!$B$33:$B$776,Q$83)+'СЕТ СН'!$H$11+СВЦЭМ!$D$10+'СЕТ СН'!$H$6-'СЕТ СН'!$H$23</f>
        <v>883.25662379999994</v>
      </c>
      <c r="R107" s="36">
        <f>SUMIFS(СВЦЭМ!$D$33:$D$776,СВЦЭМ!$A$33:$A$776,$A107,СВЦЭМ!$B$33:$B$776,R$83)+'СЕТ СН'!$H$11+СВЦЭМ!$D$10+'СЕТ СН'!$H$6-'СЕТ СН'!$H$23</f>
        <v>883.3537427</v>
      </c>
      <c r="S107" s="36">
        <f>SUMIFS(СВЦЭМ!$D$33:$D$776,СВЦЭМ!$A$33:$A$776,$A107,СВЦЭМ!$B$33:$B$776,S$83)+'СЕТ СН'!$H$11+СВЦЭМ!$D$10+'СЕТ СН'!$H$6-'СЕТ СН'!$H$23</f>
        <v>885.62029480000001</v>
      </c>
      <c r="T107" s="36">
        <f>SUMIFS(СВЦЭМ!$D$33:$D$776,СВЦЭМ!$A$33:$A$776,$A107,СВЦЭМ!$B$33:$B$776,T$83)+'СЕТ СН'!$H$11+СВЦЭМ!$D$10+'СЕТ СН'!$H$6-'СЕТ СН'!$H$23</f>
        <v>888.41376346999994</v>
      </c>
      <c r="U107" s="36">
        <f>SUMIFS(СВЦЭМ!$D$33:$D$776,СВЦЭМ!$A$33:$A$776,$A107,СВЦЭМ!$B$33:$B$776,U$83)+'СЕТ СН'!$H$11+СВЦЭМ!$D$10+'СЕТ СН'!$H$6-'СЕТ СН'!$H$23</f>
        <v>888.75371295000002</v>
      </c>
      <c r="V107" s="36">
        <f>SUMIFS(СВЦЭМ!$D$33:$D$776,СВЦЭМ!$A$33:$A$776,$A107,СВЦЭМ!$B$33:$B$776,V$83)+'СЕТ СН'!$H$11+СВЦЭМ!$D$10+'СЕТ СН'!$H$6-'СЕТ СН'!$H$23</f>
        <v>881.38740972999994</v>
      </c>
      <c r="W107" s="36">
        <f>SUMIFS(СВЦЭМ!$D$33:$D$776,СВЦЭМ!$A$33:$A$776,$A107,СВЦЭМ!$B$33:$B$776,W$83)+'СЕТ СН'!$H$11+СВЦЭМ!$D$10+'СЕТ СН'!$H$6-'СЕТ СН'!$H$23</f>
        <v>873.64780539999992</v>
      </c>
      <c r="X107" s="36">
        <f>SUMIFS(СВЦЭМ!$D$33:$D$776,СВЦЭМ!$A$33:$A$776,$A107,СВЦЭМ!$B$33:$B$776,X$83)+'СЕТ СН'!$H$11+СВЦЭМ!$D$10+'СЕТ СН'!$H$6-'СЕТ СН'!$H$23</f>
        <v>902.60851902000002</v>
      </c>
      <c r="Y107" s="36">
        <f>SUMIFS(СВЦЭМ!$D$33:$D$776,СВЦЭМ!$A$33:$A$776,$A107,СВЦЭМ!$B$33:$B$776,Y$83)+'СЕТ СН'!$H$11+СВЦЭМ!$D$10+'СЕТ СН'!$H$6-'СЕТ СН'!$H$23</f>
        <v>1008.7505374599999</v>
      </c>
    </row>
    <row r="108" spans="1:25" ht="15.75" x14ac:dyDescent="0.2">
      <c r="A108" s="35">
        <f t="shared" si="2"/>
        <v>44068</v>
      </c>
      <c r="B108" s="36">
        <f>SUMIFS(СВЦЭМ!$D$33:$D$776,СВЦЭМ!$A$33:$A$776,$A108,СВЦЭМ!$B$33:$B$776,B$83)+'СЕТ СН'!$H$11+СВЦЭМ!$D$10+'СЕТ СН'!$H$6-'СЕТ СН'!$H$23</f>
        <v>991.99235693000003</v>
      </c>
      <c r="C108" s="36">
        <f>SUMIFS(СВЦЭМ!$D$33:$D$776,СВЦЭМ!$A$33:$A$776,$A108,СВЦЭМ!$B$33:$B$776,C$83)+'СЕТ СН'!$H$11+СВЦЭМ!$D$10+'СЕТ СН'!$H$6-'СЕТ СН'!$H$23</f>
        <v>1025.9708633</v>
      </c>
      <c r="D108" s="36">
        <f>SUMIFS(СВЦЭМ!$D$33:$D$776,СВЦЭМ!$A$33:$A$776,$A108,СВЦЭМ!$B$33:$B$776,D$83)+'СЕТ СН'!$H$11+СВЦЭМ!$D$10+'СЕТ СН'!$H$6-'СЕТ СН'!$H$23</f>
        <v>1046.32309414</v>
      </c>
      <c r="E108" s="36">
        <f>SUMIFS(СВЦЭМ!$D$33:$D$776,СВЦЭМ!$A$33:$A$776,$A108,СВЦЭМ!$B$33:$B$776,E$83)+'СЕТ СН'!$H$11+СВЦЭМ!$D$10+'СЕТ СН'!$H$6-'СЕТ СН'!$H$23</f>
        <v>1050.61632106</v>
      </c>
      <c r="F108" s="36">
        <f>SUMIFS(СВЦЭМ!$D$33:$D$776,СВЦЭМ!$A$33:$A$776,$A108,СВЦЭМ!$B$33:$B$776,F$83)+'СЕТ СН'!$H$11+СВЦЭМ!$D$10+'СЕТ СН'!$H$6-'СЕТ СН'!$H$23</f>
        <v>1054.4296934700001</v>
      </c>
      <c r="G108" s="36">
        <f>SUMIFS(СВЦЭМ!$D$33:$D$776,СВЦЭМ!$A$33:$A$776,$A108,СВЦЭМ!$B$33:$B$776,G$83)+'СЕТ СН'!$H$11+СВЦЭМ!$D$10+'СЕТ СН'!$H$6-'СЕТ СН'!$H$23</f>
        <v>1045.9522968000001</v>
      </c>
      <c r="H108" s="36">
        <f>SUMIFS(СВЦЭМ!$D$33:$D$776,СВЦЭМ!$A$33:$A$776,$A108,СВЦЭМ!$B$33:$B$776,H$83)+'СЕТ СН'!$H$11+СВЦЭМ!$D$10+'СЕТ СН'!$H$6-'СЕТ СН'!$H$23</f>
        <v>1059.5469545200001</v>
      </c>
      <c r="I108" s="36">
        <f>SUMIFS(СВЦЭМ!$D$33:$D$776,СВЦЭМ!$A$33:$A$776,$A108,СВЦЭМ!$B$33:$B$776,I$83)+'СЕТ СН'!$H$11+СВЦЭМ!$D$10+'СЕТ СН'!$H$6-'СЕТ СН'!$H$23</f>
        <v>1089.59685416</v>
      </c>
      <c r="J108" s="36">
        <f>SUMIFS(СВЦЭМ!$D$33:$D$776,СВЦЭМ!$A$33:$A$776,$A108,СВЦЭМ!$B$33:$B$776,J$83)+'СЕТ СН'!$H$11+СВЦЭМ!$D$10+'СЕТ СН'!$H$6-'СЕТ СН'!$H$23</f>
        <v>1075.1773828299999</v>
      </c>
      <c r="K108" s="36">
        <f>SUMIFS(СВЦЭМ!$D$33:$D$776,СВЦЭМ!$A$33:$A$776,$A108,СВЦЭМ!$B$33:$B$776,K$83)+'СЕТ СН'!$H$11+СВЦЭМ!$D$10+'СЕТ СН'!$H$6-'СЕТ СН'!$H$23</f>
        <v>1039.8188653300001</v>
      </c>
      <c r="L108" s="36">
        <f>SUMIFS(СВЦЭМ!$D$33:$D$776,СВЦЭМ!$A$33:$A$776,$A108,СВЦЭМ!$B$33:$B$776,L$83)+'СЕТ СН'!$H$11+СВЦЭМ!$D$10+'СЕТ СН'!$H$6-'СЕТ СН'!$H$23</f>
        <v>1019.94059179</v>
      </c>
      <c r="M108" s="36">
        <f>SUMIFS(СВЦЭМ!$D$33:$D$776,СВЦЭМ!$A$33:$A$776,$A108,СВЦЭМ!$B$33:$B$776,M$83)+'СЕТ СН'!$H$11+СВЦЭМ!$D$10+'СЕТ СН'!$H$6-'СЕТ СН'!$H$23</f>
        <v>952.94467649000001</v>
      </c>
      <c r="N108" s="36">
        <f>SUMIFS(СВЦЭМ!$D$33:$D$776,СВЦЭМ!$A$33:$A$776,$A108,СВЦЭМ!$B$33:$B$776,N$83)+'СЕТ СН'!$H$11+СВЦЭМ!$D$10+'СЕТ СН'!$H$6-'СЕТ СН'!$H$23</f>
        <v>904.82735346999993</v>
      </c>
      <c r="O108" s="36">
        <f>SUMIFS(СВЦЭМ!$D$33:$D$776,СВЦЭМ!$A$33:$A$776,$A108,СВЦЭМ!$B$33:$B$776,O$83)+'СЕТ СН'!$H$11+СВЦЭМ!$D$10+'СЕТ СН'!$H$6-'СЕТ СН'!$H$23</f>
        <v>879.47341170999994</v>
      </c>
      <c r="P108" s="36">
        <f>SUMIFS(СВЦЭМ!$D$33:$D$776,СВЦЭМ!$A$33:$A$776,$A108,СВЦЭМ!$B$33:$B$776,P$83)+'СЕТ СН'!$H$11+СВЦЭМ!$D$10+'СЕТ СН'!$H$6-'СЕТ СН'!$H$23</f>
        <v>887.64591868000002</v>
      </c>
      <c r="Q108" s="36">
        <f>SUMIFS(СВЦЭМ!$D$33:$D$776,СВЦЭМ!$A$33:$A$776,$A108,СВЦЭМ!$B$33:$B$776,Q$83)+'СЕТ СН'!$H$11+СВЦЭМ!$D$10+'СЕТ СН'!$H$6-'СЕТ СН'!$H$23</f>
        <v>884.62635667999996</v>
      </c>
      <c r="R108" s="36">
        <f>SUMIFS(СВЦЭМ!$D$33:$D$776,СВЦЭМ!$A$33:$A$776,$A108,СВЦЭМ!$B$33:$B$776,R$83)+'СЕТ СН'!$H$11+СВЦЭМ!$D$10+'СЕТ СН'!$H$6-'СЕТ СН'!$H$23</f>
        <v>881.40316716999996</v>
      </c>
      <c r="S108" s="36">
        <f>SUMIFS(СВЦЭМ!$D$33:$D$776,СВЦЭМ!$A$33:$A$776,$A108,СВЦЭМ!$B$33:$B$776,S$83)+'СЕТ СН'!$H$11+СВЦЭМ!$D$10+'СЕТ СН'!$H$6-'СЕТ СН'!$H$23</f>
        <v>884.67420641000001</v>
      </c>
      <c r="T108" s="36">
        <f>SUMIFS(СВЦЭМ!$D$33:$D$776,СВЦЭМ!$A$33:$A$776,$A108,СВЦЭМ!$B$33:$B$776,T$83)+'СЕТ СН'!$H$11+СВЦЭМ!$D$10+'СЕТ СН'!$H$6-'СЕТ СН'!$H$23</f>
        <v>885.11975685999994</v>
      </c>
      <c r="U108" s="36">
        <f>SUMIFS(СВЦЭМ!$D$33:$D$776,СВЦЭМ!$A$33:$A$776,$A108,СВЦЭМ!$B$33:$B$776,U$83)+'СЕТ СН'!$H$11+СВЦЭМ!$D$10+'СЕТ СН'!$H$6-'СЕТ СН'!$H$23</f>
        <v>880.14227883000001</v>
      </c>
      <c r="V108" s="36">
        <f>SUMIFS(СВЦЭМ!$D$33:$D$776,СВЦЭМ!$A$33:$A$776,$A108,СВЦЭМ!$B$33:$B$776,V$83)+'СЕТ СН'!$H$11+СВЦЭМ!$D$10+'СЕТ СН'!$H$6-'СЕТ СН'!$H$23</f>
        <v>860.14735696999992</v>
      </c>
      <c r="W108" s="36">
        <f>SUMIFS(СВЦЭМ!$D$33:$D$776,СВЦЭМ!$A$33:$A$776,$A108,СВЦЭМ!$B$33:$B$776,W$83)+'СЕТ СН'!$H$11+СВЦЭМ!$D$10+'СЕТ СН'!$H$6-'СЕТ СН'!$H$23</f>
        <v>841.18857667999998</v>
      </c>
      <c r="X108" s="36">
        <f>SUMIFS(СВЦЭМ!$D$33:$D$776,СВЦЭМ!$A$33:$A$776,$A108,СВЦЭМ!$B$33:$B$776,X$83)+'СЕТ СН'!$H$11+СВЦЭМ!$D$10+'СЕТ СН'!$H$6-'СЕТ СН'!$H$23</f>
        <v>863.94258284</v>
      </c>
      <c r="Y108" s="36">
        <f>SUMIFS(СВЦЭМ!$D$33:$D$776,СВЦЭМ!$A$33:$A$776,$A108,СВЦЭМ!$B$33:$B$776,Y$83)+'СЕТ СН'!$H$11+СВЦЭМ!$D$10+'СЕТ СН'!$H$6-'СЕТ СН'!$H$23</f>
        <v>962.39214903999994</v>
      </c>
    </row>
    <row r="109" spans="1:25" ht="15.75" x14ac:dyDescent="0.2">
      <c r="A109" s="35">
        <f t="shared" si="2"/>
        <v>44069</v>
      </c>
      <c r="B109" s="36">
        <f>SUMIFS(СВЦЭМ!$D$33:$D$776,СВЦЭМ!$A$33:$A$776,$A109,СВЦЭМ!$B$33:$B$776,B$83)+'СЕТ СН'!$H$11+СВЦЭМ!$D$10+'СЕТ СН'!$H$6-'СЕТ СН'!$H$23</f>
        <v>1001.55098747</v>
      </c>
      <c r="C109" s="36">
        <f>SUMIFS(СВЦЭМ!$D$33:$D$776,СВЦЭМ!$A$33:$A$776,$A109,СВЦЭМ!$B$33:$B$776,C$83)+'СЕТ СН'!$H$11+СВЦЭМ!$D$10+'СЕТ СН'!$H$6-'СЕТ СН'!$H$23</f>
        <v>1036.9933282100001</v>
      </c>
      <c r="D109" s="36">
        <f>SUMIFS(СВЦЭМ!$D$33:$D$776,СВЦЭМ!$A$33:$A$776,$A109,СВЦЭМ!$B$33:$B$776,D$83)+'СЕТ СН'!$H$11+СВЦЭМ!$D$10+'СЕТ СН'!$H$6-'СЕТ СН'!$H$23</f>
        <v>1055.4908653699999</v>
      </c>
      <c r="E109" s="36">
        <f>SUMIFS(СВЦЭМ!$D$33:$D$776,СВЦЭМ!$A$33:$A$776,$A109,СВЦЭМ!$B$33:$B$776,E$83)+'СЕТ СН'!$H$11+СВЦЭМ!$D$10+'СЕТ СН'!$H$6-'СЕТ СН'!$H$23</f>
        <v>1061.78298406</v>
      </c>
      <c r="F109" s="36">
        <f>SUMIFS(СВЦЭМ!$D$33:$D$776,СВЦЭМ!$A$33:$A$776,$A109,СВЦЭМ!$B$33:$B$776,F$83)+'СЕТ СН'!$H$11+СВЦЭМ!$D$10+'СЕТ СН'!$H$6-'СЕТ СН'!$H$23</f>
        <v>1059.86096309</v>
      </c>
      <c r="G109" s="36">
        <f>SUMIFS(СВЦЭМ!$D$33:$D$776,СВЦЭМ!$A$33:$A$776,$A109,СВЦЭМ!$B$33:$B$776,G$83)+'СЕТ СН'!$H$11+СВЦЭМ!$D$10+'СЕТ СН'!$H$6-'СЕТ СН'!$H$23</f>
        <v>1058.69780446</v>
      </c>
      <c r="H109" s="36">
        <f>SUMIFS(СВЦЭМ!$D$33:$D$776,СВЦЭМ!$A$33:$A$776,$A109,СВЦЭМ!$B$33:$B$776,H$83)+'СЕТ СН'!$H$11+СВЦЭМ!$D$10+'СЕТ СН'!$H$6-'СЕТ СН'!$H$23</f>
        <v>1063.6433966</v>
      </c>
      <c r="I109" s="36">
        <f>SUMIFS(СВЦЭМ!$D$33:$D$776,СВЦЭМ!$A$33:$A$776,$A109,СВЦЭМ!$B$33:$B$776,I$83)+'СЕТ СН'!$H$11+СВЦЭМ!$D$10+'СЕТ СН'!$H$6-'СЕТ СН'!$H$23</f>
        <v>1087.9627300100001</v>
      </c>
      <c r="J109" s="36">
        <f>SUMIFS(СВЦЭМ!$D$33:$D$776,СВЦЭМ!$A$33:$A$776,$A109,СВЦЭМ!$B$33:$B$776,J$83)+'СЕТ СН'!$H$11+СВЦЭМ!$D$10+'СЕТ СН'!$H$6-'СЕТ СН'!$H$23</f>
        <v>1066.11781948</v>
      </c>
      <c r="K109" s="36">
        <f>SUMIFS(СВЦЭМ!$D$33:$D$776,СВЦЭМ!$A$33:$A$776,$A109,СВЦЭМ!$B$33:$B$776,K$83)+'СЕТ СН'!$H$11+СВЦЭМ!$D$10+'СЕТ СН'!$H$6-'СЕТ СН'!$H$23</f>
        <v>985.38179525999999</v>
      </c>
      <c r="L109" s="36">
        <f>SUMIFS(СВЦЭМ!$D$33:$D$776,СВЦЭМ!$A$33:$A$776,$A109,СВЦЭМ!$B$33:$B$776,L$83)+'СЕТ СН'!$H$11+СВЦЭМ!$D$10+'СЕТ СН'!$H$6-'СЕТ СН'!$H$23</f>
        <v>966.29871811999999</v>
      </c>
      <c r="M109" s="36">
        <f>SUMIFS(СВЦЭМ!$D$33:$D$776,СВЦЭМ!$A$33:$A$776,$A109,СВЦЭМ!$B$33:$B$776,M$83)+'СЕТ СН'!$H$11+СВЦЭМ!$D$10+'СЕТ СН'!$H$6-'СЕТ СН'!$H$23</f>
        <v>905.25199599999996</v>
      </c>
      <c r="N109" s="36">
        <f>SUMIFS(СВЦЭМ!$D$33:$D$776,СВЦЭМ!$A$33:$A$776,$A109,СВЦЭМ!$B$33:$B$776,N$83)+'СЕТ СН'!$H$11+СВЦЭМ!$D$10+'СЕТ СН'!$H$6-'СЕТ СН'!$H$23</f>
        <v>858.70745304000002</v>
      </c>
      <c r="O109" s="36">
        <f>SUMIFS(СВЦЭМ!$D$33:$D$776,СВЦЭМ!$A$33:$A$776,$A109,СВЦЭМ!$B$33:$B$776,O$83)+'СЕТ СН'!$H$11+СВЦЭМ!$D$10+'СЕТ СН'!$H$6-'СЕТ СН'!$H$23</f>
        <v>835.44022389999998</v>
      </c>
      <c r="P109" s="36">
        <f>SUMIFS(СВЦЭМ!$D$33:$D$776,СВЦЭМ!$A$33:$A$776,$A109,СВЦЭМ!$B$33:$B$776,P$83)+'СЕТ СН'!$H$11+СВЦЭМ!$D$10+'СЕТ СН'!$H$6-'СЕТ СН'!$H$23</f>
        <v>835.37788948000002</v>
      </c>
      <c r="Q109" s="36">
        <f>SUMIFS(СВЦЭМ!$D$33:$D$776,СВЦЭМ!$A$33:$A$776,$A109,СВЦЭМ!$B$33:$B$776,Q$83)+'СЕТ СН'!$H$11+СВЦЭМ!$D$10+'СЕТ СН'!$H$6-'СЕТ СН'!$H$23</f>
        <v>831.89477520000003</v>
      </c>
      <c r="R109" s="36">
        <f>SUMIFS(СВЦЭМ!$D$33:$D$776,СВЦЭМ!$A$33:$A$776,$A109,СВЦЭМ!$B$33:$B$776,R$83)+'СЕТ СН'!$H$11+СВЦЭМ!$D$10+'СЕТ СН'!$H$6-'СЕТ СН'!$H$23</f>
        <v>837.13128404999998</v>
      </c>
      <c r="S109" s="36">
        <f>SUMIFS(СВЦЭМ!$D$33:$D$776,СВЦЭМ!$A$33:$A$776,$A109,СВЦЭМ!$B$33:$B$776,S$83)+'СЕТ СН'!$H$11+СВЦЭМ!$D$10+'СЕТ СН'!$H$6-'СЕТ СН'!$H$23</f>
        <v>840.21682277000002</v>
      </c>
      <c r="T109" s="36">
        <f>SUMIFS(СВЦЭМ!$D$33:$D$776,СВЦЭМ!$A$33:$A$776,$A109,СВЦЭМ!$B$33:$B$776,T$83)+'СЕТ СН'!$H$11+СВЦЭМ!$D$10+'СЕТ СН'!$H$6-'СЕТ СН'!$H$23</f>
        <v>832.49484469999993</v>
      </c>
      <c r="U109" s="36">
        <f>SUMIFS(СВЦЭМ!$D$33:$D$776,СВЦЭМ!$A$33:$A$776,$A109,СВЦЭМ!$B$33:$B$776,U$83)+'СЕТ СН'!$H$11+СВЦЭМ!$D$10+'СЕТ СН'!$H$6-'СЕТ СН'!$H$23</f>
        <v>835.75221710999995</v>
      </c>
      <c r="V109" s="36">
        <f>SUMIFS(СВЦЭМ!$D$33:$D$776,СВЦЭМ!$A$33:$A$776,$A109,СВЦЭМ!$B$33:$B$776,V$83)+'СЕТ СН'!$H$11+СВЦЭМ!$D$10+'СЕТ СН'!$H$6-'СЕТ СН'!$H$23</f>
        <v>842.69980452999994</v>
      </c>
      <c r="W109" s="36">
        <f>SUMIFS(СВЦЭМ!$D$33:$D$776,СВЦЭМ!$A$33:$A$776,$A109,СВЦЭМ!$B$33:$B$776,W$83)+'СЕТ СН'!$H$11+СВЦЭМ!$D$10+'СЕТ СН'!$H$6-'СЕТ СН'!$H$23</f>
        <v>849.31921018999992</v>
      </c>
      <c r="X109" s="36">
        <f>SUMIFS(СВЦЭМ!$D$33:$D$776,СВЦЭМ!$A$33:$A$776,$A109,СВЦЭМ!$B$33:$B$776,X$83)+'СЕТ СН'!$H$11+СВЦЭМ!$D$10+'СЕТ СН'!$H$6-'СЕТ СН'!$H$23</f>
        <v>870.42859880000003</v>
      </c>
      <c r="Y109" s="36">
        <f>SUMIFS(СВЦЭМ!$D$33:$D$776,СВЦЭМ!$A$33:$A$776,$A109,СВЦЭМ!$B$33:$B$776,Y$83)+'СЕТ СН'!$H$11+СВЦЭМ!$D$10+'СЕТ СН'!$H$6-'СЕТ СН'!$H$23</f>
        <v>963.45571683999992</v>
      </c>
    </row>
    <row r="110" spans="1:25" ht="15.75" x14ac:dyDescent="0.2">
      <c r="A110" s="35">
        <f t="shared" si="2"/>
        <v>44070</v>
      </c>
      <c r="B110" s="36">
        <f>SUMIFS(СВЦЭМ!$D$33:$D$776,СВЦЭМ!$A$33:$A$776,$A110,СВЦЭМ!$B$33:$B$776,B$83)+'СЕТ СН'!$H$11+СВЦЭМ!$D$10+'СЕТ СН'!$H$6-'СЕТ СН'!$H$23</f>
        <v>898.14347621000002</v>
      </c>
      <c r="C110" s="36">
        <f>SUMIFS(СВЦЭМ!$D$33:$D$776,СВЦЭМ!$A$33:$A$776,$A110,СВЦЭМ!$B$33:$B$776,C$83)+'СЕТ СН'!$H$11+СВЦЭМ!$D$10+'СЕТ СН'!$H$6-'СЕТ СН'!$H$23</f>
        <v>999.32865500999992</v>
      </c>
      <c r="D110" s="36">
        <f>SUMIFS(СВЦЭМ!$D$33:$D$776,СВЦЭМ!$A$33:$A$776,$A110,СВЦЭМ!$B$33:$B$776,D$83)+'СЕТ СН'!$H$11+СВЦЭМ!$D$10+'СЕТ СН'!$H$6-'СЕТ СН'!$H$23</f>
        <v>1092.7952870199999</v>
      </c>
      <c r="E110" s="36">
        <f>SUMIFS(СВЦЭМ!$D$33:$D$776,СВЦЭМ!$A$33:$A$776,$A110,СВЦЭМ!$B$33:$B$776,E$83)+'СЕТ СН'!$H$11+СВЦЭМ!$D$10+'СЕТ СН'!$H$6-'СЕТ СН'!$H$23</f>
        <v>1111.4895031400001</v>
      </c>
      <c r="F110" s="36">
        <f>SUMIFS(СВЦЭМ!$D$33:$D$776,СВЦЭМ!$A$33:$A$776,$A110,СВЦЭМ!$B$33:$B$776,F$83)+'СЕТ СН'!$H$11+СВЦЭМ!$D$10+'СЕТ СН'!$H$6-'СЕТ СН'!$H$23</f>
        <v>1118.54126718</v>
      </c>
      <c r="G110" s="36">
        <f>SUMIFS(СВЦЭМ!$D$33:$D$776,СВЦЭМ!$A$33:$A$776,$A110,СВЦЭМ!$B$33:$B$776,G$83)+'СЕТ СН'!$H$11+СВЦЭМ!$D$10+'СЕТ СН'!$H$6-'СЕТ СН'!$H$23</f>
        <v>1111.3365477500001</v>
      </c>
      <c r="H110" s="36">
        <f>SUMIFS(СВЦЭМ!$D$33:$D$776,СВЦЭМ!$A$33:$A$776,$A110,СВЦЭМ!$B$33:$B$776,H$83)+'СЕТ СН'!$H$11+СВЦЭМ!$D$10+'СЕТ СН'!$H$6-'СЕТ СН'!$H$23</f>
        <v>1070.0418661400001</v>
      </c>
      <c r="I110" s="36">
        <f>SUMIFS(СВЦЭМ!$D$33:$D$776,СВЦЭМ!$A$33:$A$776,$A110,СВЦЭМ!$B$33:$B$776,I$83)+'СЕТ СН'!$H$11+СВЦЭМ!$D$10+'СЕТ СН'!$H$6-'СЕТ СН'!$H$23</f>
        <v>990.82100321999997</v>
      </c>
      <c r="J110" s="36">
        <f>SUMIFS(СВЦЭМ!$D$33:$D$776,СВЦЭМ!$A$33:$A$776,$A110,СВЦЭМ!$B$33:$B$776,J$83)+'СЕТ СН'!$H$11+СВЦЭМ!$D$10+'СЕТ СН'!$H$6-'СЕТ СН'!$H$23</f>
        <v>943.67160667999997</v>
      </c>
      <c r="K110" s="36">
        <f>SUMIFS(СВЦЭМ!$D$33:$D$776,СВЦЭМ!$A$33:$A$776,$A110,СВЦЭМ!$B$33:$B$776,K$83)+'СЕТ СН'!$H$11+СВЦЭМ!$D$10+'СЕТ СН'!$H$6-'СЕТ СН'!$H$23</f>
        <v>913.52418166999996</v>
      </c>
      <c r="L110" s="36">
        <f>SUMIFS(СВЦЭМ!$D$33:$D$776,СВЦЭМ!$A$33:$A$776,$A110,СВЦЭМ!$B$33:$B$776,L$83)+'СЕТ СН'!$H$11+СВЦЭМ!$D$10+'СЕТ СН'!$H$6-'СЕТ СН'!$H$23</f>
        <v>911.56973207999999</v>
      </c>
      <c r="M110" s="36">
        <f>SUMIFS(СВЦЭМ!$D$33:$D$776,СВЦЭМ!$A$33:$A$776,$A110,СВЦЭМ!$B$33:$B$776,M$83)+'СЕТ СН'!$H$11+СВЦЭМ!$D$10+'СЕТ СН'!$H$6-'СЕТ СН'!$H$23</f>
        <v>915.07539641999995</v>
      </c>
      <c r="N110" s="36">
        <f>SUMIFS(СВЦЭМ!$D$33:$D$776,СВЦЭМ!$A$33:$A$776,$A110,СВЦЭМ!$B$33:$B$776,N$83)+'СЕТ СН'!$H$11+СВЦЭМ!$D$10+'СЕТ СН'!$H$6-'СЕТ СН'!$H$23</f>
        <v>907.03708958999994</v>
      </c>
      <c r="O110" s="36">
        <f>SUMIFS(СВЦЭМ!$D$33:$D$776,СВЦЭМ!$A$33:$A$776,$A110,СВЦЭМ!$B$33:$B$776,O$83)+'СЕТ СН'!$H$11+СВЦЭМ!$D$10+'СЕТ СН'!$H$6-'СЕТ СН'!$H$23</f>
        <v>905.53440581999996</v>
      </c>
      <c r="P110" s="36">
        <f>SUMIFS(СВЦЭМ!$D$33:$D$776,СВЦЭМ!$A$33:$A$776,$A110,СВЦЭМ!$B$33:$B$776,P$83)+'СЕТ СН'!$H$11+СВЦЭМ!$D$10+'СЕТ СН'!$H$6-'СЕТ СН'!$H$23</f>
        <v>913.05783887999996</v>
      </c>
      <c r="Q110" s="36">
        <f>SUMIFS(СВЦЭМ!$D$33:$D$776,СВЦЭМ!$A$33:$A$776,$A110,СВЦЭМ!$B$33:$B$776,Q$83)+'СЕТ СН'!$H$11+СВЦЭМ!$D$10+'СЕТ СН'!$H$6-'СЕТ СН'!$H$23</f>
        <v>913.64838302999999</v>
      </c>
      <c r="R110" s="36">
        <f>SUMIFS(СВЦЭМ!$D$33:$D$776,СВЦЭМ!$A$33:$A$776,$A110,СВЦЭМ!$B$33:$B$776,R$83)+'СЕТ СН'!$H$11+СВЦЭМ!$D$10+'СЕТ СН'!$H$6-'СЕТ СН'!$H$23</f>
        <v>905.62196001999996</v>
      </c>
      <c r="S110" s="36">
        <f>SUMIFS(СВЦЭМ!$D$33:$D$776,СВЦЭМ!$A$33:$A$776,$A110,СВЦЭМ!$B$33:$B$776,S$83)+'СЕТ СН'!$H$11+СВЦЭМ!$D$10+'СЕТ СН'!$H$6-'СЕТ СН'!$H$23</f>
        <v>906.74298314999999</v>
      </c>
      <c r="T110" s="36">
        <f>SUMIFS(СВЦЭМ!$D$33:$D$776,СВЦЭМ!$A$33:$A$776,$A110,СВЦЭМ!$B$33:$B$776,T$83)+'СЕТ СН'!$H$11+СВЦЭМ!$D$10+'СЕТ СН'!$H$6-'СЕТ СН'!$H$23</f>
        <v>901.54892143999996</v>
      </c>
      <c r="U110" s="36">
        <f>SUMIFS(СВЦЭМ!$D$33:$D$776,СВЦЭМ!$A$33:$A$776,$A110,СВЦЭМ!$B$33:$B$776,U$83)+'СЕТ СН'!$H$11+СВЦЭМ!$D$10+'СЕТ СН'!$H$6-'СЕТ СН'!$H$23</f>
        <v>906.97480287999997</v>
      </c>
      <c r="V110" s="36">
        <f>SUMIFS(СВЦЭМ!$D$33:$D$776,СВЦЭМ!$A$33:$A$776,$A110,СВЦЭМ!$B$33:$B$776,V$83)+'СЕТ СН'!$H$11+СВЦЭМ!$D$10+'СЕТ СН'!$H$6-'СЕТ СН'!$H$23</f>
        <v>920.00182920999998</v>
      </c>
      <c r="W110" s="36">
        <f>SUMIFS(СВЦЭМ!$D$33:$D$776,СВЦЭМ!$A$33:$A$776,$A110,СВЦЭМ!$B$33:$B$776,W$83)+'СЕТ СН'!$H$11+СВЦЭМ!$D$10+'СЕТ СН'!$H$6-'СЕТ СН'!$H$23</f>
        <v>919.63205764999998</v>
      </c>
      <c r="X110" s="36">
        <f>SUMIFS(СВЦЭМ!$D$33:$D$776,СВЦЭМ!$A$33:$A$776,$A110,СВЦЭМ!$B$33:$B$776,X$83)+'СЕТ СН'!$H$11+СВЦЭМ!$D$10+'СЕТ СН'!$H$6-'СЕТ СН'!$H$23</f>
        <v>893.32099693999999</v>
      </c>
      <c r="Y110" s="36">
        <f>SUMIFS(СВЦЭМ!$D$33:$D$776,СВЦЭМ!$A$33:$A$776,$A110,СВЦЭМ!$B$33:$B$776,Y$83)+'СЕТ СН'!$H$11+СВЦЭМ!$D$10+'СЕТ СН'!$H$6-'СЕТ СН'!$H$23</f>
        <v>924.21576846999994</v>
      </c>
    </row>
    <row r="111" spans="1:25" ht="15.75" x14ac:dyDescent="0.2">
      <c r="A111" s="35">
        <f t="shared" si="2"/>
        <v>44071</v>
      </c>
      <c r="B111" s="36">
        <f>SUMIFS(СВЦЭМ!$D$33:$D$776,СВЦЭМ!$A$33:$A$776,$A111,СВЦЭМ!$B$33:$B$776,B$83)+'СЕТ СН'!$H$11+СВЦЭМ!$D$10+'СЕТ СН'!$H$6-'СЕТ СН'!$H$23</f>
        <v>1047.5560663000001</v>
      </c>
      <c r="C111" s="36">
        <f>SUMIFS(СВЦЭМ!$D$33:$D$776,СВЦЭМ!$A$33:$A$776,$A111,СВЦЭМ!$B$33:$B$776,C$83)+'СЕТ СН'!$H$11+СВЦЭМ!$D$10+'СЕТ СН'!$H$6-'СЕТ СН'!$H$23</f>
        <v>1066.0720281599999</v>
      </c>
      <c r="D111" s="36">
        <f>SUMIFS(СВЦЭМ!$D$33:$D$776,СВЦЭМ!$A$33:$A$776,$A111,СВЦЭМ!$B$33:$B$776,D$83)+'СЕТ СН'!$H$11+СВЦЭМ!$D$10+'СЕТ СН'!$H$6-'СЕТ СН'!$H$23</f>
        <v>1096.70478198</v>
      </c>
      <c r="E111" s="36">
        <f>SUMIFS(СВЦЭМ!$D$33:$D$776,СВЦЭМ!$A$33:$A$776,$A111,СВЦЭМ!$B$33:$B$776,E$83)+'СЕТ СН'!$H$11+СВЦЭМ!$D$10+'СЕТ СН'!$H$6-'СЕТ СН'!$H$23</f>
        <v>1109.6559680400001</v>
      </c>
      <c r="F111" s="36">
        <f>SUMIFS(СВЦЭМ!$D$33:$D$776,СВЦЭМ!$A$33:$A$776,$A111,СВЦЭМ!$B$33:$B$776,F$83)+'СЕТ СН'!$H$11+СВЦЭМ!$D$10+'СЕТ СН'!$H$6-'СЕТ СН'!$H$23</f>
        <v>1119.8917630200001</v>
      </c>
      <c r="G111" s="36">
        <f>SUMIFS(СВЦЭМ!$D$33:$D$776,СВЦЭМ!$A$33:$A$776,$A111,СВЦЭМ!$B$33:$B$776,G$83)+'СЕТ СН'!$H$11+СВЦЭМ!$D$10+'СЕТ СН'!$H$6-'СЕТ СН'!$H$23</f>
        <v>1099.61340976</v>
      </c>
      <c r="H111" s="36">
        <f>SUMIFS(СВЦЭМ!$D$33:$D$776,СВЦЭМ!$A$33:$A$776,$A111,СВЦЭМ!$B$33:$B$776,H$83)+'СЕТ СН'!$H$11+СВЦЭМ!$D$10+'СЕТ СН'!$H$6-'СЕТ СН'!$H$23</f>
        <v>1064.45877832</v>
      </c>
      <c r="I111" s="36">
        <f>SUMIFS(СВЦЭМ!$D$33:$D$776,СВЦЭМ!$A$33:$A$776,$A111,СВЦЭМ!$B$33:$B$776,I$83)+'СЕТ СН'!$H$11+СВЦЭМ!$D$10+'СЕТ СН'!$H$6-'СЕТ СН'!$H$23</f>
        <v>1008.41875922</v>
      </c>
      <c r="J111" s="36">
        <f>SUMIFS(СВЦЭМ!$D$33:$D$776,СВЦЭМ!$A$33:$A$776,$A111,СВЦЭМ!$B$33:$B$776,J$83)+'СЕТ СН'!$H$11+СВЦЭМ!$D$10+'СЕТ СН'!$H$6-'СЕТ СН'!$H$23</f>
        <v>947.16424127999994</v>
      </c>
      <c r="K111" s="36">
        <f>SUMIFS(СВЦЭМ!$D$33:$D$776,СВЦЭМ!$A$33:$A$776,$A111,СВЦЭМ!$B$33:$B$776,K$83)+'СЕТ СН'!$H$11+СВЦЭМ!$D$10+'СЕТ СН'!$H$6-'СЕТ СН'!$H$23</f>
        <v>919.35190116000001</v>
      </c>
      <c r="L111" s="36">
        <f>SUMIFS(СВЦЭМ!$D$33:$D$776,СВЦЭМ!$A$33:$A$776,$A111,СВЦЭМ!$B$33:$B$776,L$83)+'СЕТ СН'!$H$11+СВЦЭМ!$D$10+'СЕТ СН'!$H$6-'СЕТ СН'!$H$23</f>
        <v>912.06152282999994</v>
      </c>
      <c r="M111" s="36">
        <f>SUMIFS(СВЦЭМ!$D$33:$D$776,СВЦЭМ!$A$33:$A$776,$A111,СВЦЭМ!$B$33:$B$776,M$83)+'СЕТ СН'!$H$11+СВЦЭМ!$D$10+'СЕТ СН'!$H$6-'СЕТ СН'!$H$23</f>
        <v>915.38152144000003</v>
      </c>
      <c r="N111" s="36">
        <f>SUMIFS(СВЦЭМ!$D$33:$D$776,СВЦЭМ!$A$33:$A$776,$A111,СВЦЭМ!$B$33:$B$776,N$83)+'СЕТ СН'!$H$11+СВЦЭМ!$D$10+'СЕТ СН'!$H$6-'СЕТ СН'!$H$23</f>
        <v>915.95268248000002</v>
      </c>
      <c r="O111" s="36">
        <f>SUMIFS(СВЦЭМ!$D$33:$D$776,СВЦЭМ!$A$33:$A$776,$A111,СВЦЭМ!$B$33:$B$776,O$83)+'СЕТ СН'!$H$11+СВЦЭМ!$D$10+'СЕТ СН'!$H$6-'СЕТ СН'!$H$23</f>
        <v>910.44036199999994</v>
      </c>
      <c r="P111" s="36">
        <f>SUMIFS(СВЦЭМ!$D$33:$D$776,СВЦЭМ!$A$33:$A$776,$A111,СВЦЭМ!$B$33:$B$776,P$83)+'СЕТ СН'!$H$11+СВЦЭМ!$D$10+'СЕТ СН'!$H$6-'СЕТ СН'!$H$23</f>
        <v>912.16868595999995</v>
      </c>
      <c r="Q111" s="36">
        <f>SUMIFS(СВЦЭМ!$D$33:$D$776,СВЦЭМ!$A$33:$A$776,$A111,СВЦЭМ!$B$33:$B$776,Q$83)+'СЕТ СН'!$H$11+СВЦЭМ!$D$10+'СЕТ СН'!$H$6-'СЕТ СН'!$H$23</f>
        <v>924.81839325999999</v>
      </c>
      <c r="R111" s="36">
        <f>SUMIFS(СВЦЭМ!$D$33:$D$776,СВЦЭМ!$A$33:$A$776,$A111,СВЦЭМ!$B$33:$B$776,R$83)+'СЕТ СН'!$H$11+СВЦЭМ!$D$10+'СЕТ СН'!$H$6-'СЕТ СН'!$H$23</f>
        <v>921.25288588000001</v>
      </c>
      <c r="S111" s="36">
        <f>SUMIFS(СВЦЭМ!$D$33:$D$776,СВЦЭМ!$A$33:$A$776,$A111,СВЦЭМ!$B$33:$B$776,S$83)+'СЕТ СН'!$H$11+СВЦЭМ!$D$10+'СЕТ СН'!$H$6-'СЕТ СН'!$H$23</f>
        <v>923.61516905999997</v>
      </c>
      <c r="T111" s="36">
        <f>SUMIFS(СВЦЭМ!$D$33:$D$776,СВЦЭМ!$A$33:$A$776,$A111,СВЦЭМ!$B$33:$B$776,T$83)+'СЕТ СН'!$H$11+СВЦЭМ!$D$10+'СЕТ СН'!$H$6-'СЕТ СН'!$H$23</f>
        <v>919.56398254999999</v>
      </c>
      <c r="U111" s="36">
        <f>SUMIFS(СВЦЭМ!$D$33:$D$776,СВЦЭМ!$A$33:$A$776,$A111,СВЦЭМ!$B$33:$B$776,U$83)+'СЕТ СН'!$H$11+СВЦЭМ!$D$10+'СЕТ СН'!$H$6-'СЕТ СН'!$H$23</f>
        <v>912.95720781</v>
      </c>
      <c r="V111" s="36">
        <f>SUMIFS(СВЦЭМ!$D$33:$D$776,СВЦЭМ!$A$33:$A$776,$A111,СВЦЭМ!$B$33:$B$776,V$83)+'СЕТ СН'!$H$11+СВЦЭМ!$D$10+'СЕТ СН'!$H$6-'СЕТ СН'!$H$23</f>
        <v>888.98793453999997</v>
      </c>
      <c r="W111" s="36">
        <f>SUMIFS(СВЦЭМ!$D$33:$D$776,СВЦЭМ!$A$33:$A$776,$A111,СВЦЭМ!$B$33:$B$776,W$83)+'СЕТ СН'!$H$11+СВЦЭМ!$D$10+'СЕТ СН'!$H$6-'СЕТ СН'!$H$23</f>
        <v>887.39734749000002</v>
      </c>
      <c r="X111" s="36">
        <f>SUMIFS(СВЦЭМ!$D$33:$D$776,СВЦЭМ!$A$33:$A$776,$A111,СВЦЭМ!$B$33:$B$776,X$83)+'СЕТ СН'!$H$11+СВЦЭМ!$D$10+'СЕТ СН'!$H$6-'СЕТ СН'!$H$23</f>
        <v>937.02283940999996</v>
      </c>
      <c r="Y111" s="36">
        <f>SUMIFS(СВЦЭМ!$D$33:$D$776,СВЦЭМ!$A$33:$A$776,$A111,СВЦЭМ!$B$33:$B$776,Y$83)+'СЕТ СН'!$H$11+СВЦЭМ!$D$10+'СЕТ СН'!$H$6-'СЕТ СН'!$H$23</f>
        <v>985.48909551999998</v>
      </c>
    </row>
    <row r="112" spans="1:25" ht="15.75" x14ac:dyDescent="0.2">
      <c r="A112" s="35">
        <f t="shared" si="2"/>
        <v>44072</v>
      </c>
      <c r="B112" s="36">
        <f>SUMIFS(СВЦЭМ!$D$33:$D$776,СВЦЭМ!$A$33:$A$776,$A112,СВЦЭМ!$B$33:$B$776,B$83)+'СЕТ СН'!$H$11+СВЦЭМ!$D$10+'СЕТ СН'!$H$6-'СЕТ СН'!$H$23</f>
        <v>1047.0279785299999</v>
      </c>
      <c r="C112" s="36">
        <f>SUMIFS(СВЦЭМ!$D$33:$D$776,СВЦЭМ!$A$33:$A$776,$A112,СВЦЭМ!$B$33:$B$776,C$83)+'СЕТ СН'!$H$11+СВЦЭМ!$D$10+'СЕТ СН'!$H$6-'СЕТ СН'!$H$23</f>
        <v>1093.37833905</v>
      </c>
      <c r="D112" s="36">
        <f>SUMIFS(СВЦЭМ!$D$33:$D$776,СВЦЭМ!$A$33:$A$776,$A112,СВЦЭМ!$B$33:$B$776,D$83)+'СЕТ СН'!$H$11+СВЦЭМ!$D$10+'СЕТ СН'!$H$6-'СЕТ СН'!$H$23</f>
        <v>1130.52760085</v>
      </c>
      <c r="E112" s="36">
        <f>SUMIFS(СВЦЭМ!$D$33:$D$776,СВЦЭМ!$A$33:$A$776,$A112,СВЦЭМ!$B$33:$B$776,E$83)+'СЕТ СН'!$H$11+СВЦЭМ!$D$10+'СЕТ СН'!$H$6-'СЕТ СН'!$H$23</f>
        <v>1145.98917934</v>
      </c>
      <c r="F112" s="36">
        <f>SUMIFS(СВЦЭМ!$D$33:$D$776,СВЦЭМ!$A$33:$A$776,$A112,СВЦЭМ!$B$33:$B$776,F$83)+'СЕТ СН'!$H$11+СВЦЭМ!$D$10+'СЕТ СН'!$H$6-'СЕТ СН'!$H$23</f>
        <v>1155.3108600600001</v>
      </c>
      <c r="G112" s="36">
        <f>SUMIFS(СВЦЭМ!$D$33:$D$776,СВЦЭМ!$A$33:$A$776,$A112,СВЦЭМ!$B$33:$B$776,G$83)+'СЕТ СН'!$H$11+СВЦЭМ!$D$10+'СЕТ СН'!$H$6-'СЕТ СН'!$H$23</f>
        <v>1140.11440339</v>
      </c>
      <c r="H112" s="36">
        <f>SUMIFS(СВЦЭМ!$D$33:$D$776,СВЦЭМ!$A$33:$A$776,$A112,СВЦЭМ!$B$33:$B$776,H$83)+'СЕТ СН'!$H$11+СВЦЭМ!$D$10+'СЕТ СН'!$H$6-'СЕТ СН'!$H$23</f>
        <v>1113.88912383</v>
      </c>
      <c r="I112" s="36">
        <f>SUMIFS(СВЦЭМ!$D$33:$D$776,СВЦЭМ!$A$33:$A$776,$A112,СВЦЭМ!$B$33:$B$776,I$83)+'СЕТ СН'!$H$11+СВЦЭМ!$D$10+'СЕТ СН'!$H$6-'СЕТ СН'!$H$23</f>
        <v>1068.37022213</v>
      </c>
      <c r="J112" s="36">
        <f>SUMIFS(СВЦЭМ!$D$33:$D$776,СВЦЭМ!$A$33:$A$776,$A112,СВЦЭМ!$B$33:$B$776,J$83)+'СЕТ СН'!$H$11+СВЦЭМ!$D$10+'СЕТ СН'!$H$6-'СЕТ СН'!$H$23</f>
        <v>996.11633806999998</v>
      </c>
      <c r="K112" s="36">
        <f>SUMIFS(СВЦЭМ!$D$33:$D$776,СВЦЭМ!$A$33:$A$776,$A112,СВЦЭМ!$B$33:$B$776,K$83)+'СЕТ СН'!$H$11+СВЦЭМ!$D$10+'СЕТ СН'!$H$6-'СЕТ СН'!$H$23</f>
        <v>936.69477473999996</v>
      </c>
      <c r="L112" s="36">
        <f>SUMIFS(СВЦЭМ!$D$33:$D$776,СВЦЭМ!$A$33:$A$776,$A112,СВЦЭМ!$B$33:$B$776,L$83)+'СЕТ СН'!$H$11+СВЦЭМ!$D$10+'СЕТ СН'!$H$6-'СЕТ СН'!$H$23</f>
        <v>916.88354584000001</v>
      </c>
      <c r="M112" s="36">
        <f>SUMIFS(СВЦЭМ!$D$33:$D$776,СВЦЭМ!$A$33:$A$776,$A112,СВЦЭМ!$B$33:$B$776,M$83)+'СЕТ СН'!$H$11+СВЦЭМ!$D$10+'СЕТ СН'!$H$6-'СЕТ СН'!$H$23</f>
        <v>918.19060819999993</v>
      </c>
      <c r="N112" s="36">
        <f>SUMIFS(СВЦЭМ!$D$33:$D$776,СВЦЭМ!$A$33:$A$776,$A112,СВЦЭМ!$B$33:$B$776,N$83)+'СЕТ СН'!$H$11+СВЦЭМ!$D$10+'СЕТ СН'!$H$6-'СЕТ СН'!$H$23</f>
        <v>927.97583877</v>
      </c>
      <c r="O112" s="36">
        <f>SUMIFS(СВЦЭМ!$D$33:$D$776,СВЦЭМ!$A$33:$A$776,$A112,СВЦЭМ!$B$33:$B$776,O$83)+'СЕТ СН'!$H$11+СВЦЭМ!$D$10+'СЕТ СН'!$H$6-'СЕТ СН'!$H$23</f>
        <v>925.25722028999996</v>
      </c>
      <c r="P112" s="36">
        <f>SUMIFS(СВЦЭМ!$D$33:$D$776,СВЦЭМ!$A$33:$A$776,$A112,СВЦЭМ!$B$33:$B$776,P$83)+'СЕТ СН'!$H$11+СВЦЭМ!$D$10+'СЕТ СН'!$H$6-'СЕТ СН'!$H$23</f>
        <v>931.02659335999999</v>
      </c>
      <c r="Q112" s="36">
        <f>SUMIFS(СВЦЭМ!$D$33:$D$776,СВЦЭМ!$A$33:$A$776,$A112,СВЦЭМ!$B$33:$B$776,Q$83)+'СЕТ СН'!$H$11+СВЦЭМ!$D$10+'СЕТ СН'!$H$6-'СЕТ СН'!$H$23</f>
        <v>945.73126290999994</v>
      </c>
      <c r="R112" s="36">
        <f>SUMIFS(СВЦЭМ!$D$33:$D$776,СВЦЭМ!$A$33:$A$776,$A112,СВЦЭМ!$B$33:$B$776,R$83)+'СЕТ СН'!$H$11+СВЦЭМ!$D$10+'СЕТ СН'!$H$6-'СЕТ СН'!$H$23</f>
        <v>954.96834474000002</v>
      </c>
      <c r="S112" s="36">
        <f>SUMIFS(СВЦЭМ!$D$33:$D$776,СВЦЭМ!$A$33:$A$776,$A112,СВЦЭМ!$B$33:$B$776,S$83)+'СЕТ СН'!$H$11+СВЦЭМ!$D$10+'СЕТ СН'!$H$6-'СЕТ СН'!$H$23</f>
        <v>945.95198836999998</v>
      </c>
      <c r="T112" s="36">
        <f>SUMIFS(СВЦЭМ!$D$33:$D$776,СВЦЭМ!$A$33:$A$776,$A112,СВЦЭМ!$B$33:$B$776,T$83)+'СЕТ СН'!$H$11+СВЦЭМ!$D$10+'СЕТ СН'!$H$6-'СЕТ СН'!$H$23</f>
        <v>944.35434660999999</v>
      </c>
      <c r="U112" s="36">
        <f>SUMIFS(СВЦЭМ!$D$33:$D$776,СВЦЭМ!$A$33:$A$776,$A112,СВЦЭМ!$B$33:$B$776,U$83)+'СЕТ СН'!$H$11+СВЦЭМ!$D$10+'СЕТ СН'!$H$6-'СЕТ СН'!$H$23</f>
        <v>944.33338732999994</v>
      </c>
      <c r="V112" s="36">
        <f>SUMIFS(СВЦЭМ!$D$33:$D$776,СВЦЭМ!$A$33:$A$776,$A112,СВЦЭМ!$B$33:$B$776,V$83)+'СЕТ СН'!$H$11+СВЦЭМ!$D$10+'СЕТ СН'!$H$6-'СЕТ СН'!$H$23</f>
        <v>924.68358592999994</v>
      </c>
      <c r="W112" s="36">
        <f>SUMIFS(СВЦЭМ!$D$33:$D$776,СВЦЭМ!$A$33:$A$776,$A112,СВЦЭМ!$B$33:$B$776,W$83)+'СЕТ СН'!$H$11+СВЦЭМ!$D$10+'СЕТ СН'!$H$6-'СЕТ СН'!$H$23</f>
        <v>913.92855940999993</v>
      </c>
      <c r="X112" s="36">
        <f>SUMIFS(СВЦЭМ!$D$33:$D$776,СВЦЭМ!$A$33:$A$776,$A112,СВЦЭМ!$B$33:$B$776,X$83)+'СЕТ СН'!$H$11+СВЦЭМ!$D$10+'СЕТ СН'!$H$6-'СЕТ СН'!$H$23</f>
        <v>955.85967402999995</v>
      </c>
      <c r="Y112" s="36">
        <f>SUMIFS(СВЦЭМ!$D$33:$D$776,СВЦЭМ!$A$33:$A$776,$A112,СВЦЭМ!$B$33:$B$776,Y$83)+'СЕТ СН'!$H$11+СВЦЭМ!$D$10+'СЕТ СН'!$H$6-'СЕТ СН'!$H$23</f>
        <v>995.71669780000002</v>
      </c>
    </row>
    <row r="113" spans="1:27" ht="15.75" x14ac:dyDescent="0.2">
      <c r="A113" s="35">
        <f t="shared" si="2"/>
        <v>44073</v>
      </c>
      <c r="B113" s="36">
        <f>SUMIFS(СВЦЭМ!$D$33:$D$776,СВЦЭМ!$A$33:$A$776,$A113,СВЦЭМ!$B$33:$B$776,B$83)+'СЕТ СН'!$H$11+СВЦЭМ!$D$10+'СЕТ СН'!$H$6-'СЕТ СН'!$H$23</f>
        <v>1027.29197421</v>
      </c>
      <c r="C113" s="36">
        <f>SUMIFS(СВЦЭМ!$D$33:$D$776,СВЦЭМ!$A$33:$A$776,$A113,СВЦЭМ!$B$33:$B$776,C$83)+'СЕТ СН'!$H$11+СВЦЭМ!$D$10+'СЕТ СН'!$H$6-'СЕТ СН'!$H$23</f>
        <v>1084.7932348900001</v>
      </c>
      <c r="D113" s="36">
        <f>SUMIFS(СВЦЭМ!$D$33:$D$776,СВЦЭМ!$A$33:$A$776,$A113,СВЦЭМ!$B$33:$B$776,D$83)+'СЕТ СН'!$H$11+СВЦЭМ!$D$10+'СЕТ СН'!$H$6-'СЕТ СН'!$H$23</f>
        <v>1128.1330136399999</v>
      </c>
      <c r="E113" s="36">
        <f>SUMIFS(СВЦЭМ!$D$33:$D$776,СВЦЭМ!$A$33:$A$776,$A113,СВЦЭМ!$B$33:$B$776,E$83)+'СЕТ СН'!$H$11+СВЦЭМ!$D$10+'СЕТ СН'!$H$6-'СЕТ СН'!$H$23</f>
        <v>1128.9458898400001</v>
      </c>
      <c r="F113" s="36">
        <f>SUMIFS(СВЦЭМ!$D$33:$D$776,СВЦЭМ!$A$33:$A$776,$A113,СВЦЭМ!$B$33:$B$776,F$83)+'СЕТ СН'!$H$11+СВЦЭМ!$D$10+'СЕТ СН'!$H$6-'СЕТ СН'!$H$23</f>
        <v>1129.2975846500001</v>
      </c>
      <c r="G113" s="36">
        <f>SUMIFS(СВЦЭМ!$D$33:$D$776,СВЦЭМ!$A$33:$A$776,$A113,СВЦЭМ!$B$33:$B$776,G$83)+'СЕТ СН'!$H$11+СВЦЭМ!$D$10+'СЕТ СН'!$H$6-'СЕТ СН'!$H$23</f>
        <v>1119.3434889</v>
      </c>
      <c r="H113" s="36">
        <f>SUMIFS(СВЦЭМ!$D$33:$D$776,СВЦЭМ!$A$33:$A$776,$A113,СВЦЭМ!$B$33:$B$776,H$83)+'СЕТ СН'!$H$11+СВЦЭМ!$D$10+'СЕТ СН'!$H$6-'СЕТ СН'!$H$23</f>
        <v>1111.3746471700001</v>
      </c>
      <c r="I113" s="36">
        <f>SUMIFS(СВЦЭМ!$D$33:$D$776,СВЦЭМ!$A$33:$A$776,$A113,СВЦЭМ!$B$33:$B$776,I$83)+'СЕТ СН'!$H$11+СВЦЭМ!$D$10+'СЕТ СН'!$H$6-'СЕТ СН'!$H$23</f>
        <v>1079.9651302</v>
      </c>
      <c r="J113" s="36">
        <f>SUMIFS(СВЦЭМ!$D$33:$D$776,СВЦЭМ!$A$33:$A$776,$A113,СВЦЭМ!$B$33:$B$776,J$83)+'СЕТ СН'!$H$11+СВЦЭМ!$D$10+'СЕТ СН'!$H$6-'СЕТ СН'!$H$23</f>
        <v>1005.8237427199999</v>
      </c>
      <c r="K113" s="36">
        <f>SUMIFS(СВЦЭМ!$D$33:$D$776,СВЦЭМ!$A$33:$A$776,$A113,СВЦЭМ!$B$33:$B$776,K$83)+'СЕТ СН'!$H$11+СВЦЭМ!$D$10+'СЕТ СН'!$H$6-'СЕТ СН'!$H$23</f>
        <v>940.35098789999995</v>
      </c>
      <c r="L113" s="36">
        <f>SUMIFS(СВЦЭМ!$D$33:$D$776,СВЦЭМ!$A$33:$A$776,$A113,СВЦЭМ!$B$33:$B$776,L$83)+'СЕТ СН'!$H$11+СВЦЭМ!$D$10+'СЕТ СН'!$H$6-'СЕТ СН'!$H$23</f>
        <v>909.23381227999994</v>
      </c>
      <c r="M113" s="36">
        <f>SUMIFS(СВЦЭМ!$D$33:$D$776,СВЦЭМ!$A$33:$A$776,$A113,СВЦЭМ!$B$33:$B$776,M$83)+'СЕТ СН'!$H$11+СВЦЭМ!$D$10+'СЕТ СН'!$H$6-'СЕТ СН'!$H$23</f>
        <v>903.67011528</v>
      </c>
      <c r="N113" s="36">
        <f>SUMIFS(СВЦЭМ!$D$33:$D$776,СВЦЭМ!$A$33:$A$776,$A113,СВЦЭМ!$B$33:$B$776,N$83)+'СЕТ СН'!$H$11+СВЦЭМ!$D$10+'СЕТ СН'!$H$6-'СЕТ СН'!$H$23</f>
        <v>913.52543474999993</v>
      </c>
      <c r="O113" s="36">
        <f>SUMIFS(СВЦЭМ!$D$33:$D$776,СВЦЭМ!$A$33:$A$776,$A113,СВЦЭМ!$B$33:$B$776,O$83)+'СЕТ СН'!$H$11+СВЦЭМ!$D$10+'СЕТ СН'!$H$6-'СЕТ СН'!$H$23</f>
        <v>906.11996148999992</v>
      </c>
      <c r="P113" s="36">
        <f>SUMIFS(СВЦЭМ!$D$33:$D$776,СВЦЭМ!$A$33:$A$776,$A113,СВЦЭМ!$B$33:$B$776,P$83)+'СЕТ СН'!$H$11+СВЦЭМ!$D$10+'СЕТ СН'!$H$6-'СЕТ СН'!$H$23</f>
        <v>909.49645871999996</v>
      </c>
      <c r="Q113" s="36">
        <f>SUMIFS(СВЦЭМ!$D$33:$D$776,СВЦЭМ!$A$33:$A$776,$A113,СВЦЭМ!$B$33:$B$776,Q$83)+'СЕТ СН'!$H$11+СВЦЭМ!$D$10+'СЕТ СН'!$H$6-'СЕТ СН'!$H$23</f>
        <v>922.84998431999998</v>
      </c>
      <c r="R113" s="36">
        <f>SUMIFS(СВЦЭМ!$D$33:$D$776,СВЦЭМ!$A$33:$A$776,$A113,СВЦЭМ!$B$33:$B$776,R$83)+'СЕТ СН'!$H$11+СВЦЭМ!$D$10+'СЕТ СН'!$H$6-'СЕТ СН'!$H$23</f>
        <v>927.67855898999994</v>
      </c>
      <c r="S113" s="36">
        <f>SUMIFS(СВЦЭМ!$D$33:$D$776,СВЦЭМ!$A$33:$A$776,$A113,СВЦЭМ!$B$33:$B$776,S$83)+'СЕТ СН'!$H$11+СВЦЭМ!$D$10+'СЕТ СН'!$H$6-'СЕТ СН'!$H$23</f>
        <v>913.15429884999992</v>
      </c>
      <c r="T113" s="36">
        <f>SUMIFS(СВЦЭМ!$D$33:$D$776,СВЦЭМ!$A$33:$A$776,$A113,СВЦЭМ!$B$33:$B$776,T$83)+'СЕТ СН'!$H$11+СВЦЭМ!$D$10+'СЕТ СН'!$H$6-'СЕТ СН'!$H$23</f>
        <v>903.18647998999995</v>
      </c>
      <c r="U113" s="36">
        <f>SUMIFS(СВЦЭМ!$D$33:$D$776,СВЦЭМ!$A$33:$A$776,$A113,СВЦЭМ!$B$33:$B$776,U$83)+'СЕТ СН'!$H$11+СВЦЭМ!$D$10+'СЕТ СН'!$H$6-'СЕТ СН'!$H$23</f>
        <v>897.50084661999995</v>
      </c>
      <c r="V113" s="36">
        <f>SUMIFS(СВЦЭМ!$D$33:$D$776,СВЦЭМ!$A$33:$A$776,$A113,СВЦЭМ!$B$33:$B$776,V$83)+'СЕТ СН'!$H$11+СВЦЭМ!$D$10+'СЕТ СН'!$H$6-'СЕТ СН'!$H$23</f>
        <v>870.92794356000002</v>
      </c>
      <c r="W113" s="36">
        <f>SUMIFS(СВЦЭМ!$D$33:$D$776,СВЦЭМ!$A$33:$A$776,$A113,СВЦЭМ!$B$33:$B$776,W$83)+'СЕТ СН'!$H$11+СВЦЭМ!$D$10+'СЕТ СН'!$H$6-'СЕТ СН'!$H$23</f>
        <v>853.45528718999992</v>
      </c>
      <c r="X113" s="36">
        <f>SUMIFS(СВЦЭМ!$D$33:$D$776,СВЦЭМ!$A$33:$A$776,$A113,СВЦЭМ!$B$33:$B$776,X$83)+'СЕТ СН'!$H$11+СВЦЭМ!$D$10+'СЕТ СН'!$H$6-'СЕТ СН'!$H$23</f>
        <v>895.28342545999999</v>
      </c>
      <c r="Y113" s="36">
        <f>SUMIFS(СВЦЭМ!$D$33:$D$776,СВЦЭМ!$A$33:$A$776,$A113,СВЦЭМ!$B$33:$B$776,Y$83)+'СЕТ СН'!$H$11+СВЦЭМ!$D$10+'СЕТ СН'!$H$6-'СЕТ СН'!$H$23</f>
        <v>947.65847456999995</v>
      </c>
    </row>
    <row r="114" spans="1:27" ht="15.75" x14ac:dyDescent="0.2">
      <c r="A114" s="35">
        <f t="shared" si="2"/>
        <v>44074</v>
      </c>
      <c r="B114" s="36">
        <f>SUMIFS(СВЦЭМ!$D$33:$D$776,СВЦЭМ!$A$33:$A$776,$A114,СВЦЭМ!$B$33:$B$776,B$83)+'СЕТ СН'!$H$11+СВЦЭМ!$D$10+'СЕТ СН'!$H$6-'СЕТ СН'!$H$23</f>
        <v>995.27964278000002</v>
      </c>
      <c r="C114" s="36">
        <f>SUMIFS(СВЦЭМ!$D$33:$D$776,СВЦЭМ!$A$33:$A$776,$A114,СВЦЭМ!$B$33:$B$776,C$83)+'СЕТ СН'!$H$11+СВЦЭМ!$D$10+'СЕТ СН'!$H$6-'СЕТ СН'!$H$23</f>
        <v>1048.64850864</v>
      </c>
      <c r="D114" s="36">
        <f>SUMIFS(СВЦЭМ!$D$33:$D$776,СВЦЭМ!$A$33:$A$776,$A114,СВЦЭМ!$B$33:$B$776,D$83)+'СЕТ СН'!$H$11+СВЦЭМ!$D$10+'СЕТ СН'!$H$6-'СЕТ СН'!$H$23</f>
        <v>1104.45217746</v>
      </c>
      <c r="E114" s="36">
        <f>SUMIFS(СВЦЭМ!$D$33:$D$776,СВЦЭМ!$A$33:$A$776,$A114,СВЦЭМ!$B$33:$B$776,E$83)+'СЕТ СН'!$H$11+СВЦЭМ!$D$10+'СЕТ СН'!$H$6-'СЕТ СН'!$H$23</f>
        <v>1116.65917741</v>
      </c>
      <c r="F114" s="36">
        <f>SUMIFS(СВЦЭМ!$D$33:$D$776,СВЦЭМ!$A$33:$A$776,$A114,СВЦЭМ!$B$33:$B$776,F$83)+'СЕТ СН'!$H$11+СВЦЭМ!$D$10+'СЕТ СН'!$H$6-'СЕТ СН'!$H$23</f>
        <v>1128.16961111</v>
      </c>
      <c r="G114" s="36">
        <f>SUMIFS(СВЦЭМ!$D$33:$D$776,СВЦЭМ!$A$33:$A$776,$A114,СВЦЭМ!$B$33:$B$776,G$83)+'СЕТ СН'!$H$11+СВЦЭМ!$D$10+'СЕТ СН'!$H$6-'СЕТ СН'!$H$23</f>
        <v>1114.52078547</v>
      </c>
      <c r="H114" s="36">
        <f>SUMIFS(СВЦЭМ!$D$33:$D$776,СВЦЭМ!$A$33:$A$776,$A114,СВЦЭМ!$B$33:$B$776,H$83)+'СЕТ СН'!$H$11+СВЦЭМ!$D$10+'СЕТ СН'!$H$6-'СЕТ СН'!$H$23</f>
        <v>1063.6007183700001</v>
      </c>
      <c r="I114" s="36">
        <f>SUMIFS(СВЦЭМ!$D$33:$D$776,СВЦЭМ!$A$33:$A$776,$A114,СВЦЭМ!$B$33:$B$776,I$83)+'СЕТ СН'!$H$11+СВЦЭМ!$D$10+'СЕТ СН'!$H$6-'СЕТ СН'!$H$23</f>
        <v>1002.08783111</v>
      </c>
      <c r="J114" s="36">
        <f>SUMIFS(СВЦЭМ!$D$33:$D$776,СВЦЭМ!$A$33:$A$776,$A114,СВЦЭМ!$B$33:$B$776,J$83)+'СЕТ СН'!$H$11+СВЦЭМ!$D$10+'СЕТ СН'!$H$6-'СЕТ СН'!$H$23</f>
        <v>947.09634974999994</v>
      </c>
      <c r="K114" s="36">
        <f>SUMIFS(СВЦЭМ!$D$33:$D$776,СВЦЭМ!$A$33:$A$776,$A114,СВЦЭМ!$B$33:$B$776,K$83)+'СЕТ СН'!$H$11+СВЦЭМ!$D$10+'СЕТ СН'!$H$6-'СЕТ СН'!$H$23</f>
        <v>905.00443233999999</v>
      </c>
      <c r="L114" s="36">
        <f>SUMIFS(СВЦЭМ!$D$33:$D$776,СВЦЭМ!$A$33:$A$776,$A114,СВЦЭМ!$B$33:$B$776,L$83)+'СЕТ СН'!$H$11+СВЦЭМ!$D$10+'СЕТ СН'!$H$6-'СЕТ СН'!$H$23</f>
        <v>920.30490831999998</v>
      </c>
      <c r="M114" s="36">
        <f>SUMIFS(СВЦЭМ!$D$33:$D$776,СВЦЭМ!$A$33:$A$776,$A114,СВЦЭМ!$B$33:$B$776,M$83)+'СЕТ СН'!$H$11+СВЦЭМ!$D$10+'СЕТ СН'!$H$6-'СЕТ СН'!$H$23</f>
        <v>920.18304691000003</v>
      </c>
      <c r="N114" s="36">
        <f>SUMIFS(СВЦЭМ!$D$33:$D$776,СВЦЭМ!$A$33:$A$776,$A114,СВЦЭМ!$B$33:$B$776,N$83)+'СЕТ СН'!$H$11+СВЦЭМ!$D$10+'СЕТ СН'!$H$6-'СЕТ СН'!$H$23</f>
        <v>915.20290299999999</v>
      </c>
      <c r="O114" s="36">
        <f>SUMIFS(СВЦЭМ!$D$33:$D$776,СВЦЭМ!$A$33:$A$776,$A114,СВЦЭМ!$B$33:$B$776,O$83)+'СЕТ СН'!$H$11+СВЦЭМ!$D$10+'СЕТ СН'!$H$6-'СЕТ СН'!$H$23</f>
        <v>908.73665973999994</v>
      </c>
      <c r="P114" s="36">
        <f>SUMIFS(СВЦЭМ!$D$33:$D$776,СВЦЭМ!$A$33:$A$776,$A114,СВЦЭМ!$B$33:$B$776,P$83)+'СЕТ СН'!$H$11+СВЦЭМ!$D$10+'СЕТ СН'!$H$6-'СЕТ СН'!$H$23</f>
        <v>913.01547962999996</v>
      </c>
      <c r="Q114" s="36">
        <f>SUMIFS(СВЦЭМ!$D$33:$D$776,СВЦЭМ!$A$33:$A$776,$A114,СВЦЭМ!$B$33:$B$776,Q$83)+'СЕТ СН'!$H$11+СВЦЭМ!$D$10+'СЕТ СН'!$H$6-'СЕТ СН'!$H$23</f>
        <v>912.56971139999996</v>
      </c>
      <c r="R114" s="36">
        <f>SUMIFS(СВЦЭМ!$D$33:$D$776,СВЦЭМ!$A$33:$A$776,$A114,СВЦЭМ!$B$33:$B$776,R$83)+'СЕТ СН'!$H$11+СВЦЭМ!$D$10+'СЕТ СН'!$H$6-'СЕТ СН'!$H$23</f>
        <v>910.28561358000002</v>
      </c>
      <c r="S114" s="36">
        <f>SUMIFS(СВЦЭМ!$D$33:$D$776,СВЦЭМ!$A$33:$A$776,$A114,СВЦЭМ!$B$33:$B$776,S$83)+'СЕТ СН'!$H$11+СВЦЭМ!$D$10+'СЕТ СН'!$H$6-'СЕТ СН'!$H$23</f>
        <v>915.61603547999994</v>
      </c>
      <c r="T114" s="36">
        <f>SUMIFS(СВЦЭМ!$D$33:$D$776,СВЦЭМ!$A$33:$A$776,$A114,СВЦЭМ!$B$33:$B$776,T$83)+'СЕТ СН'!$H$11+СВЦЭМ!$D$10+'СЕТ СН'!$H$6-'СЕТ СН'!$H$23</f>
        <v>914.22514245000002</v>
      </c>
      <c r="U114" s="36">
        <f>SUMIFS(СВЦЭМ!$D$33:$D$776,СВЦЭМ!$A$33:$A$776,$A114,СВЦЭМ!$B$33:$B$776,U$83)+'СЕТ СН'!$H$11+СВЦЭМ!$D$10+'СЕТ СН'!$H$6-'СЕТ СН'!$H$23</f>
        <v>907.21803995999994</v>
      </c>
      <c r="V114" s="36">
        <f>SUMIFS(СВЦЭМ!$D$33:$D$776,СВЦЭМ!$A$33:$A$776,$A114,СВЦЭМ!$B$33:$B$776,V$83)+'СЕТ СН'!$H$11+СВЦЭМ!$D$10+'СЕТ СН'!$H$6-'СЕТ СН'!$H$23</f>
        <v>908.01994587000002</v>
      </c>
      <c r="W114" s="36">
        <f>SUMIFS(СВЦЭМ!$D$33:$D$776,СВЦЭМ!$A$33:$A$776,$A114,СВЦЭМ!$B$33:$B$776,W$83)+'СЕТ СН'!$H$11+СВЦЭМ!$D$10+'СЕТ СН'!$H$6-'СЕТ СН'!$H$23</f>
        <v>906.07099261999997</v>
      </c>
      <c r="X114" s="36">
        <f>SUMIFS(СВЦЭМ!$D$33:$D$776,СВЦЭМ!$A$33:$A$776,$A114,СВЦЭМ!$B$33:$B$776,X$83)+'СЕТ СН'!$H$11+СВЦЭМ!$D$10+'СЕТ СН'!$H$6-'СЕТ СН'!$H$23</f>
        <v>914.27873686999999</v>
      </c>
      <c r="Y114" s="36">
        <f>SUMIFS(СВЦЭМ!$D$33:$D$776,СВЦЭМ!$A$33:$A$776,$A114,СВЦЭМ!$B$33:$B$776,Y$83)+'СЕТ СН'!$H$11+СВЦЭМ!$D$10+'СЕТ СН'!$H$6-'СЕТ СН'!$H$23</f>
        <v>966.06451798000001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01.08.2020</v>
      </c>
      <c r="B120" s="36">
        <f>SUMIFS(СВЦЭМ!$D$33:$D$776,СВЦЭМ!$A$33:$A$776,$A120,СВЦЭМ!$B$33:$B$776,B$119)+'СЕТ СН'!$I$11+СВЦЭМ!$D$10+'СЕТ СН'!$I$6-'СЕТ СН'!$I$23</f>
        <v>1393.81246762</v>
      </c>
      <c r="C120" s="36">
        <f>SUMIFS(СВЦЭМ!$D$33:$D$776,СВЦЭМ!$A$33:$A$776,$A120,СВЦЭМ!$B$33:$B$776,C$119)+'СЕТ СН'!$I$11+СВЦЭМ!$D$10+'СЕТ СН'!$I$6-'СЕТ СН'!$I$23</f>
        <v>1431.75991879</v>
      </c>
      <c r="D120" s="36">
        <f>SUMIFS(СВЦЭМ!$D$33:$D$776,СВЦЭМ!$A$33:$A$776,$A120,СВЦЭМ!$B$33:$B$776,D$119)+'СЕТ СН'!$I$11+СВЦЭМ!$D$10+'СЕТ СН'!$I$6-'СЕТ СН'!$I$23</f>
        <v>1466.52721481</v>
      </c>
      <c r="E120" s="36">
        <f>SUMIFS(СВЦЭМ!$D$33:$D$776,СВЦЭМ!$A$33:$A$776,$A120,СВЦЭМ!$B$33:$B$776,E$119)+'СЕТ СН'!$I$11+СВЦЭМ!$D$10+'СЕТ СН'!$I$6-'СЕТ СН'!$I$23</f>
        <v>1467.6492209399999</v>
      </c>
      <c r="F120" s="36">
        <f>SUMIFS(СВЦЭМ!$D$33:$D$776,СВЦЭМ!$A$33:$A$776,$A120,СВЦЭМ!$B$33:$B$776,F$119)+'СЕТ СН'!$I$11+СВЦЭМ!$D$10+'СЕТ СН'!$I$6-'СЕТ СН'!$I$23</f>
        <v>1464.10547357</v>
      </c>
      <c r="G120" s="36">
        <f>SUMIFS(СВЦЭМ!$D$33:$D$776,СВЦЭМ!$A$33:$A$776,$A120,СВЦЭМ!$B$33:$B$776,G$119)+'СЕТ СН'!$I$11+СВЦЭМ!$D$10+'СЕТ СН'!$I$6-'СЕТ СН'!$I$23</f>
        <v>1489.01700026</v>
      </c>
      <c r="H120" s="36">
        <f>SUMIFS(СВЦЭМ!$D$33:$D$776,СВЦЭМ!$A$33:$A$776,$A120,СВЦЭМ!$B$33:$B$776,H$119)+'СЕТ СН'!$I$11+СВЦЭМ!$D$10+'СЕТ СН'!$I$6-'СЕТ СН'!$I$23</f>
        <v>1468.3249632000002</v>
      </c>
      <c r="I120" s="36">
        <f>SUMIFS(СВЦЭМ!$D$33:$D$776,СВЦЭМ!$A$33:$A$776,$A120,СВЦЭМ!$B$33:$B$776,I$119)+'СЕТ СН'!$I$11+СВЦЭМ!$D$10+'СЕТ СН'!$I$6-'СЕТ СН'!$I$23</f>
        <v>1485.6507836800001</v>
      </c>
      <c r="J120" s="36">
        <f>SUMIFS(СВЦЭМ!$D$33:$D$776,СВЦЭМ!$A$33:$A$776,$A120,СВЦЭМ!$B$33:$B$776,J$119)+'СЕТ СН'!$I$11+СВЦЭМ!$D$10+'СЕТ СН'!$I$6-'СЕТ СН'!$I$23</f>
        <v>1442.65441257</v>
      </c>
      <c r="K120" s="36">
        <f>SUMIFS(СВЦЭМ!$D$33:$D$776,СВЦЭМ!$A$33:$A$776,$A120,СВЦЭМ!$B$33:$B$776,K$119)+'СЕТ СН'!$I$11+СВЦЭМ!$D$10+'СЕТ СН'!$I$6-'СЕТ СН'!$I$23</f>
        <v>1402.27176938</v>
      </c>
      <c r="L120" s="36">
        <f>SUMIFS(СВЦЭМ!$D$33:$D$776,СВЦЭМ!$A$33:$A$776,$A120,СВЦЭМ!$B$33:$B$776,L$119)+'СЕТ СН'!$I$11+СВЦЭМ!$D$10+'СЕТ СН'!$I$6-'СЕТ СН'!$I$23</f>
        <v>1369.6601344800001</v>
      </c>
      <c r="M120" s="36">
        <f>SUMIFS(СВЦЭМ!$D$33:$D$776,СВЦЭМ!$A$33:$A$776,$A120,СВЦЭМ!$B$33:$B$776,M$119)+'СЕТ СН'!$I$11+СВЦЭМ!$D$10+'СЕТ СН'!$I$6-'СЕТ СН'!$I$23</f>
        <v>1309.42310258</v>
      </c>
      <c r="N120" s="36">
        <f>SUMIFS(СВЦЭМ!$D$33:$D$776,СВЦЭМ!$A$33:$A$776,$A120,СВЦЭМ!$B$33:$B$776,N$119)+'СЕТ СН'!$I$11+СВЦЭМ!$D$10+'СЕТ СН'!$I$6-'СЕТ СН'!$I$23</f>
        <v>1277.7994859599999</v>
      </c>
      <c r="O120" s="36">
        <f>SUMIFS(СВЦЭМ!$D$33:$D$776,СВЦЭМ!$A$33:$A$776,$A120,СВЦЭМ!$B$33:$B$776,O$119)+'СЕТ СН'!$I$11+СВЦЭМ!$D$10+'СЕТ СН'!$I$6-'СЕТ СН'!$I$23</f>
        <v>1230.8963546300001</v>
      </c>
      <c r="P120" s="36">
        <f>SUMIFS(СВЦЭМ!$D$33:$D$776,СВЦЭМ!$A$33:$A$776,$A120,СВЦЭМ!$B$33:$B$776,P$119)+'СЕТ СН'!$I$11+СВЦЭМ!$D$10+'СЕТ СН'!$I$6-'СЕТ СН'!$I$23</f>
        <v>1232.6596240600002</v>
      </c>
      <c r="Q120" s="36">
        <f>SUMIFS(СВЦЭМ!$D$33:$D$776,СВЦЭМ!$A$33:$A$776,$A120,СВЦЭМ!$B$33:$B$776,Q$119)+'СЕТ СН'!$I$11+СВЦЭМ!$D$10+'СЕТ СН'!$I$6-'СЕТ СН'!$I$23</f>
        <v>1233.9635268100001</v>
      </c>
      <c r="R120" s="36">
        <f>SUMIFS(СВЦЭМ!$D$33:$D$776,СВЦЭМ!$A$33:$A$776,$A120,СВЦЭМ!$B$33:$B$776,R$119)+'СЕТ СН'!$I$11+СВЦЭМ!$D$10+'СЕТ СН'!$I$6-'СЕТ СН'!$I$23</f>
        <v>1233.5259077800001</v>
      </c>
      <c r="S120" s="36">
        <f>SUMIFS(СВЦЭМ!$D$33:$D$776,СВЦЭМ!$A$33:$A$776,$A120,СВЦЭМ!$B$33:$B$776,S$119)+'СЕТ СН'!$I$11+СВЦЭМ!$D$10+'СЕТ СН'!$I$6-'СЕТ СН'!$I$23</f>
        <v>1234.0669377499999</v>
      </c>
      <c r="T120" s="36">
        <f>SUMIFS(СВЦЭМ!$D$33:$D$776,СВЦЭМ!$A$33:$A$776,$A120,СВЦЭМ!$B$33:$B$776,T$119)+'СЕТ СН'!$I$11+СВЦЭМ!$D$10+'СЕТ СН'!$I$6-'СЕТ СН'!$I$23</f>
        <v>1234.1290960900001</v>
      </c>
      <c r="U120" s="36">
        <f>SUMIFS(СВЦЭМ!$D$33:$D$776,СВЦЭМ!$A$33:$A$776,$A120,СВЦЭМ!$B$33:$B$776,U$119)+'СЕТ СН'!$I$11+СВЦЭМ!$D$10+'СЕТ СН'!$I$6-'СЕТ СН'!$I$23</f>
        <v>1235.5989803699999</v>
      </c>
      <c r="V120" s="36">
        <f>SUMIFS(СВЦЭМ!$D$33:$D$776,СВЦЭМ!$A$33:$A$776,$A120,СВЦЭМ!$B$33:$B$776,V$119)+'СЕТ СН'!$I$11+СВЦЭМ!$D$10+'СЕТ СН'!$I$6-'СЕТ СН'!$I$23</f>
        <v>1222.8864747600001</v>
      </c>
      <c r="W120" s="36">
        <f>SUMIFS(СВЦЭМ!$D$33:$D$776,СВЦЭМ!$A$33:$A$776,$A120,СВЦЭМ!$B$33:$B$776,W$119)+'СЕТ СН'!$I$11+СВЦЭМ!$D$10+'СЕТ СН'!$I$6-'СЕТ СН'!$I$23</f>
        <v>1207.55649584</v>
      </c>
      <c r="X120" s="36">
        <f>SUMIFS(СВЦЭМ!$D$33:$D$776,СВЦЭМ!$A$33:$A$776,$A120,СВЦЭМ!$B$33:$B$776,X$119)+'СЕТ СН'!$I$11+СВЦЭМ!$D$10+'СЕТ СН'!$I$6-'СЕТ СН'!$I$23</f>
        <v>1245.18129542</v>
      </c>
      <c r="Y120" s="36">
        <f>SUMIFS(СВЦЭМ!$D$33:$D$776,СВЦЭМ!$A$33:$A$776,$A120,СВЦЭМ!$B$33:$B$776,Y$119)+'СЕТ СН'!$I$11+СВЦЭМ!$D$10+'СЕТ СН'!$I$6-'СЕТ СН'!$I$23</f>
        <v>1351.1794413800001</v>
      </c>
      <c r="AA120" s="45"/>
    </row>
    <row r="121" spans="1:27" ht="15.75" x14ac:dyDescent="0.2">
      <c r="A121" s="35">
        <f>A120+1</f>
        <v>44045</v>
      </c>
      <c r="B121" s="36">
        <f>SUMIFS(СВЦЭМ!$D$33:$D$776,СВЦЭМ!$A$33:$A$776,$A121,СВЦЭМ!$B$33:$B$776,B$119)+'СЕТ СН'!$I$11+СВЦЭМ!$D$10+'СЕТ СН'!$I$6-'СЕТ СН'!$I$23</f>
        <v>1376.02302631</v>
      </c>
      <c r="C121" s="36">
        <f>SUMIFS(СВЦЭМ!$D$33:$D$776,СВЦЭМ!$A$33:$A$776,$A121,СВЦЭМ!$B$33:$B$776,C$119)+'СЕТ СН'!$I$11+СВЦЭМ!$D$10+'СЕТ СН'!$I$6-'СЕТ СН'!$I$23</f>
        <v>1417.60397541</v>
      </c>
      <c r="D121" s="36">
        <f>SUMIFS(СВЦЭМ!$D$33:$D$776,СВЦЭМ!$A$33:$A$776,$A121,СВЦЭМ!$B$33:$B$776,D$119)+'СЕТ СН'!$I$11+СВЦЭМ!$D$10+'СЕТ СН'!$I$6-'СЕТ СН'!$I$23</f>
        <v>1446.7080030100001</v>
      </c>
      <c r="E121" s="36">
        <f>SUMIFS(СВЦЭМ!$D$33:$D$776,СВЦЭМ!$A$33:$A$776,$A121,СВЦЭМ!$B$33:$B$776,E$119)+'СЕТ СН'!$I$11+СВЦЭМ!$D$10+'СЕТ СН'!$I$6-'СЕТ СН'!$I$23</f>
        <v>1451.8526121499999</v>
      </c>
      <c r="F121" s="36">
        <f>SUMIFS(СВЦЭМ!$D$33:$D$776,СВЦЭМ!$A$33:$A$776,$A121,СВЦЭМ!$B$33:$B$776,F$119)+'СЕТ СН'!$I$11+СВЦЭМ!$D$10+'СЕТ СН'!$I$6-'СЕТ СН'!$I$23</f>
        <v>1454.61382497</v>
      </c>
      <c r="G121" s="36">
        <f>SUMIFS(СВЦЭМ!$D$33:$D$776,СВЦЭМ!$A$33:$A$776,$A121,СВЦЭМ!$B$33:$B$776,G$119)+'СЕТ СН'!$I$11+СВЦЭМ!$D$10+'СЕТ СН'!$I$6-'СЕТ СН'!$I$23</f>
        <v>1451.8859235499999</v>
      </c>
      <c r="H121" s="36">
        <f>SUMIFS(СВЦЭМ!$D$33:$D$776,СВЦЭМ!$A$33:$A$776,$A121,СВЦЭМ!$B$33:$B$776,H$119)+'СЕТ СН'!$I$11+СВЦЭМ!$D$10+'СЕТ СН'!$I$6-'СЕТ СН'!$I$23</f>
        <v>1425.75948462</v>
      </c>
      <c r="I121" s="36">
        <f>SUMIFS(СВЦЭМ!$D$33:$D$776,СВЦЭМ!$A$33:$A$776,$A121,СВЦЭМ!$B$33:$B$776,I$119)+'СЕТ СН'!$I$11+СВЦЭМ!$D$10+'СЕТ СН'!$I$6-'СЕТ СН'!$I$23</f>
        <v>1461.56173405</v>
      </c>
      <c r="J121" s="36">
        <f>SUMIFS(СВЦЭМ!$D$33:$D$776,СВЦЭМ!$A$33:$A$776,$A121,СВЦЭМ!$B$33:$B$776,J$119)+'СЕТ СН'!$I$11+СВЦЭМ!$D$10+'СЕТ СН'!$I$6-'СЕТ СН'!$I$23</f>
        <v>1421.1498381000001</v>
      </c>
      <c r="K121" s="36">
        <f>SUMIFS(СВЦЭМ!$D$33:$D$776,СВЦЭМ!$A$33:$A$776,$A121,СВЦЭМ!$B$33:$B$776,K$119)+'СЕТ СН'!$I$11+СВЦЭМ!$D$10+'СЕТ СН'!$I$6-'СЕТ СН'!$I$23</f>
        <v>1356.9027719199999</v>
      </c>
      <c r="L121" s="36">
        <f>SUMIFS(СВЦЭМ!$D$33:$D$776,СВЦЭМ!$A$33:$A$776,$A121,СВЦЭМ!$B$33:$B$776,L$119)+'СЕТ СН'!$I$11+СВЦЭМ!$D$10+'СЕТ СН'!$I$6-'СЕТ СН'!$I$23</f>
        <v>1322.3635801599999</v>
      </c>
      <c r="M121" s="36">
        <f>SUMIFS(СВЦЭМ!$D$33:$D$776,СВЦЭМ!$A$33:$A$776,$A121,СВЦЭМ!$B$33:$B$776,M$119)+'СЕТ СН'!$I$11+СВЦЭМ!$D$10+'СЕТ СН'!$I$6-'СЕТ СН'!$I$23</f>
        <v>1254.51623154</v>
      </c>
      <c r="N121" s="36">
        <f>SUMIFS(СВЦЭМ!$D$33:$D$776,СВЦЭМ!$A$33:$A$776,$A121,СВЦЭМ!$B$33:$B$776,N$119)+'СЕТ СН'!$I$11+СВЦЭМ!$D$10+'СЕТ СН'!$I$6-'СЕТ СН'!$I$23</f>
        <v>1222.332175</v>
      </c>
      <c r="O121" s="36">
        <f>SUMIFS(СВЦЭМ!$D$33:$D$776,СВЦЭМ!$A$33:$A$776,$A121,СВЦЭМ!$B$33:$B$776,O$119)+'СЕТ СН'!$I$11+СВЦЭМ!$D$10+'СЕТ СН'!$I$6-'СЕТ СН'!$I$23</f>
        <v>1207.9087469900001</v>
      </c>
      <c r="P121" s="36">
        <f>SUMIFS(СВЦЭМ!$D$33:$D$776,СВЦЭМ!$A$33:$A$776,$A121,СВЦЭМ!$B$33:$B$776,P$119)+'СЕТ СН'!$I$11+СВЦЭМ!$D$10+'СЕТ СН'!$I$6-'СЕТ СН'!$I$23</f>
        <v>1216.61538294</v>
      </c>
      <c r="Q121" s="36">
        <f>SUMIFS(СВЦЭМ!$D$33:$D$776,СВЦЭМ!$A$33:$A$776,$A121,СВЦЭМ!$B$33:$B$776,Q$119)+'СЕТ СН'!$I$11+СВЦЭМ!$D$10+'СЕТ СН'!$I$6-'СЕТ СН'!$I$23</f>
        <v>1227.47698655</v>
      </c>
      <c r="R121" s="36">
        <f>SUMIFS(СВЦЭМ!$D$33:$D$776,СВЦЭМ!$A$33:$A$776,$A121,СВЦЭМ!$B$33:$B$776,R$119)+'СЕТ СН'!$I$11+СВЦЭМ!$D$10+'СЕТ СН'!$I$6-'СЕТ СН'!$I$23</f>
        <v>1220.5878955000001</v>
      </c>
      <c r="S121" s="36">
        <f>SUMIFS(СВЦЭМ!$D$33:$D$776,СВЦЭМ!$A$33:$A$776,$A121,СВЦЭМ!$B$33:$B$776,S$119)+'СЕТ СН'!$I$11+СВЦЭМ!$D$10+'СЕТ СН'!$I$6-'СЕТ СН'!$I$23</f>
        <v>1224.5448201200002</v>
      </c>
      <c r="T121" s="36">
        <f>SUMIFS(СВЦЭМ!$D$33:$D$776,СВЦЭМ!$A$33:$A$776,$A121,СВЦЭМ!$B$33:$B$776,T$119)+'СЕТ СН'!$I$11+СВЦЭМ!$D$10+'СЕТ СН'!$I$6-'СЕТ СН'!$I$23</f>
        <v>1223.53540017</v>
      </c>
      <c r="U121" s="36">
        <f>SUMIFS(СВЦЭМ!$D$33:$D$776,СВЦЭМ!$A$33:$A$776,$A121,СВЦЭМ!$B$33:$B$776,U$119)+'СЕТ СН'!$I$11+СВЦЭМ!$D$10+'СЕТ СН'!$I$6-'СЕТ СН'!$I$23</f>
        <v>1210.42270517</v>
      </c>
      <c r="V121" s="36">
        <f>SUMIFS(СВЦЭМ!$D$33:$D$776,СВЦЭМ!$A$33:$A$776,$A121,СВЦЭМ!$B$33:$B$776,V$119)+'СЕТ СН'!$I$11+СВЦЭМ!$D$10+'СЕТ СН'!$I$6-'СЕТ СН'!$I$23</f>
        <v>1184.87830491</v>
      </c>
      <c r="W121" s="36">
        <f>SUMIFS(СВЦЭМ!$D$33:$D$776,СВЦЭМ!$A$33:$A$776,$A121,СВЦЭМ!$B$33:$B$776,W$119)+'СЕТ СН'!$I$11+СВЦЭМ!$D$10+'СЕТ СН'!$I$6-'СЕТ СН'!$I$23</f>
        <v>1184.75681175</v>
      </c>
      <c r="X121" s="36">
        <f>SUMIFS(СВЦЭМ!$D$33:$D$776,СВЦЭМ!$A$33:$A$776,$A121,СВЦЭМ!$B$33:$B$776,X$119)+'СЕТ СН'!$I$11+СВЦЭМ!$D$10+'СЕТ СН'!$I$6-'СЕТ СН'!$I$23</f>
        <v>1214.2862839700001</v>
      </c>
      <c r="Y121" s="36">
        <f>SUMIFS(СВЦЭМ!$D$33:$D$776,СВЦЭМ!$A$33:$A$776,$A121,СВЦЭМ!$B$33:$B$776,Y$119)+'СЕТ СН'!$I$11+СВЦЭМ!$D$10+'СЕТ СН'!$I$6-'СЕТ СН'!$I$23</f>
        <v>1300.96397314</v>
      </c>
    </row>
    <row r="122" spans="1:27" ht="15.75" x14ac:dyDescent="0.2">
      <c r="A122" s="35">
        <f t="shared" ref="A122:A150" si="3">A121+1</f>
        <v>44046</v>
      </c>
      <c r="B122" s="36">
        <f>SUMIFS(СВЦЭМ!$D$33:$D$776,СВЦЭМ!$A$33:$A$776,$A122,СВЦЭМ!$B$33:$B$776,B$119)+'СЕТ СН'!$I$11+СВЦЭМ!$D$10+'СЕТ СН'!$I$6-'СЕТ СН'!$I$23</f>
        <v>1389.6278956400001</v>
      </c>
      <c r="C122" s="36">
        <f>SUMIFS(СВЦЭМ!$D$33:$D$776,СВЦЭМ!$A$33:$A$776,$A122,СВЦЭМ!$B$33:$B$776,C$119)+'СЕТ СН'!$I$11+СВЦЭМ!$D$10+'СЕТ СН'!$I$6-'СЕТ СН'!$I$23</f>
        <v>1385.28041908</v>
      </c>
      <c r="D122" s="36">
        <f>SUMIFS(СВЦЭМ!$D$33:$D$776,СВЦЭМ!$A$33:$A$776,$A122,СВЦЭМ!$B$33:$B$776,D$119)+'СЕТ СН'!$I$11+СВЦЭМ!$D$10+'СЕТ СН'!$I$6-'СЕТ СН'!$I$23</f>
        <v>1399.5748956900002</v>
      </c>
      <c r="E122" s="36">
        <f>SUMIFS(СВЦЭМ!$D$33:$D$776,СВЦЭМ!$A$33:$A$776,$A122,СВЦЭМ!$B$33:$B$776,E$119)+'СЕТ СН'!$I$11+СВЦЭМ!$D$10+'СЕТ СН'!$I$6-'СЕТ СН'!$I$23</f>
        <v>1442.9869616599999</v>
      </c>
      <c r="F122" s="36">
        <f>SUMIFS(СВЦЭМ!$D$33:$D$776,СВЦЭМ!$A$33:$A$776,$A122,СВЦЭМ!$B$33:$B$776,F$119)+'СЕТ СН'!$I$11+СВЦЭМ!$D$10+'СЕТ СН'!$I$6-'СЕТ СН'!$I$23</f>
        <v>1444.8797619900001</v>
      </c>
      <c r="G122" s="36">
        <f>SUMIFS(СВЦЭМ!$D$33:$D$776,СВЦЭМ!$A$33:$A$776,$A122,СВЦЭМ!$B$33:$B$776,G$119)+'СЕТ СН'!$I$11+СВЦЭМ!$D$10+'СЕТ СН'!$I$6-'СЕТ СН'!$I$23</f>
        <v>1466.9249165700001</v>
      </c>
      <c r="H122" s="36">
        <f>SUMIFS(СВЦЭМ!$D$33:$D$776,СВЦЭМ!$A$33:$A$776,$A122,СВЦЭМ!$B$33:$B$776,H$119)+'СЕТ СН'!$I$11+СВЦЭМ!$D$10+'СЕТ СН'!$I$6-'СЕТ СН'!$I$23</f>
        <v>1453.2401195900002</v>
      </c>
      <c r="I122" s="36">
        <f>SUMIFS(СВЦЭМ!$D$33:$D$776,СВЦЭМ!$A$33:$A$776,$A122,СВЦЭМ!$B$33:$B$776,I$119)+'СЕТ СН'!$I$11+СВЦЭМ!$D$10+'СЕТ СН'!$I$6-'СЕТ СН'!$I$23</f>
        <v>1465.8429366099999</v>
      </c>
      <c r="J122" s="36">
        <f>SUMIFS(СВЦЭМ!$D$33:$D$776,СВЦЭМ!$A$33:$A$776,$A122,СВЦЭМ!$B$33:$B$776,J$119)+'СЕТ СН'!$I$11+СВЦЭМ!$D$10+'СЕТ СН'!$I$6-'СЕТ СН'!$I$23</f>
        <v>1411.54700766</v>
      </c>
      <c r="K122" s="36">
        <f>SUMIFS(СВЦЭМ!$D$33:$D$776,СВЦЭМ!$A$33:$A$776,$A122,СВЦЭМ!$B$33:$B$776,K$119)+'СЕТ СН'!$I$11+СВЦЭМ!$D$10+'СЕТ СН'!$I$6-'СЕТ СН'!$I$23</f>
        <v>1361.58787074</v>
      </c>
      <c r="L122" s="36">
        <f>SUMIFS(СВЦЭМ!$D$33:$D$776,СВЦЭМ!$A$33:$A$776,$A122,СВЦЭМ!$B$33:$B$776,L$119)+'СЕТ СН'!$I$11+СВЦЭМ!$D$10+'СЕТ СН'!$I$6-'СЕТ СН'!$I$23</f>
        <v>1317.0894768000001</v>
      </c>
      <c r="M122" s="36">
        <f>SUMIFS(СВЦЭМ!$D$33:$D$776,СВЦЭМ!$A$33:$A$776,$A122,СВЦЭМ!$B$33:$B$776,M$119)+'СЕТ СН'!$I$11+СВЦЭМ!$D$10+'СЕТ СН'!$I$6-'СЕТ СН'!$I$23</f>
        <v>1248.6284198799999</v>
      </c>
      <c r="N122" s="36">
        <f>SUMIFS(СВЦЭМ!$D$33:$D$776,СВЦЭМ!$A$33:$A$776,$A122,СВЦЭМ!$B$33:$B$776,N$119)+'СЕТ СН'!$I$11+СВЦЭМ!$D$10+'СЕТ СН'!$I$6-'СЕТ СН'!$I$23</f>
        <v>1208.55712954</v>
      </c>
      <c r="O122" s="36">
        <f>SUMIFS(СВЦЭМ!$D$33:$D$776,СВЦЭМ!$A$33:$A$776,$A122,СВЦЭМ!$B$33:$B$776,O$119)+'СЕТ СН'!$I$11+СВЦЭМ!$D$10+'СЕТ СН'!$I$6-'СЕТ СН'!$I$23</f>
        <v>1192.0919953100001</v>
      </c>
      <c r="P122" s="36">
        <f>SUMIFS(СВЦЭМ!$D$33:$D$776,СВЦЭМ!$A$33:$A$776,$A122,СВЦЭМ!$B$33:$B$776,P$119)+'СЕТ СН'!$I$11+СВЦЭМ!$D$10+'СЕТ СН'!$I$6-'СЕТ СН'!$I$23</f>
        <v>1196.1943369200001</v>
      </c>
      <c r="Q122" s="36">
        <f>SUMIFS(СВЦЭМ!$D$33:$D$776,СВЦЭМ!$A$33:$A$776,$A122,СВЦЭМ!$B$33:$B$776,Q$119)+'СЕТ СН'!$I$11+СВЦЭМ!$D$10+'СЕТ СН'!$I$6-'СЕТ СН'!$I$23</f>
        <v>1200.1314499</v>
      </c>
      <c r="R122" s="36">
        <f>SUMIFS(СВЦЭМ!$D$33:$D$776,СВЦЭМ!$A$33:$A$776,$A122,СВЦЭМ!$B$33:$B$776,R$119)+'СЕТ СН'!$I$11+СВЦЭМ!$D$10+'СЕТ СН'!$I$6-'СЕТ СН'!$I$23</f>
        <v>1207.64334635</v>
      </c>
      <c r="S122" s="36">
        <f>SUMIFS(СВЦЭМ!$D$33:$D$776,СВЦЭМ!$A$33:$A$776,$A122,СВЦЭМ!$B$33:$B$776,S$119)+'СЕТ СН'!$I$11+СВЦЭМ!$D$10+'СЕТ СН'!$I$6-'СЕТ СН'!$I$23</f>
        <v>1211.67611369</v>
      </c>
      <c r="T122" s="36">
        <f>SUMIFS(СВЦЭМ!$D$33:$D$776,СВЦЭМ!$A$33:$A$776,$A122,СВЦЭМ!$B$33:$B$776,T$119)+'СЕТ СН'!$I$11+СВЦЭМ!$D$10+'СЕТ СН'!$I$6-'СЕТ СН'!$I$23</f>
        <v>1220.1211372100001</v>
      </c>
      <c r="U122" s="36">
        <f>SUMIFS(СВЦЭМ!$D$33:$D$776,СВЦЭМ!$A$33:$A$776,$A122,СВЦЭМ!$B$33:$B$776,U$119)+'СЕТ СН'!$I$11+СВЦЭМ!$D$10+'СЕТ СН'!$I$6-'СЕТ СН'!$I$23</f>
        <v>1218.3296043</v>
      </c>
      <c r="V122" s="36">
        <f>SUMIFS(СВЦЭМ!$D$33:$D$776,СВЦЭМ!$A$33:$A$776,$A122,СВЦЭМ!$B$33:$B$776,V$119)+'СЕТ СН'!$I$11+СВЦЭМ!$D$10+'СЕТ СН'!$I$6-'СЕТ СН'!$I$23</f>
        <v>1210.7931665400001</v>
      </c>
      <c r="W122" s="36">
        <f>SUMIFS(СВЦЭМ!$D$33:$D$776,СВЦЭМ!$A$33:$A$776,$A122,СВЦЭМ!$B$33:$B$776,W$119)+'СЕТ СН'!$I$11+СВЦЭМ!$D$10+'СЕТ СН'!$I$6-'СЕТ СН'!$I$23</f>
        <v>1199.86024275</v>
      </c>
      <c r="X122" s="36">
        <f>SUMIFS(СВЦЭМ!$D$33:$D$776,СВЦЭМ!$A$33:$A$776,$A122,СВЦЭМ!$B$33:$B$776,X$119)+'СЕТ СН'!$I$11+СВЦЭМ!$D$10+'СЕТ СН'!$I$6-'СЕТ СН'!$I$23</f>
        <v>1222.5025140400001</v>
      </c>
      <c r="Y122" s="36">
        <f>SUMIFS(СВЦЭМ!$D$33:$D$776,СВЦЭМ!$A$33:$A$776,$A122,СВЦЭМ!$B$33:$B$776,Y$119)+'СЕТ СН'!$I$11+СВЦЭМ!$D$10+'СЕТ СН'!$I$6-'СЕТ СН'!$I$23</f>
        <v>1307.15028979</v>
      </c>
    </row>
    <row r="123" spans="1:27" ht="15.75" x14ac:dyDescent="0.2">
      <c r="A123" s="35">
        <f t="shared" si="3"/>
        <v>44047</v>
      </c>
      <c r="B123" s="36">
        <f>SUMIFS(СВЦЭМ!$D$33:$D$776,СВЦЭМ!$A$33:$A$776,$A123,СВЦЭМ!$B$33:$B$776,B$119)+'СЕТ СН'!$I$11+СВЦЭМ!$D$10+'СЕТ СН'!$I$6-'СЕТ СН'!$I$23</f>
        <v>1370.3742069300001</v>
      </c>
      <c r="C123" s="36">
        <f>SUMIFS(СВЦЭМ!$D$33:$D$776,СВЦЭМ!$A$33:$A$776,$A123,СВЦЭМ!$B$33:$B$776,C$119)+'СЕТ СН'!$I$11+СВЦЭМ!$D$10+'СЕТ СН'!$I$6-'СЕТ СН'!$I$23</f>
        <v>1420.0107037299999</v>
      </c>
      <c r="D123" s="36">
        <f>SUMIFS(СВЦЭМ!$D$33:$D$776,СВЦЭМ!$A$33:$A$776,$A123,СВЦЭМ!$B$33:$B$776,D$119)+'СЕТ СН'!$I$11+СВЦЭМ!$D$10+'СЕТ СН'!$I$6-'СЕТ СН'!$I$23</f>
        <v>1438.61602014</v>
      </c>
      <c r="E123" s="36">
        <f>SUMIFS(СВЦЭМ!$D$33:$D$776,СВЦЭМ!$A$33:$A$776,$A123,СВЦЭМ!$B$33:$B$776,E$119)+'СЕТ СН'!$I$11+СВЦЭМ!$D$10+'СЕТ СН'!$I$6-'СЕТ СН'!$I$23</f>
        <v>1468.69319995</v>
      </c>
      <c r="F123" s="36">
        <f>SUMIFS(СВЦЭМ!$D$33:$D$776,СВЦЭМ!$A$33:$A$776,$A123,СВЦЭМ!$B$33:$B$776,F$119)+'СЕТ СН'!$I$11+СВЦЭМ!$D$10+'СЕТ СН'!$I$6-'СЕТ СН'!$I$23</f>
        <v>1475.15075471</v>
      </c>
      <c r="G123" s="36">
        <f>SUMIFS(СВЦЭМ!$D$33:$D$776,СВЦЭМ!$A$33:$A$776,$A123,СВЦЭМ!$B$33:$B$776,G$119)+'СЕТ СН'!$I$11+СВЦЭМ!$D$10+'СЕТ СН'!$I$6-'СЕТ СН'!$I$23</f>
        <v>1468.6116453300001</v>
      </c>
      <c r="H123" s="36">
        <f>SUMIFS(СВЦЭМ!$D$33:$D$776,СВЦЭМ!$A$33:$A$776,$A123,СВЦЭМ!$B$33:$B$776,H$119)+'СЕТ СН'!$I$11+СВЦЭМ!$D$10+'СЕТ СН'!$I$6-'СЕТ СН'!$I$23</f>
        <v>1426.1383170500001</v>
      </c>
      <c r="I123" s="36">
        <f>SUMIFS(СВЦЭМ!$D$33:$D$776,СВЦЭМ!$A$33:$A$776,$A123,СВЦЭМ!$B$33:$B$776,I$119)+'СЕТ СН'!$I$11+СВЦЭМ!$D$10+'СЕТ СН'!$I$6-'СЕТ СН'!$I$23</f>
        <v>1419.7178684300002</v>
      </c>
      <c r="J123" s="36">
        <f>SUMIFS(СВЦЭМ!$D$33:$D$776,СВЦЭМ!$A$33:$A$776,$A123,СВЦЭМ!$B$33:$B$776,J$119)+'СЕТ СН'!$I$11+СВЦЭМ!$D$10+'СЕТ СН'!$I$6-'СЕТ СН'!$I$23</f>
        <v>1375.0525290200001</v>
      </c>
      <c r="K123" s="36">
        <f>SUMIFS(СВЦЭМ!$D$33:$D$776,СВЦЭМ!$A$33:$A$776,$A123,СВЦЭМ!$B$33:$B$776,K$119)+'СЕТ СН'!$I$11+СВЦЭМ!$D$10+'СЕТ СН'!$I$6-'СЕТ СН'!$I$23</f>
        <v>1346.5774798</v>
      </c>
      <c r="L123" s="36">
        <f>SUMIFS(СВЦЭМ!$D$33:$D$776,СВЦЭМ!$A$33:$A$776,$A123,СВЦЭМ!$B$33:$B$776,L$119)+'СЕТ СН'!$I$11+СВЦЭМ!$D$10+'СЕТ СН'!$I$6-'СЕТ СН'!$I$23</f>
        <v>1341.28157532</v>
      </c>
      <c r="M123" s="36">
        <f>SUMIFS(СВЦЭМ!$D$33:$D$776,СВЦЭМ!$A$33:$A$776,$A123,СВЦЭМ!$B$33:$B$776,M$119)+'СЕТ СН'!$I$11+СВЦЭМ!$D$10+'СЕТ СН'!$I$6-'СЕТ СН'!$I$23</f>
        <v>1267.0730547799999</v>
      </c>
      <c r="N123" s="36">
        <f>SUMIFS(СВЦЭМ!$D$33:$D$776,СВЦЭМ!$A$33:$A$776,$A123,СВЦЭМ!$B$33:$B$776,N$119)+'СЕТ СН'!$I$11+СВЦЭМ!$D$10+'СЕТ СН'!$I$6-'СЕТ СН'!$I$23</f>
        <v>1213.9086099000001</v>
      </c>
      <c r="O123" s="36">
        <f>SUMIFS(СВЦЭМ!$D$33:$D$776,СВЦЭМ!$A$33:$A$776,$A123,СВЦЭМ!$B$33:$B$776,O$119)+'СЕТ СН'!$I$11+СВЦЭМ!$D$10+'СЕТ СН'!$I$6-'СЕТ СН'!$I$23</f>
        <v>1191.2984572300002</v>
      </c>
      <c r="P123" s="36">
        <f>SUMIFS(СВЦЭМ!$D$33:$D$776,СВЦЭМ!$A$33:$A$776,$A123,СВЦЭМ!$B$33:$B$776,P$119)+'СЕТ СН'!$I$11+СВЦЭМ!$D$10+'СЕТ СН'!$I$6-'СЕТ СН'!$I$23</f>
        <v>1187.30122841</v>
      </c>
      <c r="Q123" s="36">
        <f>SUMIFS(СВЦЭМ!$D$33:$D$776,СВЦЭМ!$A$33:$A$776,$A123,СВЦЭМ!$B$33:$B$776,Q$119)+'СЕТ СН'!$I$11+СВЦЭМ!$D$10+'СЕТ СН'!$I$6-'СЕТ СН'!$I$23</f>
        <v>1186.7380937100002</v>
      </c>
      <c r="R123" s="36">
        <f>SUMIFS(СВЦЭМ!$D$33:$D$776,СВЦЭМ!$A$33:$A$776,$A123,СВЦЭМ!$B$33:$B$776,R$119)+'СЕТ СН'!$I$11+СВЦЭМ!$D$10+'СЕТ СН'!$I$6-'СЕТ СН'!$I$23</f>
        <v>1184.2692541800002</v>
      </c>
      <c r="S123" s="36">
        <f>SUMIFS(СВЦЭМ!$D$33:$D$776,СВЦЭМ!$A$33:$A$776,$A123,СВЦЭМ!$B$33:$B$776,S$119)+'СЕТ СН'!$I$11+СВЦЭМ!$D$10+'СЕТ СН'!$I$6-'СЕТ СН'!$I$23</f>
        <v>1205.3027915800001</v>
      </c>
      <c r="T123" s="36">
        <f>SUMIFS(СВЦЭМ!$D$33:$D$776,СВЦЭМ!$A$33:$A$776,$A123,СВЦЭМ!$B$33:$B$776,T$119)+'СЕТ СН'!$I$11+СВЦЭМ!$D$10+'СЕТ СН'!$I$6-'СЕТ СН'!$I$23</f>
        <v>1199.7750673</v>
      </c>
      <c r="U123" s="36">
        <f>SUMIFS(СВЦЭМ!$D$33:$D$776,СВЦЭМ!$A$33:$A$776,$A123,СВЦЭМ!$B$33:$B$776,U$119)+'СЕТ СН'!$I$11+СВЦЭМ!$D$10+'СЕТ СН'!$I$6-'СЕТ СН'!$I$23</f>
        <v>1199.82487631</v>
      </c>
      <c r="V123" s="36">
        <f>SUMIFS(СВЦЭМ!$D$33:$D$776,СВЦЭМ!$A$33:$A$776,$A123,СВЦЭМ!$B$33:$B$776,V$119)+'СЕТ СН'!$I$11+СВЦЭМ!$D$10+'СЕТ СН'!$I$6-'СЕТ СН'!$I$23</f>
        <v>1199.1717087500001</v>
      </c>
      <c r="W123" s="36">
        <f>SUMIFS(СВЦЭМ!$D$33:$D$776,СВЦЭМ!$A$33:$A$776,$A123,СВЦЭМ!$B$33:$B$776,W$119)+'СЕТ СН'!$I$11+СВЦЭМ!$D$10+'СЕТ СН'!$I$6-'СЕТ СН'!$I$23</f>
        <v>1200.83070075</v>
      </c>
      <c r="X123" s="36">
        <f>SUMIFS(СВЦЭМ!$D$33:$D$776,СВЦЭМ!$A$33:$A$776,$A123,СВЦЭМ!$B$33:$B$776,X$119)+'СЕТ СН'!$I$11+СВЦЭМ!$D$10+'СЕТ СН'!$I$6-'СЕТ СН'!$I$23</f>
        <v>1224.8711498600001</v>
      </c>
      <c r="Y123" s="36">
        <f>SUMIFS(СВЦЭМ!$D$33:$D$776,СВЦЭМ!$A$33:$A$776,$A123,СВЦЭМ!$B$33:$B$776,Y$119)+'СЕТ СН'!$I$11+СВЦЭМ!$D$10+'СЕТ СН'!$I$6-'СЕТ СН'!$I$23</f>
        <v>1306.65386902</v>
      </c>
    </row>
    <row r="124" spans="1:27" ht="15.75" x14ac:dyDescent="0.2">
      <c r="A124" s="35">
        <f t="shared" si="3"/>
        <v>44048</v>
      </c>
      <c r="B124" s="36">
        <f>SUMIFS(СВЦЭМ!$D$33:$D$776,СВЦЭМ!$A$33:$A$776,$A124,СВЦЭМ!$B$33:$B$776,B$119)+'СЕТ СН'!$I$11+СВЦЭМ!$D$10+'СЕТ СН'!$I$6-'СЕТ СН'!$I$23</f>
        <v>1372.2334331500001</v>
      </c>
      <c r="C124" s="36">
        <f>SUMIFS(СВЦЭМ!$D$33:$D$776,СВЦЭМ!$A$33:$A$776,$A124,СВЦЭМ!$B$33:$B$776,C$119)+'СЕТ СН'!$I$11+СВЦЭМ!$D$10+'СЕТ СН'!$I$6-'СЕТ СН'!$I$23</f>
        <v>1443.90232197</v>
      </c>
      <c r="D124" s="36">
        <f>SUMIFS(СВЦЭМ!$D$33:$D$776,СВЦЭМ!$A$33:$A$776,$A124,СВЦЭМ!$B$33:$B$776,D$119)+'СЕТ СН'!$I$11+СВЦЭМ!$D$10+'СЕТ СН'!$I$6-'СЕТ СН'!$I$23</f>
        <v>1458.3839594800002</v>
      </c>
      <c r="E124" s="36">
        <f>SUMIFS(СВЦЭМ!$D$33:$D$776,СВЦЭМ!$A$33:$A$776,$A124,СВЦЭМ!$B$33:$B$776,E$119)+'СЕТ СН'!$I$11+СВЦЭМ!$D$10+'СЕТ СН'!$I$6-'СЕТ СН'!$I$23</f>
        <v>1468.8229371299999</v>
      </c>
      <c r="F124" s="36">
        <f>SUMIFS(СВЦЭМ!$D$33:$D$776,СВЦЭМ!$A$33:$A$776,$A124,СВЦЭМ!$B$33:$B$776,F$119)+'СЕТ СН'!$I$11+СВЦЭМ!$D$10+'СЕТ СН'!$I$6-'СЕТ СН'!$I$23</f>
        <v>1466.9259494400001</v>
      </c>
      <c r="G124" s="36">
        <f>SUMIFS(СВЦЭМ!$D$33:$D$776,СВЦЭМ!$A$33:$A$776,$A124,СВЦЭМ!$B$33:$B$776,G$119)+'СЕТ СН'!$I$11+СВЦЭМ!$D$10+'СЕТ СН'!$I$6-'СЕТ СН'!$I$23</f>
        <v>1480.0995733300001</v>
      </c>
      <c r="H124" s="36">
        <f>SUMIFS(СВЦЭМ!$D$33:$D$776,СВЦЭМ!$A$33:$A$776,$A124,СВЦЭМ!$B$33:$B$776,H$119)+'СЕТ СН'!$I$11+СВЦЭМ!$D$10+'СЕТ СН'!$I$6-'СЕТ СН'!$I$23</f>
        <v>1457.9223452700001</v>
      </c>
      <c r="I124" s="36">
        <f>SUMIFS(СВЦЭМ!$D$33:$D$776,СВЦЭМ!$A$33:$A$776,$A124,СВЦЭМ!$B$33:$B$776,I$119)+'СЕТ СН'!$I$11+СВЦЭМ!$D$10+'СЕТ СН'!$I$6-'СЕТ СН'!$I$23</f>
        <v>1424.17534619</v>
      </c>
      <c r="J124" s="36">
        <f>SUMIFS(СВЦЭМ!$D$33:$D$776,СВЦЭМ!$A$33:$A$776,$A124,СВЦЭМ!$B$33:$B$776,J$119)+'СЕТ СН'!$I$11+СВЦЭМ!$D$10+'СЕТ СН'!$I$6-'СЕТ СН'!$I$23</f>
        <v>1374.3155960300001</v>
      </c>
      <c r="K124" s="36">
        <f>SUMIFS(СВЦЭМ!$D$33:$D$776,СВЦЭМ!$A$33:$A$776,$A124,СВЦЭМ!$B$33:$B$776,K$119)+'СЕТ СН'!$I$11+СВЦЭМ!$D$10+'СЕТ СН'!$I$6-'СЕТ СН'!$I$23</f>
        <v>1383.15653389</v>
      </c>
      <c r="L124" s="36">
        <f>SUMIFS(СВЦЭМ!$D$33:$D$776,СВЦЭМ!$A$33:$A$776,$A124,СВЦЭМ!$B$33:$B$776,L$119)+'СЕТ СН'!$I$11+СВЦЭМ!$D$10+'СЕТ СН'!$I$6-'СЕТ СН'!$I$23</f>
        <v>1333.8519309000001</v>
      </c>
      <c r="M124" s="36">
        <f>SUMIFS(СВЦЭМ!$D$33:$D$776,СВЦЭМ!$A$33:$A$776,$A124,СВЦЭМ!$B$33:$B$776,M$119)+'СЕТ СН'!$I$11+СВЦЭМ!$D$10+'СЕТ СН'!$I$6-'СЕТ СН'!$I$23</f>
        <v>1265.90240494</v>
      </c>
      <c r="N124" s="36">
        <f>SUMIFS(СВЦЭМ!$D$33:$D$776,СВЦЭМ!$A$33:$A$776,$A124,СВЦЭМ!$B$33:$B$776,N$119)+'СЕТ СН'!$I$11+СВЦЭМ!$D$10+'СЕТ СН'!$I$6-'СЕТ СН'!$I$23</f>
        <v>1216.8670441300001</v>
      </c>
      <c r="O124" s="36">
        <f>SUMIFS(СВЦЭМ!$D$33:$D$776,СВЦЭМ!$A$33:$A$776,$A124,СВЦЭМ!$B$33:$B$776,O$119)+'СЕТ СН'!$I$11+СВЦЭМ!$D$10+'СЕТ СН'!$I$6-'СЕТ СН'!$I$23</f>
        <v>1186.6651158899999</v>
      </c>
      <c r="P124" s="36">
        <f>SUMIFS(СВЦЭМ!$D$33:$D$776,СВЦЭМ!$A$33:$A$776,$A124,СВЦЭМ!$B$33:$B$776,P$119)+'СЕТ СН'!$I$11+СВЦЭМ!$D$10+'СЕТ СН'!$I$6-'СЕТ СН'!$I$23</f>
        <v>1193.99004975</v>
      </c>
      <c r="Q124" s="36">
        <f>SUMIFS(СВЦЭМ!$D$33:$D$776,СВЦЭМ!$A$33:$A$776,$A124,СВЦЭМ!$B$33:$B$776,Q$119)+'СЕТ СН'!$I$11+СВЦЭМ!$D$10+'СЕТ СН'!$I$6-'СЕТ СН'!$I$23</f>
        <v>1194.48228614</v>
      </c>
      <c r="R124" s="36">
        <f>SUMIFS(СВЦЭМ!$D$33:$D$776,СВЦЭМ!$A$33:$A$776,$A124,СВЦЭМ!$B$33:$B$776,R$119)+'СЕТ СН'!$I$11+СВЦЭМ!$D$10+'СЕТ СН'!$I$6-'СЕТ СН'!$I$23</f>
        <v>1189.2280241799999</v>
      </c>
      <c r="S124" s="36">
        <f>SUMIFS(СВЦЭМ!$D$33:$D$776,СВЦЭМ!$A$33:$A$776,$A124,СВЦЭМ!$B$33:$B$776,S$119)+'СЕТ СН'!$I$11+СВЦЭМ!$D$10+'СЕТ СН'!$I$6-'СЕТ СН'!$I$23</f>
        <v>1190.43278839</v>
      </c>
      <c r="T124" s="36">
        <f>SUMIFS(СВЦЭМ!$D$33:$D$776,СВЦЭМ!$A$33:$A$776,$A124,СВЦЭМ!$B$33:$B$776,T$119)+'СЕТ СН'!$I$11+СВЦЭМ!$D$10+'СЕТ СН'!$I$6-'СЕТ СН'!$I$23</f>
        <v>1208.3562280000001</v>
      </c>
      <c r="U124" s="36">
        <f>SUMIFS(СВЦЭМ!$D$33:$D$776,СВЦЭМ!$A$33:$A$776,$A124,СВЦЭМ!$B$33:$B$776,U$119)+'СЕТ СН'!$I$11+СВЦЭМ!$D$10+'СЕТ СН'!$I$6-'СЕТ СН'!$I$23</f>
        <v>1214.81583987</v>
      </c>
      <c r="V124" s="36">
        <f>SUMIFS(СВЦЭМ!$D$33:$D$776,СВЦЭМ!$A$33:$A$776,$A124,СВЦЭМ!$B$33:$B$776,V$119)+'СЕТ СН'!$I$11+СВЦЭМ!$D$10+'СЕТ СН'!$I$6-'СЕТ СН'!$I$23</f>
        <v>1196.7483783299999</v>
      </c>
      <c r="W124" s="36">
        <f>SUMIFS(СВЦЭМ!$D$33:$D$776,СВЦЭМ!$A$33:$A$776,$A124,СВЦЭМ!$B$33:$B$776,W$119)+'СЕТ СН'!$I$11+СВЦЭМ!$D$10+'СЕТ СН'!$I$6-'СЕТ СН'!$I$23</f>
        <v>1195.22126888</v>
      </c>
      <c r="X124" s="36">
        <f>SUMIFS(СВЦЭМ!$D$33:$D$776,СВЦЭМ!$A$33:$A$776,$A124,СВЦЭМ!$B$33:$B$776,X$119)+'СЕТ СН'!$I$11+СВЦЭМ!$D$10+'СЕТ СН'!$I$6-'СЕТ СН'!$I$23</f>
        <v>1214.6129008</v>
      </c>
      <c r="Y124" s="36">
        <f>SUMIFS(СВЦЭМ!$D$33:$D$776,СВЦЭМ!$A$33:$A$776,$A124,СВЦЭМ!$B$33:$B$776,Y$119)+'СЕТ СН'!$I$11+СВЦЭМ!$D$10+'СЕТ СН'!$I$6-'СЕТ СН'!$I$23</f>
        <v>1320.37099429</v>
      </c>
    </row>
    <row r="125" spans="1:27" ht="15.75" x14ac:dyDescent="0.2">
      <c r="A125" s="35">
        <f t="shared" si="3"/>
        <v>44049</v>
      </c>
      <c r="B125" s="36">
        <f>SUMIFS(СВЦЭМ!$D$33:$D$776,СВЦЭМ!$A$33:$A$776,$A125,СВЦЭМ!$B$33:$B$776,B$119)+'СЕТ СН'!$I$11+СВЦЭМ!$D$10+'СЕТ СН'!$I$6-'СЕТ СН'!$I$23</f>
        <v>1423.2016610999999</v>
      </c>
      <c r="C125" s="36">
        <f>SUMIFS(СВЦЭМ!$D$33:$D$776,СВЦЭМ!$A$33:$A$776,$A125,СВЦЭМ!$B$33:$B$776,C$119)+'СЕТ СН'!$I$11+СВЦЭМ!$D$10+'СЕТ СН'!$I$6-'СЕТ СН'!$I$23</f>
        <v>1474.43855637</v>
      </c>
      <c r="D125" s="36">
        <f>SUMIFS(СВЦЭМ!$D$33:$D$776,СВЦЭМ!$A$33:$A$776,$A125,СВЦЭМ!$B$33:$B$776,D$119)+'СЕТ СН'!$I$11+СВЦЭМ!$D$10+'СЕТ СН'!$I$6-'СЕТ СН'!$I$23</f>
        <v>1495.8460808300001</v>
      </c>
      <c r="E125" s="36">
        <f>SUMIFS(СВЦЭМ!$D$33:$D$776,СВЦЭМ!$A$33:$A$776,$A125,СВЦЭМ!$B$33:$B$776,E$119)+'СЕТ СН'!$I$11+СВЦЭМ!$D$10+'СЕТ СН'!$I$6-'СЕТ СН'!$I$23</f>
        <v>1490.74755695</v>
      </c>
      <c r="F125" s="36">
        <f>SUMIFS(СВЦЭМ!$D$33:$D$776,СВЦЭМ!$A$33:$A$776,$A125,СВЦЭМ!$B$33:$B$776,F$119)+'СЕТ СН'!$I$11+СВЦЭМ!$D$10+'СЕТ СН'!$I$6-'СЕТ СН'!$I$23</f>
        <v>1481.5613033300001</v>
      </c>
      <c r="G125" s="36">
        <f>SUMIFS(СВЦЭМ!$D$33:$D$776,СВЦЭМ!$A$33:$A$776,$A125,СВЦЭМ!$B$33:$B$776,G$119)+'СЕТ СН'!$I$11+СВЦЭМ!$D$10+'СЕТ СН'!$I$6-'СЕТ СН'!$I$23</f>
        <v>1490.0037455900001</v>
      </c>
      <c r="H125" s="36">
        <f>SUMIFS(СВЦЭМ!$D$33:$D$776,СВЦЭМ!$A$33:$A$776,$A125,СВЦЭМ!$B$33:$B$776,H$119)+'СЕТ СН'!$I$11+СВЦЭМ!$D$10+'СЕТ СН'!$I$6-'СЕТ СН'!$I$23</f>
        <v>1487.7220738199999</v>
      </c>
      <c r="I125" s="36">
        <f>SUMIFS(СВЦЭМ!$D$33:$D$776,СВЦЭМ!$A$33:$A$776,$A125,СВЦЭМ!$B$33:$B$776,I$119)+'СЕТ СН'!$I$11+СВЦЭМ!$D$10+'СЕТ СН'!$I$6-'СЕТ СН'!$I$23</f>
        <v>1437.4873930900001</v>
      </c>
      <c r="J125" s="36">
        <f>SUMIFS(СВЦЭМ!$D$33:$D$776,СВЦЭМ!$A$33:$A$776,$A125,СВЦЭМ!$B$33:$B$776,J$119)+'СЕТ СН'!$I$11+СВЦЭМ!$D$10+'СЕТ СН'!$I$6-'СЕТ СН'!$I$23</f>
        <v>1379.07544125</v>
      </c>
      <c r="K125" s="36">
        <f>SUMIFS(СВЦЭМ!$D$33:$D$776,СВЦЭМ!$A$33:$A$776,$A125,СВЦЭМ!$B$33:$B$776,K$119)+'СЕТ СН'!$I$11+СВЦЭМ!$D$10+'СЕТ СН'!$I$6-'СЕТ СН'!$I$23</f>
        <v>1345.31114136</v>
      </c>
      <c r="L125" s="36">
        <f>SUMIFS(СВЦЭМ!$D$33:$D$776,СВЦЭМ!$A$33:$A$776,$A125,СВЦЭМ!$B$33:$B$776,L$119)+'СЕТ СН'!$I$11+СВЦЭМ!$D$10+'СЕТ СН'!$I$6-'СЕТ СН'!$I$23</f>
        <v>1331.4423736600002</v>
      </c>
      <c r="M125" s="36">
        <f>SUMIFS(СВЦЭМ!$D$33:$D$776,СВЦЭМ!$A$33:$A$776,$A125,СВЦЭМ!$B$33:$B$776,M$119)+'СЕТ СН'!$I$11+СВЦЭМ!$D$10+'СЕТ СН'!$I$6-'СЕТ СН'!$I$23</f>
        <v>1258.29469062</v>
      </c>
      <c r="N125" s="36">
        <f>SUMIFS(СВЦЭМ!$D$33:$D$776,СВЦЭМ!$A$33:$A$776,$A125,СВЦЭМ!$B$33:$B$776,N$119)+'СЕТ СН'!$I$11+СВЦЭМ!$D$10+'СЕТ СН'!$I$6-'СЕТ СН'!$I$23</f>
        <v>1198.2547788900001</v>
      </c>
      <c r="O125" s="36">
        <f>SUMIFS(СВЦЭМ!$D$33:$D$776,СВЦЭМ!$A$33:$A$776,$A125,СВЦЭМ!$B$33:$B$776,O$119)+'СЕТ СН'!$I$11+СВЦЭМ!$D$10+'СЕТ СН'!$I$6-'СЕТ СН'!$I$23</f>
        <v>1171.8192316</v>
      </c>
      <c r="P125" s="36">
        <f>SUMIFS(СВЦЭМ!$D$33:$D$776,СВЦЭМ!$A$33:$A$776,$A125,СВЦЭМ!$B$33:$B$776,P$119)+'СЕТ СН'!$I$11+СВЦЭМ!$D$10+'СЕТ СН'!$I$6-'СЕТ СН'!$I$23</f>
        <v>1176.39304311</v>
      </c>
      <c r="Q125" s="36">
        <f>SUMIFS(СВЦЭМ!$D$33:$D$776,СВЦЭМ!$A$33:$A$776,$A125,СВЦЭМ!$B$33:$B$776,Q$119)+'СЕТ СН'!$I$11+СВЦЭМ!$D$10+'СЕТ СН'!$I$6-'СЕТ СН'!$I$23</f>
        <v>1178.2404484900001</v>
      </c>
      <c r="R125" s="36">
        <f>SUMIFS(СВЦЭМ!$D$33:$D$776,СВЦЭМ!$A$33:$A$776,$A125,СВЦЭМ!$B$33:$B$776,R$119)+'СЕТ СН'!$I$11+СВЦЭМ!$D$10+'СЕТ СН'!$I$6-'СЕТ СН'!$I$23</f>
        <v>1181.13756618</v>
      </c>
      <c r="S125" s="36">
        <f>SUMIFS(СВЦЭМ!$D$33:$D$776,СВЦЭМ!$A$33:$A$776,$A125,СВЦЭМ!$B$33:$B$776,S$119)+'СЕТ СН'!$I$11+СВЦЭМ!$D$10+'СЕТ СН'!$I$6-'СЕТ СН'!$I$23</f>
        <v>1183.0173564000002</v>
      </c>
      <c r="T125" s="36">
        <f>SUMIFS(СВЦЭМ!$D$33:$D$776,СВЦЭМ!$A$33:$A$776,$A125,СВЦЭМ!$B$33:$B$776,T$119)+'СЕТ СН'!$I$11+СВЦЭМ!$D$10+'СЕТ СН'!$I$6-'СЕТ СН'!$I$23</f>
        <v>1177.4310443300001</v>
      </c>
      <c r="U125" s="36">
        <f>SUMIFS(СВЦЭМ!$D$33:$D$776,СВЦЭМ!$A$33:$A$776,$A125,СВЦЭМ!$B$33:$B$776,U$119)+'СЕТ СН'!$I$11+СВЦЭМ!$D$10+'СЕТ СН'!$I$6-'СЕТ СН'!$I$23</f>
        <v>1173.94324063</v>
      </c>
      <c r="V125" s="36">
        <f>SUMIFS(СВЦЭМ!$D$33:$D$776,СВЦЭМ!$A$33:$A$776,$A125,СВЦЭМ!$B$33:$B$776,V$119)+'СЕТ СН'!$I$11+СВЦЭМ!$D$10+'СЕТ СН'!$I$6-'СЕТ СН'!$I$23</f>
        <v>1181.4538747000001</v>
      </c>
      <c r="W125" s="36">
        <f>SUMIFS(СВЦЭМ!$D$33:$D$776,СВЦЭМ!$A$33:$A$776,$A125,СВЦЭМ!$B$33:$B$776,W$119)+'СЕТ СН'!$I$11+СВЦЭМ!$D$10+'СЕТ СН'!$I$6-'СЕТ СН'!$I$23</f>
        <v>1174.4136141700001</v>
      </c>
      <c r="X125" s="36">
        <f>SUMIFS(СВЦЭМ!$D$33:$D$776,СВЦЭМ!$A$33:$A$776,$A125,СВЦЭМ!$B$33:$B$776,X$119)+'СЕТ СН'!$I$11+СВЦЭМ!$D$10+'СЕТ СН'!$I$6-'СЕТ СН'!$I$23</f>
        <v>1216.4259814699999</v>
      </c>
      <c r="Y125" s="36">
        <f>SUMIFS(СВЦЭМ!$D$33:$D$776,СВЦЭМ!$A$33:$A$776,$A125,СВЦЭМ!$B$33:$B$776,Y$119)+'СЕТ СН'!$I$11+СВЦЭМ!$D$10+'СЕТ СН'!$I$6-'СЕТ СН'!$I$23</f>
        <v>1316.6792980999999</v>
      </c>
    </row>
    <row r="126" spans="1:27" ht="15.75" x14ac:dyDescent="0.2">
      <c r="A126" s="35">
        <f t="shared" si="3"/>
        <v>44050</v>
      </c>
      <c r="B126" s="36">
        <f>SUMIFS(СВЦЭМ!$D$33:$D$776,СВЦЭМ!$A$33:$A$776,$A126,СВЦЭМ!$B$33:$B$776,B$119)+'СЕТ СН'!$I$11+СВЦЭМ!$D$10+'СЕТ СН'!$I$6-'СЕТ СН'!$I$23</f>
        <v>1364.13819233</v>
      </c>
      <c r="C126" s="36">
        <f>SUMIFS(СВЦЭМ!$D$33:$D$776,СВЦЭМ!$A$33:$A$776,$A126,СВЦЭМ!$B$33:$B$776,C$119)+'СЕТ СН'!$I$11+СВЦЭМ!$D$10+'СЕТ СН'!$I$6-'СЕТ СН'!$I$23</f>
        <v>1411.0928465000002</v>
      </c>
      <c r="D126" s="36">
        <f>SUMIFS(СВЦЭМ!$D$33:$D$776,СВЦЭМ!$A$33:$A$776,$A126,СВЦЭМ!$B$33:$B$776,D$119)+'СЕТ СН'!$I$11+СВЦЭМ!$D$10+'СЕТ СН'!$I$6-'СЕТ СН'!$I$23</f>
        <v>1424.1171037500001</v>
      </c>
      <c r="E126" s="36">
        <f>SUMIFS(СВЦЭМ!$D$33:$D$776,СВЦЭМ!$A$33:$A$776,$A126,СВЦЭМ!$B$33:$B$776,E$119)+'СЕТ СН'!$I$11+СВЦЭМ!$D$10+'СЕТ СН'!$I$6-'СЕТ СН'!$I$23</f>
        <v>1451.01686217</v>
      </c>
      <c r="F126" s="36">
        <f>SUMIFS(СВЦЭМ!$D$33:$D$776,СВЦЭМ!$A$33:$A$776,$A126,СВЦЭМ!$B$33:$B$776,F$119)+'СЕТ СН'!$I$11+СВЦЭМ!$D$10+'СЕТ СН'!$I$6-'СЕТ СН'!$I$23</f>
        <v>1457.4609404500002</v>
      </c>
      <c r="G126" s="36">
        <f>SUMIFS(СВЦЭМ!$D$33:$D$776,СВЦЭМ!$A$33:$A$776,$A126,СВЦЭМ!$B$33:$B$776,G$119)+'СЕТ СН'!$I$11+СВЦЭМ!$D$10+'СЕТ СН'!$I$6-'СЕТ СН'!$I$23</f>
        <v>1448.7259331499999</v>
      </c>
      <c r="H126" s="36">
        <f>SUMIFS(СВЦЭМ!$D$33:$D$776,СВЦЭМ!$A$33:$A$776,$A126,СВЦЭМ!$B$33:$B$776,H$119)+'СЕТ СН'!$I$11+СВЦЭМ!$D$10+'СЕТ СН'!$I$6-'СЕТ СН'!$I$23</f>
        <v>1416.2923875900001</v>
      </c>
      <c r="I126" s="36">
        <f>SUMIFS(СВЦЭМ!$D$33:$D$776,СВЦЭМ!$A$33:$A$776,$A126,СВЦЭМ!$B$33:$B$776,I$119)+'СЕТ СН'!$I$11+СВЦЭМ!$D$10+'СЕТ СН'!$I$6-'СЕТ СН'!$I$23</f>
        <v>1390.01932865</v>
      </c>
      <c r="J126" s="36">
        <f>SUMIFS(СВЦЭМ!$D$33:$D$776,СВЦЭМ!$A$33:$A$776,$A126,СВЦЭМ!$B$33:$B$776,J$119)+'СЕТ СН'!$I$11+СВЦЭМ!$D$10+'СЕТ СН'!$I$6-'СЕТ СН'!$I$23</f>
        <v>1358.1897920500001</v>
      </c>
      <c r="K126" s="36">
        <f>SUMIFS(СВЦЭМ!$D$33:$D$776,СВЦЭМ!$A$33:$A$776,$A126,СВЦЭМ!$B$33:$B$776,K$119)+'СЕТ СН'!$I$11+СВЦЭМ!$D$10+'СЕТ СН'!$I$6-'СЕТ СН'!$I$23</f>
        <v>1362.16805604</v>
      </c>
      <c r="L126" s="36">
        <f>SUMIFS(СВЦЭМ!$D$33:$D$776,СВЦЭМ!$A$33:$A$776,$A126,СВЦЭМ!$B$33:$B$776,L$119)+'СЕТ СН'!$I$11+СВЦЭМ!$D$10+'СЕТ СН'!$I$6-'СЕТ СН'!$I$23</f>
        <v>1336.5417393100001</v>
      </c>
      <c r="M126" s="36">
        <f>SUMIFS(СВЦЭМ!$D$33:$D$776,СВЦЭМ!$A$33:$A$776,$A126,СВЦЭМ!$B$33:$B$776,M$119)+'СЕТ СН'!$I$11+СВЦЭМ!$D$10+'СЕТ СН'!$I$6-'СЕТ СН'!$I$23</f>
        <v>1301.7846331000001</v>
      </c>
      <c r="N126" s="36">
        <f>SUMIFS(СВЦЭМ!$D$33:$D$776,СВЦЭМ!$A$33:$A$776,$A126,СВЦЭМ!$B$33:$B$776,N$119)+'СЕТ СН'!$I$11+СВЦЭМ!$D$10+'СЕТ СН'!$I$6-'СЕТ СН'!$I$23</f>
        <v>1249.28219683</v>
      </c>
      <c r="O126" s="36">
        <f>SUMIFS(СВЦЭМ!$D$33:$D$776,СВЦЭМ!$A$33:$A$776,$A126,СВЦЭМ!$B$33:$B$776,O$119)+'СЕТ СН'!$I$11+СВЦЭМ!$D$10+'СЕТ СН'!$I$6-'СЕТ СН'!$I$23</f>
        <v>1218.11016614</v>
      </c>
      <c r="P126" s="36">
        <f>SUMIFS(СВЦЭМ!$D$33:$D$776,СВЦЭМ!$A$33:$A$776,$A126,СВЦЭМ!$B$33:$B$776,P$119)+'СЕТ СН'!$I$11+СВЦЭМ!$D$10+'СЕТ СН'!$I$6-'СЕТ СН'!$I$23</f>
        <v>1222.2248395300001</v>
      </c>
      <c r="Q126" s="36">
        <f>SUMIFS(СВЦЭМ!$D$33:$D$776,СВЦЭМ!$A$33:$A$776,$A126,СВЦЭМ!$B$33:$B$776,Q$119)+'СЕТ СН'!$I$11+СВЦЭМ!$D$10+'СЕТ СН'!$I$6-'СЕТ СН'!$I$23</f>
        <v>1224.5549173200002</v>
      </c>
      <c r="R126" s="36">
        <f>SUMIFS(СВЦЭМ!$D$33:$D$776,СВЦЭМ!$A$33:$A$776,$A126,СВЦЭМ!$B$33:$B$776,R$119)+'СЕТ СН'!$I$11+СВЦЭМ!$D$10+'СЕТ СН'!$I$6-'СЕТ СН'!$I$23</f>
        <v>1233.9568044</v>
      </c>
      <c r="S126" s="36">
        <f>SUMIFS(СВЦЭМ!$D$33:$D$776,СВЦЭМ!$A$33:$A$776,$A126,СВЦЭМ!$B$33:$B$776,S$119)+'СЕТ СН'!$I$11+СВЦЭМ!$D$10+'СЕТ СН'!$I$6-'СЕТ СН'!$I$23</f>
        <v>1235.7657219</v>
      </c>
      <c r="T126" s="36">
        <f>SUMIFS(СВЦЭМ!$D$33:$D$776,СВЦЭМ!$A$33:$A$776,$A126,СВЦЭМ!$B$33:$B$776,T$119)+'СЕТ СН'!$I$11+СВЦЭМ!$D$10+'СЕТ СН'!$I$6-'СЕТ СН'!$I$23</f>
        <v>1223.6983203499999</v>
      </c>
      <c r="U126" s="36">
        <f>SUMIFS(СВЦЭМ!$D$33:$D$776,СВЦЭМ!$A$33:$A$776,$A126,СВЦЭМ!$B$33:$B$776,U$119)+'СЕТ СН'!$I$11+СВЦЭМ!$D$10+'СЕТ СН'!$I$6-'СЕТ СН'!$I$23</f>
        <v>1234.57863327</v>
      </c>
      <c r="V126" s="36">
        <f>SUMIFS(СВЦЭМ!$D$33:$D$776,СВЦЭМ!$A$33:$A$776,$A126,СВЦЭМ!$B$33:$B$776,V$119)+'СЕТ СН'!$I$11+СВЦЭМ!$D$10+'СЕТ СН'!$I$6-'СЕТ СН'!$I$23</f>
        <v>1251.4993044400001</v>
      </c>
      <c r="W126" s="36">
        <f>SUMIFS(СВЦЭМ!$D$33:$D$776,СВЦЭМ!$A$33:$A$776,$A126,СВЦЭМ!$B$33:$B$776,W$119)+'СЕТ СН'!$I$11+СВЦЭМ!$D$10+'СЕТ СН'!$I$6-'СЕТ СН'!$I$23</f>
        <v>1239.2415529800001</v>
      </c>
      <c r="X126" s="36">
        <f>SUMIFS(СВЦЭМ!$D$33:$D$776,СВЦЭМ!$A$33:$A$776,$A126,СВЦЭМ!$B$33:$B$776,X$119)+'СЕТ СН'!$I$11+СВЦЭМ!$D$10+'СЕТ СН'!$I$6-'СЕТ СН'!$I$23</f>
        <v>1270.4143710799999</v>
      </c>
      <c r="Y126" s="36">
        <f>SUMIFS(СВЦЭМ!$D$33:$D$776,СВЦЭМ!$A$33:$A$776,$A126,СВЦЭМ!$B$33:$B$776,Y$119)+'СЕТ СН'!$I$11+СВЦЭМ!$D$10+'СЕТ СН'!$I$6-'СЕТ СН'!$I$23</f>
        <v>1355.2034600699999</v>
      </c>
    </row>
    <row r="127" spans="1:27" ht="15.75" x14ac:dyDescent="0.2">
      <c r="A127" s="35">
        <f t="shared" si="3"/>
        <v>44051</v>
      </c>
      <c r="B127" s="36">
        <f>SUMIFS(СВЦЭМ!$D$33:$D$776,СВЦЭМ!$A$33:$A$776,$A127,СВЦЭМ!$B$33:$B$776,B$119)+'СЕТ СН'!$I$11+СВЦЭМ!$D$10+'СЕТ СН'!$I$6-'СЕТ СН'!$I$23</f>
        <v>1429.48047937</v>
      </c>
      <c r="C127" s="36">
        <f>SUMIFS(СВЦЭМ!$D$33:$D$776,СВЦЭМ!$A$33:$A$776,$A127,СВЦЭМ!$B$33:$B$776,C$119)+'СЕТ СН'!$I$11+СВЦЭМ!$D$10+'СЕТ СН'!$I$6-'СЕТ СН'!$I$23</f>
        <v>1452.37067484</v>
      </c>
      <c r="D127" s="36">
        <f>SUMIFS(СВЦЭМ!$D$33:$D$776,СВЦЭМ!$A$33:$A$776,$A127,СВЦЭМ!$B$33:$B$776,D$119)+'СЕТ СН'!$I$11+СВЦЭМ!$D$10+'СЕТ СН'!$I$6-'СЕТ СН'!$I$23</f>
        <v>1454.83096198</v>
      </c>
      <c r="E127" s="36">
        <f>SUMIFS(СВЦЭМ!$D$33:$D$776,СВЦЭМ!$A$33:$A$776,$A127,СВЦЭМ!$B$33:$B$776,E$119)+'СЕТ СН'!$I$11+СВЦЭМ!$D$10+'СЕТ СН'!$I$6-'СЕТ СН'!$I$23</f>
        <v>1474.62766186</v>
      </c>
      <c r="F127" s="36">
        <f>SUMIFS(СВЦЭМ!$D$33:$D$776,СВЦЭМ!$A$33:$A$776,$A127,СВЦЭМ!$B$33:$B$776,F$119)+'СЕТ СН'!$I$11+СВЦЭМ!$D$10+'СЕТ СН'!$I$6-'СЕТ СН'!$I$23</f>
        <v>1472.7583442499999</v>
      </c>
      <c r="G127" s="36">
        <f>SUMIFS(СВЦЭМ!$D$33:$D$776,СВЦЭМ!$A$33:$A$776,$A127,СВЦЭМ!$B$33:$B$776,G$119)+'СЕТ СН'!$I$11+СВЦЭМ!$D$10+'СЕТ СН'!$I$6-'СЕТ СН'!$I$23</f>
        <v>1472.92235102</v>
      </c>
      <c r="H127" s="36">
        <f>SUMIFS(СВЦЭМ!$D$33:$D$776,СВЦЭМ!$A$33:$A$776,$A127,СВЦЭМ!$B$33:$B$776,H$119)+'СЕТ СН'!$I$11+СВЦЭМ!$D$10+'СЕТ СН'!$I$6-'СЕТ СН'!$I$23</f>
        <v>1460.9996847100001</v>
      </c>
      <c r="I127" s="36">
        <f>SUMIFS(СВЦЭМ!$D$33:$D$776,СВЦЭМ!$A$33:$A$776,$A127,СВЦЭМ!$B$33:$B$776,I$119)+'СЕТ СН'!$I$11+СВЦЭМ!$D$10+'СЕТ СН'!$I$6-'СЕТ СН'!$I$23</f>
        <v>1425.70909342</v>
      </c>
      <c r="J127" s="36">
        <f>SUMIFS(СВЦЭМ!$D$33:$D$776,СВЦЭМ!$A$33:$A$776,$A127,СВЦЭМ!$B$33:$B$776,J$119)+'СЕТ СН'!$I$11+СВЦЭМ!$D$10+'СЕТ СН'!$I$6-'СЕТ СН'!$I$23</f>
        <v>1408.2656538800002</v>
      </c>
      <c r="K127" s="36">
        <f>SUMIFS(СВЦЭМ!$D$33:$D$776,СВЦЭМ!$A$33:$A$776,$A127,СВЦЭМ!$B$33:$B$776,K$119)+'СЕТ СН'!$I$11+СВЦЭМ!$D$10+'СЕТ СН'!$I$6-'СЕТ СН'!$I$23</f>
        <v>1389.1547907500001</v>
      </c>
      <c r="L127" s="36">
        <f>SUMIFS(СВЦЭМ!$D$33:$D$776,СВЦЭМ!$A$33:$A$776,$A127,СВЦЭМ!$B$33:$B$776,L$119)+'СЕТ СН'!$I$11+СВЦЭМ!$D$10+'СЕТ СН'!$I$6-'СЕТ СН'!$I$23</f>
        <v>1345.8820687</v>
      </c>
      <c r="M127" s="36">
        <f>SUMIFS(СВЦЭМ!$D$33:$D$776,СВЦЭМ!$A$33:$A$776,$A127,СВЦЭМ!$B$33:$B$776,M$119)+'СЕТ СН'!$I$11+СВЦЭМ!$D$10+'СЕТ СН'!$I$6-'СЕТ СН'!$I$23</f>
        <v>1253.1210898899999</v>
      </c>
      <c r="N127" s="36">
        <f>SUMIFS(СВЦЭМ!$D$33:$D$776,СВЦЭМ!$A$33:$A$776,$A127,СВЦЭМ!$B$33:$B$776,N$119)+'СЕТ СН'!$I$11+СВЦЭМ!$D$10+'СЕТ СН'!$I$6-'СЕТ СН'!$I$23</f>
        <v>1209.0297694199999</v>
      </c>
      <c r="O127" s="36">
        <f>SUMIFS(СВЦЭМ!$D$33:$D$776,СВЦЭМ!$A$33:$A$776,$A127,СВЦЭМ!$B$33:$B$776,O$119)+'СЕТ СН'!$I$11+СВЦЭМ!$D$10+'СЕТ СН'!$I$6-'СЕТ СН'!$I$23</f>
        <v>1191.89200465</v>
      </c>
      <c r="P127" s="36">
        <f>SUMIFS(СВЦЭМ!$D$33:$D$776,СВЦЭМ!$A$33:$A$776,$A127,СВЦЭМ!$B$33:$B$776,P$119)+'СЕТ СН'!$I$11+СВЦЭМ!$D$10+'СЕТ СН'!$I$6-'СЕТ СН'!$I$23</f>
        <v>1190.8833753500001</v>
      </c>
      <c r="Q127" s="36">
        <f>SUMIFS(СВЦЭМ!$D$33:$D$776,СВЦЭМ!$A$33:$A$776,$A127,СВЦЭМ!$B$33:$B$776,Q$119)+'СЕТ СН'!$I$11+СВЦЭМ!$D$10+'СЕТ СН'!$I$6-'СЕТ СН'!$I$23</f>
        <v>1202.03747187</v>
      </c>
      <c r="R127" s="36">
        <f>SUMIFS(СВЦЭМ!$D$33:$D$776,СВЦЭМ!$A$33:$A$776,$A127,СВЦЭМ!$B$33:$B$776,R$119)+'СЕТ СН'!$I$11+СВЦЭМ!$D$10+'СЕТ СН'!$I$6-'СЕТ СН'!$I$23</f>
        <v>1184.9578485299999</v>
      </c>
      <c r="S127" s="36">
        <f>SUMIFS(СВЦЭМ!$D$33:$D$776,СВЦЭМ!$A$33:$A$776,$A127,СВЦЭМ!$B$33:$B$776,S$119)+'СЕТ СН'!$I$11+СВЦЭМ!$D$10+'СЕТ СН'!$I$6-'СЕТ СН'!$I$23</f>
        <v>1193.1667864800002</v>
      </c>
      <c r="T127" s="36">
        <f>SUMIFS(СВЦЭМ!$D$33:$D$776,СВЦЭМ!$A$33:$A$776,$A127,СВЦЭМ!$B$33:$B$776,T$119)+'СЕТ СН'!$I$11+СВЦЭМ!$D$10+'СЕТ СН'!$I$6-'СЕТ СН'!$I$23</f>
        <v>1209.8273066400002</v>
      </c>
      <c r="U127" s="36">
        <f>SUMIFS(СВЦЭМ!$D$33:$D$776,СВЦЭМ!$A$33:$A$776,$A127,СВЦЭМ!$B$33:$B$776,U$119)+'СЕТ СН'!$I$11+СВЦЭМ!$D$10+'СЕТ СН'!$I$6-'СЕТ СН'!$I$23</f>
        <v>1216.4939136200001</v>
      </c>
      <c r="V127" s="36">
        <f>SUMIFS(СВЦЭМ!$D$33:$D$776,СВЦЭМ!$A$33:$A$776,$A127,СВЦЭМ!$B$33:$B$776,V$119)+'СЕТ СН'!$I$11+СВЦЭМ!$D$10+'СЕТ СН'!$I$6-'СЕТ СН'!$I$23</f>
        <v>1204.6207888899999</v>
      </c>
      <c r="W127" s="36">
        <f>SUMIFS(СВЦЭМ!$D$33:$D$776,СВЦЭМ!$A$33:$A$776,$A127,СВЦЭМ!$B$33:$B$776,W$119)+'СЕТ СН'!$I$11+СВЦЭМ!$D$10+'СЕТ СН'!$I$6-'СЕТ СН'!$I$23</f>
        <v>1192.8852457</v>
      </c>
      <c r="X127" s="36">
        <f>SUMIFS(СВЦЭМ!$D$33:$D$776,СВЦЭМ!$A$33:$A$776,$A127,СВЦЭМ!$B$33:$B$776,X$119)+'СЕТ СН'!$I$11+СВЦЭМ!$D$10+'СЕТ СН'!$I$6-'СЕТ СН'!$I$23</f>
        <v>1217.3176947500001</v>
      </c>
      <c r="Y127" s="36">
        <f>SUMIFS(СВЦЭМ!$D$33:$D$776,СВЦЭМ!$A$33:$A$776,$A127,СВЦЭМ!$B$33:$B$776,Y$119)+'СЕТ СН'!$I$11+СВЦЭМ!$D$10+'СЕТ СН'!$I$6-'СЕТ СН'!$I$23</f>
        <v>1314.09833523</v>
      </c>
    </row>
    <row r="128" spans="1:27" ht="15.75" x14ac:dyDescent="0.2">
      <c r="A128" s="35">
        <f t="shared" si="3"/>
        <v>44052</v>
      </c>
      <c r="B128" s="36">
        <f>SUMIFS(СВЦЭМ!$D$33:$D$776,СВЦЭМ!$A$33:$A$776,$A128,СВЦЭМ!$B$33:$B$776,B$119)+'СЕТ СН'!$I$11+СВЦЭМ!$D$10+'СЕТ СН'!$I$6-'СЕТ СН'!$I$23</f>
        <v>1400.9847800699999</v>
      </c>
      <c r="C128" s="36">
        <f>SUMIFS(СВЦЭМ!$D$33:$D$776,СВЦЭМ!$A$33:$A$776,$A128,СВЦЭМ!$B$33:$B$776,C$119)+'СЕТ СН'!$I$11+СВЦЭМ!$D$10+'СЕТ СН'!$I$6-'СЕТ СН'!$I$23</f>
        <v>1484.1348051499999</v>
      </c>
      <c r="D128" s="36">
        <f>SUMIFS(СВЦЭМ!$D$33:$D$776,СВЦЭМ!$A$33:$A$776,$A128,СВЦЭМ!$B$33:$B$776,D$119)+'СЕТ СН'!$I$11+СВЦЭМ!$D$10+'СЕТ СН'!$I$6-'СЕТ СН'!$I$23</f>
        <v>1477.53930722</v>
      </c>
      <c r="E128" s="36">
        <f>SUMIFS(СВЦЭМ!$D$33:$D$776,СВЦЭМ!$A$33:$A$776,$A128,СВЦЭМ!$B$33:$B$776,E$119)+'СЕТ СН'!$I$11+СВЦЭМ!$D$10+'СЕТ СН'!$I$6-'СЕТ СН'!$I$23</f>
        <v>1472.4255153700001</v>
      </c>
      <c r="F128" s="36">
        <f>SUMIFS(СВЦЭМ!$D$33:$D$776,СВЦЭМ!$A$33:$A$776,$A128,СВЦЭМ!$B$33:$B$776,F$119)+'СЕТ СН'!$I$11+СВЦЭМ!$D$10+'СЕТ СН'!$I$6-'СЕТ СН'!$I$23</f>
        <v>1466.65262136</v>
      </c>
      <c r="G128" s="36">
        <f>SUMIFS(СВЦЭМ!$D$33:$D$776,СВЦЭМ!$A$33:$A$776,$A128,СВЦЭМ!$B$33:$B$776,G$119)+'СЕТ СН'!$I$11+СВЦЭМ!$D$10+'СЕТ СН'!$I$6-'СЕТ СН'!$I$23</f>
        <v>1473.28900067</v>
      </c>
      <c r="H128" s="36">
        <f>SUMIFS(СВЦЭМ!$D$33:$D$776,СВЦЭМ!$A$33:$A$776,$A128,СВЦЭМ!$B$33:$B$776,H$119)+'СЕТ СН'!$I$11+СВЦЭМ!$D$10+'СЕТ СН'!$I$6-'СЕТ СН'!$I$23</f>
        <v>1484.7908868499999</v>
      </c>
      <c r="I128" s="36">
        <f>SUMIFS(СВЦЭМ!$D$33:$D$776,СВЦЭМ!$A$33:$A$776,$A128,СВЦЭМ!$B$33:$B$776,I$119)+'СЕТ СН'!$I$11+СВЦЭМ!$D$10+'СЕТ СН'!$I$6-'СЕТ СН'!$I$23</f>
        <v>1481.2152158700001</v>
      </c>
      <c r="J128" s="36">
        <f>SUMIFS(СВЦЭМ!$D$33:$D$776,СВЦЭМ!$A$33:$A$776,$A128,СВЦЭМ!$B$33:$B$776,J$119)+'СЕТ СН'!$I$11+СВЦЭМ!$D$10+'СЕТ СН'!$I$6-'СЕТ СН'!$I$23</f>
        <v>1431.30161501</v>
      </c>
      <c r="K128" s="36">
        <f>SUMIFS(СВЦЭМ!$D$33:$D$776,СВЦЭМ!$A$33:$A$776,$A128,СВЦЭМ!$B$33:$B$776,K$119)+'СЕТ СН'!$I$11+СВЦЭМ!$D$10+'СЕТ СН'!$I$6-'СЕТ СН'!$I$23</f>
        <v>1388.9984553700001</v>
      </c>
      <c r="L128" s="36">
        <f>SUMIFS(СВЦЭМ!$D$33:$D$776,СВЦЭМ!$A$33:$A$776,$A128,СВЦЭМ!$B$33:$B$776,L$119)+'СЕТ СН'!$I$11+СВЦЭМ!$D$10+'СЕТ СН'!$I$6-'СЕТ СН'!$I$23</f>
        <v>1343.24784015</v>
      </c>
      <c r="M128" s="36">
        <f>SUMIFS(СВЦЭМ!$D$33:$D$776,СВЦЭМ!$A$33:$A$776,$A128,СВЦЭМ!$B$33:$B$776,M$119)+'СЕТ СН'!$I$11+СВЦЭМ!$D$10+'СЕТ СН'!$I$6-'СЕТ СН'!$I$23</f>
        <v>1257.4825808400001</v>
      </c>
      <c r="N128" s="36">
        <f>SUMIFS(СВЦЭМ!$D$33:$D$776,СВЦЭМ!$A$33:$A$776,$A128,СВЦЭМ!$B$33:$B$776,N$119)+'СЕТ СН'!$I$11+СВЦЭМ!$D$10+'СЕТ СН'!$I$6-'СЕТ СН'!$I$23</f>
        <v>1205.3460849600001</v>
      </c>
      <c r="O128" s="36">
        <f>SUMIFS(СВЦЭМ!$D$33:$D$776,СВЦЭМ!$A$33:$A$776,$A128,СВЦЭМ!$B$33:$B$776,O$119)+'СЕТ СН'!$I$11+СВЦЭМ!$D$10+'СЕТ СН'!$I$6-'СЕТ СН'!$I$23</f>
        <v>1173.1427460499999</v>
      </c>
      <c r="P128" s="36">
        <f>SUMIFS(СВЦЭМ!$D$33:$D$776,СВЦЭМ!$A$33:$A$776,$A128,СВЦЭМ!$B$33:$B$776,P$119)+'СЕТ СН'!$I$11+СВЦЭМ!$D$10+'СЕТ СН'!$I$6-'СЕТ СН'!$I$23</f>
        <v>1175.73645356</v>
      </c>
      <c r="Q128" s="36">
        <f>SUMIFS(СВЦЭМ!$D$33:$D$776,СВЦЭМ!$A$33:$A$776,$A128,СВЦЭМ!$B$33:$B$776,Q$119)+'СЕТ СН'!$I$11+СВЦЭМ!$D$10+'СЕТ СН'!$I$6-'СЕТ СН'!$I$23</f>
        <v>1193.6685049600001</v>
      </c>
      <c r="R128" s="36">
        <f>SUMIFS(СВЦЭМ!$D$33:$D$776,СВЦЭМ!$A$33:$A$776,$A128,СВЦЭМ!$B$33:$B$776,R$119)+'СЕТ СН'!$I$11+СВЦЭМ!$D$10+'СЕТ СН'!$I$6-'СЕТ СН'!$I$23</f>
        <v>1180.3673565300001</v>
      </c>
      <c r="S128" s="36">
        <f>SUMIFS(СВЦЭМ!$D$33:$D$776,СВЦЭМ!$A$33:$A$776,$A128,СВЦЭМ!$B$33:$B$776,S$119)+'СЕТ СН'!$I$11+СВЦЭМ!$D$10+'СЕТ СН'!$I$6-'СЕТ СН'!$I$23</f>
        <v>1182.7091485199999</v>
      </c>
      <c r="T128" s="36">
        <f>SUMIFS(СВЦЭМ!$D$33:$D$776,СВЦЭМ!$A$33:$A$776,$A128,СВЦЭМ!$B$33:$B$776,T$119)+'СЕТ СН'!$I$11+СВЦЭМ!$D$10+'СЕТ СН'!$I$6-'СЕТ СН'!$I$23</f>
        <v>1193.4111243500001</v>
      </c>
      <c r="U128" s="36">
        <f>SUMIFS(СВЦЭМ!$D$33:$D$776,СВЦЭМ!$A$33:$A$776,$A128,СВЦЭМ!$B$33:$B$776,U$119)+'СЕТ СН'!$I$11+СВЦЭМ!$D$10+'СЕТ СН'!$I$6-'СЕТ СН'!$I$23</f>
        <v>1198.2036961700001</v>
      </c>
      <c r="V128" s="36">
        <f>SUMIFS(СВЦЭМ!$D$33:$D$776,СВЦЭМ!$A$33:$A$776,$A128,СВЦЭМ!$B$33:$B$776,V$119)+'СЕТ СН'!$I$11+СВЦЭМ!$D$10+'СЕТ СН'!$I$6-'СЕТ СН'!$I$23</f>
        <v>1198.5535699900001</v>
      </c>
      <c r="W128" s="36">
        <f>SUMIFS(СВЦЭМ!$D$33:$D$776,СВЦЭМ!$A$33:$A$776,$A128,СВЦЭМ!$B$33:$B$776,W$119)+'СЕТ СН'!$I$11+СВЦЭМ!$D$10+'СЕТ СН'!$I$6-'СЕТ СН'!$I$23</f>
        <v>1184.4805413600002</v>
      </c>
      <c r="X128" s="36">
        <f>SUMIFS(СВЦЭМ!$D$33:$D$776,СВЦЭМ!$A$33:$A$776,$A128,СВЦЭМ!$B$33:$B$776,X$119)+'СЕТ СН'!$I$11+СВЦЭМ!$D$10+'СЕТ СН'!$I$6-'СЕТ СН'!$I$23</f>
        <v>1215.34971769</v>
      </c>
      <c r="Y128" s="36">
        <f>SUMIFS(СВЦЭМ!$D$33:$D$776,СВЦЭМ!$A$33:$A$776,$A128,СВЦЭМ!$B$33:$B$776,Y$119)+'СЕТ СН'!$I$11+СВЦЭМ!$D$10+'СЕТ СН'!$I$6-'СЕТ СН'!$I$23</f>
        <v>1318.79697571</v>
      </c>
    </row>
    <row r="129" spans="1:25" ht="15.75" x14ac:dyDescent="0.2">
      <c r="A129" s="35">
        <f t="shared" si="3"/>
        <v>44053</v>
      </c>
      <c r="B129" s="36">
        <f>SUMIFS(СВЦЭМ!$D$33:$D$776,СВЦЭМ!$A$33:$A$776,$A129,СВЦЭМ!$B$33:$B$776,B$119)+'СЕТ СН'!$I$11+СВЦЭМ!$D$10+'СЕТ СН'!$I$6-'СЕТ СН'!$I$23</f>
        <v>1405.5799532599999</v>
      </c>
      <c r="C129" s="36">
        <f>SUMIFS(СВЦЭМ!$D$33:$D$776,СВЦЭМ!$A$33:$A$776,$A129,СВЦЭМ!$B$33:$B$776,C$119)+'СЕТ СН'!$I$11+СВЦЭМ!$D$10+'СЕТ СН'!$I$6-'СЕТ СН'!$I$23</f>
        <v>1458.23946325</v>
      </c>
      <c r="D129" s="36">
        <f>SUMIFS(СВЦЭМ!$D$33:$D$776,СВЦЭМ!$A$33:$A$776,$A129,СВЦЭМ!$B$33:$B$776,D$119)+'СЕТ СН'!$I$11+СВЦЭМ!$D$10+'СЕТ СН'!$I$6-'СЕТ СН'!$I$23</f>
        <v>1440.7544081199999</v>
      </c>
      <c r="E129" s="36">
        <f>SUMIFS(СВЦЭМ!$D$33:$D$776,СВЦЭМ!$A$33:$A$776,$A129,СВЦЭМ!$B$33:$B$776,E$119)+'СЕТ СН'!$I$11+СВЦЭМ!$D$10+'СЕТ СН'!$I$6-'СЕТ СН'!$I$23</f>
        <v>1428.57874674</v>
      </c>
      <c r="F129" s="36">
        <f>SUMIFS(СВЦЭМ!$D$33:$D$776,СВЦЭМ!$A$33:$A$776,$A129,СВЦЭМ!$B$33:$B$776,F$119)+'СЕТ СН'!$I$11+СВЦЭМ!$D$10+'СЕТ СН'!$I$6-'СЕТ СН'!$I$23</f>
        <v>1421.6083142100001</v>
      </c>
      <c r="G129" s="36">
        <f>SUMIFS(СВЦЭМ!$D$33:$D$776,СВЦЭМ!$A$33:$A$776,$A129,СВЦЭМ!$B$33:$B$776,G$119)+'СЕТ СН'!$I$11+СВЦЭМ!$D$10+'СЕТ СН'!$I$6-'СЕТ СН'!$I$23</f>
        <v>1430.02034235</v>
      </c>
      <c r="H129" s="36">
        <f>SUMIFS(СВЦЭМ!$D$33:$D$776,СВЦЭМ!$A$33:$A$776,$A129,СВЦЭМ!$B$33:$B$776,H$119)+'СЕТ СН'!$I$11+СВЦЭМ!$D$10+'СЕТ СН'!$I$6-'СЕТ СН'!$I$23</f>
        <v>1458.1664034099999</v>
      </c>
      <c r="I129" s="36">
        <f>SUMIFS(СВЦЭМ!$D$33:$D$776,СВЦЭМ!$A$33:$A$776,$A129,СВЦЭМ!$B$33:$B$776,I$119)+'СЕТ СН'!$I$11+СВЦЭМ!$D$10+'СЕТ СН'!$I$6-'СЕТ СН'!$I$23</f>
        <v>1452.2250060900001</v>
      </c>
      <c r="J129" s="36">
        <f>SUMIFS(СВЦЭМ!$D$33:$D$776,СВЦЭМ!$A$33:$A$776,$A129,СВЦЭМ!$B$33:$B$776,J$119)+'СЕТ СН'!$I$11+СВЦЭМ!$D$10+'СЕТ СН'!$I$6-'СЕТ СН'!$I$23</f>
        <v>1399.22374066</v>
      </c>
      <c r="K129" s="36">
        <f>SUMIFS(СВЦЭМ!$D$33:$D$776,СВЦЭМ!$A$33:$A$776,$A129,СВЦЭМ!$B$33:$B$776,K$119)+'СЕТ СН'!$I$11+СВЦЭМ!$D$10+'СЕТ СН'!$I$6-'СЕТ СН'!$I$23</f>
        <v>1353.6973990500001</v>
      </c>
      <c r="L129" s="36">
        <f>SUMIFS(СВЦЭМ!$D$33:$D$776,СВЦЭМ!$A$33:$A$776,$A129,СВЦЭМ!$B$33:$B$776,L$119)+'СЕТ СН'!$I$11+СВЦЭМ!$D$10+'СЕТ СН'!$I$6-'СЕТ СН'!$I$23</f>
        <v>1344.6908905</v>
      </c>
      <c r="M129" s="36">
        <f>SUMIFS(СВЦЭМ!$D$33:$D$776,СВЦЭМ!$A$33:$A$776,$A129,СВЦЭМ!$B$33:$B$776,M$119)+'СЕТ СН'!$I$11+СВЦЭМ!$D$10+'СЕТ СН'!$I$6-'СЕТ СН'!$I$23</f>
        <v>1292.26633272</v>
      </c>
      <c r="N129" s="36">
        <f>SUMIFS(СВЦЭМ!$D$33:$D$776,СВЦЭМ!$A$33:$A$776,$A129,СВЦЭМ!$B$33:$B$776,N$119)+'СЕТ СН'!$I$11+СВЦЭМ!$D$10+'СЕТ СН'!$I$6-'СЕТ СН'!$I$23</f>
        <v>1230.0941215799999</v>
      </c>
      <c r="O129" s="36">
        <f>SUMIFS(СВЦЭМ!$D$33:$D$776,СВЦЭМ!$A$33:$A$776,$A129,СВЦЭМ!$B$33:$B$776,O$119)+'СЕТ СН'!$I$11+СВЦЭМ!$D$10+'СЕТ СН'!$I$6-'СЕТ СН'!$I$23</f>
        <v>1194.6336810299999</v>
      </c>
      <c r="P129" s="36">
        <f>SUMIFS(СВЦЭМ!$D$33:$D$776,СВЦЭМ!$A$33:$A$776,$A129,СВЦЭМ!$B$33:$B$776,P$119)+'СЕТ СН'!$I$11+СВЦЭМ!$D$10+'СЕТ СН'!$I$6-'СЕТ СН'!$I$23</f>
        <v>1168.0601727000001</v>
      </c>
      <c r="Q129" s="36">
        <f>SUMIFS(СВЦЭМ!$D$33:$D$776,СВЦЭМ!$A$33:$A$776,$A129,СВЦЭМ!$B$33:$B$776,Q$119)+'СЕТ СН'!$I$11+СВЦЭМ!$D$10+'СЕТ СН'!$I$6-'СЕТ СН'!$I$23</f>
        <v>1174.2896985900002</v>
      </c>
      <c r="R129" s="36">
        <f>SUMIFS(СВЦЭМ!$D$33:$D$776,СВЦЭМ!$A$33:$A$776,$A129,СВЦЭМ!$B$33:$B$776,R$119)+'СЕТ СН'!$I$11+СВЦЭМ!$D$10+'СЕТ СН'!$I$6-'СЕТ СН'!$I$23</f>
        <v>1178.88422741</v>
      </c>
      <c r="S129" s="36">
        <f>SUMIFS(СВЦЭМ!$D$33:$D$776,СВЦЭМ!$A$33:$A$776,$A129,СВЦЭМ!$B$33:$B$776,S$119)+'СЕТ СН'!$I$11+СВЦЭМ!$D$10+'СЕТ СН'!$I$6-'СЕТ СН'!$I$23</f>
        <v>1178.8008259200001</v>
      </c>
      <c r="T129" s="36">
        <f>SUMIFS(СВЦЭМ!$D$33:$D$776,СВЦЭМ!$A$33:$A$776,$A129,СВЦЭМ!$B$33:$B$776,T$119)+'СЕТ СН'!$I$11+СВЦЭМ!$D$10+'СЕТ СН'!$I$6-'СЕТ СН'!$I$23</f>
        <v>1188.52246438</v>
      </c>
      <c r="U129" s="36">
        <f>SUMIFS(СВЦЭМ!$D$33:$D$776,СВЦЭМ!$A$33:$A$776,$A129,СВЦЭМ!$B$33:$B$776,U$119)+'СЕТ СН'!$I$11+СВЦЭМ!$D$10+'СЕТ СН'!$I$6-'СЕТ СН'!$I$23</f>
        <v>1189.47538136</v>
      </c>
      <c r="V129" s="36">
        <f>SUMIFS(СВЦЭМ!$D$33:$D$776,СВЦЭМ!$A$33:$A$776,$A129,СВЦЭМ!$B$33:$B$776,V$119)+'СЕТ СН'!$I$11+СВЦЭМ!$D$10+'СЕТ СН'!$I$6-'СЕТ СН'!$I$23</f>
        <v>1180.0268955199999</v>
      </c>
      <c r="W129" s="36">
        <f>SUMIFS(СВЦЭМ!$D$33:$D$776,СВЦЭМ!$A$33:$A$776,$A129,СВЦЭМ!$B$33:$B$776,W$119)+'СЕТ СН'!$I$11+СВЦЭМ!$D$10+'СЕТ СН'!$I$6-'СЕТ СН'!$I$23</f>
        <v>1164.6448195400001</v>
      </c>
      <c r="X129" s="36">
        <f>SUMIFS(СВЦЭМ!$D$33:$D$776,СВЦЭМ!$A$33:$A$776,$A129,СВЦЭМ!$B$33:$B$776,X$119)+'СЕТ СН'!$I$11+СВЦЭМ!$D$10+'СЕТ СН'!$I$6-'СЕТ СН'!$I$23</f>
        <v>1197.0891845900001</v>
      </c>
      <c r="Y129" s="36">
        <f>SUMIFS(СВЦЭМ!$D$33:$D$776,СВЦЭМ!$A$33:$A$776,$A129,СВЦЭМ!$B$33:$B$776,Y$119)+'СЕТ СН'!$I$11+СВЦЭМ!$D$10+'СЕТ СН'!$I$6-'СЕТ СН'!$I$23</f>
        <v>1275.8067499600002</v>
      </c>
    </row>
    <row r="130" spans="1:25" ht="15.75" x14ac:dyDescent="0.2">
      <c r="A130" s="35">
        <f t="shared" si="3"/>
        <v>44054</v>
      </c>
      <c r="B130" s="36">
        <f>SUMIFS(СВЦЭМ!$D$33:$D$776,СВЦЭМ!$A$33:$A$776,$A130,СВЦЭМ!$B$33:$B$776,B$119)+'СЕТ СН'!$I$11+СВЦЭМ!$D$10+'СЕТ СН'!$I$6-'СЕТ СН'!$I$23</f>
        <v>1365.89863799</v>
      </c>
      <c r="C130" s="36">
        <f>SUMIFS(СВЦЭМ!$D$33:$D$776,СВЦЭМ!$A$33:$A$776,$A130,СВЦЭМ!$B$33:$B$776,C$119)+'СЕТ СН'!$I$11+СВЦЭМ!$D$10+'СЕТ СН'!$I$6-'СЕТ СН'!$I$23</f>
        <v>1408.6200141499999</v>
      </c>
      <c r="D130" s="36">
        <f>SUMIFS(СВЦЭМ!$D$33:$D$776,СВЦЭМ!$A$33:$A$776,$A130,СВЦЭМ!$B$33:$B$776,D$119)+'СЕТ СН'!$I$11+СВЦЭМ!$D$10+'СЕТ СН'!$I$6-'СЕТ СН'!$I$23</f>
        <v>1403.14253005</v>
      </c>
      <c r="E130" s="36">
        <f>SUMIFS(СВЦЭМ!$D$33:$D$776,СВЦЭМ!$A$33:$A$776,$A130,СВЦЭМ!$B$33:$B$776,E$119)+'СЕТ СН'!$I$11+СВЦЭМ!$D$10+'СЕТ СН'!$I$6-'СЕТ СН'!$I$23</f>
        <v>1389.3389517000001</v>
      </c>
      <c r="F130" s="36">
        <f>SUMIFS(СВЦЭМ!$D$33:$D$776,СВЦЭМ!$A$33:$A$776,$A130,СВЦЭМ!$B$33:$B$776,F$119)+'СЕТ СН'!$I$11+СВЦЭМ!$D$10+'СЕТ СН'!$I$6-'СЕТ СН'!$I$23</f>
        <v>1375.5207977999999</v>
      </c>
      <c r="G130" s="36">
        <f>SUMIFS(СВЦЭМ!$D$33:$D$776,СВЦЭМ!$A$33:$A$776,$A130,СВЦЭМ!$B$33:$B$776,G$119)+'СЕТ СН'!$I$11+СВЦЭМ!$D$10+'СЕТ СН'!$I$6-'СЕТ СН'!$I$23</f>
        <v>1387.9872069</v>
      </c>
      <c r="H130" s="36">
        <f>SUMIFS(СВЦЭМ!$D$33:$D$776,СВЦЭМ!$A$33:$A$776,$A130,СВЦЭМ!$B$33:$B$776,H$119)+'СЕТ СН'!$I$11+СВЦЭМ!$D$10+'СЕТ СН'!$I$6-'СЕТ СН'!$I$23</f>
        <v>1357.1667668099999</v>
      </c>
      <c r="I130" s="36">
        <f>SUMIFS(СВЦЭМ!$D$33:$D$776,СВЦЭМ!$A$33:$A$776,$A130,СВЦЭМ!$B$33:$B$776,I$119)+'СЕТ СН'!$I$11+СВЦЭМ!$D$10+'СЕТ СН'!$I$6-'СЕТ СН'!$I$23</f>
        <v>1342.1289926300001</v>
      </c>
      <c r="J130" s="36">
        <f>SUMIFS(СВЦЭМ!$D$33:$D$776,СВЦЭМ!$A$33:$A$776,$A130,СВЦЭМ!$B$33:$B$776,J$119)+'СЕТ СН'!$I$11+СВЦЭМ!$D$10+'СЕТ СН'!$I$6-'СЕТ СН'!$I$23</f>
        <v>1315.9072277400001</v>
      </c>
      <c r="K130" s="36">
        <f>SUMIFS(СВЦЭМ!$D$33:$D$776,СВЦЭМ!$A$33:$A$776,$A130,СВЦЭМ!$B$33:$B$776,K$119)+'СЕТ СН'!$I$11+СВЦЭМ!$D$10+'СЕТ СН'!$I$6-'СЕТ СН'!$I$23</f>
        <v>1292.4588718</v>
      </c>
      <c r="L130" s="36">
        <f>SUMIFS(СВЦЭМ!$D$33:$D$776,СВЦЭМ!$A$33:$A$776,$A130,СВЦЭМ!$B$33:$B$776,L$119)+'СЕТ СН'!$I$11+СВЦЭМ!$D$10+'СЕТ СН'!$I$6-'СЕТ СН'!$I$23</f>
        <v>1282.46271103</v>
      </c>
      <c r="M130" s="36">
        <f>SUMIFS(СВЦЭМ!$D$33:$D$776,СВЦЭМ!$A$33:$A$776,$A130,СВЦЭМ!$B$33:$B$776,M$119)+'СЕТ СН'!$I$11+СВЦЭМ!$D$10+'СЕТ СН'!$I$6-'СЕТ СН'!$I$23</f>
        <v>1239.6657678199999</v>
      </c>
      <c r="N130" s="36">
        <f>SUMIFS(СВЦЭМ!$D$33:$D$776,СВЦЭМ!$A$33:$A$776,$A130,СВЦЭМ!$B$33:$B$776,N$119)+'СЕТ СН'!$I$11+СВЦЭМ!$D$10+'СЕТ СН'!$I$6-'СЕТ СН'!$I$23</f>
        <v>1224.36915688</v>
      </c>
      <c r="O130" s="36">
        <f>SUMIFS(СВЦЭМ!$D$33:$D$776,СВЦЭМ!$A$33:$A$776,$A130,СВЦЭМ!$B$33:$B$776,O$119)+'СЕТ СН'!$I$11+СВЦЭМ!$D$10+'СЕТ СН'!$I$6-'СЕТ СН'!$I$23</f>
        <v>1228.9819270200001</v>
      </c>
      <c r="P130" s="36">
        <f>SUMIFS(СВЦЭМ!$D$33:$D$776,СВЦЭМ!$A$33:$A$776,$A130,СВЦЭМ!$B$33:$B$776,P$119)+'СЕТ СН'!$I$11+СВЦЭМ!$D$10+'СЕТ СН'!$I$6-'СЕТ СН'!$I$23</f>
        <v>1228.65507359</v>
      </c>
      <c r="Q130" s="36">
        <f>SUMIFS(СВЦЭМ!$D$33:$D$776,СВЦЭМ!$A$33:$A$776,$A130,СВЦЭМ!$B$33:$B$776,Q$119)+'СЕТ СН'!$I$11+СВЦЭМ!$D$10+'СЕТ СН'!$I$6-'СЕТ СН'!$I$23</f>
        <v>1227.9127630200001</v>
      </c>
      <c r="R130" s="36">
        <f>SUMIFS(СВЦЭМ!$D$33:$D$776,СВЦЭМ!$A$33:$A$776,$A130,СВЦЭМ!$B$33:$B$776,R$119)+'СЕТ СН'!$I$11+СВЦЭМ!$D$10+'СЕТ СН'!$I$6-'СЕТ СН'!$I$23</f>
        <v>1222.39696641</v>
      </c>
      <c r="S130" s="36">
        <f>SUMIFS(СВЦЭМ!$D$33:$D$776,СВЦЭМ!$A$33:$A$776,$A130,СВЦЭМ!$B$33:$B$776,S$119)+'СЕТ СН'!$I$11+СВЦЭМ!$D$10+'СЕТ СН'!$I$6-'СЕТ СН'!$I$23</f>
        <v>1227.9164314499999</v>
      </c>
      <c r="T130" s="36">
        <f>SUMIFS(СВЦЭМ!$D$33:$D$776,СВЦЭМ!$A$33:$A$776,$A130,СВЦЭМ!$B$33:$B$776,T$119)+'СЕТ СН'!$I$11+СВЦЭМ!$D$10+'СЕТ СН'!$I$6-'СЕТ СН'!$I$23</f>
        <v>1226.8570624600002</v>
      </c>
      <c r="U130" s="36">
        <f>SUMIFS(СВЦЭМ!$D$33:$D$776,СВЦЭМ!$A$33:$A$776,$A130,СВЦЭМ!$B$33:$B$776,U$119)+'СЕТ СН'!$I$11+СВЦЭМ!$D$10+'СЕТ СН'!$I$6-'СЕТ СН'!$I$23</f>
        <v>1219.6837729700001</v>
      </c>
      <c r="V130" s="36">
        <f>SUMIFS(СВЦЭМ!$D$33:$D$776,СВЦЭМ!$A$33:$A$776,$A130,СВЦЭМ!$B$33:$B$776,V$119)+'СЕТ СН'!$I$11+СВЦЭМ!$D$10+'СЕТ СН'!$I$6-'СЕТ СН'!$I$23</f>
        <v>1214.5663442300001</v>
      </c>
      <c r="W130" s="36">
        <f>SUMIFS(СВЦЭМ!$D$33:$D$776,СВЦЭМ!$A$33:$A$776,$A130,СВЦЭМ!$B$33:$B$776,W$119)+'СЕТ СН'!$I$11+СВЦЭМ!$D$10+'СЕТ СН'!$I$6-'СЕТ СН'!$I$23</f>
        <v>1221.47151244</v>
      </c>
      <c r="X130" s="36">
        <f>SUMIFS(СВЦЭМ!$D$33:$D$776,СВЦЭМ!$A$33:$A$776,$A130,СВЦЭМ!$B$33:$B$776,X$119)+'СЕТ СН'!$I$11+СВЦЭМ!$D$10+'СЕТ СН'!$I$6-'СЕТ СН'!$I$23</f>
        <v>1222.4405767600001</v>
      </c>
      <c r="Y130" s="36">
        <f>SUMIFS(СВЦЭМ!$D$33:$D$776,СВЦЭМ!$A$33:$A$776,$A130,СВЦЭМ!$B$33:$B$776,Y$119)+'СЕТ СН'!$I$11+СВЦЭМ!$D$10+'СЕТ СН'!$I$6-'СЕТ СН'!$I$23</f>
        <v>1265.8035992999999</v>
      </c>
    </row>
    <row r="131" spans="1:25" ht="15.75" x14ac:dyDescent="0.2">
      <c r="A131" s="35">
        <f t="shared" si="3"/>
        <v>44055</v>
      </c>
      <c r="B131" s="36">
        <f>SUMIFS(СВЦЭМ!$D$33:$D$776,СВЦЭМ!$A$33:$A$776,$A131,СВЦЭМ!$B$33:$B$776,B$119)+'СЕТ СН'!$I$11+СВЦЭМ!$D$10+'СЕТ СН'!$I$6-'СЕТ СН'!$I$23</f>
        <v>1364.94088235</v>
      </c>
      <c r="C131" s="36">
        <f>SUMIFS(СВЦЭМ!$D$33:$D$776,СВЦЭМ!$A$33:$A$776,$A131,СВЦЭМ!$B$33:$B$776,C$119)+'СЕТ СН'!$I$11+СВЦЭМ!$D$10+'СЕТ СН'!$I$6-'СЕТ СН'!$I$23</f>
        <v>1401.96411468</v>
      </c>
      <c r="D131" s="36">
        <f>SUMIFS(СВЦЭМ!$D$33:$D$776,СВЦЭМ!$A$33:$A$776,$A131,СВЦЭМ!$B$33:$B$776,D$119)+'СЕТ СН'!$I$11+СВЦЭМ!$D$10+'СЕТ СН'!$I$6-'СЕТ СН'!$I$23</f>
        <v>1400.8415515000002</v>
      </c>
      <c r="E131" s="36">
        <f>SUMIFS(СВЦЭМ!$D$33:$D$776,СВЦЭМ!$A$33:$A$776,$A131,СВЦЭМ!$B$33:$B$776,E$119)+'СЕТ СН'!$I$11+СВЦЭМ!$D$10+'СЕТ СН'!$I$6-'СЕТ СН'!$I$23</f>
        <v>1405.8674395100002</v>
      </c>
      <c r="F131" s="36">
        <f>SUMIFS(СВЦЭМ!$D$33:$D$776,СВЦЭМ!$A$33:$A$776,$A131,СВЦЭМ!$B$33:$B$776,F$119)+'СЕТ СН'!$I$11+СВЦЭМ!$D$10+'СЕТ СН'!$I$6-'СЕТ СН'!$I$23</f>
        <v>1407.0084057200002</v>
      </c>
      <c r="G131" s="36">
        <f>SUMIFS(СВЦЭМ!$D$33:$D$776,СВЦЭМ!$A$33:$A$776,$A131,СВЦЭМ!$B$33:$B$776,G$119)+'СЕТ СН'!$I$11+СВЦЭМ!$D$10+'СЕТ СН'!$I$6-'СЕТ СН'!$I$23</f>
        <v>1403.6982552700001</v>
      </c>
      <c r="H131" s="36">
        <f>SUMIFS(СВЦЭМ!$D$33:$D$776,СВЦЭМ!$A$33:$A$776,$A131,СВЦЭМ!$B$33:$B$776,H$119)+'СЕТ СН'!$I$11+СВЦЭМ!$D$10+'СЕТ СН'!$I$6-'СЕТ СН'!$I$23</f>
        <v>1391.5452429500001</v>
      </c>
      <c r="I131" s="36">
        <f>SUMIFS(СВЦЭМ!$D$33:$D$776,СВЦЭМ!$A$33:$A$776,$A131,СВЦЭМ!$B$33:$B$776,I$119)+'СЕТ СН'!$I$11+СВЦЭМ!$D$10+'СЕТ СН'!$I$6-'СЕТ СН'!$I$23</f>
        <v>1377.0091062400002</v>
      </c>
      <c r="J131" s="36">
        <f>SUMIFS(СВЦЭМ!$D$33:$D$776,СВЦЭМ!$A$33:$A$776,$A131,СВЦЭМ!$B$33:$B$776,J$119)+'СЕТ СН'!$I$11+СВЦЭМ!$D$10+'СЕТ СН'!$I$6-'СЕТ СН'!$I$23</f>
        <v>1323.63917264</v>
      </c>
      <c r="K131" s="36">
        <f>SUMIFS(СВЦЭМ!$D$33:$D$776,СВЦЭМ!$A$33:$A$776,$A131,СВЦЭМ!$B$33:$B$776,K$119)+'СЕТ СН'!$I$11+СВЦЭМ!$D$10+'СЕТ СН'!$I$6-'СЕТ СН'!$I$23</f>
        <v>1300.2915473600001</v>
      </c>
      <c r="L131" s="36">
        <f>SUMIFS(СВЦЭМ!$D$33:$D$776,СВЦЭМ!$A$33:$A$776,$A131,СВЦЭМ!$B$33:$B$776,L$119)+'СЕТ СН'!$I$11+СВЦЭМ!$D$10+'СЕТ СН'!$I$6-'СЕТ СН'!$I$23</f>
        <v>1279.6418079499999</v>
      </c>
      <c r="M131" s="36">
        <f>SUMIFS(СВЦЭМ!$D$33:$D$776,СВЦЭМ!$A$33:$A$776,$A131,СВЦЭМ!$B$33:$B$776,M$119)+'СЕТ СН'!$I$11+СВЦЭМ!$D$10+'СЕТ СН'!$I$6-'СЕТ СН'!$I$23</f>
        <v>1192.7373562299999</v>
      </c>
      <c r="N131" s="36">
        <f>SUMIFS(СВЦЭМ!$D$33:$D$776,СВЦЭМ!$A$33:$A$776,$A131,СВЦЭМ!$B$33:$B$776,N$119)+'СЕТ СН'!$I$11+СВЦЭМ!$D$10+'СЕТ СН'!$I$6-'СЕТ СН'!$I$23</f>
        <v>1161.54289758</v>
      </c>
      <c r="O131" s="36">
        <f>SUMIFS(СВЦЭМ!$D$33:$D$776,СВЦЭМ!$A$33:$A$776,$A131,СВЦЭМ!$B$33:$B$776,O$119)+'СЕТ СН'!$I$11+СВЦЭМ!$D$10+'СЕТ СН'!$I$6-'СЕТ СН'!$I$23</f>
        <v>1149.7605680000001</v>
      </c>
      <c r="P131" s="36">
        <f>SUMIFS(СВЦЭМ!$D$33:$D$776,СВЦЭМ!$A$33:$A$776,$A131,СВЦЭМ!$B$33:$B$776,P$119)+'СЕТ СН'!$I$11+СВЦЭМ!$D$10+'СЕТ СН'!$I$6-'СЕТ СН'!$I$23</f>
        <v>1197.6025580400001</v>
      </c>
      <c r="Q131" s="36">
        <f>SUMIFS(СВЦЭМ!$D$33:$D$776,СВЦЭМ!$A$33:$A$776,$A131,СВЦЭМ!$B$33:$B$776,Q$119)+'СЕТ СН'!$I$11+СВЦЭМ!$D$10+'СЕТ СН'!$I$6-'СЕТ СН'!$I$23</f>
        <v>1201.5904883000001</v>
      </c>
      <c r="R131" s="36">
        <f>SUMIFS(СВЦЭМ!$D$33:$D$776,СВЦЭМ!$A$33:$A$776,$A131,СВЦЭМ!$B$33:$B$776,R$119)+'СЕТ СН'!$I$11+СВЦЭМ!$D$10+'СЕТ СН'!$I$6-'СЕТ СН'!$I$23</f>
        <v>1204.1912740799999</v>
      </c>
      <c r="S131" s="36">
        <f>SUMIFS(СВЦЭМ!$D$33:$D$776,СВЦЭМ!$A$33:$A$776,$A131,СВЦЭМ!$B$33:$B$776,S$119)+'СЕТ СН'!$I$11+СВЦЭМ!$D$10+'СЕТ СН'!$I$6-'СЕТ СН'!$I$23</f>
        <v>1204.9346455300001</v>
      </c>
      <c r="T131" s="36">
        <f>SUMIFS(СВЦЭМ!$D$33:$D$776,СВЦЭМ!$A$33:$A$776,$A131,СВЦЭМ!$B$33:$B$776,T$119)+'СЕТ СН'!$I$11+СВЦЭМ!$D$10+'СЕТ СН'!$I$6-'СЕТ СН'!$I$23</f>
        <v>1203.69755564</v>
      </c>
      <c r="U131" s="36">
        <f>SUMIFS(СВЦЭМ!$D$33:$D$776,СВЦЭМ!$A$33:$A$776,$A131,СВЦЭМ!$B$33:$B$776,U$119)+'СЕТ СН'!$I$11+СВЦЭМ!$D$10+'СЕТ СН'!$I$6-'СЕТ СН'!$I$23</f>
        <v>1182.6986862700001</v>
      </c>
      <c r="V131" s="36">
        <f>SUMIFS(СВЦЭМ!$D$33:$D$776,СВЦЭМ!$A$33:$A$776,$A131,СВЦЭМ!$B$33:$B$776,V$119)+'СЕТ СН'!$I$11+СВЦЭМ!$D$10+'СЕТ СН'!$I$6-'СЕТ СН'!$I$23</f>
        <v>1184.3805757600001</v>
      </c>
      <c r="W131" s="36">
        <f>SUMIFS(СВЦЭМ!$D$33:$D$776,СВЦЭМ!$A$33:$A$776,$A131,СВЦЭМ!$B$33:$B$776,W$119)+'СЕТ СН'!$I$11+СВЦЭМ!$D$10+'СЕТ СН'!$I$6-'СЕТ СН'!$I$23</f>
        <v>1186.4492442400001</v>
      </c>
      <c r="X131" s="36">
        <f>SUMIFS(СВЦЭМ!$D$33:$D$776,СВЦЭМ!$A$33:$A$776,$A131,СВЦЭМ!$B$33:$B$776,X$119)+'СЕТ СН'!$I$11+СВЦЭМ!$D$10+'СЕТ СН'!$I$6-'СЕТ СН'!$I$23</f>
        <v>1203.5171501700001</v>
      </c>
      <c r="Y131" s="36">
        <f>SUMIFS(СВЦЭМ!$D$33:$D$776,СВЦЭМ!$A$33:$A$776,$A131,СВЦЭМ!$B$33:$B$776,Y$119)+'СЕТ СН'!$I$11+СВЦЭМ!$D$10+'СЕТ СН'!$I$6-'СЕТ СН'!$I$23</f>
        <v>1289.6599272200001</v>
      </c>
    </row>
    <row r="132" spans="1:25" ht="15.75" x14ac:dyDescent="0.2">
      <c r="A132" s="35">
        <f t="shared" si="3"/>
        <v>44056</v>
      </c>
      <c r="B132" s="36">
        <f>SUMIFS(СВЦЭМ!$D$33:$D$776,СВЦЭМ!$A$33:$A$776,$A132,СВЦЭМ!$B$33:$B$776,B$119)+'СЕТ СН'!$I$11+СВЦЭМ!$D$10+'СЕТ СН'!$I$6-'СЕТ СН'!$I$23</f>
        <v>1370.58191818</v>
      </c>
      <c r="C132" s="36">
        <f>SUMIFS(СВЦЭМ!$D$33:$D$776,СВЦЭМ!$A$33:$A$776,$A132,СВЦЭМ!$B$33:$B$776,C$119)+'СЕТ СН'!$I$11+СВЦЭМ!$D$10+'СЕТ СН'!$I$6-'СЕТ СН'!$I$23</f>
        <v>1409.80438878</v>
      </c>
      <c r="D132" s="36">
        <f>SUMIFS(СВЦЭМ!$D$33:$D$776,СВЦЭМ!$A$33:$A$776,$A132,СВЦЭМ!$B$33:$B$776,D$119)+'СЕТ СН'!$I$11+СВЦЭМ!$D$10+'СЕТ СН'!$I$6-'СЕТ СН'!$I$23</f>
        <v>1436.9907533400001</v>
      </c>
      <c r="E132" s="36">
        <f>SUMIFS(СВЦЭМ!$D$33:$D$776,СВЦЭМ!$A$33:$A$776,$A132,СВЦЭМ!$B$33:$B$776,E$119)+'СЕТ СН'!$I$11+СВЦЭМ!$D$10+'СЕТ СН'!$I$6-'СЕТ СН'!$I$23</f>
        <v>1451.5140815700001</v>
      </c>
      <c r="F132" s="36">
        <f>SUMIFS(СВЦЭМ!$D$33:$D$776,СВЦЭМ!$A$33:$A$776,$A132,СВЦЭМ!$B$33:$B$776,F$119)+'СЕТ СН'!$I$11+СВЦЭМ!$D$10+'СЕТ СН'!$I$6-'СЕТ СН'!$I$23</f>
        <v>1447.3065311800001</v>
      </c>
      <c r="G132" s="36">
        <f>SUMIFS(СВЦЭМ!$D$33:$D$776,СВЦЭМ!$A$33:$A$776,$A132,СВЦЭМ!$B$33:$B$776,G$119)+'СЕТ СН'!$I$11+СВЦЭМ!$D$10+'СЕТ СН'!$I$6-'СЕТ СН'!$I$23</f>
        <v>1425.5375324500001</v>
      </c>
      <c r="H132" s="36">
        <f>SUMIFS(СВЦЭМ!$D$33:$D$776,СВЦЭМ!$A$33:$A$776,$A132,СВЦЭМ!$B$33:$B$776,H$119)+'СЕТ СН'!$I$11+СВЦЭМ!$D$10+'СЕТ СН'!$I$6-'СЕТ СН'!$I$23</f>
        <v>1383.69161908</v>
      </c>
      <c r="I132" s="36">
        <f>SUMIFS(СВЦЭМ!$D$33:$D$776,СВЦЭМ!$A$33:$A$776,$A132,СВЦЭМ!$B$33:$B$776,I$119)+'СЕТ СН'!$I$11+СВЦЭМ!$D$10+'СЕТ СН'!$I$6-'СЕТ СН'!$I$23</f>
        <v>1321.3642697</v>
      </c>
      <c r="J132" s="36">
        <f>SUMIFS(СВЦЭМ!$D$33:$D$776,СВЦЭМ!$A$33:$A$776,$A132,СВЦЭМ!$B$33:$B$776,J$119)+'СЕТ СН'!$I$11+СВЦЭМ!$D$10+'СЕТ СН'!$I$6-'СЕТ СН'!$I$23</f>
        <v>1268.67540708</v>
      </c>
      <c r="K132" s="36">
        <f>SUMIFS(СВЦЭМ!$D$33:$D$776,СВЦЭМ!$A$33:$A$776,$A132,СВЦЭМ!$B$33:$B$776,K$119)+'СЕТ СН'!$I$11+СВЦЭМ!$D$10+'СЕТ СН'!$I$6-'СЕТ СН'!$I$23</f>
        <v>1244.5338187699999</v>
      </c>
      <c r="L132" s="36">
        <f>SUMIFS(СВЦЭМ!$D$33:$D$776,СВЦЭМ!$A$33:$A$776,$A132,СВЦЭМ!$B$33:$B$776,L$119)+'СЕТ СН'!$I$11+СВЦЭМ!$D$10+'СЕТ СН'!$I$6-'СЕТ СН'!$I$23</f>
        <v>1241.67874461</v>
      </c>
      <c r="M132" s="36">
        <f>SUMIFS(СВЦЭМ!$D$33:$D$776,СВЦЭМ!$A$33:$A$776,$A132,СВЦЭМ!$B$33:$B$776,M$119)+'СЕТ СН'!$I$11+СВЦЭМ!$D$10+'СЕТ СН'!$I$6-'СЕТ СН'!$I$23</f>
        <v>1197.3448813700002</v>
      </c>
      <c r="N132" s="36">
        <f>SUMIFS(СВЦЭМ!$D$33:$D$776,СВЦЭМ!$A$33:$A$776,$A132,СВЦЭМ!$B$33:$B$776,N$119)+'СЕТ СН'!$I$11+СВЦЭМ!$D$10+'СЕТ СН'!$I$6-'СЕТ СН'!$I$23</f>
        <v>1214.98442798</v>
      </c>
      <c r="O132" s="36">
        <f>SUMIFS(СВЦЭМ!$D$33:$D$776,СВЦЭМ!$A$33:$A$776,$A132,СВЦЭМ!$B$33:$B$776,O$119)+'СЕТ СН'!$I$11+СВЦЭМ!$D$10+'СЕТ СН'!$I$6-'СЕТ СН'!$I$23</f>
        <v>1214.2651203</v>
      </c>
      <c r="P132" s="36">
        <f>SUMIFS(СВЦЭМ!$D$33:$D$776,СВЦЭМ!$A$33:$A$776,$A132,СВЦЭМ!$B$33:$B$776,P$119)+'СЕТ СН'!$I$11+СВЦЭМ!$D$10+'СЕТ СН'!$I$6-'СЕТ СН'!$I$23</f>
        <v>1217.2881770700001</v>
      </c>
      <c r="Q132" s="36">
        <f>SUMIFS(СВЦЭМ!$D$33:$D$776,СВЦЭМ!$A$33:$A$776,$A132,СВЦЭМ!$B$33:$B$776,Q$119)+'СЕТ СН'!$I$11+СВЦЭМ!$D$10+'СЕТ СН'!$I$6-'СЕТ СН'!$I$23</f>
        <v>1227.2141586799999</v>
      </c>
      <c r="R132" s="36">
        <f>SUMIFS(СВЦЭМ!$D$33:$D$776,СВЦЭМ!$A$33:$A$776,$A132,СВЦЭМ!$B$33:$B$776,R$119)+'СЕТ СН'!$I$11+СВЦЭМ!$D$10+'СЕТ СН'!$I$6-'СЕТ СН'!$I$23</f>
        <v>1220.8126867000001</v>
      </c>
      <c r="S132" s="36">
        <f>SUMIFS(СВЦЭМ!$D$33:$D$776,СВЦЭМ!$A$33:$A$776,$A132,СВЦЭМ!$B$33:$B$776,S$119)+'СЕТ СН'!$I$11+СВЦЭМ!$D$10+'СЕТ СН'!$I$6-'СЕТ СН'!$I$23</f>
        <v>1226.9160542099999</v>
      </c>
      <c r="T132" s="36">
        <f>SUMIFS(СВЦЭМ!$D$33:$D$776,СВЦЭМ!$A$33:$A$776,$A132,СВЦЭМ!$B$33:$B$776,T$119)+'СЕТ СН'!$I$11+СВЦЭМ!$D$10+'СЕТ СН'!$I$6-'СЕТ СН'!$I$23</f>
        <v>1166.52357957</v>
      </c>
      <c r="U132" s="36">
        <f>SUMIFS(СВЦЭМ!$D$33:$D$776,СВЦЭМ!$A$33:$A$776,$A132,СВЦЭМ!$B$33:$B$776,U$119)+'СЕТ СН'!$I$11+СВЦЭМ!$D$10+'СЕТ СН'!$I$6-'СЕТ СН'!$I$23</f>
        <v>1104.1577817500001</v>
      </c>
      <c r="V132" s="36">
        <f>SUMIFS(СВЦЭМ!$D$33:$D$776,СВЦЭМ!$A$33:$A$776,$A132,СВЦЭМ!$B$33:$B$776,V$119)+'СЕТ СН'!$I$11+СВЦЭМ!$D$10+'СЕТ СН'!$I$6-'СЕТ СН'!$I$23</f>
        <v>1107.6857401</v>
      </c>
      <c r="W132" s="36">
        <f>SUMIFS(СВЦЭМ!$D$33:$D$776,СВЦЭМ!$A$33:$A$776,$A132,СВЦЭМ!$B$33:$B$776,W$119)+'СЕТ СН'!$I$11+СВЦЭМ!$D$10+'СЕТ СН'!$I$6-'СЕТ СН'!$I$23</f>
        <v>1122.6517475000001</v>
      </c>
      <c r="X132" s="36">
        <f>SUMIFS(СВЦЭМ!$D$33:$D$776,СВЦЭМ!$A$33:$A$776,$A132,СВЦЭМ!$B$33:$B$776,X$119)+'СЕТ СН'!$I$11+СВЦЭМ!$D$10+'СЕТ СН'!$I$6-'СЕТ СН'!$I$23</f>
        <v>1127.85862795</v>
      </c>
      <c r="Y132" s="36">
        <f>SUMIFS(СВЦЭМ!$D$33:$D$776,СВЦЭМ!$A$33:$A$776,$A132,СВЦЭМ!$B$33:$B$776,Y$119)+'СЕТ СН'!$I$11+СВЦЭМ!$D$10+'СЕТ СН'!$I$6-'СЕТ СН'!$I$23</f>
        <v>1189.05542055</v>
      </c>
    </row>
    <row r="133" spans="1:25" ht="15.75" x14ac:dyDescent="0.2">
      <c r="A133" s="35">
        <f t="shared" si="3"/>
        <v>44057</v>
      </c>
      <c r="B133" s="36">
        <f>SUMIFS(СВЦЭМ!$D$33:$D$776,СВЦЭМ!$A$33:$A$776,$A133,СВЦЭМ!$B$33:$B$776,B$119)+'СЕТ СН'!$I$11+СВЦЭМ!$D$10+'СЕТ СН'!$I$6-'СЕТ СН'!$I$23</f>
        <v>1340.6170869299999</v>
      </c>
      <c r="C133" s="36">
        <f>SUMIFS(СВЦЭМ!$D$33:$D$776,СВЦЭМ!$A$33:$A$776,$A133,СВЦЭМ!$B$33:$B$776,C$119)+'СЕТ СН'!$I$11+СВЦЭМ!$D$10+'СЕТ СН'!$I$6-'СЕТ СН'!$I$23</f>
        <v>1361.0635818000001</v>
      </c>
      <c r="D133" s="36">
        <f>SUMIFS(СВЦЭМ!$D$33:$D$776,СВЦЭМ!$A$33:$A$776,$A133,СВЦЭМ!$B$33:$B$776,D$119)+'СЕТ СН'!$I$11+СВЦЭМ!$D$10+'СЕТ СН'!$I$6-'СЕТ СН'!$I$23</f>
        <v>1388.1306495399999</v>
      </c>
      <c r="E133" s="36">
        <f>SUMIFS(СВЦЭМ!$D$33:$D$776,СВЦЭМ!$A$33:$A$776,$A133,СВЦЭМ!$B$33:$B$776,E$119)+'СЕТ СН'!$I$11+СВЦЭМ!$D$10+'СЕТ СН'!$I$6-'СЕТ СН'!$I$23</f>
        <v>1389.2123139400001</v>
      </c>
      <c r="F133" s="36">
        <f>SUMIFS(СВЦЭМ!$D$33:$D$776,СВЦЭМ!$A$33:$A$776,$A133,СВЦЭМ!$B$33:$B$776,F$119)+'СЕТ СН'!$I$11+СВЦЭМ!$D$10+'СЕТ СН'!$I$6-'СЕТ СН'!$I$23</f>
        <v>1383.2435689899999</v>
      </c>
      <c r="G133" s="36">
        <f>SUMIFS(СВЦЭМ!$D$33:$D$776,СВЦЭМ!$A$33:$A$776,$A133,СВЦЭМ!$B$33:$B$776,G$119)+'СЕТ СН'!$I$11+СВЦЭМ!$D$10+'СЕТ СН'!$I$6-'СЕТ СН'!$I$23</f>
        <v>1371.3560438899999</v>
      </c>
      <c r="H133" s="36">
        <f>SUMIFS(СВЦЭМ!$D$33:$D$776,СВЦЭМ!$A$33:$A$776,$A133,СВЦЭМ!$B$33:$B$776,H$119)+'СЕТ СН'!$I$11+СВЦЭМ!$D$10+'СЕТ СН'!$I$6-'СЕТ СН'!$I$23</f>
        <v>1351.7565838</v>
      </c>
      <c r="I133" s="36">
        <f>SUMIFS(СВЦЭМ!$D$33:$D$776,СВЦЭМ!$A$33:$A$776,$A133,СВЦЭМ!$B$33:$B$776,I$119)+'СЕТ СН'!$I$11+СВЦЭМ!$D$10+'СЕТ СН'!$I$6-'СЕТ СН'!$I$23</f>
        <v>1352.64574578</v>
      </c>
      <c r="J133" s="36">
        <f>SUMIFS(СВЦЭМ!$D$33:$D$776,СВЦЭМ!$A$33:$A$776,$A133,СВЦЭМ!$B$33:$B$776,J$119)+'СЕТ СН'!$I$11+СВЦЭМ!$D$10+'СЕТ СН'!$I$6-'СЕТ СН'!$I$23</f>
        <v>1301.2685422300001</v>
      </c>
      <c r="K133" s="36">
        <f>SUMIFS(СВЦЭМ!$D$33:$D$776,СВЦЭМ!$A$33:$A$776,$A133,СВЦЭМ!$B$33:$B$776,K$119)+'СЕТ СН'!$I$11+СВЦЭМ!$D$10+'СЕТ СН'!$I$6-'СЕТ СН'!$I$23</f>
        <v>1279.5559088300001</v>
      </c>
      <c r="L133" s="36">
        <f>SUMIFS(СВЦЭМ!$D$33:$D$776,СВЦЭМ!$A$33:$A$776,$A133,СВЦЭМ!$B$33:$B$776,L$119)+'СЕТ СН'!$I$11+СВЦЭМ!$D$10+'СЕТ СН'!$I$6-'СЕТ СН'!$I$23</f>
        <v>1263.87928549</v>
      </c>
      <c r="M133" s="36">
        <f>SUMIFS(СВЦЭМ!$D$33:$D$776,СВЦЭМ!$A$33:$A$776,$A133,СВЦЭМ!$B$33:$B$776,M$119)+'СЕТ СН'!$I$11+СВЦЭМ!$D$10+'СЕТ СН'!$I$6-'СЕТ СН'!$I$23</f>
        <v>1226.2041878499999</v>
      </c>
      <c r="N133" s="36">
        <f>SUMIFS(СВЦЭМ!$D$33:$D$776,СВЦЭМ!$A$33:$A$776,$A133,СВЦЭМ!$B$33:$B$776,N$119)+'СЕТ СН'!$I$11+СВЦЭМ!$D$10+'СЕТ СН'!$I$6-'СЕТ СН'!$I$23</f>
        <v>1153.0444288600002</v>
      </c>
      <c r="O133" s="36">
        <f>SUMIFS(СВЦЭМ!$D$33:$D$776,СВЦЭМ!$A$33:$A$776,$A133,СВЦЭМ!$B$33:$B$776,O$119)+'СЕТ СН'!$I$11+СВЦЭМ!$D$10+'СЕТ СН'!$I$6-'СЕТ СН'!$I$23</f>
        <v>1132.9150837299999</v>
      </c>
      <c r="P133" s="36">
        <f>SUMIFS(СВЦЭМ!$D$33:$D$776,СВЦЭМ!$A$33:$A$776,$A133,СВЦЭМ!$B$33:$B$776,P$119)+'СЕТ СН'!$I$11+СВЦЭМ!$D$10+'СЕТ СН'!$I$6-'СЕТ СН'!$I$23</f>
        <v>1141.9883853599999</v>
      </c>
      <c r="Q133" s="36">
        <f>SUMIFS(СВЦЭМ!$D$33:$D$776,СВЦЭМ!$A$33:$A$776,$A133,СВЦЭМ!$B$33:$B$776,Q$119)+'СЕТ СН'!$I$11+СВЦЭМ!$D$10+'СЕТ СН'!$I$6-'СЕТ СН'!$I$23</f>
        <v>1154.5212224900001</v>
      </c>
      <c r="R133" s="36">
        <f>SUMIFS(СВЦЭМ!$D$33:$D$776,СВЦЭМ!$A$33:$A$776,$A133,СВЦЭМ!$B$33:$B$776,R$119)+'СЕТ СН'!$I$11+СВЦЭМ!$D$10+'СЕТ СН'!$I$6-'СЕТ СН'!$I$23</f>
        <v>1150.2360879799999</v>
      </c>
      <c r="S133" s="36">
        <f>SUMIFS(СВЦЭМ!$D$33:$D$776,СВЦЭМ!$A$33:$A$776,$A133,СВЦЭМ!$B$33:$B$776,S$119)+'СЕТ СН'!$I$11+СВЦЭМ!$D$10+'СЕТ СН'!$I$6-'СЕТ СН'!$I$23</f>
        <v>1161.44006868</v>
      </c>
      <c r="T133" s="36">
        <f>SUMIFS(СВЦЭМ!$D$33:$D$776,СВЦЭМ!$A$33:$A$776,$A133,СВЦЭМ!$B$33:$B$776,T$119)+'СЕТ СН'!$I$11+СВЦЭМ!$D$10+'СЕТ СН'!$I$6-'СЕТ СН'!$I$23</f>
        <v>1159.3918420700002</v>
      </c>
      <c r="U133" s="36">
        <f>SUMIFS(СВЦЭМ!$D$33:$D$776,СВЦЭМ!$A$33:$A$776,$A133,СВЦЭМ!$B$33:$B$776,U$119)+'СЕТ СН'!$I$11+СВЦЭМ!$D$10+'СЕТ СН'!$I$6-'СЕТ СН'!$I$23</f>
        <v>1170.55955939</v>
      </c>
      <c r="V133" s="36">
        <f>SUMIFS(СВЦЭМ!$D$33:$D$776,СВЦЭМ!$A$33:$A$776,$A133,СВЦЭМ!$B$33:$B$776,V$119)+'СЕТ СН'!$I$11+СВЦЭМ!$D$10+'СЕТ СН'!$I$6-'СЕТ СН'!$I$23</f>
        <v>1159.17290486</v>
      </c>
      <c r="W133" s="36">
        <f>SUMIFS(СВЦЭМ!$D$33:$D$776,СВЦЭМ!$A$33:$A$776,$A133,СВЦЭМ!$B$33:$B$776,W$119)+'СЕТ СН'!$I$11+СВЦЭМ!$D$10+'СЕТ СН'!$I$6-'СЕТ СН'!$I$23</f>
        <v>1162.02407554</v>
      </c>
      <c r="X133" s="36">
        <f>SUMIFS(СВЦЭМ!$D$33:$D$776,СВЦЭМ!$A$33:$A$776,$A133,СВЦЭМ!$B$33:$B$776,X$119)+'СЕТ СН'!$I$11+СВЦЭМ!$D$10+'СЕТ СН'!$I$6-'СЕТ СН'!$I$23</f>
        <v>1182.5028781400001</v>
      </c>
      <c r="Y133" s="36">
        <f>SUMIFS(СВЦЭМ!$D$33:$D$776,СВЦЭМ!$A$33:$A$776,$A133,СВЦЭМ!$B$33:$B$776,Y$119)+'СЕТ СН'!$I$11+СВЦЭМ!$D$10+'СЕТ СН'!$I$6-'СЕТ СН'!$I$23</f>
        <v>1255.5728478999999</v>
      </c>
    </row>
    <row r="134" spans="1:25" ht="15.75" x14ac:dyDescent="0.2">
      <c r="A134" s="35">
        <f t="shared" si="3"/>
        <v>44058</v>
      </c>
      <c r="B134" s="36">
        <f>SUMIFS(СВЦЭМ!$D$33:$D$776,СВЦЭМ!$A$33:$A$776,$A134,СВЦЭМ!$B$33:$B$776,B$119)+'СЕТ СН'!$I$11+СВЦЭМ!$D$10+'СЕТ СН'!$I$6-'СЕТ СН'!$I$23</f>
        <v>1282.5697646399999</v>
      </c>
      <c r="C134" s="36">
        <f>SUMIFS(СВЦЭМ!$D$33:$D$776,СВЦЭМ!$A$33:$A$776,$A134,СВЦЭМ!$B$33:$B$776,C$119)+'СЕТ СН'!$I$11+СВЦЭМ!$D$10+'СЕТ СН'!$I$6-'СЕТ СН'!$I$23</f>
        <v>1321.7159596700001</v>
      </c>
      <c r="D134" s="36">
        <f>SUMIFS(СВЦЭМ!$D$33:$D$776,СВЦЭМ!$A$33:$A$776,$A134,СВЦЭМ!$B$33:$B$776,D$119)+'СЕТ СН'!$I$11+СВЦЭМ!$D$10+'СЕТ СН'!$I$6-'СЕТ СН'!$I$23</f>
        <v>1312.5075989299999</v>
      </c>
      <c r="E134" s="36">
        <f>SUMIFS(СВЦЭМ!$D$33:$D$776,СВЦЭМ!$A$33:$A$776,$A134,СВЦЭМ!$B$33:$B$776,E$119)+'СЕТ СН'!$I$11+СВЦЭМ!$D$10+'СЕТ СН'!$I$6-'СЕТ СН'!$I$23</f>
        <v>1309.20058509</v>
      </c>
      <c r="F134" s="36">
        <f>SUMIFS(СВЦЭМ!$D$33:$D$776,СВЦЭМ!$A$33:$A$776,$A134,СВЦЭМ!$B$33:$B$776,F$119)+'СЕТ СН'!$I$11+СВЦЭМ!$D$10+'СЕТ СН'!$I$6-'СЕТ СН'!$I$23</f>
        <v>1312.0337679100001</v>
      </c>
      <c r="G134" s="36">
        <f>SUMIFS(СВЦЭМ!$D$33:$D$776,СВЦЭМ!$A$33:$A$776,$A134,СВЦЭМ!$B$33:$B$776,G$119)+'СЕТ СН'!$I$11+СВЦЭМ!$D$10+'СЕТ СН'!$I$6-'СЕТ СН'!$I$23</f>
        <v>1312.9957354200001</v>
      </c>
      <c r="H134" s="36">
        <f>SUMIFS(СВЦЭМ!$D$33:$D$776,СВЦЭМ!$A$33:$A$776,$A134,СВЦЭМ!$B$33:$B$776,H$119)+'СЕТ СН'!$I$11+СВЦЭМ!$D$10+'СЕТ СН'!$I$6-'СЕТ СН'!$I$23</f>
        <v>1302.6013375800001</v>
      </c>
      <c r="I134" s="36">
        <f>SUMIFS(СВЦЭМ!$D$33:$D$776,СВЦЭМ!$A$33:$A$776,$A134,СВЦЭМ!$B$33:$B$776,I$119)+'СЕТ СН'!$I$11+СВЦЭМ!$D$10+'СЕТ СН'!$I$6-'СЕТ СН'!$I$23</f>
        <v>1296.7204232899999</v>
      </c>
      <c r="J134" s="36">
        <f>SUMIFS(СВЦЭМ!$D$33:$D$776,СВЦЭМ!$A$33:$A$776,$A134,СВЦЭМ!$B$33:$B$776,J$119)+'СЕТ СН'!$I$11+СВЦЭМ!$D$10+'СЕТ СН'!$I$6-'СЕТ СН'!$I$23</f>
        <v>1257.37741327</v>
      </c>
      <c r="K134" s="36">
        <f>SUMIFS(СВЦЭМ!$D$33:$D$776,СВЦЭМ!$A$33:$A$776,$A134,СВЦЭМ!$B$33:$B$776,K$119)+'СЕТ СН'!$I$11+СВЦЭМ!$D$10+'СЕТ СН'!$I$6-'СЕТ СН'!$I$23</f>
        <v>1220.5937531700001</v>
      </c>
      <c r="L134" s="36">
        <f>SUMIFS(СВЦЭМ!$D$33:$D$776,СВЦЭМ!$A$33:$A$776,$A134,СВЦЭМ!$B$33:$B$776,L$119)+'СЕТ СН'!$I$11+СВЦЭМ!$D$10+'СЕТ СН'!$I$6-'СЕТ СН'!$I$23</f>
        <v>1216.9640570699999</v>
      </c>
      <c r="M134" s="36">
        <f>SUMIFS(СВЦЭМ!$D$33:$D$776,СВЦЭМ!$A$33:$A$776,$A134,СВЦЭМ!$B$33:$B$776,M$119)+'СЕТ СН'!$I$11+СВЦЭМ!$D$10+'СЕТ СН'!$I$6-'СЕТ СН'!$I$23</f>
        <v>1227.7893370500001</v>
      </c>
      <c r="N134" s="36">
        <f>SUMIFS(СВЦЭМ!$D$33:$D$776,СВЦЭМ!$A$33:$A$776,$A134,СВЦЭМ!$B$33:$B$776,N$119)+'СЕТ СН'!$I$11+СВЦЭМ!$D$10+'СЕТ СН'!$I$6-'СЕТ СН'!$I$23</f>
        <v>1222.8145342799999</v>
      </c>
      <c r="O134" s="36">
        <f>SUMIFS(СВЦЭМ!$D$33:$D$776,СВЦЭМ!$A$33:$A$776,$A134,СВЦЭМ!$B$33:$B$776,O$119)+'СЕТ СН'!$I$11+СВЦЭМ!$D$10+'СЕТ СН'!$I$6-'СЕТ СН'!$I$23</f>
        <v>1200.0796662400001</v>
      </c>
      <c r="P134" s="36">
        <f>SUMIFS(СВЦЭМ!$D$33:$D$776,СВЦЭМ!$A$33:$A$776,$A134,СВЦЭМ!$B$33:$B$776,P$119)+'СЕТ СН'!$I$11+СВЦЭМ!$D$10+'СЕТ СН'!$I$6-'СЕТ СН'!$I$23</f>
        <v>1201.90321313</v>
      </c>
      <c r="Q134" s="36">
        <f>SUMIFS(СВЦЭМ!$D$33:$D$776,СВЦЭМ!$A$33:$A$776,$A134,СВЦЭМ!$B$33:$B$776,Q$119)+'СЕТ СН'!$I$11+СВЦЭМ!$D$10+'СЕТ СН'!$I$6-'СЕТ СН'!$I$23</f>
        <v>1206.7902541399999</v>
      </c>
      <c r="R134" s="36">
        <f>SUMIFS(СВЦЭМ!$D$33:$D$776,СВЦЭМ!$A$33:$A$776,$A134,СВЦЭМ!$B$33:$B$776,R$119)+'СЕТ СН'!$I$11+СВЦЭМ!$D$10+'СЕТ СН'!$I$6-'СЕТ СН'!$I$23</f>
        <v>1210.63098386</v>
      </c>
      <c r="S134" s="36">
        <f>SUMIFS(СВЦЭМ!$D$33:$D$776,СВЦЭМ!$A$33:$A$776,$A134,СВЦЭМ!$B$33:$B$776,S$119)+'СЕТ СН'!$I$11+СВЦЭМ!$D$10+'СЕТ СН'!$I$6-'СЕТ СН'!$I$23</f>
        <v>1212.5282082399999</v>
      </c>
      <c r="T134" s="36">
        <f>SUMIFS(СВЦЭМ!$D$33:$D$776,СВЦЭМ!$A$33:$A$776,$A134,СВЦЭМ!$B$33:$B$776,T$119)+'СЕТ СН'!$I$11+СВЦЭМ!$D$10+'СЕТ СН'!$I$6-'СЕТ СН'!$I$23</f>
        <v>1209.7212111600002</v>
      </c>
      <c r="U134" s="36">
        <f>SUMIFS(СВЦЭМ!$D$33:$D$776,СВЦЭМ!$A$33:$A$776,$A134,СВЦЭМ!$B$33:$B$776,U$119)+'СЕТ СН'!$I$11+СВЦЭМ!$D$10+'СЕТ СН'!$I$6-'СЕТ СН'!$I$23</f>
        <v>1214.5124712900001</v>
      </c>
      <c r="V134" s="36">
        <f>SUMIFS(СВЦЭМ!$D$33:$D$776,СВЦЭМ!$A$33:$A$776,$A134,СВЦЭМ!$B$33:$B$776,V$119)+'СЕТ СН'!$I$11+СВЦЭМ!$D$10+'СЕТ СН'!$I$6-'СЕТ СН'!$I$23</f>
        <v>1204.62401174</v>
      </c>
      <c r="W134" s="36">
        <f>SUMIFS(СВЦЭМ!$D$33:$D$776,СВЦЭМ!$A$33:$A$776,$A134,СВЦЭМ!$B$33:$B$776,W$119)+'СЕТ СН'!$I$11+СВЦЭМ!$D$10+'СЕТ СН'!$I$6-'СЕТ СН'!$I$23</f>
        <v>1198.68234499</v>
      </c>
      <c r="X134" s="36">
        <f>SUMIFS(СВЦЭМ!$D$33:$D$776,СВЦЭМ!$A$33:$A$776,$A134,СВЦЭМ!$B$33:$B$776,X$119)+'СЕТ СН'!$I$11+СВЦЭМ!$D$10+'СЕТ СН'!$I$6-'СЕТ СН'!$I$23</f>
        <v>1215.6705270100001</v>
      </c>
      <c r="Y134" s="36">
        <f>SUMIFS(СВЦЭМ!$D$33:$D$776,СВЦЭМ!$A$33:$A$776,$A134,СВЦЭМ!$B$33:$B$776,Y$119)+'СЕТ СН'!$I$11+СВЦЭМ!$D$10+'СЕТ СН'!$I$6-'СЕТ СН'!$I$23</f>
        <v>1230.4445698499999</v>
      </c>
    </row>
    <row r="135" spans="1:25" ht="15.75" x14ac:dyDescent="0.2">
      <c r="A135" s="35">
        <f t="shared" si="3"/>
        <v>44059</v>
      </c>
      <c r="B135" s="36">
        <f>SUMIFS(СВЦЭМ!$D$33:$D$776,СВЦЭМ!$A$33:$A$776,$A135,СВЦЭМ!$B$33:$B$776,B$119)+'СЕТ СН'!$I$11+СВЦЭМ!$D$10+'СЕТ СН'!$I$6-'СЕТ СН'!$I$23</f>
        <v>1304.0323542599999</v>
      </c>
      <c r="C135" s="36">
        <f>SUMIFS(СВЦЭМ!$D$33:$D$776,СВЦЭМ!$A$33:$A$776,$A135,СВЦЭМ!$B$33:$B$776,C$119)+'СЕТ СН'!$I$11+СВЦЭМ!$D$10+'СЕТ СН'!$I$6-'СЕТ СН'!$I$23</f>
        <v>1321.36393462</v>
      </c>
      <c r="D135" s="36">
        <f>SUMIFS(СВЦЭМ!$D$33:$D$776,СВЦЭМ!$A$33:$A$776,$A135,СВЦЭМ!$B$33:$B$776,D$119)+'СЕТ СН'!$I$11+СВЦЭМ!$D$10+'СЕТ СН'!$I$6-'СЕТ СН'!$I$23</f>
        <v>1334.0318007000001</v>
      </c>
      <c r="E135" s="36">
        <f>SUMIFS(СВЦЭМ!$D$33:$D$776,СВЦЭМ!$A$33:$A$776,$A135,СВЦЭМ!$B$33:$B$776,E$119)+'СЕТ СН'!$I$11+СВЦЭМ!$D$10+'СЕТ СН'!$I$6-'СЕТ СН'!$I$23</f>
        <v>1341.7432908800001</v>
      </c>
      <c r="F135" s="36">
        <f>SUMIFS(СВЦЭМ!$D$33:$D$776,СВЦЭМ!$A$33:$A$776,$A135,СВЦЭМ!$B$33:$B$776,F$119)+'СЕТ СН'!$I$11+СВЦЭМ!$D$10+'СЕТ СН'!$I$6-'СЕТ СН'!$I$23</f>
        <v>1338.8033283499999</v>
      </c>
      <c r="G135" s="36">
        <f>SUMIFS(СВЦЭМ!$D$33:$D$776,СВЦЭМ!$A$33:$A$776,$A135,СВЦЭМ!$B$33:$B$776,G$119)+'СЕТ СН'!$I$11+СВЦЭМ!$D$10+'СЕТ СН'!$I$6-'СЕТ СН'!$I$23</f>
        <v>1334.5702155500001</v>
      </c>
      <c r="H135" s="36">
        <f>SUMIFS(СВЦЭМ!$D$33:$D$776,СВЦЭМ!$A$33:$A$776,$A135,СВЦЭМ!$B$33:$B$776,H$119)+'СЕТ СН'!$I$11+СВЦЭМ!$D$10+'СЕТ СН'!$I$6-'СЕТ СН'!$I$23</f>
        <v>1319.2274056800002</v>
      </c>
      <c r="I135" s="36">
        <f>SUMIFS(СВЦЭМ!$D$33:$D$776,СВЦЭМ!$A$33:$A$776,$A135,СВЦЭМ!$B$33:$B$776,I$119)+'СЕТ СН'!$I$11+СВЦЭМ!$D$10+'СЕТ СН'!$I$6-'СЕТ СН'!$I$23</f>
        <v>1273.78049373</v>
      </c>
      <c r="J135" s="36">
        <f>SUMIFS(СВЦЭМ!$D$33:$D$776,СВЦЭМ!$A$33:$A$776,$A135,СВЦЭМ!$B$33:$B$776,J$119)+'СЕТ СН'!$I$11+СВЦЭМ!$D$10+'СЕТ СН'!$I$6-'СЕТ СН'!$I$23</f>
        <v>1248.18202554</v>
      </c>
      <c r="K135" s="36">
        <f>SUMIFS(СВЦЭМ!$D$33:$D$776,СВЦЭМ!$A$33:$A$776,$A135,СВЦЭМ!$B$33:$B$776,K$119)+'СЕТ СН'!$I$11+СВЦЭМ!$D$10+'СЕТ СН'!$I$6-'СЕТ СН'!$I$23</f>
        <v>1220.1696192100001</v>
      </c>
      <c r="L135" s="36">
        <f>SUMIFS(СВЦЭМ!$D$33:$D$776,СВЦЭМ!$A$33:$A$776,$A135,СВЦЭМ!$B$33:$B$776,L$119)+'СЕТ СН'!$I$11+СВЦЭМ!$D$10+'СЕТ СН'!$I$6-'СЕТ СН'!$I$23</f>
        <v>1211.69732744</v>
      </c>
      <c r="M135" s="36">
        <f>SUMIFS(СВЦЭМ!$D$33:$D$776,СВЦЭМ!$A$33:$A$776,$A135,СВЦЭМ!$B$33:$B$776,M$119)+'СЕТ СН'!$I$11+СВЦЭМ!$D$10+'СЕТ СН'!$I$6-'СЕТ СН'!$I$23</f>
        <v>1188.2867859600001</v>
      </c>
      <c r="N135" s="36">
        <f>SUMIFS(СВЦЭМ!$D$33:$D$776,СВЦЭМ!$A$33:$A$776,$A135,СВЦЭМ!$B$33:$B$776,N$119)+'СЕТ СН'!$I$11+СВЦЭМ!$D$10+'СЕТ СН'!$I$6-'СЕТ СН'!$I$23</f>
        <v>1179.02547299</v>
      </c>
      <c r="O135" s="36">
        <f>SUMIFS(СВЦЭМ!$D$33:$D$776,СВЦЭМ!$A$33:$A$776,$A135,СВЦЭМ!$B$33:$B$776,O$119)+'СЕТ СН'!$I$11+СВЦЭМ!$D$10+'СЕТ СН'!$I$6-'СЕТ СН'!$I$23</f>
        <v>1163.1745716300002</v>
      </c>
      <c r="P135" s="36">
        <f>SUMIFS(СВЦЭМ!$D$33:$D$776,СВЦЭМ!$A$33:$A$776,$A135,СВЦЭМ!$B$33:$B$776,P$119)+'СЕТ СН'!$I$11+СВЦЭМ!$D$10+'СЕТ СН'!$I$6-'СЕТ СН'!$I$23</f>
        <v>1159.3742552900001</v>
      </c>
      <c r="Q135" s="36">
        <f>SUMIFS(СВЦЭМ!$D$33:$D$776,СВЦЭМ!$A$33:$A$776,$A135,СВЦЭМ!$B$33:$B$776,Q$119)+'СЕТ СН'!$I$11+СВЦЭМ!$D$10+'СЕТ СН'!$I$6-'СЕТ СН'!$I$23</f>
        <v>1176.39964695</v>
      </c>
      <c r="R135" s="36">
        <f>SUMIFS(СВЦЭМ!$D$33:$D$776,СВЦЭМ!$A$33:$A$776,$A135,СВЦЭМ!$B$33:$B$776,R$119)+'СЕТ СН'!$I$11+СВЦЭМ!$D$10+'СЕТ СН'!$I$6-'СЕТ СН'!$I$23</f>
        <v>1190.73493568</v>
      </c>
      <c r="S135" s="36">
        <f>SUMIFS(СВЦЭМ!$D$33:$D$776,СВЦЭМ!$A$33:$A$776,$A135,СВЦЭМ!$B$33:$B$776,S$119)+'СЕТ СН'!$I$11+СВЦЭМ!$D$10+'СЕТ СН'!$I$6-'СЕТ СН'!$I$23</f>
        <v>1198.3102796399999</v>
      </c>
      <c r="T135" s="36">
        <f>SUMIFS(СВЦЭМ!$D$33:$D$776,СВЦЭМ!$A$33:$A$776,$A135,СВЦЭМ!$B$33:$B$776,T$119)+'СЕТ СН'!$I$11+СВЦЭМ!$D$10+'СЕТ СН'!$I$6-'СЕТ СН'!$I$23</f>
        <v>1202.9304818800001</v>
      </c>
      <c r="U135" s="36">
        <f>SUMIFS(СВЦЭМ!$D$33:$D$776,СВЦЭМ!$A$33:$A$776,$A135,СВЦЭМ!$B$33:$B$776,U$119)+'СЕТ СН'!$I$11+СВЦЭМ!$D$10+'СЕТ СН'!$I$6-'СЕТ СН'!$I$23</f>
        <v>1213.6040044199999</v>
      </c>
      <c r="V135" s="36">
        <f>SUMIFS(СВЦЭМ!$D$33:$D$776,СВЦЭМ!$A$33:$A$776,$A135,СВЦЭМ!$B$33:$B$776,V$119)+'СЕТ СН'!$I$11+СВЦЭМ!$D$10+'СЕТ СН'!$I$6-'СЕТ СН'!$I$23</f>
        <v>1199.1665363500001</v>
      </c>
      <c r="W135" s="36">
        <f>SUMIFS(СВЦЭМ!$D$33:$D$776,СВЦЭМ!$A$33:$A$776,$A135,СВЦЭМ!$B$33:$B$776,W$119)+'СЕТ СН'!$I$11+СВЦЭМ!$D$10+'СЕТ СН'!$I$6-'СЕТ СН'!$I$23</f>
        <v>1196.1175457499999</v>
      </c>
      <c r="X135" s="36">
        <f>SUMIFS(СВЦЭМ!$D$33:$D$776,СВЦЭМ!$A$33:$A$776,$A135,СВЦЭМ!$B$33:$B$776,X$119)+'СЕТ СН'!$I$11+СВЦЭМ!$D$10+'СЕТ СН'!$I$6-'СЕТ СН'!$I$23</f>
        <v>1212.7145189799999</v>
      </c>
      <c r="Y135" s="36">
        <f>SUMIFS(СВЦЭМ!$D$33:$D$776,СВЦЭМ!$A$33:$A$776,$A135,СВЦЭМ!$B$33:$B$776,Y$119)+'СЕТ СН'!$I$11+СВЦЭМ!$D$10+'СЕТ СН'!$I$6-'СЕТ СН'!$I$23</f>
        <v>1217.9915955000001</v>
      </c>
    </row>
    <row r="136" spans="1:25" ht="15.75" x14ac:dyDescent="0.2">
      <c r="A136" s="35">
        <f t="shared" si="3"/>
        <v>44060</v>
      </c>
      <c r="B136" s="36">
        <f>SUMIFS(СВЦЭМ!$D$33:$D$776,СВЦЭМ!$A$33:$A$776,$A136,СВЦЭМ!$B$33:$B$776,B$119)+'СЕТ СН'!$I$11+СВЦЭМ!$D$10+'СЕТ СН'!$I$6-'СЕТ СН'!$I$23</f>
        <v>1318.5213617899999</v>
      </c>
      <c r="C136" s="36">
        <f>SUMIFS(СВЦЭМ!$D$33:$D$776,СВЦЭМ!$A$33:$A$776,$A136,СВЦЭМ!$B$33:$B$776,C$119)+'СЕТ СН'!$I$11+СВЦЭМ!$D$10+'СЕТ СН'!$I$6-'СЕТ СН'!$I$23</f>
        <v>1345.15407056</v>
      </c>
      <c r="D136" s="36">
        <f>SUMIFS(СВЦЭМ!$D$33:$D$776,СВЦЭМ!$A$33:$A$776,$A136,СВЦЭМ!$B$33:$B$776,D$119)+'СЕТ СН'!$I$11+СВЦЭМ!$D$10+'СЕТ СН'!$I$6-'СЕТ СН'!$I$23</f>
        <v>1358.60002779</v>
      </c>
      <c r="E136" s="36">
        <f>SUMIFS(СВЦЭМ!$D$33:$D$776,СВЦЭМ!$A$33:$A$776,$A136,СВЦЭМ!$B$33:$B$776,E$119)+'СЕТ СН'!$I$11+СВЦЭМ!$D$10+'СЕТ СН'!$I$6-'СЕТ СН'!$I$23</f>
        <v>1368.02641584</v>
      </c>
      <c r="F136" s="36">
        <f>SUMIFS(СВЦЭМ!$D$33:$D$776,СВЦЭМ!$A$33:$A$776,$A136,СВЦЭМ!$B$33:$B$776,F$119)+'СЕТ СН'!$I$11+СВЦЭМ!$D$10+'СЕТ СН'!$I$6-'СЕТ СН'!$I$23</f>
        <v>1363.9971862800001</v>
      </c>
      <c r="G136" s="36">
        <f>SUMIFS(СВЦЭМ!$D$33:$D$776,СВЦЭМ!$A$33:$A$776,$A136,СВЦЭМ!$B$33:$B$776,G$119)+'СЕТ СН'!$I$11+СВЦЭМ!$D$10+'СЕТ СН'!$I$6-'СЕТ СН'!$I$23</f>
        <v>1365.84539982</v>
      </c>
      <c r="H136" s="36">
        <f>SUMIFS(СВЦЭМ!$D$33:$D$776,СВЦЭМ!$A$33:$A$776,$A136,СВЦЭМ!$B$33:$B$776,H$119)+'СЕТ СН'!$I$11+СВЦЭМ!$D$10+'СЕТ СН'!$I$6-'СЕТ СН'!$I$23</f>
        <v>1381.1541909699999</v>
      </c>
      <c r="I136" s="36">
        <f>SUMIFS(СВЦЭМ!$D$33:$D$776,СВЦЭМ!$A$33:$A$776,$A136,СВЦЭМ!$B$33:$B$776,I$119)+'СЕТ СН'!$I$11+СВЦЭМ!$D$10+'СЕТ СН'!$I$6-'СЕТ СН'!$I$23</f>
        <v>1424.29843355</v>
      </c>
      <c r="J136" s="36">
        <f>SUMIFS(СВЦЭМ!$D$33:$D$776,СВЦЭМ!$A$33:$A$776,$A136,СВЦЭМ!$B$33:$B$776,J$119)+'СЕТ СН'!$I$11+СВЦЭМ!$D$10+'СЕТ СН'!$I$6-'СЕТ СН'!$I$23</f>
        <v>1380.26525315</v>
      </c>
      <c r="K136" s="36">
        <f>SUMIFS(СВЦЭМ!$D$33:$D$776,СВЦЭМ!$A$33:$A$776,$A136,СВЦЭМ!$B$33:$B$776,K$119)+'СЕТ СН'!$I$11+СВЦЭМ!$D$10+'СЕТ СН'!$I$6-'СЕТ СН'!$I$23</f>
        <v>1349.4926644699999</v>
      </c>
      <c r="L136" s="36">
        <f>SUMIFS(СВЦЭМ!$D$33:$D$776,СВЦЭМ!$A$33:$A$776,$A136,СВЦЭМ!$B$33:$B$776,L$119)+'СЕТ СН'!$I$11+СВЦЭМ!$D$10+'СЕТ СН'!$I$6-'СЕТ СН'!$I$23</f>
        <v>1336.1318492300002</v>
      </c>
      <c r="M136" s="36">
        <f>SUMIFS(СВЦЭМ!$D$33:$D$776,СВЦЭМ!$A$33:$A$776,$A136,СВЦЭМ!$B$33:$B$776,M$119)+'СЕТ СН'!$I$11+СВЦЭМ!$D$10+'СЕТ СН'!$I$6-'СЕТ СН'!$I$23</f>
        <v>1277.5459538099999</v>
      </c>
      <c r="N136" s="36">
        <f>SUMIFS(СВЦЭМ!$D$33:$D$776,СВЦЭМ!$A$33:$A$776,$A136,СВЦЭМ!$B$33:$B$776,N$119)+'СЕТ СН'!$I$11+СВЦЭМ!$D$10+'СЕТ СН'!$I$6-'СЕТ СН'!$I$23</f>
        <v>1208.9300060999999</v>
      </c>
      <c r="O136" s="36">
        <f>SUMIFS(СВЦЭМ!$D$33:$D$776,СВЦЭМ!$A$33:$A$776,$A136,СВЦЭМ!$B$33:$B$776,O$119)+'СЕТ СН'!$I$11+СВЦЭМ!$D$10+'СЕТ СН'!$I$6-'СЕТ СН'!$I$23</f>
        <v>1175.11832409</v>
      </c>
      <c r="P136" s="36">
        <f>SUMIFS(СВЦЭМ!$D$33:$D$776,СВЦЭМ!$A$33:$A$776,$A136,СВЦЭМ!$B$33:$B$776,P$119)+'СЕТ СН'!$I$11+СВЦЭМ!$D$10+'СЕТ СН'!$I$6-'СЕТ СН'!$I$23</f>
        <v>1175.2138347300001</v>
      </c>
      <c r="Q136" s="36">
        <f>SUMIFS(СВЦЭМ!$D$33:$D$776,СВЦЭМ!$A$33:$A$776,$A136,СВЦЭМ!$B$33:$B$776,Q$119)+'СЕТ СН'!$I$11+СВЦЭМ!$D$10+'СЕТ СН'!$I$6-'СЕТ СН'!$I$23</f>
        <v>1181.5587586699999</v>
      </c>
      <c r="R136" s="36">
        <f>SUMIFS(СВЦЭМ!$D$33:$D$776,СВЦЭМ!$A$33:$A$776,$A136,СВЦЭМ!$B$33:$B$776,R$119)+'СЕТ СН'!$I$11+СВЦЭМ!$D$10+'СЕТ СН'!$I$6-'СЕТ СН'!$I$23</f>
        <v>1178.54163238</v>
      </c>
      <c r="S136" s="36">
        <f>SUMIFS(СВЦЭМ!$D$33:$D$776,СВЦЭМ!$A$33:$A$776,$A136,СВЦЭМ!$B$33:$B$776,S$119)+'СЕТ СН'!$I$11+СВЦЭМ!$D$10+'СЕТ СН'!$I$6-'СЕТ СН'!$I$23</f>
        <v>1181.8128272700001</v>
      </c>
      <c r="T136" s="36">
        <f>SUMIFS(СВЦЭМ!$D$33:$D$776,СВЦЭМ!$A$33:$A$776,$A136,СВЦЭМ!$B$33:$B$776,T$119)+'СЕТ СН'!$I$11+СВЦЭМ!$D$10+'СЕТ СН'!$I$6-'СЕТ СН'!$I$23</f>
        <v>1179.0722056099999</v>
      </c>
      <c r="U136" s="36">
        <f>SUMIFS(СВЦЭМ!$D$33:$D$776,СВЦЭМ!$A$33:$A$776,$A136,СВЦЭМ!$B$33:$B$776,U$119)+'СЕТ СН'!$I$11+СВЦЭМ!$D$10+'СЕТ СН'!$I$6-'СЕТ СН'!$I$23</f>
        <v>1182.5753475400002</v>
      </c>
      <c r="V136" s="36">
        <f>SUMIFS(СВЦЭМ!$D$33:$D$776,СВЦЭМ!$A$33:$A$776,$A136,СВЦЭМ!$B$33:$B$776,V$119)+'СЕТ СН'!$I$11+СВЦЭМ!$D$10+'СЕТ СН'!$I$6-'СЕТ СН'!$I$23</f>
        <v>1181.3301043199999</v>
      </c>
      <c r="W136" s="36">
        <f>SUMIFS(СВЦЭМ!$D$33:$D$776,СВЦЭМ!$A$33:$A$776,$A136,СВЦЭМ!$B$33:$B$776,W$119)+'СЕТ СН'!$I$11+СВЦЭМ!$D$10+'СЕТ СН'!$I$6-'СЕТ СН'!$I$23</f>
        <v>1179.1528498</v>
      </c>
      <c r="X136" s="36">
        <f>SUMIFS(СВЦЭМ!$D$33:$D$776,СВЦЭМ!$A$33:$A$776,$A136,СВЦЭМ!$B$33:$B$776,X$119)+'СЕТ СН'!$I$11+СВЦЭМ!$D$10+'СЕТ СН'!$I$6-'СЕТ СН'!$I$23</f>
        <v>1181.2133444800002</v>
      </c>
      <c r="Y136" s="36">
        <f>SUMIFS(СВЦЭМ!$D$33:$D$776,СВЦЭМ!$A$33:$A$776,$A136,СВЦЭМ!$B$33:$B$776,Y$119)+'СЕТ СН'!$I$11+СВЦЭМ!$D$10+'СЕТ СН'!$I$6-'СЕТ СН'!$I$23</f>
        <v>1242.93937734</v>
      </c>
    </row>
    <row r="137" spans="1:25" ht="15.75" x14ac:dyDescent="0.2">
      <c r="A137" s="35">
        <f t="shared" si="3"/>
        <v>44061</v>
      </c>
      <c r="B137" s="36">
        <f>SUMIFS(СВЦЭМ!$D$33:$D$776,СВЦЭМ!$A$33:$A$776,$A137,СВЦЭМ!$B$33:$B$776,B$119)+'СЕТ СН'!$I$11+СВЦЭМ!$D$10+'СЕТ СН'!$I$6-'СЕТ СН'!$I$23</f>
        <v>1320.4802460800001</v>
      </c>
      <c r="C137" s="36">
        <f>SUMIFS(СВЦЭМ!$D$33:$D$776,СВЦЭМ!$A$33:$A$776,$A137,СВЦЭМ!$B$33:$B$776,C$119)+'СЕТ СН'!$I$11+СВЦЭМ!$D$10+'СЕТ СН'!$I$6-'СЕТ СН'!$I$23</f>
        <v>1356.84148005</v>
      </c>
      <c r="D137" s="36">
        <f>SUMIFS(СВЦЭМ!$D$33:$D$776,СВЦЭМ!$A$33:$A$776,$A137,СВЦЭМ!$B$33:$B$776,D$119)+'СЕТ СН'!$I$11+СВЦЭМ!$D$10+'СЕТ СН'!$I$6-'СЕТ СН'!$I$23</f>
        <v>1375.3411246599999</v>
      </c>
      <c r="E137" s="36">
        <f>SUMIFS(СВЦЭМ!$D$33:$D$776,СВЦЭМ!$A$33:$A$776,$A137,СВЦЭМ!$B$33:$B$776,E$119)+'СЕТ СН'!$I$11+СВЦЭМ!$D$10+'СЕТ СН'!$I$6-'СЕТ СН'!$I$23</f>
        <v>1375.51756978</v>
      </c>
      <c r="F137" s="36">
        <f>SUMIFS(СВЦЭМ!$D$33:$D$776,СВЦЭМ!$A$33:$A$776,$A137,СВЦЭМ!$B$33:$B$776,F$119)+'СЕТ СН'!$I$11+СВЦЭМ!$D$10+'СЕТ СН'!$I$6-'СЕТ СН'!$I$23</f>
        <v>1386.30001956</v>
      </c>
      <c r="G137" s="36">
        <f>SUMIFS(СВЦЭМ!$D$33:$D$776,СВЦЭМ!$A$33:$A$776,$A137,СВЦЭМ!$B$33:$B$776,G$119)+'СЕТ СН'!$I$11+СВЦЭМ!$D$10+'СЕТ СН'!$I$6-'СЕТ СН'!$I$23</f>
        <v>1380.14638476</v>
      </c>
      <c r="H137" s="36">
        <f>SUMIFS(СВЦЭМ!$D$33:$D$776,СВЦЭМ!$A$33:$A$776,$A137,СВЦЭМ!$B$33:$B$776,H$119)+'СЕТ СН'!$I$11+СВЦЭМ!$D$10+'СЕТ СН'!$I$6-'СЕТ СН'!$I$23</f>
        <v>1383.2626051100001</v>
      </c>
      <c r="I137" s="36">
        <f>SUMIFS(СВЦЭМ!$D$33:$D$776,СВЦЭМ!$A$33:$A$776,$A137,СВЦЭМ!$B$33:$B$776,I$119)+'СЕТ СН'!$I$11+СВЦЭМ!$D$10+'СЕТ СН'!$I$6-'СЕТ СН'!$I$23</f>
        <v>1385.8159133300001</v>
      </c>
      <c r="J137" s="36">
        <f>SUMIFS(СВЦЭМ!$D$33:$D$776,СВЦЭМ!$A$33:$A$776,$A137,СВЦЭМ!$B$33:$B$776,J$119)+'СЕТ СН'!$I$11+СВЦЭМ!$D$10+'СЕТ СН'!$I$6-'СЕТ СН'!$I$23</f>
        <v>1332.9055336900001</v>
      </c>
      <c r="K137" s="36">
        <f>SUMIFS(СВЦЭМ!$D$33:$D$776,СВЦЭМ!$A$33:$A$776,$A137,СВЦЭМ!$B$33:$B$776,K$119)+'СЕТ СН'!$I$11+СВЦЭМ!$D$10+'СЕТ СН'!$I$6-'СЕТ СН'!$I$23</f>
        <v>1316.6544916100002</v>
      </c>
      <c r="L137" s="36">
        <f>SUMIFS(СВЦЭМ!$D$33:$D$776,СВЦЭМ!$A$33:$A$776,$A137,СВЦЭМ!$B$33:$B$776,L$119)+'СЕТ СН'!$I$11+СВЦЭМ!$D$10+'СЕТ СН'!$I$6-'СЕТ СН'!$I$23</f>
        <v>1314.3322876100001</v>
      </c>
      <c r="M137" s="36">
        <f>SUMIFS(СВЦЭМ!$D$33:$D$776,СВЦЭМ!$A$33:$A$776,$A137,СВЦЭМ!$B$33:$B$776,M$119)+'СЕТ СН'!$I$11+СВЦЭМ!$D$10+'СЕТ СН'!$I$6-'СЕТ СН'!$I$23</f>
        <v>1270.8556147899999</v>
      </c>
      <c r="N137" s="36">
        <f>SUMIFS(СВЦЭМ!$D$33:$D$776,СВЦЭМ!$A$33:$A$776,$A137,СВЦЭМ!$B$33:$B$776,N$119)+'СЕТ СН'!$I$11+СВЦЭМ!$D$10+'СЕТ СН'!$I$6-'СЕТ СН'!$I$23</f>
        <v>1196.5594056899999</v>
      </c>
      <c r="O137" s="36">
        <f>SUMIFS(СВЦЭМ!$D$33:$D$776,СВЦЭМ!$A$33:$A$776,$A137,СВЦЭМ!$B$33:$B$776,O$119)+'СЕТ СН'!$I$11+СВЦЭМ!$D$10+'СЕТ СН'!$I$6-'СЕТ СН'!$I$23</f>
        <v>1175.62953537</v>
      </c>
      <c r="P137" s="36">
        <f>SUMIFS(СВЦЭМ!$D$33:$D$776,СВЦЭМ!$A$33:$A$776,$A137,СВЦЭМ!$B$33:$B$776,P$119)+'СЕТ СН'!$I$11+СВЦЭМ!$D$10+'СЕТ СН'!$I$6-'СЕТ СН'!$I$23</f>
        <v>1175.07449131</v>
      </c>
      <c r="Q137" s="36">
        <f>SUMIFS(СВЦЭМ!$D$33:$D$776,СВЦЭМ!$A$33:$A$776,$A137,СВЦЭМ!$B$33:$B$776,Q$119)+'СЕТ СН'!$I$11+СВЦЭМ!$D$10+'СЕТ СН'!$I$6-'СЕТ СН'!$I$23</f>
        <v>1175.7073949400001</v>
      </c>
      <c r="R137" s="36">
        <f>SUMIFS(СВЦЭМ!$D$33:$D$776,СВЦЭМ!$A$33:$A$776,$A137,СВЦЭМ!$B$33:$B$776,R$119)+'СЕТ СН'!$I$11+СВЦЭМ!$D$10+'СЕТ СН'!$I$6-'СЕТ СН'!$I$23</f>
        <v>1164.6794674</v>
      </c>
      <c r="S137" s="36">
        <f>SUMIFS(СВЦЭМ!$D$33:$D$776,СВЦЭМ!$A$33:$A$776,$A137,СВЦЭМ!$B$33:$B$776,S$119)+'СЕТ СН'!$I$11+СВЦЭМ!$D$10+'СЕТ СН'!$I$6-'СЕТ СН'!$I$23</f>
        <v>1168.27242864</v>
      </c>
      <c r="T137" s="36">
        <f>SUMIFS(СВЦЭМ!$D$33:$D$776,СВЦЭМ!$A$33:$A$776,$A137,СВЦЭМ!$B$33:$B$776,T$119)+'СЕТ СН'!$I$11+СВЦЭМ!$D$10+'СЕТ СН'!$I$6-'СЕТ СН'!$I$23</f>
        <v>1168.4397565100001</v>
      </c>
      <c r="U137" s="36">
        <f>SUMIFS(СВЦЭМ!$D$33:$D$776,СВЦЭМ!$A$33:$A$776,$A137,СВЦЭМ!$B$33:$B$776,U$119)+'СЕТ СН'!$I$11+СВЦЭМ!$D$10+'СЕТ СН'!$I$6-'СЕТ СН'!$I$23</f>
        <v>1167.0596651400001</v>
      </c>
      <c r="V137" s="36">
        <f>SUMIFS(СВЦЭМ!$D$33:$D$776,СВЦЭМ!$A$33:$A$776,$A137,СВЦЭМ!$B$33:$B$776,V$119)+'СЕТ СН'!$I$11+СВЦЭМ!$D$10+'СЕТ СН'!$I$6-'СЕТ СН'!$I$23</f>
        <v>1163.4327005800001</v>
      </c>
      <c r="W137" s="36">
        <f>SUMIFS(СВЦЭМ!$D$33:$D$776,СВЦЭМ!$A$33:$A$776,$A137,СВЦЭМ!$B$33:$B$776,W$119)+'СЕТ СН'!$I$11+СВЦЭМ!$D$10+'СЕТ СН'!$I$6-'СЕТ СН'!$I$23</f>
        <v>1180.21890222</v>
      </c>
      <c r="X137" s="36">
        <f>SUMIFS(СВЦЭМ!$D$33:$D$776,СВЦЭМ!$A$33:$A$776,$A137,СВЦЭМ!$B$33:$B$776,X$119)+'СЕТ СН'!$I$11+СВЦЭМ!$D$10+'СЕТ СН'!$I$6-'СЕТ СН'!$I$23</f>
        <v>1180.90740598</v>
      </c>
      <c r="Y137" s="36">
        <f>SUMIFS(СВЦЭМ!$D$33:$D$776,СВЦЭМ!$A$33:$A$776,$A137,СВЦЭМ!$B$33:$B$776,Y$119)+'СЕТ СН'!$I$11+СВЦЭМ!$D$10+'СЕТ СН'!$I$6-'СЕТ СН'!$I$23</f>
        <v>1251.9323776000001</v>
      </c>
    </row>
    <row r="138" spans="1:25" ht="15.75" x14ac:dyDescent="0.2">
      <c r="A138" s="35">
        <f t="shared" si="3"/>
        <v>44062</v>
      </c>
      <c r="B138" s="36">
        <f>SUMIFS(СВЦЭМ!$D$33:$D$776,СВЦЭМ!$A$33:$A$776,$A138,СВЦЭМ!$B$33:$B$776,B$119)+'СЕТ СН'!$I$11+СВЦЭМ!$D$10+'СЕТ СН'!$I$6-'СЕТ СН'!$I$23</f>
        <v>1258.85699718</v>
      </c>
      <c r="C138" s="36">
        <f>SUMIFS(СВЦЭМ!$D$33:$D$776,СВЦЭМ!$A$33:$A$776,$A138,СВЦЭМ!$B$33:$B$776,C$119)+'СЕТ СН'!$I$11+СВЦЭМ!$D$10+'СЕТ СН'!$I$6-'СЕТ СН'!$I$23</f>
        <v>1298.9212618699999</v>
      </c>
      <c r="D138" s="36">
        <f>SUMIFS(СВЦЭМ!$D$33:$D$776,СВЦЭМ!$A$33:$A$776,$A138,СВЦЭМ!$B$33:$B$776,D$119)+'СЕТ СН'!$I$11+СВЦЭМ!$D$10+'СЕТ СН'!$I$6-'СЕТ СН'!$I$23</f>
        <v>1306.3668738400002</v>
      </c>
      <c r="E138" s="36">
        <f>SUMIFS(СВЦЭМ!$D$33:$D$776,СВЦЭМ!$A$33:$A$776,$A138,СВЦЭМ!$B$33:$B$776,E$119)+'СЕТ СН'!$I$11+СВЦЭМ!$D$10+'СЕТ СН'!$I$6-'СЕТ СН'!$I$23</f>
        <v>1322.38086456</v>
      </c>
      <c r="F138" s="36">
        <f>SUMIFS(СВЦЭМ!$D$33:$D$776,СВЦЭМ!$A$33:$A$776,$A138,СВЦЭМ!$B$33:$B$776,F$119)+'СЕТ СН'!$I$11+СВЦЭМ!$D$10+'СЕТ СН'!$I$6-'СЕТ СН'!$I$23</f>
        <v>1331.18925089</v>
      </c>
      <c r="G138" s="36">
        <f>SUMIFS(СВЦЭМ!$D$33:$D$776,СВЦЭМ!$A$33:$A$776,$A138,СВЦЭМ!$B$33:$B$776,G$119)+'СЕТ СН'!$I$11+СВЦЭМ!$D$10+'СЕТ СН'!$I$6-'СЕТ СН'!$I$23</f>
        <v>1314.1358726399999</v>
      </c>
      <c r="H138" s="36">
        <f>SUMIFS(СВЦЭМ!$D$33:$D$776,СВЦЭМ!$A$33:$A$776,$A138,СВЦЭМ!$B$33:$B$776,H$119)+'СЕТ СН'!$I$11+СВЦЭМ!$D$10+'СЕТ СН'!$I$6-'СЕТ СН'!$I$23</f>
        <v>1312.5866511300001</v>
      </c>
      <c r="I138" s="36">
        <f>SUMIFS(СВЦЭМ!$D$33:$D$776,СВЦЭМ!$A$33:$A$776,$A138,СВЦЭМ!$B$33:$B$776,I$119)+'СЕТ СН'!$I$11+СВЦЭМ!$D$10+'СЕТ СН'!$I$6-'СЕТ СН'!$I$23</f>
        <v>1337.93980743</v>
      </c>
      <c r="J138" s="36">
        <f>SUMIFS(СВЦЭМ!$D$33:$D$776,СВЦЭМ!$A$33:$A$776,$A138,СВЦЭМ!$B$33:$B$776,J$119)+'СЕТ СН'!$I$11+СВЦЭМ!$D$10+'СЕТ СН'!$I$6-'СЕТ СН'!$I$23</f>
        <v>1314.53219057</v>
      </c>
      <c r="K138" s="36">
        <f>SUMIFS(СВЦЭМ!$D$33:$D$776,СВЦЭМ!$A$33:$A$776,$A138,СВЦЭМ!$B$33:$B$776,K$119)+'СЕТ СН'!$I$11+СВЦЭМ!$D$10+'СЕТ СН'!$I$6-'СЕТ СН'!$I$23</f>
        <v>1282.9678565899999</v>
      </c>
      <c r="L138" s="36">
        <f>SUMIFS(СВЦЭМ!$D$33:$D$776,СВЦЭМ!$A$33:$A$776,$A138,СВЦЭМ!$B$33:$B$776,L$119)+'СЕТ СН'!$I$11+СВЦЭМ!$D$10+'СЕТ СН'!$I$6-'СЕТ СН'!$I$23</f>
        <v>1241.90216624</v>
      </c>
      <c r="M138" s="36">
        <f>SUMIFS(СВЦЭМ!$D$33:$D$776,СВЦЭМ!$A$33:$A$776,$A138,СВЦЭМ!$B$33:$B$776,M$119)+'СЕТ СН'!$I$11+СВЦЭМ!$D$10+'СЕТ СН'!$I$6-'СЕТ СН'!$I$23</f>
        <v>1202.8823299599999</v>
      </c>
      <c r="N138" s="36">
        <f>SUMIFS(СВЦЭМ!$D$33:$D$776,СВЦЭМ!$A$33:$A$776,$A138,СВЦЭМ!$B$33:$B$776,N$119)+'СЕТ СН'!$I$11+СВЦЭМ!$D$10+'СЕТ СН'!$I$6-'СЕТ СН'!$I$23</f>
        <v>1166.1069877499999</v>
      </c>
      <c r="O138" s="36">
        <f>SUMIFS(СВЦЭМ!$D$33:$D$776,СВЦЭМ!$A$33:$A$776,$A138,СВЦЭМ!$B$33:$B$776,O$119)+'СЕТ СН'!$I$11+СВЦЭМ!$D$10+'СЕТ СН'!$I$6-'СЕТ СН'!$I$23</f>
        <v>1154.4997826600002</v>
      </c>
      <c r="P138" s="36">
        <f>SUMIFS(СВЦЭМ!$D$33:$D$776,СВЦЭМ!$A$33:$A$776,$A138,СВЦЭМ!$B$33:$B$776,P$119)+'СЕТ СН'!$I$11+СВЦЭМ!$D$10+'СЕТ СН'!$I$6-'СЕТ СН'!$I$23</f>
        <v>1153.4269653900001</v>
      </c>
      <c r="Q138" s="36">
        <f>SUMIFS(СВЦЭМ!$D$33:$D$776,СВЦЭМ!$A$33:$A$776,$A138,СВЦЭМ!$B$33:$B$776,Q$119)+'СЕТ СН'!$I$11+СВЦЭМ!$D$10+'СЕТ СН'!$I$6-'СЕТ СН'!$I$23</f>
        <v>1154.2577500900002</v>
      </c>
      <c r="R138" s="36">
        <f>SUMIFS(СВЦЭМ!$D$33:$D$776,СВЦЭМ!$A$33:$A$776,$A138,СВЦЭМ!$B$33:$B$776,R$119)+'СЕТ СН'!$I$11+СВЦЭМ!$D$10+'СЕТ СН'!$I$6-'СЕТ СН'!$I$23</f>
        <v>1150.1429010300001</v>
      </c>
      <c r="S138" s="36">
        <f>SUMIFS(СВЦЭМ!$D$33:$D$776,СВЦЭМ!$A$33:$A$776,$A138,СВЦЭМ!$B$33:$B$776,S$119)+'СЕТ СН'!$I$11+СВЦЭМ!$D$10+'СЕТ СН'!$I$6-'СЕТ СН'!$I$23</f>
        <v>1151.29883139</v>
      </c>
      <c r="T138" s="36">
        <f>SUMIFS(СВЦЭМ!$D$33:$D$776,СВЦЭМ!$A$33:$A$776,$A138,СВЦЭМ!$B$33:$B$776,T$119)+'СЕТ СН'!$I$11+СВЦЭМ!$D$10+'СЕТ СН'!$I$6-'СЕТ СН'!$I$23</f>
        <v>1147.5613846199999</v>
      </c>
      <c r="U138" s="36">
        <f>SUMIFS(СВЦЭМ!$D$33:$D$776,СВЦЭМ!$A$33:$A$776,$A138,СВЦЭМ!$B$33:$B$776,U$119)+'СЕТ СН'!$I$11+СВЦЭМ!$D$10+'СЕТ СН'!$I$6-'СЕТ СН'!$I$23</f>
        <v>1142.4773071300001</v>
      </c>
      <c r="V138" s="36">
        <f>SUMIFS(СВЦЭМ!$D$33:$D$776,СВЦЭМ!$A$33:$A$776,$A138,СВЦЭМ!$B$33:$B$776,V$119)+'СЕТ СН'!$I$11+СВЦЭМ!$D$10+'СЕТ СН'!$I$6-'СЕТ СН'!$I$23</f>
        <v>1135.37580275</v>
      </c>
      <c r="W138" s="36">
        <f>SUMIFS(СВЦЭМ!$D$33:$D$776,СВЦЭМ!$A$33:$A$776,$A138,СВЦЭМ!$B$33:$B$776,W$119)+'СЕТ СН'!$I$11+СВЦЭМ!$D$10+'СЕТ СН'!$I$6-'СЕТ СН'!$I$23</f>
        <v>1139.34280272</v>
      </c>
      <c r="X138" s="36">
        <f>SUMIFS(СВЦЭМ!$D$33:$D$776,СВЦЭМ!$A$33:$A$776,$A138,СВЦЭМ!$B$33:$B$776,X$119)+'СЕТ СН'!$I$11+СВЦЭМ!$D$10+'СЕТ СН'!$I$6-'СЕТ СН'!$I$23</f>
        <v>1150.4610999900001</v>
      </c>
      <c r="Y138" s="36">
        <f>SUMIFS(СВЦЭМ!$D$33:$D$776,СВЦЭМ!$A$33:$A$776,$A138,СВЦЭМ!$B$33:$B$776,Y$119)+'СЕТ СН'!$I$11+СВЦЭМ!$D$10+'СЕТ СН'!$I$6-'СЕТ СН'!$I$23</f>
        <v>1258.19154899</v>
      </c>
    </row>
    <row r="139" spans="1:25" ht="15.75" x14ac:dyDescent="0.2">
      <c r="A139" s="35">
        <f t="shared" si="3"/>
        <v>44063</v>
      </c>
      <c r="B139" s="36">
        <f>SUMIFS(СВЦЭМ!$D$33:$D$776,СВЦЭМ!$A$33:$A$776,$A139,СВЦЭМ!$B$33:$B$776,B$119)+'СЕТ СН'!$I$11+СВЦЭМ!$D$10+'СЕТ СН'!$I$6-'СЕТ СН'!$I$23</f>
        <v>1319.3805948200002</v>
      </c>
      <c r="C139" s="36">
        <f>SUMIFS(СВЦЭМ!$D$33:$D$776,СВЦЭМ!$A$33:$A$776,$A139,СВЦЭМ!$B$33:$B$776,C$119)+'СЕТ СН'!$I$11+СВЦЭМ!$D$10+'СЕТ СН'!$I$6-'СЕТ СН'!$I$23</f>
        <v>1357.72270695</v>
      </c>
      <c r="D139" s="36">
        <f>SUMIFS(СВЦЭМ!$D$33:$D$776,СВЦЭМ!$A$33:$A$776,$A139,СВЦЭМ!$B$33:$B$776,D$119)+'СЕТ СН'!$I$11+СВЦЭМ!$D$10+'СЕТ СН'!$I$6-'СЕТ СН'!$I$23</f>
        <v>1384.6643259500001</v>
      </c>
      <c r="E139" s="36">
        <f>SUMIFS(СВЦЭМ!$D$33:$D$776,СВЦЭМ!$A$33:$A$776,$A139,СВЦЭМ!$B$33:$B$776,E$119)+'СЕТ СН'!$I$11+СВЦЭМ!$D$10+'СЕТ СН'!$I$6-'СЕТ СН'!$I$23</f>
        <v>1399.19514923</v>
      </c>
      <c r="F139" s="36">
        <f>SUMIFS(СВЦЭМ!$D$33:$D$776,СВЦЭМ!$A$33:$A$776,$A139,СВЦЭМ!$B$33:$B$776,F$119)+'СЕТ СН'!$I$11+СВЦЭМ!$D$10+'СЕТ СН'!$I$6-'СЕТ СН'!$I$23</f>
        <v>1398.05186624</v>
      </c>
      <c r="G139" s="36">
        <f>SUMIFS(СВЦЭМ!$D$33:$D$776,СВЦЭМ!$A$33:$A$776,$A139,СВЦЭМ!$B$33:$B$776,G$119)+'СЕТ СН'!$I$11+СВЦЭМ!$D$10+'СЕТ СН'!$I$6-'СЕТ СН'!$I$23</f>
        <v>1379.89745425</v>
      </c>
      <c r="H139" s="36">
        <f>SUMIFS(СВЦЭМ!$D$33:$D$776,СВЦЭМ!$A$33:$A$776,$A139,СВЦЭМ!$B$33:$B$776,H$119)+'СЕТ СН'!$I$11+СВЦЭМ!$D$10+'СЕТ СН'!$I$6-'СЕТ СН'!$I$23</f>
        <v>1351.7497108</v>
      </c>
      <c r="I139" s="36">
        <f>SUMIFS(СВЦЭМ!$D$33:$D$776,СВЦЭМ!$A$33:$A$776,$A139,СВЦЭМ!$B$33:$B$776,I$119)+'СЕТ СН'!$I$11+СВЦЭМ!$D$10+'СЕТ СН'!$I$6-'СЕТ СН'!$I$23</f>
        <v>1386.9022250799999</v>
      </c>
      <c r="J139" s="36">
        <f>SUMIFS(СВЦЭМ!$D$33:$D$776,СВЦЭМ!$A$33:$A$776,$A139,СВЦЭМ!$B$33:$B$776,J$119)+'СЕТ СН'!$I$11+СВЦЭМ!$D$10+'СЕТ СН'!$I$6-'СЕТ СН'!$I$23</f>
        <v>1358.2916559800001</v>
      </c>
      <c r="K139" s="36">
        <f>SUMIFS(СВЦЭМ!$D$33:$D$776,СВЦЭМ!$A$33:$A$776,$A139,СВЦЭМ!$B$33:$B$776,K$119)+'СЕТ СН'!$I$11+СВЦЭМ!$D$10+'СЕТ СН'!$I$6-'СЕТ СН'!$I$23</f>
        <v>1323.76322826</v>
      </c>
      <c r="L139" s="36">
        <f>SUMIFS(СВЦЭМ!$D$33:$D$776,СВЦЭМ!$A$33:$A$776,$A139,СВЦЭМ!$B$33:$B$776,L$119)+'СЕТ СН'!$I$11+СВЦЭМ!$D$10+'СЕТ СН'!$I$6-'СЕТ СН'!$I$23</f>
        <v>1284.06038554</v>
      </c>
      <c r="M139" s="36">
        <f>SUMIFS(СВЦЭМ!$D$33:$D$776,СВЦЭМ!$A$33:$A$776,$A139,СВЦЭМ!$B$33:$B$776,M$119)+'СЕТ СН'!$I$11+СВЦЭМ!$D$10+'СЕТ СН'!$I$6-'СЕТ СН'!$I$23</f>
        <v>1232.7296151</v>
      </c>
      <c r="N139" s="36">
        <f>SUMIFS(СВЦЭМ!$D$33:$D$776,СВЦЭМ!$A$33:$A$776,$A139,СВЦЭМ!$B$33:$B$776,N$119)+'СЕТ СН'!$I$11+СВЦЭМ!$D$10+'СЕТ СН'!$I$6-'СЕТ СН'!$I$23</f>
        <v>1175.8082210100001</v>
      </c>
      <c r="O139" s="36">
        <f>SUMIFS(СВЦЭМ!$D$33:$D$776,СВЦЭМ!$A$33:$A$776,$A139,СВЦЭМ!$B$33:$B$776,O$119)+'СЕТ СН'!$I$11+СВЦЭМ!$D$10+'СЕТ СН'!$I$6-'СЕТ СН'!$I$23</f>
        <v>1154.4725345000002</v>
      </c>
      <c r="P139" s="36">
        <f>SUMIFS(СВЦЭМ!$D$33:$D$776,СВЦЭМ!$A$33:$A$776,$A139,СВЦЭМ!$B$33:$B$776,P$119)+'СЕТ СН'!$I$11+СВЦЭМ!$D$10+'СЕТ СН'!$I$6-'СЕТ СН'!$I$23</f>
        <v>1153.4496437400001</v>
      </c>
      <c r="Q139" s="36">
        <f>SUMIFS(СВЦЭМ!$D$33:$D$776,СВЦЭМ!$A$33:$A$776,$A139,СВЦЭМ!$B$33:$B$776,Q$119)+'СЕТ СН'!$I$11+СВЦЭМ!$D$10+'СЕТ СН'!$I$6-'СЕТ СН'!$I$23</f>
        <v>1155.58566638</v>
      </c>
      <c r="R139" s="36">
        <f>SUMIFS(СВЦЭМ!$D$33:$D$776,СВЦЭМ!$A$33:$A$776,$A139,СВЦЭМ!$B$33:$B$776,R$119)+'СЕТ СН'!$I$11+СВЦЭМ!$D$10+'СЕТ СН'!$I$6-'СЕТ СН'!$I$23</f>
        <v>1156.7105321600002</v>
      </c>
      <c r="S139" s="36">
        <f>SUMIFS(СВЦЭМ!$D$33:$D$776,СВЦЭМ!$A$33:$A$776,$A139,СВЦЭМ!$B$33:$B$776,S$119)+'СЕТ СН'!$I$11+СВЦЭМ!$D$10+'СЕТ СН'!$I$6-'СЕТ СН'!$I$23</f>
        <v>1163.6687041999999</v>
      </c>
      <c r="T139" s="36">
        <f>SUMIFS(СВЦЭМ!$D$33:$D$776,СВЦЭМ!$A$33:$A$776,$A139,СВЦЭМ!$B$33:$B$776,T$119)+'СЕТ СН'!$I$11+СВЦЭМ!$D$10+'СЕТ СН'!$I$6-'СЕТ СН'!$I$23</f>
        <v>1164.7944830700001</v>
      </c>
      <c r="U139" s="36">
        <f>SUMIFS(СВЦЭМ!$D$33:$D$776,СВЦЭМ!$A$33:$A$776,$A139,СВЦЭМ!$B$33:$B$776,U$119)+'СЕТ СН'!$I$11+СВЦЭМ!$D$10+'СЕТ СН'!$I$6-'СЕТ СН'!$I$23</f>
        <v>1163.9699918199999</v>
      </c>
      <c r="V139" s="36">
        <f>SUMIFS(СВЦЭМ!$D$33:$D$776,СВЦЭМ!$A$33:$A$776,$A139,СВЦЭМ!$B$33:$B$776,V$119)+'СЕТ СН'!$I$11+СВЦЭМ!$D$10+'СЕТ СН'!$I$6-'СЕТ СН'!$I$23</f>
        <v>1166.33855193</v>
      </c>
      <c r="W139" s="36">
        <f>SUMIFS(СВЦЭМ!$D$33:$D$776,СВЦЭМ!$A$33:$A$776,$A139,СВЦЭМ!$B$33:$B$776,W$119)+'СЕТ СН'!$I$11+СВЦЭМ!$D$10+'СЕТ СН'!$I$6-'СЕТ СН'!$I$23</f>
        <v>1162.81547643</v>
      </c>
      <c r="X139" s="36">
        <f>SUMIFS(СВЦЭМ!$D$33:$D$776,СВЦЭМ!$A$33:$A$776,$A139,СВЦЭМ!$B$33:$B$776,X$119)+'СЕТ СН'!$I$11+СВЦЭМ!$D$10+'СЕТ СН'!$I$6-'СЕТ СН'!$I$23</f>
        <v>1168.2140162599999</v>
      </c>
      <c r="Y139" s="36">
        <f>SUMIFS(СВЦЭМ!$D$33:$D$776,СВЦЭМ!$A$33:$A$776,$A139,СВЦЭМ!$B$33:$B$776,Y$119)+'СЕТ СН'!$I$11+СВЦЭМ!$D$10+'СЕТ СН'!$I$6-'СЕТ СН'!$I$23</f>
        <v>1279.48398959</v>
      </c>
    </row>
    <row r="140" spans="1:25" ht="15.75" x14ac:dyDescent="0.2">
      <c r="A140" s="35">
        <f t="shared" si="3"/>
        <v>44064</v>
      </c>
      <c r="B140" s="36">
        <f>SUMIFS(СВЦЭМ!$D$33:$D$776,СВЦЭМ!$A$33:$A$776,$A140,СВЦЭМ!$B$33:$B$776,B$119)+'СЕТ СН'!$I$11+СВЦЭМ!$D$10+'СЕТ СН'!$I$6-'СЕТ СН'!$I$23</f>
        <v>1335.0519123300001</v>
      </c>
      <c r="C140" s="36">
        <f>SUMIFS(СВЦЭМ!$D$33:$D$776,СВЦЭМ!$A$33:$A$776,$A140,СВЦЭМ!$B$33:$B$776,C$119)+'СЕТ СН'!$I$11+СВЦЭМ!$D$10+'СЕТ СН'!$I$6-'СЕТ СН'!$I$23</f>
        <v>1352.4613203200001</v>
      </c>
      <c r="D140" s="36">
        <f>SUMIFS(СВЦЭМ!$D$33:$D$776,СВЦЭМ!$A$33:$A$776,$A140,СВЦЭМ!$B$33:$B$776,D$119)+'СЕТ СН'!$I$11+СВЦЭМ!$D$10+'СЕТ СН'!$I$6-'СЕТ СН'!$I$23</f>
        <v>1389.7827823</v>
      </c>
      <c r="E140" s="36">
        <f>SUMIFS(СВЦЭМ!$D$33:$D$776,СВЦЭМ!$A$33:$A$776,$A140,СВЦЭМ!$B$33:$B$776,E$119)+'СЕТ СН'!$I$11+СВЦЭМ!$D$10+'СЕТ СН'!$I$6-'СЕТ СН'!$I$23</f>
        <v>1384.6129111499999</v>
      </c>
      <c r="F140" s="36">
        <f>SUMIFS(СВЦЭМ!$D$33:$D$776,СВЦЭМ!$A$33:$A$776,$A140,СВЦЭМ!$B$33:$B$776,F$119)+'СЕТ СН'!$I$11+СВЦЭМ!$D$10+'СЕТ СН'!$I$6-'СЕТ СН'!$I$23</f>
        <v>1381.1673546699999</v>
      </c>
      <c r="G140" s="36">
        <f>SUMIFS(СВЦЭМ!$D$33:$D$776,СВЦЭМ!$A$33:$A$776,$A140,СВЦЭМ!$B$33:$B$776,G$119)+'СЕТ СН'!$I$11+СВЦЭМ!$D$10+'СЕТ СН'!$I$6-'СЕТ СН'!$I$23</f>
        <v>1393.75392584</v>
      </c>
      <c r="H140" s="36">
        <f>SUMIFS(СВЦЭМ!$D$33:$D$776,СВЦЭМ!$A$33:$A$776,$A140,СВЦЭМ!$B$33:$B$776,H$119)+'СЕТ СН'!$I$11+СВЦЭМ!$D$10+'СЕТ СН'!$I$6-'СЕТ СН'!$I$23</f>
        <v>1390.1178988199999</v>
      </c>
      <c r="I140" s="36">
        <f>SUMIFS(СВЦЭМ!$D$33:$D$776,СВЦЭМ!$A$33:$A$776,$A140,СВЦЭМ!$B$33:$B$776,I$119)+'СЕТ СН'!$I$11+СВЦЭМ!$D$10+'СЕТ СН'!$I$6-'СЕТ СН'!$I$23</f>
        <v>1416.26362356</v>
      </c>
      <c r="J140" s="36">
        <f>SUMIFS(СВЦЭМ!$D$33:$D$776,СВЦЭМ!$A$33:$A$776,$A140,СВЦЭМ!$B$33:$B$776,J$119)+'СЕТ СН'!$I$11+СВЦЭМ!$D$10+'СЕТ СН'!$I$6-'СЕТ СН'!$I$23</f>
        <v>1388.81716007</v>
      </c>
      <c r="K140" s="36">
        <f>SUMIFS(СВЦЭМ!$D$33:$D$776,СВЦЭМ!$A$33:$A$776,$A140,СВЦЭМ!$B$33:$B$776,K$119)+'СЕТ СН'!$I$11+СВЦЭМ!$D$10+'СЕТ СН'!$I$6-'СЕТ СН'!$I$23</f>
        <v>1341.8740720599999</v>
      </c>
      <c r="L140" s="36">
        <f>SUMIFS(СВЦЭМ!$D$33:$D$776,СВЦЭМ!$A$33:$A$776,$A140,СВЦЭМ!$B$33:$B$776,L$119)+'СЕТ СН'!$I$11+СВЦЭМ!$D$10+'СЕТ СН'!$I$6-'СЕТ СН'!$I$23</f>
        <v>1303.9739429199999</v>
      </c>
      <c r="M140" s="36">
        <f>SUMIFS(СВЦЭМ!$D$33:$D$776,СВЦЭМ!$A$33:$A$776,$A140,СВЦЭМ!$B$33:$B$776,M$119)+'СЕТ СН'!$I$11+СВЦЭМ!$D$10+'СЕТ СН'!$I$6-'СЕТ СН'!$I$23</f>
        <v>1259.27878809</v>
      </c>
      <c r="N140" s="36">
        <f>SUMIFS(СВЦЭМ!$D$33:$D$776,СВЦЭМ!$A$33:$A$776,$A140,СВЦЭМ!$B$33:$B$776,N$119)+'СЕТ СН'!$I$11+СВЦЭМ!$D$10+'СЕТ СН'!$I$6-'СЕТ СН'!$I$23</f>
        <v>1201.30390074</v>
      </c>
      <c r="O140" s="36">
        <f>SUMIFS(СВЦЭМ!$D$33:$D$776,СВЦЭМ!$A$33:$A$776,$A140,СВЦЭМ!$B$33:$B$776,O$119)+'СЕТ СН'!$I$11+СВЦЭМ!$D$10+'СЕТ СН'!$I$6-'СЕТ СН'!$I$23</f>
        <v>1184.66048127</v>
      </c>
      <c r="P140" s="36">
        <f>SUMIFS(СВЦЭМ!$D$33:$D$776,СВЦЭМ!$A$33:$A$776,$A140,СВЦЭМ!$B$33:$B$776,P$119)+'СЕТ СН'!$I$11+СВЦЭМ!$D$10+'СЕТ СН'!$I$6-'СЕТ СН'!$I$23</f>
        <v>1181.41298448</v>
      </c>
      <c r="Q140" s="36">
        <f>SUMIFS(СВЦЭМ!$D$33:$D$776,СВЦЭМ!$A$33:$A$776,$A140,СВЦЭМ!$B$33:$B$776,Q$119)+'СЕТ СН'!$I$11+СВЦЭМ!$D$10+'СЕТ СН'!$I$6-'СЕТ СН'!$I$23</f>
        <v>1180.7404290499999</v>
      </c>
      <c r="R140" s="36">
        <f>SUMIFS(СВЦЭМ!$D$33:$D$776,СВЦЭМ!$A$33:$A$776,$A140,СВЦЭМ!$B$33:$B$776,R$119)+'СЕТ СН'!$I$11+СВЦЭМ!$D$10+'СЕТ СН'!$I$6-'СЕТ СН'!$I$23</f>
        <v>1173.4607466299999</v>
      </c>
      <c r="S140" s="36">
        <f>SUMIFS(СВЦЭМ!$D$33:$D$776,СВЦЭМ!$A$33:$A$776,$A140,СВЦЭМ!$B$33:$B$776,S$119)+'СЕТ СН'!$I$11+СВЦЭМ!$D$10+'СЕТ СН'!$I$6-'СЕТ СН'!$I$23</f>
        <v>1174.6179171900001</v>
      </c>
      <c r="T140" s="36">
        <f>SUMIFS(СВЦЭМ!$D$33:$D$776,СВЦЭМ!$A$33:$A$776,$A140,СВЦЭМ!$B$33:$B$776,T$119)+'СЕТ СН'!$I$11+СВЦЭМ!$D$10+'СЕТ СН'!$I$6-'СЕТ СН'!$I$23</f>
        <v>1175.5554892</v>
      </c>
      <c r="U140" s="36">
        <f>SUMIFS(СВЦЭМ!$D$33:$D$776,СВЦЭМ!$A$33:$A$776,$A140,СВЦЭМ!$B$33:$B$776,U$119)+'СЕТ СН'!$I$11+СВЦЭМ!$D$10+'СЕТ СН'!$I$6-'СЕТ СН'!$I$23</f>
        <v>1183.29649838</v>
      </c>
      <c r="V140" s="36">
        <f>SUMIFS(СВЦЭМ!$D$33:$D$776,СВЦЭМ!$A$33:$A$776,$A140,СВЦЭМ!$B$33:$B$776,V$119)+'СЕТ СН'!$I$11+СВЦЭМ!$D$10+'СЕТ СН'!$I$6-'СЕТ СН'!$I$23</f>
        <v>1187.1218824600001</v>
      </c>
      <c r="W140" s="36">
        <f>SUMIFS(СВЦЭМ!$D$33:$D$776,СВЦЭМ!$A$33:$A$776,$A140,СВЦЭМ!$B$33:$B$776,W$119)+'СЕТ СН'!$I$11+СВЦЭМ!$D$10+'СЕТ СН'!$I$6-'СЕТ СН'!$I$23</f>
        <v>1184.73158676</v>
      </c>
      <c r="X140" s="36">
        <f>SUMIFS(СВЦЭМ!$D$33:$D$776,СВЦЭМ!$A$33:$A$776,$A140,СВЦЭМ!$B$33:$B$776,X$119)+'СЕТ СН'!$I$11+СВЦЭМ!$D$10+'СЕТ СН'!$I$6-'СЕТ СН'!$I$23</f>
        <v>1192.5324402800002</v>
      </c>
      <c r="Y140" s="36">
        <f>SUMIFS(СВЦЭМ!$D$33:$D$776,СВЦЭМ!$A$33:$A$776,$A140,СВЦЭМ!$B$33:$B$776,Y$119)+'СЕТ СН'!$I$11+СВЦЭМ!$D$10+'СЕТ СН'!$I$6-'СЕТ СН'!$I$23</f>
        <v>1287.0433633800001</v>
      </c>
    </row>
    <row r="141" spans="1:25" ht="15.75" x14ac:dyDescent="0.2">
      <c r="A141" s="35">
        <f t="shared" si="3"/>
        <v>44065</v>
      </c>
      <c r="B141" s="36">
        <f>SUMIFS(СВЦЭМ!$D$33:$D$776,СВЦЭМ!$A$33:$A$776,$A141,СВЦЭМ!$B$33:$B$776,B$119)+'СЕТ СН'!$I$11+СВЦЭМ!$D$10+'СЕТ СН'!$I$6-'СЕТ СН'!$I$23</f>
        <v>1322.4455521700002</v>
      </c>
      <c r="C141" s="36">
        <f>SUMIFS(СВЦЭМ!$D$33:$D$776,СВЦЭМ!$A$33:$A$776,$A141,СВЦЭМ!$B$33:$B$776,C$119)+'СЕТ СН'!$I$11+СВЦЭМ!$D$10+'СЕТ СН'!$I$6-'СЕТ СН'!$I$23</f>
        <v>1371.5940500000002</v>
      </c>
      <c r="D141" s="36">
        <f>SUMIFS(СВЦЭМ!$D$33:$D$776,СВЦЭМ!$A$33:$A$776,$A141,СВЦЭМ!$B$33:$B$776,D$119)+'СЕТ СН'!$I$11+СВЦЭМ!$D$10+'СЕТ СН'!$I$6-'СЕТ СН'!$I$23</f>
        <v>1387.2969827699999</v>
      </c>
      <c r="E141" s="36">
        <f>SUMIFS(СВЦЭМ!$D$33:$D$776,СВЦЭМ!$A$33:$A$776,$A141,СВЦЭМ!$B$33:$B$776,E$119)+'СЕТ СН'!$I$11+СВЦЭМ!$D$10+'СЕТ СН'!$I$6-'СЕТ СН'!$I$23</f>
        <v>1401.98804165</v>
      </c>
      <c r="F141" s="36">
        <f>SUMIFS(СВЦЭМ!$D$33:$D$776,СВЦЭМ!$A$33:$A$776,$A141,СВЦЭМ!$B$33:$B$776,F$119)+'СЕТ СН'!$I$11+СВЦЭМ!$D$10+'СЕТ СН'!$I$6-'СЕТ СН'!$I$23</f>
        <v>1404.5951234500001</v>
      </c>
      <c r="G141" s="36">
        <f>SUMIFS(СВЦЭМ!$D$33:$D$776,СВЦЭМ!$A$33:$A$776,$A141,СВЦЭМ!$B$33:$B$776,G$119)+'СЕТ СН'!$I$11+СВЦЭМ!$D$10+'СЕТ СН'!$I$6-'СЕТ СН'!$I$23</f>
        <v>1397.23066599</v>
      </c>
      <c r="H141" s="36">
        <f>SUMIFS(СВЦЭМ!$D$33:$D$776,СВЦЭМ!$A$33:$A$776,$A141,СВЦЭМ!$B$33:$B$776,H$119)+'СЕТ СН'!$I$11+СВЦЭМ!$D$10+'СЕТ СН'!$I$6-'СЕТ СН'!$I$23</f>
        <v>1371.25550086</v>
      </c>
      <c r="I141" s="36">
        <f>SUMIFS(СВЦЭМ!$D$33:$D$776,СВЦЭМ!$A$33:$A$776,$A141,СВЦЭМ!$B$33:$B$776,I$119)+'СЕТ СН'!$I$11+СВЦЭМ!$D$10+'СЕТ СН'!$I$6-'СЕТ СН'!$I$23</f>
        <v>1379.5631633799999</v>
      </c>
      <c r="J141" s="36">
        <f>SUMIFS(СВЦЭМ!$D$33:$D$776,СВЦЭМ!$A$33:$A$776,$A141,СВЦЭМ!$B$33:$B$776,J$119)+'СЕТ СН'!$I$11+СВЦЭМ!$D$10+'СЕТ СН'!$I$6-'СЕТ СН'!$I$23</f>
        <v>1347.25024949</v>
      </c>
      <c r="K141" s="36">
        <f>SUMIFS(СВЦЭМ!$D$33:$D$776,СВЦЭМ!$A$33:$A$776,$A141,СВЦЭМ!$B$33:$B$776,K$119)+'СЕТ СН'!$I$11+СВЦЭМ!$D$10+'СЕТ СН'!$I$6-'СЕТ СН'!$I$23</f>
        <v>1312.3374854600002</v>
      </c>
      <c r="L141" s="36">
        <f>SUMIFS(СВЦЭМ!$D$33:$D$776,СВЦЭМ!$A$33:$A$776,$A141,СВЦЭМ!$B$33:$B$776,L$119)+'СЕТ СН'!$I$11+СВЦЭМ!$D$10+'СЕТ СН'!$I$6-'СЕТ СН'!$I$23</f>
        <v>1278.6454079800001</v>
      </c>
      <c r="M141" s="36">
        <f>SUMIFS(СВЦЭМ!$D$33:$D$776,СВЦЭМ!$A$33:$A$776,$A141,СВЦЭМ!$B$33:$B$776,M$119)+'СЕТ СН'!$I$11+СВЦЭМ!$D$10+'СЕТ СН'!$I$6-'СЕТ СН'!$I$23</f>
        <v>1237.05353651</v>
      </c>
      <c r="N141" s="36">
        <f>SUMIFS(СВЦЭМ!$D$33:$D$776,СВЦЭМ!$A$33:$A$776,$A141,СВЦЭМ!$B$33:$B$776,N$119)+'СЕТ СН'!$I$11+СВЦЭМ!$D$10+'СЕТ СН'!$I$6-'СЕТ СН'!$I$23</f>
        <v>1199.66015109</v>
      </c>
      <c r="O141" s="36">
        <f>SUMIFS(СВЦЭМ!$D$33:$D$776,СВЦЭМ!$A$33:$A$776,$A141,СВЦЭМ!$B$33:$B$776,O$119)+'СЕТ СН'!$I$11+СВЦЭМ!$D$10+'СЕТ СН'!$I$6-'СЕТ СН'!$I$23</f>
        <v>1171.2484494400001</v>
      </c>
      <c r="P141" s="36">
        <f>SUMIFS(СВЦЭМ!$D$33:$D$776,СВЦЭМ!$A$33:$A$776,$A141,СВЦЭМ!$B$33:$B$776,P$119)+'СЕТ СН'!$I$11+СВЦЭМ!$D$10+'СЕТ СН'!$I$6-'СЕТ СН'!$I$23</f>
        <v>1174.62145758</v>
      </c>
      <c r="Q141" s="36">
        <f>SUMIFS(СВЦЭМ!$D$33:$D$776,СВЦЭМ!$A$33:$A$776,$A141,СВЦЭМ!$B$33:$B$776,Q$119)+'СЕТ СН'!$I$11+СВЦЭМ!$D$10+'СЕТ СН'!$I$6-'СЕТ СН'!$I$23</f>
        <v>1178.1810148700001</v>
      </c>
      <c r="R141" s="36">
        <f>SUMIFS(СВЦЭМ!$D$33:$D$776,СВЦЭМ!$A$33:$A$776,$A141,СВЦЭМ!$B$33:$B$776,R$119)+'СЕТ СН'!$I$11+СВЦЭМ!$D$10+'СЕТ СН'!$I$6-'СЕТ СН'!$I$23</f>
        <v>1180.09138648</v>
      </c>
      <c r="S141" s="36">
        <f>SUMIFS(СВЦЭМ!$D$33:$D$776,СВЦЭМ!$A$33:$A$776,$A141,СВЦЭМ!$B$33:$B$776,S$119)+'СЕТ СН'!$I$11+СВЦЭМ!$D$10+'СЕТ СН'!$I$6-'СЕТ СН'!$I$23</f>
        <v>1180.2922427200001</v>
      </c>
      <c r="T141" s="36">
        <f>SUMIFS(СВЦЭМ!$D$33:$D$776,СВЦЭМ!$A$33:$A$776,$A141,СВЦЭМ!$B$33:$B$776,T$119)+'СЕТ СН'!$I$11+СВЦЭМ!$D$10+'СЕТ СН'!$I$6-'СЕТ СН'!$I$23</f>
        <v>1169.6033854299999</v>
      </c>
      <c r="U141" s="36">
        <f>SUMIFS(СВЦЭМ!$D$33:$D$776,СВЦЭМ!$A$33:$A$776,$A141,СВЦЭМ!$B$33:$B$776,U$119)+'СЕТ СН'!$I$11+СВЦЭМ!$D$10+'СЕТ СН'!$I$6-'СЕТ СН'!$I$23</f>
        <v>1164.31142828</v>
      </c>
      <c r="V141" s="36">
        <f>SUMIFS(СВЦЭМ!$D$33:$D$776,СВЦЭМ!$A$33:$A$776,$A141,СВЦЭМ!$B$33:$B$776,V$119)+'СЕТ СН'!$I$11+СВЦЭМ!$D$10+'СЕТ СН'!$I$6-'СЕТ СН'!$I$23</f>
        <v>1158.6618222100001</v>
      </c>
      <c r="W141" s="36">
        <f>SUMIFS(СВЦЭМ!$D$33:$D$776,СВЦЭМ!$A$33:$A$776,$A141,СВЦЭМ!$B$33:$B$776,W$119)+'СЕТ СН'!$I$11+СВЦЭМ!$D$10+'СЕТ СН'!$I$6-'СЕТ СН'!$I$23</f>
        <v>1162.1438554900001</v>
      </c>
      <c r="X141" s="36">
        <f>SUMIFS(СВЦЭМ!$D$33:$D$776,СВЦЭМ!$A$33:$A$776,$A141,СВЦЭМ!$B$33:$B$776,X$119)+'СЕТ СН'!$I$11+СВЦЭМ!$D$10+'СЕТ СН'!$I$6-'СЕТ СН'!$I$23</f>
        <v>1177.5938203000001</v>
      </c>
      <c r="Y141" s="36">
        <f>SUMIFS(СВЦЭМ!$D$33:$D$776,СВЦЭМ!$A$33:$A$776,$A141,СВЦЭМ!$B$33:$B$776,Y$119)+'СЕТ СН'!$I$11+СВЦЭМ!$D$10+'СЕТ СН'!$I$6-'СЕТ СН'!$I$23</f>
        <v>1280.21419799</v>
      </c>
    </row>
    <row r="142" spans="1:25" ht="15.75" x14ac:dyDescent="0.2">
      <c r="A142" s="35">
        <f t="shared" si="3"/>
        <v>44066</v>
      </c>
      <c r="B142" s="36">
        <f>SUMIFS(СВЦЭМ!$D$33:$D$776,СВЦЭМ!$A$33:$A$776,$A142,СВЦЭМ!$B$33:$B$776,B$119)+'СЕТ СН'!$I$11+СВЦЭМ!$D$10+'СЕТ СН'!$I$6-'СЕТ СН'!$I$23</f>
        <v>1333.37560343</v>
      </c>
      <c r="C142" s="36">
        <f>SUMIFS(СВЦЭМ!$D$33:$D$776,СВЦЭМ!$A$33:$A$776,$A142,СВЦЭМ!$B$33:$B$776,C$119)+'СЕТ СН'!$I$11+СВЦЭМ!$D$10+'СЕТ СН'!$I$6-'СЕТ СН'!$I$23</f>
        <v>1357.0941192800001</v>
      </c>
      <c r="D142" s="36">
        <f>SUMIFS(СВЦЭМ!$D$33:$D$776,СВЦЭМ!$A$33:$A$776,$A142,СВЦЭМ!$B$33:$B$776,D$119)+'СЕТ СН'!$I$11+СВЦЭМ!$D$10+'СЕТ СН'!$I$6-'СЕТ СН'!$I$23</f>
        <v>1382.4381963999999</v>
      </c>
      <c r="E142" s="36">
        <f>SUMIFS(СВЦЭМ!$D$33:$D$776,СВЦЭМ!$A$33:$A$776,$A142,СВЦЭМ!$B$33:$B$776,E$119)+'СЕТ СН'!$I$11+СВЦЭМ!$D$10+'СЕТ СН'!$I$6-'СЕТ СН'!$I$23</f>
        <v>1398.00816773</v>
      </c>
      <c r="F142" s="36">
        <f>SUMIFS(СВЦЭМ!$D$33:$D$776,СВЦЭМ!$A$33:$A$776,$A142,СВЦЭМ!$B$33:$B$776,F$119)+'СЕТ СН'!$I$11+СВЦЭМ!$D$10+'СЕТ СН'!$I$6-'СЕТ СН'!$I$23</f>
        <v>1402.3455407500001</v>
      </c>
      <c r="G142" s="36">
        <f>SUMIFS(СВЦЭМ!$D$33:$D$776,СВЦЭМ!$A$33:$A$776,$A142,СВЦЭМ!$B$33:$B$776,G$119)+'СЕТ СН'!$I$11+СВЦЭМ!$D$10+'СЕТ СН'!$I$6-'СЕТ СН'!$I$23</f>
        <v>1402.8554327300001</v>
      </c>
      <c r="H142" s="36">
        <f>SUMIFS(СВЦЭМ!$D$33:$D$776,СВЦЭМ!$A$33:$A$776,$A142,СВЦЭМ!$B$33:$B$776,H$119)+'СЕТ СН'!$I$11+СВЦЭМ!$D$10+'СЕТ СН'!$I$6-'СЕТ СН'!$I$23</f>
        <v>1390.1491399900001</v>
      </c>
      <c r="I142" s="36">
        <f>SUMIFS(СВЦЭМ!$D$33:$D$776,СВЦЭМ!$A$33:$A$776,$A142,СВЦЭМ!$B$33:$B$776,I$119)+'СЕТ СН'!$I$11+СВЦЭМ!$D$10+'СЕТ СН'!$I$6-'СЕТ СН'!$I$23</f>
        <v>1365.8110227699999</v>
      </c>
      <c r="J142" s="36">
        <f>SUMIFS(СВЦЭМ!$D$33:$D$776,СВЦЭМ!$A$33:$A$776,$A142,СВЦЭМ!$B$33:$B$776,J$119)+'СЕТ СН'!$I$11+СВЦЭМ!$D$10+'СЕТ СН'!$I$6-'СЕТ СН'!$I$23</f>
        <v>1354.7278154800001</v>
      </c>
      <c r="K142" s="36">
        <f>SUMIFS(СВЦЭМ!$D$33:$D$776,СВЦЭМ!$A$33:$A$776,$A142,СВЦЭМ!$B$33:$B$776,K$119)+'СЕТ СН'!$I$11+СВЦЭМ!$D$10+'СЕТ СН'!$I$6-'СЕТ СН'!$I$23</f>
        <v>1332.5017851600001</v>
      </c>
      <c r="L142" s="36">
        <f>SUMIFS(СВЦЭМ!$D$33:$D$776,СВЦЭМ!$A$33:$A$776,$A142,СВЦЭМ!$B$33:$B$776,L$119)+'СЕТ СН'!$I$11+СВЦЭМ!$D$10+'СЕТ СН'!$I$6-'СЕТ СН'!$I$23</f>
        <v>1291.90128022</v>
      </c>
      <c r="M142" s="36">
        <f>SUMIFS(СВЦЭМ!$D$33:$D$776,СВЦЭМ!$A$33:$A$776,$A142,СВЦЭМ!$B$33:$B$776,M$119)+'СЕТ СН'!$I$11+СВЦЭМ!$D$10+'СЕТ СН'!$I$6-'СЕТ СН'!$I$23</f>
        <v>1229.0923005700001</v>
      </c>
      <c r="N142" s="36">
        <f>SUMIFS(СВЦЭМ!$D$33:$D$776,СВЦЭМ!$A$33:$A$776,$A142,СВЦЭМ!$B$33:$B$776,N$119)+'СЕТ СН'!$I$11+СВЦЭМ!$D$10+'СЕТ СН'!$I$6-'СЕТ СН'!$I$23</f>
        <v>1172.50643358</v>
      </c>
      <c r="O142" s="36">
        <f>SUMIFS(СВЦЭМ!$D$33:$D$776,СВЦЭМ!$A$33:$A$776,$A142,СВЦЭМ!$B$33:$B$776,O$119)+'СЕТ СН'!$I$11+СВЦЭМ!$D$10+'СЕТ СН'!$I$6-'СЕТ СН'!$I$23</f>
        <v>1154.5323509700002</v>
      </c>
      <c r="P142" s="36">
        <f>SUMIFS(СВЦЭМ!$D$33:$D$776,СВЦЭМ!$A$33:$A$776,$A142,СВЦЭМ!$B$33:$B$776,P$119)+'СЕТ СН'!$I$11+СВЦЭМ!$D$10+'СЕТ СН'!$I$6-'СЕТ СН'!$I$23</f>
        <v>1161.281778</v>
      </c>
      <c r="Q142" s="36">
        <f>SUMIFS(СВЦЭМ!$D$33:$D$776,СВЦЭМ!$A$33:$A$776,$A142,СВЦЭМ!$B$33:$B$776,Q$119)+'СЕТ СН'!$I$11+СВЦЭМ!$D$10+'СЕТ СН'!$I$6-'СЕТ СН'!$I$23</f>
        <v>1159.4357866400001</v>
      </c>
      <c r="R142" s="36">
        <f>SUMIFS(СВЦЭМ!$D$33:$D$776,СВЦЭМ!$A$33:$A$776,$A142,СВЦЭМ!$B$33:$B$776,R$119)+'СЕТ СН'!$I$11+СВЦЭМ!$D$10+'СЕТ СН'!$I$6-'СЕТ СН'!$I$23</f>
        <v>1157.2090632100001</v>
      </c>
      <c r="S142" s="36">
        <f>SUMIFS(СВЦЭМ!$D$33:$D$776,СВЦЭМ!$A$33:$A$776,$A142,СВЦЭМ!$B$33:$B$776,S$119)+'СЕТ СН'!$I$11+СВЦЭМ!$D$10+'СЕТ СН'!$I$6-'СЕТ СН'!$I$23</f>
        <v>1161.0546131599999</v>
      </c>
      <c r="T142" s="36">
        <f>SUMIFS(СВЦЭМ!$D$33:$D$776,СВЦЭМ!$A$33:$A$776,$A142,СВЦЭМ!$B$33:$B$776,T$119)+'СЕТ СН'!$I$11+СВЦЭМ!$D$10+'СЕТ СН'!$I$6-'СЕТ СН'!$I$23</f>
        <v>1162.1349604699999</v>
      </c>
      <c r="U142" s="36">
        <f>SUMIFS(СВЦЭМ!$D$33:$D$776,СВЦЭМ!$A$33:$A$776,$A142,СВЦЭМ!$B$33:$B$776,U$119)+'СЕТ СН'!$I$11+СВЦЭМ!$D$10+'СЕТ СН'!$I$6-'СЕТ СН'!$I$23</f>
        <v>1149.46509141</v>
      </c>
      <c r="V142" s="36">
        <f>SUMIFS(СВЦЭМ!$D$33:$D$776,СВЦЭМ!$A$33:$A$776,$A142,СВЦЭМ!$B$33:$B$776,V$119)+'СЕТ СН'!$I$11+СВЦЭМ!$D$10+'СЕТ СН'!$I$6-'СЕТ СН'!$I$23</f>
        <v>1141.55912425</v>
      </c>
      <c r="W142" s="36">
        <f>SUMIFS(СВЦЭМ!$D$33:$D$776,СВЦЭМ!$A$33:$A$776,$A142,СВЦЭМ!$B$33:$B$776,W$119)+'СЕТ СН'!$I$11+СВЦЭМ!$D$10+'СЕТ СН'!$I$6-'СЕТ СН'!$I$23</f>
        <v>1144.4159134400002</v>
      </c>
      <c r="X142" s="36">
        <f>SUMIFS(СВЦЭМ!$D$33:$D$776,СВЦЭМ!$A$33:$A$776,$A142,СВЦЭМ!$B$33:$B$776,X$119)+'СЕТ СН'!$I$11+СВЦЭМ!$D$10+'СЕТ СН'!$I$6-'СЕТ СН'!$I$23</f>
        <v>1174.18481073</v>
      </c>
      <c r="Y142" s="36">
        <f>SUMIFS(СВЦЭМ!$D$33:$D$776,СВЦЭМ!$A$33:$A$776,$A142,СВЦЭМ!$B$33:$B$776,Y$119)+'СЕТ СН'!$I$11+СВЦЭМ!$D$10+'СЕТ СН'!$I$6-'СЕТ СН'!$I$23</f>
        <v>1267.2331975100001</v>
      </c>
    </row>
    <row r="143" spans="1:25" ht="15.75" x14ac:dyDescent="0.2">
      <c r="A143" s="35">
        <f t="shared" si="3"/>
        <v>44067</v>
      </c>
      <c r="B143" s="36">
        <f>SUMIFS(СВЦЭМ!$D$33:$D$776,СВЦЭМ!$A$33:$A$776,$A143,СВЦЭМ!$B$33:$B$776,B$119)+'СЕТ СН'!$I$11+СВЦЭМ!$D$10+'СЕТ СН'!$I$6-'СЕТ СН'!$I$23</f>
        <v>1296.7193943900002</v>
      </c>
      <c r="C143" s="36">
        <f>SUMIFS(СВЦЭМ!$D$33:$D$776,СВЦЭМ!$A$33:$A$776,$A143,СВЦЭМ!$B$33:$B$776,C$119)+'СЕТ СН'!$I$11+СВЦЭМ!$D$10+'СЕТ СН'!$I$6-'СЕТ СН'!$I$23</f>
        <v>1335.6548165700001</v>
      </c>
      <c r="D143" s="36">
        <f>SUMIFS(СВЦЭМ!$D$33:$D$776,СВЦЭМ!$A$33:$A$776,$A143,СВЦЭМ!$B$33:$B$776,D$119)+'СЕТ СН'!$I$11+СВЦЭМ!$D$10+'СЕТ СН'!$I$6-'СЕТ СН'!$I$23</f>
        <v>1351.3629338000001</v>
      </c>
      <c r="E143" s="36">
        <f>SUMIFS(СВЦЭМ!$D$33:$D$776,СВЦЭМ!$A$33:$A$776,$A143,СВЦЭМ!$B$33:$B$776,E$119)+'СЕТ СН'!$I$11+СВЦЭМ!$D$10+'СЕТ СН'!$I$6-'СЕТ СН'!$I$23</f>
        <v>1357.9026953900002</v>
      </c>
      <c r="F143" s="36">
        <f>SUMIFS(СВЦЭМ!$D$33:$D$776,СВЦЭМ!$A$33:$A$776,$A143,СВЦЭМ!$B$33:$B$776,F$119)+'СЕТ СН'!$I$11+СВЦЭМ!$D$10+'СЕТ СН'!$I$6-'СЕТ СН'!$I$23</f>
        <v>1360.85771226</v>
      </c>
      <c r="G143" s="36">
        <f>SUMIFS(СВЦЭМ!$D$33:$D$776,СВЦЭМ!$A$33:$A$776,$A143,СВЦЭМ!$B$33:$B$776,G$119)+'СЕТ СН'!$I$11+СВЦЭМ!$D$10+'СЕТ СН'!$I$6-'СЕТ СН'!$I$23</f>
        <v>1351.19661606</v>
      </c>
      <c r="H143" s="36">
        <f>SUMIFS(СВЦЭМ!$D$33:$D$776,СВЦЭМ!$A$33:$A$776,$A143,СВЦЭМ!$B$33:$B$776,H$119)+'СЕТ СН'!$I$11+СВЦЭМ!$D$10+'СЕТ СН'!$I$6-'СЕТ СН'!$I$23</f>
        <v>1344.3927597100001</v>
      </c>
      <c r="I143" s="36">
        <f>SUMIFS(СВЦЭМ!$D$33:$D$776,СВЦЭМ!$A$33:$A$776,$A143,СВЦЭМ!$B$33:$B$776,I$119)+'СЕТ СН'!$I$11+СВЦЭМ!$D$10+'СЕТ СН'!$I$6-'СЕТ СН'!$I$23</f>
        <v>1416.3584749300001</v>
      </c>
      <c r="J143" s="36">
        <f>SUMIFS(СВЦЭМ!$D$33:$D$776,СВЦЭМ!$A$33:$A$776,$A143,СВЦЭМ!$B$33:$B$776,J$119)+'СЕТ СН'!$I$11+СВЦЭМ!$D$10+'СЕТ СН'!$I$6-'СЕТ СН'!$I$23</f>
        <v>1367.9941028200001</v>
      </c>
      <c r="K143" s="36">
        <f>SUMIFS(СВЦЭМ!$D$33:$D$776,СВЦЭМ!$A$33:$A$776,$A143,СВЦЭМ!$B$33:$B$776,K$119)+'СЕТ СН'!$I$11+СВЦЭМ!$D$10+'СЕТ СН'!$I$6-'СЕТ СН'!$I$23</f>
        <v>1342.7147961999999</v>
      </c>
      <c r="L143" s="36">
        <f>SUMIFS(СВЦЭМ!$D$33:$D$776,СВЦЭМ!$A$33:$A$776,$A143,СВЦЭМ!$B$33:$B$776,L$119)+'СЕТ СН'!$I$11+СВЦЭМ!$D$10+'СЕТ СН'!$I$6-'СЕТ СН'!$I$23</f>
        <v>1317.69470735</v>
      </c>
      <c r="M143" s="36">
        <f>SUMIFS(СВЦЭМ!$D$33:$D$776,СВЦЭМ!$A$33:$A$776,$A143,СВЦЭМ!$B$33:$B$776,M$119)+'СЕТ СН'!$I$11+СВЦЭМ!$D$10+'СЕТ СН'!$I$6-'СЕТ СН'!$I$23</f>
        <v>1266.0550951499999</v>
      </c>
      <c r="N143" s="36">
        <f>SUMIFS(СВЦЭМ!$D$33:$D$776,СВЦЭМ!$A$33:$A$776,$A143,СВЦЭМ!$B$33:$B$776,N$119)+'СЕТ СН'!$I$11+СВЦЭМ!$D$10+'СЕТ СН'!$I$6-'СЕТ СН'!$I$23</f>
        <v>1224.5370451600002</v>
      </c>
      <c r="O143" s="36">
        <f>SUMIFS(СВЦЭМ!$D$33:$D$776,СВЦЭМ!$A$33:$A$776,$A143,СВЦЭМ!$B$33:$B$776,O$119)+'СЕТ СН'!$I$11+СВЦЭМ!$D$10+'СЕТ СН'!$I$6-'СЕТ СН'!$I$23</f>
        <v>1196.08540434</v>
      </c>
      <c r="P143" s="36">
        <f>SUMIFS(СВЦЭМ!$D$33:$D$776,СВЦЭМ!$A$33:$A$776,$A143,СВЦЭМ!$B$33:$B$776,P$119)+'СЕТ СН'!$I$11+СВЦЭМ!$D$10+'СЕТ СН'!$I$6-'СЕТ СН'!$I$23</f>
        <v>1201.6414293600001</v>
      </c>
      <c r="Q143" s="36">
        <f>SUMIFS(СВЦЭМ!$D$33:$D$776,СВЦЭМ!$A$33:$A$776,$A143,СВЦЭМ!$B$33:$B$776,Q$119)+'СЕТ СН'!$I$11+СВЦЭМ!$D$10+'СЕТ СН'!$I$6-'СЕТ СН'!$I$23</f>
        <v>1195.9566238</v>
      </c>
      <c r="R143" s="36">
        <f>SUMIFS(СВЦЭМ!$D$33:$D$776,СВЦЭМ!$A$33:$A$776,$A143,СВЦЭМ!$B$33:$B$776,R$119)+'СЕТ СН'!$I$11+СВЦЭМ!$D$10+'СЕТ СН'!$I$6-'СЕТ СН'!$I$23</f>
        <v>1196.0537426999999</v>
      </c>
      <c r="S143" s="36">
        <f>SUMIFS(СВЦЭМ!$D$33:$D$776,СВЦЭМ!$A$33:$A$776,$A143,СВЦЭМ!$B$33:$B$776,S$119)+'СЕТ СН'!$I$11+СВЦЭМ!$D$10+'СЕТ СН'!$I$6-'СЕТ СН'!$I$23</f>
        <v>1198.3202948000001</v>
      </c>
      <c r="T143" s="36">
        <f>SUMIFS(СВЦЭМ!$D$33:$D$776,СВЦЭМ!$A$33:$A$776,$A143,СВЦЭМ!$B$33:$B$776,T$119)+'СЕТ СН'!$I$11+СВЦЭМ!$D$10+'СЕТ СН'!$I$6-'СЕТ СН'!$I$23</f>
        <v>1201.1137634699999</v>
      </c>
      <c r="U143" s="36">
        <f>SUMIFS(СВЦЭМ!$D$33:$D$776,СВЦЭМ!$A$33:$A$776,$A143,СВЦЭМ!$B$33:$B$776,U$119)+'СЕТ СН'!$I$11+СВЦЭМ!$D$10+'СЕТ СН'!$I$6-'СЕТ СН'!$I$23</f>
        <v>1201.45371295</v>
      </c>
      <c r="V143" s="36">
        <f>SUMIFS(СВЦЭМ!$D$33:$D$776,СВЦЭМ!$A$33:$A$776,$A143,СВЦЭМ!$B$33:$B$776,V$119)+'СЕТ СН'!$I$11+СВЦЭМ!$D$10+'СЕТ СН'!$I$6-'СЕТ СН'!$I$23</f>
        <v>1194.08740973</v>
      </c>
      <c r="W143" s="36">
        <f>SUMIFS(СВЦЭМ!$D$33:$D$776,СВЦЭМ!$A$33:$A$776,$A143,СВЦЭМ!$B$33:$B$776,W$119)+'СЕТ СН'!$I$11+СВЦЭМ!$D$10+'СЕТ СН'!$I$6-'СЕТ СН'!$I$23</f>
        <v>1186.3478054</v>
      </c>
      <c r="X143" s="36">
        <f>SUMIFS(СВЦЭМ!$D$33:$D$776,СВЦЭМ!$A$33:$A$776,$A143,СВЦЭМ!$B$33:$B$776,X$119)+'СЕТ СН'!$I$11+СВЦЭМ!$D$10+'СЕТ СН'!$I$6-'СЕТ СН'!$I$23</f>
        <v>1215.3085190199999</v>
      </c>
      <c r="Y143" s="36">
        <f>SUMIFS(СВЦЭМ!$D$33:$D$776,СВЦЭМ!$A$33:$A$776,$A143,СВЦЭМ!$B$33:$B$776,Y$119)+'СЕТ СН'!$I$11+СВЦЭМ!$D$10+'СЕТ СН'!$I$6-'СЕТ СН'!$I$23</f>
        <v>1321.4505374599999</v>
      </c>
    </row>
    <row r="144" spans="1:25" ht="15.75" x14ac:dyDescent="0.2">
      <c r="A144" s="35">
        <f t="shared" si="3"/>
        <v>44068</v>
      </c>
      <c r="B144" s="36">
        <f>SUMIFS(СВЦЭМ!$D$33:$D$776,СВЦЭМ!$A$33:$A$776,$A144,СВЦЭМ!$B$33:$B$776,B$119)+'СЕТ СН'!$I$11+СВЦЭМ!$D$10+'СЕТ СН'!$I$6-'СЕТ СН'!$I$23</f>
        <v>1304.6923569300002</v>
      </c>
      <c r="C144" s="36">
        <f>SUMIFS(СВЦЭМ!$D$33:$D$776,СВЦЭМ!$A$33:$A$776,$A144,СВЦЭМ!$B$33:$B$776,C$119)+'СЕТ СН'!$I$11+СВЦЭМ!$D$10+'СЕТ СН'!$I$6-'СЕТ СН'!$I$23</f>
        <v>1338.6708633000001</v>
      </c>
      <c r="D144" s="36">
        <f>SUMIFS(СВЦЭМ!$D$33:$D$776,СВЦЭМ!$A$33:$A$776,$A144,СВЦЭМ!$B$33:$B$776,D$119)+'СЕТ СН'!$I$11+СВЦЭМ!$D$10+'СЕТ СН'!$I$6-'СЕТ СН'!$I$23</f>
        <v>1359.02309414</v>
      </c>
      <c r="E144" s="36">
        <f>SUMIFS(СВЦЭМ!$D$33:$D$776,СВЦЭМ!$A$33:$A$776,$A144,СВЦЭМ!$B$33:$B$776,E$119)+'СЕТ СН'!$I$11+СВЦЭМ!$D$10+'СЕТ СН'!$I$6-'СЕТ СН'!$I$23</f>
        <v>1363.3163210600001</v>
      </c>
      <c r="F144" s="36">
        <f>SUMIFS(СВЦЭМ!$D$33:$D$776,СВЦЭМ!$A$33:$A$776,$A144,СВЦЭМ!$B$33:$B$776,F$119)+'СЕТ СН'!$I$11+СВЦЭМ!$D$10+'СЕТ СН'!$I$6-'СЕТ СН'!$I$23</f>
        <v>1367.1296934699999</v>
      </c>
      <c r="G144" s="36">
        <f>SUMIFS(СВЦЭМ!$D$33:$D$776,СВЦЭМ!$A$33:$A$776,$A144,СВЦЭМ!$B$33:$B$776,G$119)+'СЕТ СН'!$I$11+СВЦЭМ!$D$10+'СЕТ СН'!$I$6-'СЕТ СН'!$I$23</f>
        <v>1358.6522967999999</v>
      </c>
      <c r="H144" s="36">
        <f>SUMIFS(СВЦЭМ!$D$33:$D$776,СВЦЭМ!$A$33:$A$776,$A144,СВЦЭМ!$B$33:$B$776,H$119)+'СЕТ СН'!$I$11+СВЦЭМ!$D$10+'СЕТ СН'!$I$6-'СЕТ СН'!$I$23</f>
        <v>1372.2469545200001</v>
      </c>
      <c r="I144" s="36">
        <f>SUMIFS(СВЦЭМ!$D$33:$D$776,СВЦЭМ!$A$33:$A$776,$A144,СВЦЭМ!$B$33:$B$776,I$119)+'СЕТ СН'!$I$11+СВЦЭМ!$D$10+'СЕТ СН'!$I$6-'СЕТ СН'!$I$23</f>
        <v>1402.2968541600001</v>
      </c>
      <c r="J144" s="36">
        <f>SUMIFS(СВЦЭМ!$D$33:$D$776,СВЦЭМ!$A$33:$A$776,$A144,СВЦЭМ!$B$33:$B$776,J$119)+'СЕТ СН'!$I$11+СВЦЭМ!$D$10+'СЕТ СН'!$I$6-'СЕТ СН'!$I$23</f>
        <v>1387.87738283</v>
      </c>
      <c r="K144" s="36">
        <f>SUMIFS(СВЦЭМ!$D$33:$D$776,СВЦЭМ!$A$33:$A$776,$A144,СВЦЭМ!$B$33:$B$776,K$119)+'СЕТ СН'!$I$11+СВЦЭМ!$D$10+'СЕТ СН'!$I$6-'СЕТ СН'!$I$23</f>
        <v>1352.5188653300002</v>
      </c>
      <c r="L144" s="36">
        <f>SUMIFS(СВЦЭМ!$D$33:$D$776,СВЦЭМ!$A$33:$A$776,$A144,СВЦЭМ!$B$33:$B$776,L$119)+'СЕТ СН'!$I$11+СВЦЭМ!$D$10+'СЕТ СН'!$I$6-'СЕТ СН'!$I$23</f>
        <v>1332.6405917900001</v>
      </c>
      <c r="M144" s="36">
        <f>SUMIFS(СВЦЭМ!$D$33:$D$776,СВЦЭМ!$A$33:$A$776,$A144,СВЦЭМ!$B$33:$B$776,M$119)+'СЕТ СН'!$I$11+СВЦЭМ!$D$10+'СЕТ СН'!$I$6-'СЕТ СН'!$I$23</f>
        <v>1265.6446764900002</v>
      </c>
      <c r="N144" s="36">
        <f>SUMIFS(СВЦЭМ!$D$33:$D$776,СВЦЭМ!$A$33:$A$776,$A144,СВЦЭМ!$B$33:$B$776,N$119)+'СЕТ СН'!$I$11+СВЦЭМ!$D$10+'СЕТ СН'!$I$6-'СЕТ СН'!$I$23</f>
        <v>1217.52735347</v>
      </c>
      <c r="O144" s="36">
        <f>SUMIFS(СВЦЭМ!$D$33:$D$776,СВЦЭМ!$A$33:$A$776,$A144,СВЦЭМ!$B$33:$B$776,O$119)+'СЕТ СН'!$I$11+СВЦЭМ!$D$10+'СЕТ СН'!$I$6-'СЕТ СН'!$I$23</f>
        <v>1192.17341171</v>
      </c>
      <c r="P144" s="36">
        <f>SUMIFS(СВЦЭМ!$D$33:$D$776,СВЦЭМ!$A$33:$A$776,$A144,СВЦЭМ!$B$33:$B$776,P$119)+'СЕТ СН'!$I$11+СВЦЭМ!$D$10+'СЕТ СН'!$I$6-'СЕТ СН'!$I$23</f>
        <v>1200.3459186800001</v>
      </c>
      <c r="Q144" s="36">
        <f>SUMIFS(СВЦЭМ!$D$33:$D$776,СВЦЭМ!$A$33:$A$776,$A144,СВЦЭМ!$B$33:$B$776,Q$119)+'СЕТ СН'!$I$11+СВЦЭМ!$D$10+'СЕТ СН'!$I$6-'СЕТ СН'!$I$23</f>
        <v>1197.3263566800001</v>
      </c>
      <c r="R144" s="36">
        <f>SUMIFS(СВЦЭМ!$D$33:$D$776,СВЦЭМ!$A$33:$A$776,$A144,СВЦЭМ!$B$33:$B$776,R$119)+'СЕТ СН'!$I$11+СВЦЭМ!$D$10+'СЕТ СН'!$I$6-'СЕТ СН'!$I$23</f>
        <v>1194.10316717</v>
      </c>
      <c r="S144" s="36">
        <f>SUMIFS(СВЦЭМ!$D$33:$D$776,СВЦЭМ!$A$33:$A$776,$A144,СВЦЭМ!$B$33:$B$776,S$119)+'СЕТ СН'!$I$11+СВЦЭМ!$D$10+'СЕТ СН'!$I$6-'СЕТ СН'!$I$23</f>
        <v>1197.3742064100002</v>
      </c>
      <c r="T144" s="36">
        <f>SUMIFS(СВЦЭМ!$D$33:$D$776,СВЦЭМ!$A$33:$A$776,$A144,СВЦЭМ!$B$33:$B$776,T$119)+'СЕТ СН'!$I$11+СВЦЭМ!$D$10+'СЕТ СН'!$I$6-'СЕТ СН'!$I$23</f>
        <v>1197.8197568599999</v>
      </c>
      <c r="U144" s="36">
        <f>SUMIFS(СВЦЭМ!$D$33:$D$776,СВЦЭМ!$A$33:$A$776,$A144,СВЦЭМ!$B$33:$B$776,U$119)+'СЕТ СН'!$I$11+СВЦЭМ!$D$10+'СЕТ СН'!$I$6-'СЕТ СН'!$I$23</f>
        <v>1192.8422788299999</v>
      </c>
      <c r="V144" s="36">
        <f>SUMIFS(СВЦЭМ!$D$33:$D$776,СВЦЭМ!$A$33:$A$776,$A144,СВЦЭМ!$B$33:$B$776,V$119)+'СЕТ СН'!$I$11+СВЦЭМ!$D$10+'СЕТ СН'!$I$6-'СЕТ СН'!$I$23</f>
        <v>1172.84735697</v>
      </c>
      <c r="W144" s="36">
        <f>SUMIFS(СВЦЭМ!$D$33:$D$776,СВЦЭМ!$A$33:$A$776,$A144,СВЦЭМ!$B$33:$B$776,W$119)+'СЕТ СН'!$I$11+СВЦЭМ!$D$10+'СЕТ СН'!$I$6-'СЕТ СН'!$I$23</f>
        <v>1153.8885766799999</v>
      </c>
      <c r="X144" s="36">
        <f>SUMIFS(СВЦЭМ!$D$33:$D$776,СВЦЭМ!$A$33:$A$776,$A144,СВЦЭМ!$B$33:$B$776,X$119)+'СЕТ СН'!$I$11+СВЦЭМ!$D$10+'СЕТ СН'!$I$6-'СЕТ СН'!$I$23</f>
        <v>1176.6425828400002</v>
      </c>
      <c r="Y144" s="36">
        <f>SUMIFS(СВЦЭМ!$D$33:$D$776,СВЦЭМ!$A$33:$A$776,$A144,СВЦЭМ!$B$33:$B$776,Y$119)+'СЕТ СН'!$I$11+СВЦЭМ!$D$10+'СЕТ СН'!$I$6-'СЕТ СН'!$I$23</f>
        <v>1275.0921490400001</v>
      </c>
    </row>
    <row r="145" spans="1:27" ht="15.75" x14ac:dyDescent="0.2">
      <c r="A145" s="35">
        <f t="shared" si="3"/>
        <v>44069</v>
      </c>
      <c r="B145" s="36">
        <f>SUMIFS(СВЦЭМ!$D$33:$D$776,СВЦЭМ!$A$33:$A$776,$A145,СВЦЭМ!$B$33:$B$776,B$119)+'СЕТ СН'!$I$11+СВЦЭМ!$D$10+'СЕТ СН'!$I$6-'СЕТ СН'!$I$23</f>
        <v>1314.2509874699999</v>
      </c>
      <c r="C145" s="36">
        <f>SUMIFS(СВЦЭМ!$D$33:$D$776,СВЦЭМ!$A$33:$A$776,$A145,СВЦЭМ!$B$33:$B$776,C$119)+'СЕТ СН'!$I$11+СВЦЭМ!$D$10+'СЕТ СН'!$I$6-'СЕТ СН'!$I$23</f>
        <v>1349.6933282099999</v>
      </c>
      <c r="D145" s="36">
        <f>SUMIFS(СВЦЭМ!$D$33:$D$776,СВЦЭМ!$A$33:$A$776,$A145,СВЦЭМ!$B$33:$B$776,D$119)+'СЕТ СН'!$I$11+СВЦЭМ!$D$10+'СЕТ СН'!$I$6-'СЕТ СН'!$I$23</f>
        <v>1368.19086537</v>
      </c>
      <c r="E145" s="36">
        <f>SUMIFS(СВЦЭМ!$D$33:$D$776,СВЦЭМ!$A$33:$A$776,$A145,СВЦЭМ!$B$33:$B$776,E$119)+'СЕТ СН'!$I$11+СВЦЭМ!$D$10+'СЕТ СН'!$I$6-'СЕТ СН'!$I$23</f>
        <v>1374.48298406</v>
      </c>
      <c r="F145" s="36">
        <f>SUMIFS(СВЦЭМ!$D$33:$D$776,СВЦЭМ!$A$33:$A$776,$A145,СВЦЭМ!$B$33:$B$776,F$119)+'СЕТ СН'!$I$11+СВЦЭМ!$D$10+'СЕТ СН'!$I$6-'СЕТ СН'!$I$23</f>
        <v>1372.5609630899999</v>
      </c>
      <c r="G145" s="36">
        <f>SUMIFS(СВЦЭМ!$D$33:$D$776,СВЦЭМ!$A$33:$A$776,$A145,СВЦЭМ!$B$33:$B$776,G$119)+'СЕТ СН'!$I$11+СВЦЭМ!$D$10+'СЕТ СН'!$I$6-'СЕТ СН'!$I$23</f>
        <v>1371.3978044599999</v>
      </c>
      <c r="H145" s="36">
        <f>SUMIFS(СВЦЭМ!$D$33:$D$776,СВЦЭМ!$A$33:$A$776,$A145,СВЦЭМ!$B$33:$B$776,H$119)+'СЕТ СН'!$I$11+СВЦЭМ!$D$10+'СЕТ СН'!$I$6-'СЕТ СН'!$I$23</f>
        <v>1376.3433966</v>
      </c>
      <c r="I145" s="36">
        <f>SUMIFS(СВЦЭМ!$D$33:$D$776,СВЦЭМ!$A$33:$A$776,$A145,СВЦЭМ!$B$33:$B$776,I$119)+'СЕТ СН'!$I$11+СВЦЭМ!$D$10+'СЕТ СН'!$I$6-'СЕТ СН'!$I$23</f>
        <v>1400.6627300099999</v>
      </c>
      <c r="J145" s="36">
        <f>SUMIFS(СВЦЭМ!$D$33:$D$776,СВЦЭМ!$A$33:$A$776,$A145,СВЦЭМ!$B$33:$B$776,J$119)+'СЕТ СН'!$I$11+СВЦЭМ!$D$10+'СЕТ СН'!$I$6-'СЕТ СН'!$I$23</f>
        <v>1378.81781948</v>
      </c>
      <c r="K145" s="36">
        <f>SUMIFS(СВЦЭМ!$D$33:$D$776,СВЦЭМ!$A$33:$A$776,$A145,СВЦЭМ!$B$33:$B$776,K$119)+'СЕТ СН'!$I$11+СВЦЭМ!$D$10+'СЕТ СН'!$I$6-'СЕТ СН'!$I$23</f>
        <v>1298.08179526</v>
      </c>
      <c r="L145" s="36">
        <f>SUMIFS(СВЦЭМ!$D$33:$D$776,СВЦЭМ!$A$33:$A$776,$A145,СВЦЭМ!$B$33:$B$776,L$119)+'СЕТ СН'!$I$11+СВЦЭМ!$D$10+'СЕТ СН'!$I$6-'СЕТ СН'!$I$23</f>
        <v>1278.9987181199999</v>
      </c>
      <c r="M145" s="36">
        <f>SUMIFS(СВЦЭМ!$D$33:$D$776,СВЦЭМ!$A$33:$A$776,$A145,СВЦЭМ!$B$33:$B$776,M$119)+'СЕТ СН'!$I$11+СВЦЭМ!$D$10+'СЕТ СН'!$I$6-'СЕТ СН'!$I$23</f>
        <v>1217.951996</v>
      </c>
      <c r="N145" s="36">
        <f>SUMIFS(СВЦЭМ!$D$33:$D$776,СВЦЭМ!$A$33:$A$776,$A145,СВЦЭМ!$B$33:$B$776,N$119)+'СЕТ СН'!$I$11+СВЦЭМ!$D$10+'СЕТ СН'!$I$6-'СЕТ СН'!$I$23</f>
        <v>1171.4074530400001</v>
      </c>
      <c r="O145" s="36">
        <f>SUMIFS(СВЦЭМ!$D$33:$D$776,СВЦЭМ!$A$33:$A$776,$A145,СВЦЭМ!$B$33:$B$776,O$119)+'СЕТ СН'!$I$11+СВЦЭМ!$D$10+'СЕТ СН'!$I$6-'СЕТ СН'!$I$23</f>
        <v>1148.1402238999999</v>
      </c>
      <c r="P145" s="36">
        <f>SUMIFS(СВЦЭМ!$D$33:$D$776,СВЦЭМ!$A$33:$A$776,$A145,СВЦЭМ!$B$33:$B$776,P$119)+'СЕТ СН'!$I$11+СВЦЭМ!$D$10+'СЕТ СН'!$I$6-'СЕТ СН'!$I$23</f>
        <v>1148.0778894800001</v>
      </c>
      <c r="Q145" s="36">
        <f>SUMIFS(СВЦЭМ!$D$33:$D$776,СВЦЭМ!$A$33:$A$776,$A145,СВЦЭМ!$B$33:$B$776,Q$119)+'СЕТ СН'!$I$11+СВЦЭМ!$D$10+'СЕТ СН'!$I$6-'СЕТ СН'!$I$23</f>
        <v>1144.5947752000002</v>
      </c>
      <c r="R145" s="36">
        <f>SUMIFS(СВЦЭМ!$D$33:$D$776,СВЦЭМ!$A$33:$A$776,$A145,СВЦЭМ!$B$33:$B$776,R$119)+'СЕТ СН'!$I$11+СВЦЭМ!$D$10+'СЕТ СН'!$I$6-'СЕТ СН'!$I$23</f>
        <v>1149.83128405</v>
      </c>
      <c r="S145" s="36">
        <f>SUMIFS(СВЦЭМ!$D$33:$D$776,СВЦЭМ!$A$33:$A$776,$A145,СВЦЭМ!$B$33:$B$776,S$119)+'СЕТ СН'!$I$11+СВЦЭМ!$D$10+'СЕТ СН'!$I$6-'СЕТ СН'!$I$23</f>
        <v>1152.9168227700002</v>
      </c>
      <c r="T145" s="36">
        <f>SUMIFS(СВЦЭМ!$D$33:$D$776,СВЦЭМ!$A$33:$A$776,$A145,СВЦЭМ!$B$33:$B$776,T$119)+'СЕТ СН'!$I$11+СВЦЭМ!$D$10+'СЕТ СН'!$I$6-'СЕТ СН'!$I$23</f>
        <v>1145.1948447</v>
      </c>
      <c r="U145" s="36">
        <f>SUMIFS(СВЦЭМ!$D$33:$D$776,СВЦЭМ!$A$33:$A$776,$A145,СВЦЭМ!$B$33:$B$776,U$119)+'СЕТ СН'!$I$11+СВЦЭМ!$D$10+'СЕТ СН'!$I$6-'СЕТ СН'!$I$23</f>
        <v>1148.45221711</v>
      </c>
      <c r="V145" s="36">
        <f>SUMIFS(СВЦЭМ!$D$33:$D$776,СВЦЭМ!$A$33:$A$776,$A145,СВЦЭМ!$B$33:$B$776,V$119)+'СЕТ СН'!$I$11+СВЦЭМ!$D$10+'СЕТ СН'!$I$6-'СЕТ СН'!$I$23</f>
        <v>1155.39980453</v>
      </c>
      <c r="W145" s="36">
        <f>SUMIFS(СВЦЭМ!$D$33:$D$776,СВЦЭМ!$A$33:$A$776,$A145,СВЦЭМ!$B$33:$B$776,W$119)+'СЕТ СН'!$I$11+СВЦЭМ!$D$10+'СЕТ СН'!$I$6-'СЕТ СН'!$I$23</f>
        <v>1162.01921019</v>
      </c>
      <c r="X145" s="36">
        <f>SUMIFS(СВЦЭМ!$D$33:$D$776,СВЦЭМ!$A$33:$A$776,$A145,СВЦЭМ!$B$33:$B$776,X$119)+'СЕТ СН'!$I$11+СВЦЭМ!$D$10+'СЕТ СН'!$I$6-'СЕТ СН'!$I$23</f>
        <v>1183.1285988</v>
      </c>
      <c r="Y145" s="36">
        <f>SUMIFS(СВЦЭМ!$D$33:$D$776,СВЦЭМ!$A$33:$A$776,$A145,СВЦЭМ!$B$33:$B$776,Y$119)+'СЕТ СН'!$I$11+СВЦЭМ!$D$10+'СЕТ СН'!$I$6-'СЕТ СН'!$I$23</f>
        <v>1276.15571684</v>
      </c>
    </row>
    <row r="146" spans="1:27" ht="15.75" x14ac:dyDescent="0.2">
      <c r="A146" s="35">
        <f t="shared" si="3"/>
        <v>44070</v>
      </c>
      <c r="B146" s="36">
        <f>SUMIFS(СВЦЭМ!$D$33:$D$776,СВЦЭМ!$A$33:$A$776,$A146,СВЦЭМ!$B$33:$B$776,B$119)+'СЕТ СН'!$I$11+СВЦЭМ!$D$10+'СЕТ СН'!$I$6-'СЕТ СН'!$I$23</f>
        <v>1210.8434762100001</v>
      </c>
      <c r="C146" s="36">
        <f>SUMIFS(СВЦЭМ!$D$33:$D$776,СВЦЭМ!$A$33:$A$776,$A146,СВЦЭМ!$B$33:$B$776,C$119)+'СЕТ СН'!$I$11+СВЦЭМ!$D$10+'СЕТ СН'!$I$6-'СЕТ СН'!$I$23</f>
        <v>1312.02865501</v>
      </c>
      <c r="D146" s="36">
        <f>SUMIFS(СВЦЭМ!$D$33:$D$776,СВЦЭМ!$A$33:$A$776,$A146,СВЦЭМ!$B$33:$B$776,D$119)+'СЕТ СН'!$I$11+СВЦЭМ!$D$10+'СЕТ СН'!$I$6-'СЕТ СН'!$I$23</f>
        <v>1405.49528702</v>
      </c>
      <c r="E146" s="36">
        <f>SUMIFS(СВЦЭМ!$D$33:$D$776,СВЦЭМ!$A$33:$A$776,$A146,СВЦЭМ!$B$33:$B$776,E$119)+'СЕТ СН'!$I$11+СВЦЭМ!$D$10+'СЕТ СН'!$I$6-'СЕТ СН'!$I$23</f>
        <v>1424.1895031399999</v>
      </c>
      <c r="F146" s="36">
        <f>SUMIFS(СВЦЭМ!$D$33:$D$776,СВЦЭМ!$A$33:$A$776,$A146,СВЦЭМ!$B$33:$B$776,F$119)+'СЕТ СН'!$I$11+СВЦЭМ!$D$10+'СЕТ СН'!$I$6-'СЕТ СН'!$I$23</f>
        <v>1431.24126718</v>
      </c>
      <c r="G146" s="36">
        <f>SUMIFS(СВЦЭМ!$D$33:$D$776,СВЦЭМ!$A$33:$A$776,$A146,СВЦЭМ!$B$33:$B$776,G$119)+'СЕТ СН'!$I$11+СВЦЭМ!$D$10+'СЕТ СН'!$I$6-'СЕТ СН'!$I$23</f>
        <v>1424.03654775</v>
      </c>
      <c r="H146" s="36">
        <f>SUMIFS(СВЦЭМ!$D$33:$D$776,СВЦЭМ!$A$33:$A$776,$A146,СВЦЭМ!$B$33:$B$776,H$119)+'СЕТ СН'!$I$11+СВЦЭМ!$D$10+'СЕТ СН'!$I$6-'СЕТ СН'!$I$23</f>
        <v>1382.7418661400002</v>
      </c>
      <c r="I146" s="36">
        <f>SUMIFS(СВЦЭМ!$D$33:$D$776,СВЦЭМ!$A$33:$A$776,$A146,СВЦЭМ!$B$33:$B$776,I$119)+'СЕТ СН'!$I$11+СВЦЭМ!$D$10+'СЕТ СН'!$I$6-'СЕТ СН'!$I$23</f>
        <v>1303.52100322</v>
      </c>
      <c r="J146" s="36">
        <f>SUMIFS(СВЦЭМ!$D$33:$D$776,СВЦЭМ!$A$33:$A$776,$A146,СВЦЭМ!$B$33:$B$776,J$119)+'СЕТ СН'!$I$11+СВЦЭМ!$D$10+'СЕТ СН'!$I$6-'СЕТ СН'!$I$23</f>
        <v>1256.37160668</v>
      </c>
      <c r="K146" s="36">
        <f>SUMIFS(СВЦЭМ!$D$33:$D$776,СВЦЭМ!$A$33:$A$776,$A146,СВЦЭМ!$B$33:$B$776,K$119)+'СЕТ СН'!$I$11+СВЦЭМ!$D$10+'СЕТ СН'!$I$6-'СЕТ СН'!$I$23</f>
        <v>1226.22418167</v>
      </c>
      <c r="L146" s="36">
        <f>SUMIFS(СВЦЭМ!$D$33:$D$776,СВЦЭМ!$A$33:$A$776,$A146,СВЦЭМ!$B$33:$B$776,L$119)+'СЕТ СН'!$I$11+СВЦЭМ!$D$10+'СЕТ СН'!$I$6-'СЕТ СН'!$I$23</f>
        <v>1224.26973208</v>
      </c>
      <c r="M146" s="36">
        <f>SUMIFS(СВЦЭМ!$D$33:$D$776,СВЦЭМ!$A$33:$A$776,$A146,СВЦЭМ!$B$33:$B$776,M$119)+'СЕТ СН'!$I$11+СВЦЭМ!$D$10+'СЕТ СН'!$I$6-'СЕТ СН'!$I$23</f>
        <v>1227.7753964200001</v>
      </c>
      <c r="N146" s="36">
        <f>SUMIFS(СВЦЭМ!$D$33:$D$776,СВЦЭМ!$A$33:$A$776,$A146,СВЦЭМ!$B$33:$B$776,N$119)+'СЕТ СН'!$I$11+СВЦЭМ!$D$10+'СЕТ СН'!$I$6-'СЕТ СН'!$I$23</f>
        <v>1219.7370895899999</v>
      </c>
      <c r="O146" s="36">
        <f>SUMIFS(СВЦЭМ!$D$33:$D$776,СВЦЭМ!$A$33:$A$776,$A146,СВЦЭМ!$B$33:$B$776,O$119)+'СЕТ СН'!$I$11+СВЦЭМ!$D$10+'СЕТ СН'!$I$6-'СЕТ СН'!$I$23</f>
        <v>1218.2344058200001</v>
      </c>
      <c r="P146" s="36">
        <f>SUMIFS(СВЦЭМ!$D$33:$D$776,СВЦЭМ!$A$33:$A$776,$A146,СВЦЭМ!$B$33:$B$776,P$119)+'СЕТ СН'!$I$11+СВЦЭМ!$D$10+'СЕТ СН'!$I$6-'СЕТ СН'!$I$23</f>
        <v>1225.75783888</v>
      </c>
      <c r="Q146" s="36">
        <f>SUMIFS(СВЦЭМ!$D$33:$D$776,СВЦЭМ!$A$33:$A$776,$A146,СВЦЭМ!$B$33:$B$776,Q$119)+'СЕТ СН'!$I$11+СВЦЭМ!$D$10+'СЕТ СН'!$I$6-'СЕТ СН'!$I$23</f>
        <v>1226.3483830300002</v>
      </c>
      <c r="R146" s="36">
        <f>SUMIFS(СВЦЭМ!$D$33:$D$776,СВЦЭМ!$A$33:$A$776,$A146,СВЦЭМ!$B$33:$B$776,R$119)+'СЕТ СН'!$I$11+СВЦЭМ!$D$10+'СЕТ СН'!$I$6-'СЕТ СН'!$I$23</f>
        <v>1218.32196002</v>
      </c>
      <c r="S146" s="36">
        <f>SUMIFS(СВЦЭМ!$D$33:$D$776,СВЦЭМ!$A$33:$A$776,$A146,СВЦЭМ!$B$33:$B$776,S$119)+'СЕТ СН'!$I$11+СВЦЭМ!$D$10+'СЕТ СН'!$I$6-'СЕТ СН'!$I$23</f>
        <v>1219.4429831500001</v>
      </c>
      <c r="T146" s="36">
        <f>SUMIFS(СВЦЭМ!$D$33:$D$776,СВЦЭМ!$A$33:$A$776,$A146,СВЦЭМ!$B$33:$B$776,T$119)+'СЕТ СН'!$I$11+СВЦЭМ!$D$10+'СЕТ СН'!$I$6-'СЕТ СН'!$I$23</f>
        <v>1214.24892144</v>
      </c>
      <c r="U146" s="36">
        <f>SUMIFS(СВЦЭМ!$D$33:$D$776,СВЦЭМ!$A$33:$A$776,$A146,СВЦЭМ!$B$33:$B$776,U$119)+'СЕТ СН'!$I$11+СВЦЭМ!$D$10+'СЕТ СН'!$I$6-'СЕТ СН'!$I$23</f>
        <v>1219.67480288</v>
      </c>
      <c r="V146" s="36">
        <f>SUMIFS(СВЦЭМ!$D$33:$D$776,СВЦЭМ!$A$33:$A$776,$A146,СВЦЭМ!$B$33:$B$776,V$119)+'СЕТ СН'!$I$11+СВЦЭМ!$D$10+'СЕТ СН'!$I$6-'СЕТ СН'!$I$23</f>
        <v>1232.7018292100001</v>
      </c>
      <c r="W146" s="36">
        <f>SUMIFS(СВЦЭМ!$D$33:$D$776,СВЦЭМ!$A$33:$A$776,$A146,СВЦЭМ!$B$33:$B$776,W$119)+'СЕТ СН'!$I$11+СВЦЭМ!$D$10+'СЕТ СН'!$I$6-'СЕТ СН'!$I$23</f>
        <v>1232.33205765</v>
      </c>
      <c r="X146" s="36">
        <f>SUMIFS(СВЦЭМ!$D$33:$D$776,СВЦЭМ!$A$33:$A$776,$A146,СВЦЭМ!$B$33:$B$776,X$119)+'СЕТ СН'!$I$11+СВЦЭМ!$D$10+'СЕТ СН'!$I$6-'СЕТ СН'!$I$23</f>
        <v>1206.02099694</v>
      </c>
      <c r="Y146" s="36">
        <f>SUMIFS(СВЦЭМ!$D$33:$D$776,СВЦЭМ!$A$33:$A$776,$A146,СВЦЭМ!$B$33:$B$776,Y$119)+'СЕТ СН'!$I$11+СВЦЭМ!$D$10+'СЕТ СН'!$I$6-'СЕТ СН'!$I$23</f>
        <v>1236.9157684699999</v>
      </c>
    </row>
    <row r="147" spans="1:27" ht="15.75" x14ac:dyDescent="0.2">
      <c r="A147" s="35">
        <f t="shared" si="3"/>
        <v>44071</v>
      </c>
      <c r="B147" s="36">
        <f>SUMIFS(СВЦЭМ!$D$33:$D$776,СВЦЭМ!$A$33:$A$776,$A147,СВЦЭМ!$B$33:$B$776,B$119)+'СЕТ СН'!$I$11+СВЦЭМ!$D$10+'СЕТ СН'!$I$6-'СЕТ СН'!$I$23</f>
        <v>1360.2560662999999</v>
      </c>
      <c r="C147" s="36">
        <f>SUMIFS(СВЦЭМ!$D$33:$D$776,СВЦЭМ!$A$33:$A$776,$A147,СВЦЭМ!$B$33:$B$776,C$119)+'СЕТ СН'!$I$11+СВЦЭМ!$D$10+'СЕТ СН'!$I$6-'СЕТ СН'!$I$23</f>
        <v>1378.77202816</v>
      </c>
      <c r="D147" s="36">
        <f>SUMIFS(СВЦЭМ!$D$33:$D$776,СВЦЭМ!$A$33:$A$776,$A147,СВЦЭМ!$B$33:$B$776,D$119)+'СЕТ СН'!$I$11+СВЦЭМ!$D$10+'СЕТ СН'!$I$6-'СЕТ СН'!$I$23</f>
        <v>1409.4047819800001</v>
      </c>
      <c r="E147" s="36">
        <f>SUMIFS(СВЦЭМ!$D$33:$D$776,СВЦЭМ!$A$33:$A$776,$A147,СВЦЭМ!$B$33:$B$776,E$119)+'СЕТ СН'!$I$11+СВЦЭМ!$D$10+'СЕТ СН'!$I$6-'СЕТ СН'!$I$23</f>
        <v>1422.3559680399999</v>
      </c>
      <c r="F147" s="36">
        <f>SUMIFS(СВЦЭМ!$D$33:$D$776,СВЦЭМ!$A$33:$A$776,$A147,СВЦЭМ!$B$33:$B$776,F$119)+'СЕТ СН'!$I$11+СВЦЭМ!$D$10+'СЕТ СН'!$I$6-'СЕТ СН'!$I$23</f>
        <v>1432.5917630200001</v>
      </c>
      <c r="G147" s="36">
        <f>SUMIFS(СВЦЭМ!$D$33:$D$776,СВЦЭМ!$A$33:$A$776,$A147,СВЦЭМ!$B$33:$B$776,G$119)+'СЕТ СН'!$I$11+СВЦЭМ!$D$10+'СЕТ СН'!$I$6-'СЕТ СН'!$I$23</f>
        <v>1412.31340976</v>
      </c>
      <c r="H147" s="36">
        <f>SUMIFS(СВЦЭМ!$D$33:$D$776,СВЦЭМ!$A$33:$A$776,$A147,СВЦЭМ!$B$33:$B$776,H$119)+'СЕТ СН'!$I$11+СВЦЭМ!$D$10+'СЕТ СН'!$I$6-'СЕТ СН'!$I$23</f>
        <v>1377.15877832</v>
      </c>
      <c r="I147" s="36">
        <f>SUMIFS(СВЦЭМ!$D$33:$D$776,СВЦЭМ!$A$33:$A$776,$A147,СВЦЭМ!$B$33:$B$776,I$119)+'СЕТ СН'!$I$11+СВЦЭМ!$D$10+'СЕТ СН'!$I$6-'СЕТ СН'!$I$23</f>
        <v>1321.1187592199999</v>
      </c>
      <c r="J147" s="36">
        <f>SUMIFS(СВЦЭМ!$D$33:$D$776,СВЦЭМ!$A$33:$A$776,$A147,СВЦЭМ!$B$33:$B$776,J$119)+'СЕТ СН'!$I$11+СВЦЭМ!$D$10+'СЕТ СН'!$I$6-'СЕТ СН'!$I$23</f>
        <v>1259.86424128</v>
      </c>
      <c r="K147" s="36">
        <f>SUMIFS(СВЦЭМ!$D$33:$D$776,СВЦЭМ!$A$33:$A$776,$A147,СВЦЭМ!$B$33:$B$776,K$119)+'СЕТ СН'!$I$11+СВЦЭМ!$D$10+'СЕТ СН'!$I$6-'СЕТ СН'!$I$23</f>
        <v>1232.0519011599999</v>
      </c>
      <c r="L147" s="36">
        <f>SUMIFS(СВЦЭМ!$D$33:$D$776,СВЦЭМ!$A$33:$A$776,$A147,СВЦЭМ!$B$33:$B$776,L$119)+'СЕТ СН'!$I$11+СВЦЭМ!$D$10+'СЕТ СН'!$I$6-'СЕТ СН'!$I$23</f>
        <v>1224.7615228300001</v>
      </c>
      <c r="M147" s="36">
        <f>SUMIFS(СВЦЭМ!$D$33:$D$776,СВЦЭМ!$A$33:$A$776,$A147,СВЦЭМ!$B$33:$B$776,M$119)+'СЕТ СН'!$I$11+СВЦЭМ!$D$10+'СЕТ СН'!$I$6-'СЕТ СН'!$I$23</f>
        <v>1228.08152144</v>
      </c>
      <c r="N147" s="36">
        <f>SUMIFS(СВЦЭМ!$D$33:$D$776,СВЦЭМ!$A$33:$A$776,$A147,СВЦЭМ!$B$33:$B$776,N$119)+'СЕТ СН'!$I$11+СВЦЭМ!$D$10+'СЕТ СН'!$I$6-'СЕТ СН'!$I$23</f>
        <v>1228.6526824800001</v>
      </c>
      <c r="O147" s="36">
        <f>SUMIFS(СВЦЭМ!$D$33:$D$776,СВЦЭМ!$A$33:$A$776,$A147,СВЦЭМ!$B$33:$B$776,O$119)+'СЕТ СН'!$I$11+СВЦЭМ!$D$10+'СЕТ СН'!$I$6-'СЕТ СН'!$I$23</f>
        <v>1223.1403620000001</v>
      </c>
      <c r="P147" s="36">
        <f>SUMIFS(СВЦЭМ!$D$33:$D$776,СВЦЭМ!$A$33:$A$776,$A147,СВЦЭМ!$B$33:$B$776,P$119)+'СЕТ СН'!$I$11+СВЦЭМ!$D$10+'СЕТ СН'!$I$6-'СЕТ СН'!$I$23</f>
        <v>1224.86868596</v>
      </c>
      <c r="Q147" s="36">
        <f>SUMIFS(СВЦЭМ!$D$33:$D$776,СВЦЭМ!$A$33:$A$776,$A147,СВЦЭМ!$B$33:$B$776,Q$119)+'СЕТ СН'!$I$11+СВЦЭМ!$D$10+'СЕТ СН'!$I$6-'СЕТ СН'!$I$23</f>
        <v>1237.51839326</v>
      </c>
      <c r="R147" s="36">
        <f>SUMIFS(СВЦЭМ!$D$33:$D$776,СВЦЭМ!$A$33:$A$776,$A147,СВЦЭМ!$B$33:$B$776,R$119)+'СЕТ СН'!$I$11+СВЦЭМ!$D$10+'СЕТ СН'!$I$6-'СЕТ СН'!$I$23</f>
        <v>1233.9528858799999</v>
      </c>
      <c r="S147" s="36">
        <f>SUMIFS(СВЦЭМ!$D$33:$D$776,СВЦЭМ!$A$33:$A$776,$A147,СВЦЭМ!$B$33:$B$776,S$119)+'СЕТ СН'!$I$11+СВЦЭМ!$D$10+'СЕТ СН'!$I$6-'СЕТ СН'!$I$23</f>
        <v>1236.31516906</v>
      </c>
      <c r="T147" s="36">
        <f>SUMIFS(СВЦЭМ!$D$33:$D$776,СВЦЭМ!$A$33:$A$776,$A147,СВЦЭМ!$B$33:$B$776,T$119)+'СЕТ СН'!$I$11+СВЦЭМ!$D$10+'СЕТ СН'!$I$6-'СЕТ СН'!$I$23</f>
        <v>1232.26398255</v>
      </c>
      <c r="U147" s="36">
        <f>SUMIFS(СВЦЭМ!$D$33:$D$776,СВЦЭМ!$A$33:$A$776,$A147,СВЦЭМ!$B$33:$B$776,U$119)+'СЕТ СН'!$I$11+СВЦЭМ!$D$10+'СЕТ СН'!$I$6-'СЕТ СН'!$I$23</f>
        <v>1225.65720781</v>
      </c>
      <c r="V147" s="36">
        <f>SUMIFS(СВЦЭМ!$D$33:$D$776,СВЦЭМ!$A$33:$A$776,$A147,СВЦЭМ!$B$33:$B$776,V$119)+'СЕТ СН'!$I$11+СВЦЭМ!$D$10+'СЕТ СН'!$I$6-'СЕТ СН'!$I$23</f>
        <v>1201.68793454</v>
      </c>
      <c r="W147" s="36">
        <f>SUMIFS(СВЦЭМ!$D$33:$D$776,СВЦЭМ!$A$33:$A$776,$A147,СВЦЭМ!$B$33:$B$776,W$119)+'СЕТ СН'!$I$11+СВЦЭМ!$D$10+'СЕТ СН'!$I$6-'СЕТ СН'!$I$23</f>
        <v>1200.0973474900002</v>
      </c>
      <c r="X147" s="36">
        <f>SUMIFS(СВЦЭМ!$D$33:$D$776,СВЦЭМ!$A$33:$A$776,$A147,СВЦЭМ!$B$33:$B$776,X$119)+'СЕТ СН'!$I$11+СВЦЭМ!$D$10+'СЕТ СН'!$I$6-'СЕТ СН'!$I$23</f>
        <v>1249.72283941</v>
      </c>
      <c r="Y147" s="36">
        <f>SUMIFS(СВЦЭМ!$D$33:$D$776,СВЦЭМ!$A$33:$A$776,$A147,СВЦЭМ!$B$33:$B$776,Y$119)+'СЕТ СН'!$I$11+СВЦЭМ!$D$10+'СЕТ СН'!$I$6-'СЕТ СН'!$I$23</f>
        <v>1298.1890955200001</v>
      </c>
    </row>
    <row r="148" spans="1:27" ht="15.75" x14ac:dyDescent="0.2">
      <c r="A148" s="35">
        <f t="shared" si="3"/>
        <v>44072</v>
      </c>
      <c r="B148" s="36">
        <f>SUMIFS(СВЦЭМ!$D$33:$D$776,СВЦЭМ!$A$33:$A$776,$A148,СВЦЭМ!$B$33:$B$776,B$119)+'СЕТ СН'!$I$11+СВЦЭМ!$D$10+'СЕТ СН'!$I$6-'СЕТ СН'!$I$23</f>
        <v>1359.72797853</v>
      </c>
      <c r="C148" s="36">
        <f>SUMIFS(СВЦЭМ!$D$33:$D$776,СВЦЭМ!$A$33:$A$776,$A148,СВЦЭМ!$B$33:$B$776,C$119)+'СЕТ СН'!$I$11+СВЦЭМ!$D$10+'СЕТ СН'!$I$6-'СЕТ СН'!$I$23</f>
        <v>1406.0783390500001</v>
      </c>
      <c r="D148" s="36">
        <f>SUMIFS(СВЦЭМ!$D$33:$D$776,СВЦЭМ!$A$33:$A$776,$A148,СВЦЭМ!$B$33:$B$776,D$119)+'СЕТ СН'!$I$11+СВЦЭМ!$D$10+'СЕТ СН'!$I$6-'СЕТ СН'!$I$23</f>
        <v>1443.22760085</v>
      </c>
      <c r="E148" s="36">
        <f>SUMIFS(СВЦЭМ!$D$33:$D$776,СВЦЭМ!$A$33:$A$776,$A148,СВЦЭМ!$B$33:$B$776,E$119)+'СЕТ СН'!$I$11+СВЦЭМ!$D$10+'СЕТ СН'!$I$6-'СЕТ СН'!$I$23</f>
        <v>1458.68917934</v>
      </c>
      <c r="F148" s="36">
        <f>SUMIFS(СВЦЭМ!$D$33:$D$776,СВЦЭМ!$A$33:$A$776,$A148,СВЦЭМ!$B$33:$B$776,F$119)+'СЕТ СН'!$I$11+СВЦЭМ!$D$10+'СЕТ СН'!$I$6-'СЕТ СН'!$I$23</f>
        <v>1468.0108600600001</v>
      </c>
      <c r="G148" s="36">
        <f>SUMIFS(СВЦЭМ!$D$33:$D$776,СВЦЭМ!$A$33:$A$776,$A148,СВЦЭМ!$B$33:$B$776,G$119)+'СЕТ СН'!$I$11+СВЦЭМ!$D$10+'СЕТ СН'!$I$6-'СЕТ СН'!$I$23</f>
        <v>1452.8144033900001</v>
      </c>
      <c r="H148" s="36">
        <f>SUMIFS(СВЦЭМ!$D$33:$D$776,СВЦЭМ!$A$33:$A$776,$A148,СВЦЭМ!$B$33:$B$776,H$119)+'СЕТ СН'!$I$11+СВЦЭМ!$D$10+'СЕТ СН'!$I$6-'СЕТ СН'!$I$23</f>
        <v>1426.5891238300001</v>
      </c>
      <c r="I148" s="36">
        <f>SUMIFS(СВЦЭМ!$D$33:$D$776,СВЦЭМ!$A$33:$A$776,$A148,СВЦЭМ!$B$33:$B$776,I$119)+'СЕТ СН'!$I$11+СВЦЭМ!$D$10+'СЕТ СН'!$I$6-'СЕТ СН'!$I$23</f>
        <v>1381.07022213</v>
      </c>
      <c r="J148" s="36">
        <f>SUMIFS(СВЦЭМ!$D$33:$D$776,СВЦЭМ!$A$33:$A$776,$A148,СВЦЭМ!$B$33:$B$776,J$119)+'СЕТ СН'!$I$11+СВЦЭМ!$D$10+'СЕТ СН'!$I$6-'СЕТ СН'!$I$23</f>
        <v>1308.81633807</v>
      </c>
      <c r="K148" s="36">
        <f>SUMIFS(СВЦЭМ!$D$33:$D$776,СВЦЭМ!$A$33:$A$776,$A148,СВЦЭМ!$B$33:$B$776,K$119)+'СЕТ СН'!$I$11+СВЦЭМ!$D$10+'СЕТ СН'!$I$6-'СЕТ СН'!$I$23</f>
        <v>1249.39477474</v>
      </c>
      <c r="L148" s="36">
        <f>SUMIFS(СВЦЭМ!$D$33:$D$776,СВЦЭМ!$A$33:$A$776,$A148,СВЦЭМ!$B$33:$B$776,L$119)+'СЕТ СН'!$I$11+СВЦЭМ!$D$10+'СЕТ СН'!$I$6-'СЕТ СН'!$I$23</f>
        <v>1229.5835458400002</v>
      </c>
      <c r="M148" s="36">
        <f>SUMIFS(СВЦЭМ!$D$33:$D$776,СВЦЭМ!$A$33:$A$776,$A148,СВЦЭМ!$B$33:$B$776,M$119)+'СЕТ СН'!$I$11+СВЦЭМ!$D$10+'СЕТ СН'!$I$6-'СЕТ СН'!$I$23</f>
        <v>1230.8906081999999</v>
      </c>
      <c r="N148" s="36">
        <f>SUMIFS(СВЦЭМ!$D$33:$D$776,СВЦЭМ!$A$33:$A$776,$A148,СВЦЭМ!$B$33:$B$776,N$119)+'СЕТ СН'!$I$11+СВЦЭМ!$D$10+'СЕТ СН'!$I$6-'СЕТ СН'!$I$23</f>
        <v>1240.6758387700002</v>
      </c>
      <c r="O148" s="36">
        <f>SUMIFS(СВЦЭМ!$D$33:$D$776,СВЦЭМ!$A$33:$A$776,$A148,СВЦЭМ!$B$33:$B$776,O$119)+'СЕТ СН'!$I$11+СВЦЭМ!$D$10+'СЕТ СН'!$I$6-'СЕТ СН'!$I$23</f>
        <v>1237.9572202899999</v>
      </c>
      <c r="P148" s="36">
        <f>SUMIFS(СВЦЭМ!$D$33:$D$776,СВЦЭМ!$A$33:$A$776,$A148,СВЦЭМ!$B$33:$B$776,P$119)+'СЕТ СН'!$I$11+СВЦЭМ!$D$10+'СЕТ СН'!$I$6-'СЕТ СН'!$I$23</f>
        <v>1243.7265933600002</v>
      </c>
      <c r="Q148" s="36">
        <f>SUMIFS(СВЦЭМ!$D$33:$D$776,СВЦЭМ!$A$33:$A$776,$A148,СВЦЭМ!$B$33:$B$776,Q$119)+'СЕТ СН'!$I$11+СВЦЭМ!$D$10+'СЕТ СН'!$I$6-'СЕТ СН'!$I$23</f>
        <v>1258.43126291</v>
      </c>
      <c r="R148" s="36">
        <f>SUMIFS(СВЦЭМ!$D$33:$D$776,СВЦЭМ!$A$33:$A$776,$A148,СВЦЭМ!$B$33:$B$776,R$119)+'СЕТ СН'!$I$11+СВЦЭМ!$D$10+'СЕТ СН'!$I$6-'СЕТ СН'!$I$23</f>
        <v>1267.6683447400001</v>
      </c>
      <c r="S148" s="36">
        <f>SUMIFS(СВЦЭМ!$D$33:$D$776,СВЦЭМ!$A$33:$A$776,$A148,СВЦЭМ!$B$33:$B$776,S$119)+'СЕТ СН'!$I$11+СВЦЭМ!$D$10+'СЕТ СН'!$I$6-'СЕТ СН'!$I$23</f>
        <v>1258.65198837</v>
      </c>
      <c r="T148" s="36">
        <f>SUMIFS(СВЦЭМ!$D$33:$D$776,СВЦЭМ!$A$33:$A$776,$A148,СВЦЭМ!$B$33:$B$776,T$119)+'СЕТ СН'!$I$11+СВЦЭМ!$D$10+'СЕТ СН'!$I$6-'СЕТ СН'!$I$23</f>
        <v>1257.05434661</v>
      </c>
      <c r="U148" s="36">
        <f>SUMIFS(СВЦЭМ!$D$33:$D$776,СВЦЭМ!$A$33:$A$776,$A148,СВЦЭМ!$B$33:$B$776,U$119)+'СЕТ СН'!$I$11+СВЦЭМ!$D$10+'СЕТ СН'!$I$6-'СЕТ СН'!$I$23</f>
        <v>1257.0333873300001</v>
      </c>
      <c r="V148" s="36">
        <f>SUMIFS(СВЦЭМ!$D$33:$D$776,СВЦЭМ!$A$33:$A$776,$A148,СВЦЭМ!$B$33:$B$776,V$119)+'СЕТ СН'!$I$11+СВЦЭМ!$D$10+'СЕТ СН'!$I$6-'СЕТ СН'!$I$23</f>
        <v>1237.38358593</v>
      </c>
      <c r="W148" s="36">
        <f>SUMIFS(СВЦЭМ!$D$33:$D$776,СВЦЭМ!$A$33:$A$776,$A148,СВЦЭМ!$B$33:$B$776,W$119)+'СЕТ СН'!$I$11+СВЦЭМ!$D$10+'СЕТ СН'!$I$6-'СЕТ СН'!$I$23</f>
        <v>1226.62855941</v>
      </c>
      <c r="X148" s="36">
        <f>SUMIFS(СВЦЭМ!$D$33:$D$776,СВЦЭМ!$A$33:$A$776,$A148,СВЦЭМ!$B$33:$B$776,X$119)+'СЕТ СН'!$I$11+СВЦЭМ!$D$10+'СЕТ СН'!$I$6-'СЕТ СН'!$I$23</f>
        <v>1268.55967403</v>
      </c>
      <c r="Y148" s="36">
        <f>SUMIFS(СВЦЭМ!$D$33:$D$776,СВЦЭМ!$A$33:$A$776,$A148,СВЦЭМ!$B$33:$B$776,Y$119)+'СЕТ СН'!$I$11+СВЦЭМ!$D$10+'СЕТ СН'!$I$6-'СЕТ СН'!$I$23</f>
        <v>1308.4166978000001</v>
      </c>
    </row>
    <row r="149" spans="1:27" ht="15.75" x14ac:dyDescent="0.2">
      <c r="A149" s="35">
        <f t="shared" si="3"/>
        <v>44073</v>
      </c>
      <c r="B149" s="36">
        <f>SUMIFS(СВЦЭМ!$D$33:$D$776,СВЦЭМ!$A$33:$A$776,$A149,СВЦЭМ!$B$33:$B$776,B$119)+'СЕТ СН'!$I$11+СВЦЭМ!$D$10+'СЕТ СН'!$I$6-'СЕТ СН'!$I$23</f>
        <v>1339.9919742100001</v>
      </c>
      <c r="C149" s="36">
        <f>SUMIFS(СВЦЭМ!$D$33:$D$776,СВЦЭМ!$A$33:$A$776,$A149,СВЦЭМ!$B$33:$B$776,C$119)+'СЕТ СН'!$I$11+СВЦЭМ!$D$10+'СЕТ СН'!$I$6-'СЕТ СН'!$I$23</f>
        <v>1397.4932348900002</v>
      </c>
      <c r="D149" s="36">
        <f>SUMIFS(СВЦЭМ!$D$33:$D$776,СВЦЭМ!$A$33:$A$776,$A149,СВЦЭМ!$B$33:$B$776,D$119)+'СЕТ СН'!$I$11+СВЦЭМ!$D$10+'СЕТ СН'!$I$6-'СЕТ СН'!$I$23</f>
        <v>1440.83301364</v>
      </c>
      <c r="E149" s="36">
        <f>SUMIFS(СВЦЭМ!$D$33:$D$776,СВЦЭМ!$A$33:$A$776,$A149,СВЦЭМ!$B$33:$B$776,E$119)+'СЕТ СН'!$I$11+СВЦЭМ!$D$10+'СЕТ СН'!$I$6-'СЕТ СН'!$I$23</f>
        <v>1441.6458898400001</v>
      </c>
      <c r="F149" s="36">
        <f>SUMIFS(СВЦЭМ!$D$33:$D$776,СВЦЭМ!$A$33:$A$776,$A149,СВЦЭМ!$B$33:$B$776,F$119)+'СЕТ СН'!$I$11+СВЦЭМ!$D$10+'СЕТ СН'!$I$6-'СЕТ СН'!$I$23</f>
        <v>1441.9975846500001</v>
      </c>
      <c r="G149" s="36">
        <f>SUMIFS(СВЦЭМ!$D$33:$D$776,СВЦЭМ!$A$33:$A$776,$A149,СВЦЭМ!$B$33:$B$776,G$119)+'СЕТ СН'!$I$11+СВЦЭМ!$D$10+'СЕТ СН'!$I$6-'СЕТ СН'!$I$23</f>
        <v>1432.0434889000001</v>
      </c>
      <c r="H149" s="36">
        <f>SUMIFS(СВЦЭМ!$D$33:$D$776,СВЦЭМ!$A$33:$A$776,$A149,СВЦЭМ!$B$33:$B$776,H$119)+'СЕТ СН'!$I$11+СВЦЭМ!$D$10+'СЕТ СН'!$I$6-'СЕТ СН'!$I$23</f>
        <v>1424.0746471699999</v>
      </c>
      <c r="I149" s="36">
        <f>SUMIFS(СВЦЭМ!$D$33:$D$776,СВЦЭМ!$A$33:$A$776,$A149,СВЦЭМ!$B$33:$B$776,I$119)+'СЕТ СН'!$I$11+СВЦЭМ!$D$10+'СЕТ СН'!$I$6-'СЕТ СН'!$I$23</f>
        <v>1392.6651302</v>
      </c>
      <c r="J149" s="36">
        <f>SUMIFS(СВЦЭМ!$D$33:$D$776,СВЦЭМ!$A$33:$A$776,$A149,СВЦЭМ!$B$33:$B$776,J$119)+'СЕТ СН'!$I$11+СВЦЭМ!$D$10+'СЕТ СН'!$I$6-'СЕТ СН'!$I$23</f>
        <v>1318.52374272</v>
      </c>
      <c r="K149" s="36">
        <f>SUMIFS(СВЦЭМ!$D$33:$D$776,СВЦЭМ!$A$33:$A$776,$A149,СВЦЭМ!$B$33:$B$776,K$119)+'СЕТ СН'!$I$11+СВЦЭМ!$D$10+'СЕТ СН'!$I$6-'СЕТ СН'!$I$23</f>
        <v>1253.0509879000001</v>
      </c>
      <c r="L149" s="36">
        <f>SUMIFS(СВЦЭМ!$D$33:$D$776,СВЦЭМ!$A$33:$A$776,$A149,СВЦЭМ!$B$33:$B$776,L$119)+'СЕТ СН'!$I$11+СВЦЭМ!$D$10+'СЕТ СН'!$I$6-'СЕТ СН'!$I$23</f>
        <v>1221.93381228</v>
      </c>
      <c r="M149" s="36">
        <f>SUMIFS(СВЦЭМ!$D$33:$D$776,СВЦЭМ!$A$33:$A$776,$A149,СВЦЭМ!$B$33:$B$776,M$119)+'СЕТ СН'!$I$11+СВЦЭМ!$D$10+'СЕТ СН'!$I$6-'СЕТ СН'!$I$23</f>
        <v>1216.3701152799999</v>
      </c>
      <c r="N149" s="36">
        <f>SUMIFS(СВЦЭМ!$D$33:$D$776,СВЦЭМ!$A$33:$A$776,$A149,СВЦЭМ!$B$33:$B$776,N$119)+'СЕТ СН'!$I$11+СВЦЭМ!$D$10+'СЕТ СН'!$I$6-'СЕТ СН'!$I$23</f>
        <v>1226.22543475</v>
      </c>
      <c r="O149" s="36">
        <f>SUMIFS(СВЦЭМ!$D$33:$D$776,СВЦЭМ!$A$33:$A$776,$A149,СВЦЭМ!$B$33:$B$776,O$119)+'СЕТ СН'!$I$11+СВЦЭМ!$D$10+'СЕТ СН'!$I$6-'СЕТ СН'!$I$23</f>
        <v>1218.81996149</v>
      </c>
      <c r="P149" s="36">
        <f>SUMIFS(СВЦЭМ!$D$33:$D$776,СВЦЭМ!$A$33:$A$776,$A149,СВЦЭМ!$B$33:$B$776,P$119)+'СЕТ СН'!$I$11+СВЦЭМ!$D$10+'СЕТ СН'!$I$6-'СЕТ СН'!$I$23</f>
        <v>1222.19645872</v>
      </c>
      <c r="Q149" s="36">
        <f>SUMIFS(СВЦЭМ!$D$33:$D$776,СВЦЭМ!$A$33:$A$776,$A149,СВЦЭМ!$B$33:$B$776,Q$119)+'СЕТ СН'!$I$11+СВЦЭМ!$D$10+'СЕТ СН'!$I$6-'СЕТ СН'!$I$23</f>
        <v>1235.54998432</v>
      </c>
      <c r="R149" s="36">
        <f>SUMIFS(СВЦЭМ!$D$33:$D$776,СВЦЭМ!$A$33:$A$776,$A149,СВЦЭМ!$B$33:$B$776,R$119)+'СЕТ СН'!$I$11+СВЦЭМ!$D$10+'СЕТ СН'!$I$6-'СЕТ СН'!$I$23</f>
        <v>1240.3785589899999</v>
      </c>
      <c r="S149" s="36">
        <f>SUMIFS(СВЦЭМ!$D$33:$D$776,СВЦЭМ!$A$33:$A$776,$A149,СВЦЭМ!$B$33:$B$776,S$119)+'СЕТ СН'!$I$11+СВЦЭМ!$D$10+'СЕТ СН'!$I$6-'СЕТ СН'!$I$23</f>
        <v>1225.8542988499999</v>
      </c>
      <c r="T149" s="36">
        <f>SUMIFS(СВЦЭМ!$D$33:$D$776,СВЦЭМ!$A$33:$A$776,$A149,СВЦЭМ!$B$33:$B$776,T$119)+'СЕТ СН'!$I$11+СВЦЭМ!$D$10+'СЕТ СН'!$I$6-'СЕТ СН'!$I$23</f>
        <v>1215.88647999</v>
      </c>
      <c r="U149" s="36">
        <f>SUMIFS(СВЦЭМ!$D$33:$D$776,СВЦЭМ!$A$33:$A$776,$A149,СВЦЭМ!$B$33:$B$776,U$119)+'СЕТ СН'!$I$11+СВЦЭМ!$D$10+'СЕТ СН'!$I$6-'СЕТ СН'!$I$23</f>
        <v>1210.20084662</v>
      </c>
      <c r="V149" s="36">
        <f>SUMIFS(СВЦЭМ!$D$33:$D$776,СВЦЭМ!$A$33:$A$776,$A149,СВЦЭМ!$B$33:$B$776,V$119)+'СЕТ СН'!$I$11+СВЦЭМ!$D$10+'СЕТ СН'!$I$6-'СЕТ СН'!$I$23</f>
        <v>1183.6279435599999</v>
      </c>
      <c r="W149" s="36">
        <f>SUMIFS(СВЦЭМ!$D$33:$D$776,СВЦЭМ!$A$33:$A$776,$A149,СВЦЭМ!$B$33:$B$776,W$119)+'СЕТ СН'!$I$11+СВЦЭМ!$D$10+'СЕТ СН'!$I$6-'СЕТ СН'!$I$23</f>
        <v>1166.1552871899999</v>
      </c>
      <c r="X149" s="36">
        <f>SUMIFS(СВЦЭМ!$D$33:$D$776,СВЦЭМ!$A$33:$A$776,$A149,СВЦЭМ!$B$33:$B$776,X$119)+'СЕТ СН'!$I$11+СВЦЭМ!$D$10+'СЕТ СН'!$I$6-'СЕТ СН'!$I$23</f>
        <v>1207.98342546</v>
      </c>
      <c r="Y149" s="36">
        <f>SUMIFS(СВЦЭМ!$D$33:$D$776,СВЦЭМ!$A$33:$A$776,$A149,СВЦЭМ!$B$33:$B$776,Y$119)+'СЕТ СН'!$I$11+СВЦЭМ!$D$10+'СЕТ СН'!$I$6-'СЕТ СН'!$I$23</f>
        <v>1260.35847457</v>
      </c>
    </row>
    <row r="150" spans="1:27" ht="15.75" x14ac:dyDescent="0.2">
      <c r="A150" s="35">
        <f t="shared" si="3"/>
        <v>44074</v>
      </c>
      <c r="B150" s="36">
        <f>SUMIFS(СВЦЭМ!$D$33:$D$776,СВЦЭМ!$A$33:$A$776,$A150,СВЦЭМ!$B$33:$B$776,B$119)+'СЕТ СН'!$I$11+СВЦЭМ!$D$10+'СЕТ СН'!$I$6-'СЕТ СН'!$I$23</f>
        <v>1307.9796427800002</v>
      </c>
      <c r="C150" s="36">
        <f>SUMIFS(СВЦЭМ!$D$33:$D$776,СВЦЭМ!$A$33:$A$776,$A150,СВЦЭМ!$B$33:$B$776,C$119)+'СЕТ СН'!$I$11+СВЦЭМ!$D$10+'СЕТ СН'!$I$6-'СЕТ СН'!$I$23</f>
        <v>1361.3485086400001</v>
      </c>
      <c r="D150" s="36">
        <f>SUMIFS(СВЦЭМ!$D$33:$D$776,СВЦЭМ!$A$33:$A$776,$A150,СВЦЭМ!$B$33:$B$776,D$119)+'СЕТ СН'!$I$11+СВЦЭМ!$D$10+'СЕТ СН'!$I$6-'СЕТ СН'!$I$23</f>
        <v>1417.1521774600001</v>
      </c>
      <c r="E150" s="36">
        <f>SUMIFS(СВЦЭМ!$D$33:$D$776,СВЦЭМ!$A$33:$A$776,$A150,СВЦЭМ!$B$33:$B$776,E$119)+'СЕТ СН'!$I$11+СВЦЭМ!$D$10+'СЕТ СН'!$I$6-'СЕТ СН'!$I$23</f>
        <v>1429.35917741</v>
      </c>
      <c r="F150" s="36">
        <f>SUMIFS(СВЦЭМ!$D$33:$D$776,СВЦЭМ!$A$33:$A$776,$A150,СВЦЭМ!$B$33:$B$776,F$119)+'СЕТ СН'!$I$11+СВЦЭМ!$D$10+'СЕТ СН'!$I$6-'СЕТ СН'!$I$23</f>
        <v>1440.8696111100001</v>
      </c>
      <c r="G150" s="36">
        <f>SUMIFS(СВЦЭМ!$D$33:$D$776,СВЦЭМ!$A$33:$A$776,$A150,СВЦЭМ!$B$33:$B$776,G$119)+'СЕТ СН'!$I$11+СВЦЭМ!$D$10+'СЕТ СН'!$I$6-'СЕТ СН'!$I$23</f>
        <v>1427.22078547</v>
      </c>
      <c r="H150" s="36">
        <f>SUMIFS(СВЦЭМ!$D$33:$D$776,СВЦЭМ!$A$33:$A$776,$A150,СВЦЭМ!$B$33:$B$776,H$119)+'СЕТ СН'!$I$11+СВЦЭМ!$D$10+'СЕТ СН'!$I$6-'СЕТ СН'!$I$23</f>
        <v>1376.3007183700001</v>
      </c>
      <c r="I150" s="36">
        <f>SUMIFS(СВЦЭМ!$D$33:$D$776,СВЦЭМ!$A$33:$A$776,$A150,СВЦЭМ!$B$33:$B$776,I$119)+'СЕТ СН'!$I$11+СВЦЭМ!$D$10+'СЕТ СН'!$I$6-'СЕТ СН'!$I$23</f>
        <v>1314.7878311100001</v>
      </c>
      <c r="J150" s="36">
        <f>SUMIFS(СВЦЭМ!$D$33:$D$776,СВЦЭМ!$A$33:$A$776,$A150,СВЦЭМ!$B$33:$B$776,J$119)+'СЕТ СН'!$I$11+СВЦЭМ!$D$10+'СЕТ СН'!$I$6-'СЕТ СН'!$I$23</f>
        <v>1259.79634975</v>
      </c>
      <c r="K150" s="36">
        <f>SUMIFS(СВЦЭМ!$D$33:$D$776,СВЦЭМ!$A$33:$A$776,$A150,СВЦЭМ!$B$33:$B$776,K$119)+'СЕТ СН'!$I$11+СВЦЭМ!$D$10+'СЕТ СН'!$I$6-'СЕТ СН'!$I$23</f>
        <v>1217.70443234</v>
      </c>
      <c r="L150" s="36">
        <f>SUMIFS(СВЦЭМ!$D$33:$D$776,СВЦЭМ!$A$33:$A$776,$A150,СВЦЭМ!$B$33:$B$776,L$119)+'СЕТ СН'!$I$11+СВЦЭМ!$D$10+'СЕТ СН'!$I$6-'СЕТ СН'!$I$23</f>
        <v>1233.0049083200001</v>
      </c>
      <c r="M150" s="36">
        <f>SUMIFS(СВЦЭМ!$D$33:$D$776,СВЦЭМ!$A$33:$A$776,$A150,СВЦЭМ!$B$33:$B$776,M$119)+'СЕТ СН'!$I$11+СВЦЭМ!$D$10+'СЕТ СН'!$I$6-'СЕТ СН'!$I$23</f>
        <v>1232.8830469100001</v>
      </c>
      <c r="N150" s="36">
        <f>SUMIFS(СВЦЭМ!$D$33:$D$776,СВЦЭМ!$A$33:$A$776,$A150,СВЦЭМ!$B$33:$B$776,N$119)+'СЕТ СН'!$I$11+СВЦЭМ!$D$10+'СЕТ СН'!$I$6-'СЕТ СН'!$I$23</f>
        <v>1227.9029030000002</v>
      </c>
      <c r="O150" s="36">
        <f>SUMIFS(СВЦЭМ!$D$33:$D$776,СВЦЭМ!$A$33:$A$776,$A150,СВЦЭМ!$B$33:$B$776,O$119)+'СЕТ СН'!$I$11+СВЦЭМ!$D$10+'СЕТ СН'!$I$6-'СЕТ СН'!$I$23</f>
        <v>1221.4366597399999</v>
      </c>
      <c r="P150" s="36">
        <f>SUMIFS(СВЦЭМ!$D$33:$D$776,СВЦЭМ!$A$33:$A$776,$A150,СВЦЭМ!$B$33:$B$776,P$119)+'СЕТ СН'!$I$11+СВЦЭМ!$D$10+'СЕТ СН'!$I$6-'СЕТ СН'!$I$23</f>
        <v>1225.7154796300001</v>
      </c>
      <c r="Q150" s="36">
        <f>SUMIFS(СВЦЭМ!$D$33:$D$776,СВЦЭМ!$A$33:$A$776,$A150,СВЦЭМ!$B$33:$B$776,Q$119)+'СЕТ СН'!$I$11+СВЦЭМ!$D$10+'СЕТ СН'!$I$6-'СЕТ СН'!$I$23</f>
        <v>1225.2697114</v>
      </c>
      <c r="R150" s="36">
        <f>SUMIFS(СВЦЭМ!$D$33:$D$776,СВЦЭМ!$A$33:$A$776,$A150,СВЦЭМ!$B$33:$B$776,R$119)+'СЕТ СН'!$I$11+СВЦЭМ!$D$10+'СЕТ СН'!$I$6-'СЕТ СН'!$I$23</f>
        <v>1222.9856135800001</v>
      </c>
      <c r="S150" s="36">
        <f>SUMIFS(СВЦЭМ!$D$33:$D$776,СВЦЭМ!$A$33:$A$776,$A150,СВЦЭМ!$B$33:$B$776,S$119)+'СЕТ СН'!$I$11+СВЦЭМ!$D$10+'СЕТ СН'!$I$6-'СЕТ СН'!$I$23</f>
        <v>1228.31603548</v>
      </c>
      <c r="T150" s="36">
        <f>SUMIFS(СВЦЭМ!$D$33:$D$776,СВЦЭМ!$A$33:$A$776,$A150,СВЦЭМ!$B$33:$B$776,T$119)+'СЕТ СН'!$I$11+СВЦЭМ!$D$10+'СЕТ СН'!$I$6-'СЕТ СН'!$I$23</f>
        <v>1226.9251424500001</v>
      </c>
      <c r="U150" s="36">
        <f>SUMIFS(СВЦЭМ!$D$33:$D$776,СВЦЭМ!$A$33:$A$776,$A150,СВЦЭМ!$B$33:$B$776,U$119)+'СЕТ СН'!$I$11+СВЦЭМ!$D$10+'СЕТ СН'!$I$6-'СЕТ СН'!$I$23</f>
        <v>1219.91803996</v>
      </c>
      <c r="V150" s="36">
        <f>SUMIFS(СВЦЭМ!$D$33:$D$776,СВЦЭМ!$A$33:$A$776,$A150,СВЦЭМ!$B$33:$B$776,V$119)+'СЕТ СН'!$I$11+СВЦЭМ!$D$10+'СЕТ СН'!$I$6-'СЕТ СН'!$I$23</f>
        <v>1220.7199458700002</v>
      </c>
      <c r="W150" s="36">
        <f>SUMIFS(СВЦЭМ!$D$33:$D$776,СВЦЭМ!$A$33:$A$776,$A150,СВЦЭМ!$B$33:$B$776,W$119)+'СЕТ СН'!$I$11+СВЦЭМ!$D$10+'СЕТ СН'!$I$6-'СЕТ СН'!$I$23</f>
        <v>1218.77099262</v>
      </c>
      <c r="X150" s="36">
        <f>SUMIFS(СВЦЭМ!$D$33:$D$776,СВЦЭМ!$A$33:$A$776,$A150,СВЦЭМ!$B$33:$B$776,X$119)+'СЕТ СН'!$I$11+СВЦЭМ!$D$10+'СЕТ СН'!$I$6-'СЕТ СН'!$I$23</f>
        <v>1226.9787368699999</v>
      </c>
      <c r="Y150" s="36">
        <f>SUMIFS(СВЦЭМ!$D$33:$D$776,СВЦЭМ!$A$33:$A$776,$A150,СВЦЭМ!$B$33:$B$776,Y$119)+'СЕТ СН'!$I$11+СВЦЭМ!$D$10+'СЕТ СН'!$I$6-'СЕТ СН'!$I$23</f>
        <v>1278.7645179800002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3" t="s">
        <v>7</v>
      </c>
      <c r="B153" s="126" t="s">
        <v>139</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24"/>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2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01.08.2020</v>
      </c>
      <c r="B156" s="36">
        <f>SUMIFS(СВЦЭМ!$E$33:$E$776,СВЦЭМ!$A$33:$A$776,$A156,СВЦЭМ!$B$33:$B$776,B$155)+'СЕТ СН'!$F$12</f>
        <v>176.71347266000001</v>
      </c>
      <c r="C156" s="36">
        <f>SUMIFS(СВЦЭМ!$E$33:$E$776,СВЦЭМ!$A$33:$A$776,$A156,СВЦЭМ!$B$33:$B$776,C$155)+'СЕТ СН'!$F$12</f>
        <v>184.75327046999999</v>
      </c>
      <c r="D156" s="36">
        <f>SUMIFS(СВЦЭМ!$E$33:$E$776,СВЦЭМ!$A$33:$A$776,$A156,СВЦЭМ!$B$33:$B$776,D$155)+'СЕТ СН'!$F$12</f>
        <v>192.11929959</v>
      </c>
      <c r="E156" s="36">
        <f>SUMIFS(СВЦЭМ!$E$33:$E$776,СВЦЭМ!$A$33:$A$776,$A156,СВЦЭМ!$B$33:$B$776,E$155)+'СЕТ СН'!$F$12</f>
        <v>192.35701521999999</v>
      </c>
      <c r="F156" s="36">
        <f>SUMIFS(СВЦЭМ!$E$33:$E$776,СВЦЭМ!$A$33:$A$776,$A156,СВЦЭМ!$B$33:$B$776,F$155)+'СЕТ СН'!$F$12</f>
        <v>191.60621348000001</v>
      </c>
      <c r="G156" s="36">
        <f>SUMIFS(СВЦЭМ!$E$33:$E$776,СВЦЭМ!$A$33:$A$776,$A156,СВЦЭМ!$B$33:$B$776,G$155)+'СЕТ СН'!$F$12</f>
        <v>196.88413417000001</v>
      </c>
      <c r="H156" s="36">
        <f>SUMIFS(СВЦЭМ!$E$33:$E$776,СВЦЭМ!$A$33:$A$776,$A156,СВЦЭМ!$B$33:$B$776,H$155)+'СЕТ СН'!$F$12</f>
        <v>192.50018244</v>
      </c>
      <c r="I156" s="36">
        <f>SUMIFS(СВЦЭМ!$E$33:$E$776,СВЦЭМ!$A$33:$A$776,$A156,СВЦЭМ!$B$33:$B$776,I$155)+'СЕТ СН'!$F$12</f>
        <v>196.17094528000001</v>
      </c>
      <c r="J156" s="36">
        <f>SUMIFS(СВЦЭМ!$E$33:$E$776,СВЦЭМ!$A$33:$A$776,$A156,СВЦЭМ!$B$33:$B$776,J$155)+'СЕТ СН'!$F$12</f>
        <v>187.06144992</v>
      </c>
      <c r="K156" s="36">
        <f>SUMIFS(СВЦЭМ!$E$33:$E$776,СВЦЭМ!$A$33:$A$776,$A156,СВЦЭМ!$B$33:$B$776,K$155)+'СЕТ СН'!$F$12</f>
        <v>178.50571624</v>
      </c>
      <c r="L156" s="36">
        <f>SUMIFS(СВЦЭМ!$E$33:$E$776,СВЦЭМ!$A$33:$A$776,$A156,СВЦЭМ!$B$33:$B$776,L$155)+'СЕТ СН'!$F$12</f>
        <v>171.59639974000001</v>
      </c>
      <c r="M156" s="36">
        <f>SUMIFS(СВЦЭМ!$E$33:$E$776,СВЦЭМ!$A$33:$A$776,$A156,СВЦЭМ!$B$33:$B$776,M$155)+'СЕТ СН'!$F$12</f>
        <v>158.83418405</v>
      </c>
      <c r="N156" s="36">
        <f>SUMIFS(СВЦЭМ!$E$33:$E$776,СВЦЭМ!$A$33:$A$776,$A156,СВЦЭМ!$B$33:$B$776,N$155)+'СЕТ СН'!$F$12</f>
        <v>152.13419562999999</v>
      </c>
      <c r="O156" s="36">
        <f>SUMIFS(СВЦЭМ!$E$33:$E$776,СВЦЭМ!$A$33:$A$776,$A156,СВЦЭМ!$B$33:$B$776,O$155)+'СЕТ СН'!$F$12</f>
        <v>142.19698822999999</v>
      </c>
      <c r="P156" s="36">
        <f>SUMIFS(СВЦЭМ!$E$33:$E$776,СВЦЭМ!$A$33:$A$776,$A156,СВЦЭМ!$B$33:$B$776,P$155)+'СЕТ СН'!$F$12</f>
        <v>142.57056614999999</v>
      </c>
      <c r="Q156" s="36">
        <f>SUMIFS(СВЦЭМ!$E$33:$E$776,СВЦЭМ!$A$33:$A$776,$A156,СВЦЭМ!$B$33:$B$776,Q$155)+'СЕТ СН'!$F$12</f>
        <v>142.8468196</v>
      </c>
      <c r="R156" s="36">
        <f>SUMIFS(СВЦЭМ!$E$33:$E$776,СВЦЭМ!$A$33:$A$776,$A156,СВЦЭМ!$B$33:$B$776,R$155)+'СЕТ СН'!$F$12</f>
        <v>142.75410274000001</v>
      </c>
      <c r="S156" s="36">
        <f>SUMIFS(СВЦЭМ!$E$33:$E$776,СВЦЭМ!$A$33:$A$776,$A156,СВЦЭМ!$B$33:$B$776,S$155)+'СЕТ СН'!$F$12</f>
        <v>142.86872893</v>
      </c>
      <c r="T156" s="36">
        <f>SUMIFS(СВЦЭМ!$E$33:$E$776,СВЦЭМ!$A$33:$A$776,$A156,СВЦЭМ!$B$33:$B$776,T$155)+'СЕТ СН'!$F$12</f>
        <v>142.88189819999999</v>
      </c>
      <c r="U156" s="36">
        <f>SUMIFS(СВЦЭМ!$E$33:$E$776,СВЦЭМ!$A$33:$A$776,$A156,СВЦЭМ!$B$33:$B$776,U$155)+'СЕТ СН'!$F$12</f>
        <v>143.1933176</v>
      </c>
      <c r="V156" s="36">
        <f>SUMIFS(СВЦЭМ!$E$33:$E$776,СВЦЭМ!$A$33:$A$776,$A156,СВЦЭМ!$B$33:$B$776,V$155)+'СЕТ СН'!$F$12</f>
        <v>140.49996214999999</v>
      </c>
      <c r="W156" s="36">
        <f>SUMIFS(СВЦЭМ!$E$33:$E$776,СВЦЭМ!$A$33:$A$776,$A156,СВЦЭМ!$B$33:$B$776,W$155)+'СЕТ СН'!$F$12</f>
        <v>137.25205149000001</v>
      </c>
      <c r="X156" s="36">
        <f>SUMIFS(СВЦЭМ!$E$33:$E$776,СВЦЭМ!$A$33:$A$776,$A156,СВЦЭМ!$B$33:$B$776,X$155)+'СЕТ СН'!$F$12</f>
        <v>145.22349019999999</v>
      </c>
      <c r="Y156" s="36">
        <f>SUMIFS(СВЦЭМ!$E$33:$E$776,СВЦЭМ!$A$33:$A$776,$A156,СВЦЭМ!$B$33:$B$776,Y$155)+'СЕТ СН'!$F$12</f>
        <v>167.68095796</v>
      </c>
      <c r="AA156" s="45"/>
    </row>
    <row r="157" spans="1:27" ht="15.75" x14ac:dyDescent="0.2">
      <c r="A157" s="35">
        <f>A156+1</f>
        <v>44045</v>
      </c>
      <c r="B157" s="36">
        <f>SUMIFS(СВЦЭМ!$E$33:$E$776,СВЦЭМ!$A$33:$A$776,$A157,СВЦЭМ!$B$33:$B$776,B$155)+'СЕТ СН'!$F$12</f>
        <v>172.94448406000001</v>
      </c>
      <c r="C157" s="36">
        <f>SUMIFS(СВЦЭМ!$E$33:$E$776,СВЦЭМ!$A$33:$A$776,$A157,СВЦЭМ!$B$33:$B$776,C$155)+'СЕТ СН'!$F$12</f>
        <v>181.75409875</v>
      </c>
      <c r="D157" s="36">
        <f>SUMIFS(СВЦЭМ!$E$33:$E$776,СВЦЭМ!$A$33:$A$776,$A157,СВЦЭМ!$B$33:$B$776,D$155)+'СЕТ СН'!$F$12</f>
        <v>187.92027039000001</v>
      </c>
      <c r="E157" s="36">
        <f>SUMIFS(СВЦЭМ!$E$33:$E$776,СВЦЭМ!$A$33:$A$776,$A157,СВЦЭМ!$B$33:$B$776,E$155)+'СЕТ СН'!$F$12</f>
        <v>189.01024128</v>
      </c>
      <c r="F157" s="36">
        <f>SUMIFS(СВЦЭМ!$E$33:$E$776,СВЦЭМ!$A$33:$A$776,$A157,СВЦЭМ!$B$33:$B$776,F$155)+'СЕТ СН'!$F$12</f>
        <v>189.59525008</v>
      </c>
      <c r="G157" s="36">
        <f>SUMIFS(СВЦЭМ!$E$33:$E$776,СВЦЭМ!$A$33:$A$776,$A157,СВЦЭМ!$B$33:$B$776,G$155)+'СЕТ СН'!$F$12</f>
        <v>189.01729885</v>
      </c>
      <c r="H157" s="36">
        <f>SUMIFS(СВЦЭМ!$E$33:$E$776,СВЦЭМ!$A$33:$A$776,$A157,СВЦЭМ!$B$33:$B$776,H$155)+'СЕТ СН'!$F$12</f>
        <v>183.48197883</v>
      </c>
      <c r="I157" s="36">
        <f>SUMIFS(СВЦЭМ!$E$33:$E$776,СВЦЭМ!$A$33:$A$776,$A157,СВЦЭМ!$B$33:$B$776,I$155)+'СЕТ СН'!$F$12</f>
        <v>191.06728000999999</v>
      </c>
      <c r="J157" s="36">
        <f>SUMIFS(СВЦЭМ!$E$33:$E$776,СВЦЭМ!$A$33:$A$776,$A157,СВЦЭМ!$B$33:$B$776,J$155)+'СЕТ СН'!$F$12</f>
        <v>182.50534865</v>
      </c>
      <c r="K157" s="36">
        <f>SUMIFS(СВЦЭМ!$E$33:$E$776,СВЦЭМ!$A$33:$A$776,$A157,СВЦЭМ!$B$33:$B$776,K$155)+'СЕТ СН'!$F$12</f>
        <v>168.89354058999999</v>
      </c>
      <c r="L157" s="36">
        <f>SUMIFS(СВЦЭМ!$E$33:$E$776,СВЦЭМ!$A$33:$A$776,$A157,СВЦЭМ!$B$33:$B$776,L$155)+'СЕТ СН'!$F$12</f>
        <v>161.57583915000001</v>
      </c>
      <c r="M157" s="36">
        <f>SUMIFS(СВЦЭМ!$E$33:$E$776,СВЦЭМ!$A$33:$A$776,$A157,СВЦЭМ!$B$33:$B$776,M$155)+'СЕТ СН'!$F$12</f>
        <v>147.20125146000001</v>
      </c>
      <c r="N157" s="36">
        <f>SUMIFS(СВЦЭМ!$E$33:$E$776,СВЦЭМ!$A$33:$A$776,$A157,СВЦЭМ!$B$33:$B$776,N$155)+'СЕТ СН'!$F$12</f>
        <v>140.38252453000001</v>
      </c>
      <c r="O157" s="36">
        <f>SUMIFS(СВЦЭМ!$E$33:$E$776,СВЦЭМ!$A$33:$A$776,$A157,СВЦЭМ!$B$33:$B$776,O$155)+'СЕТ СН'!$F$12</f>
        <v>137.32668175000001</v>
      </c>
      <c r="P157" s="36">
        <f>SUMIFS(СВЦЭМ!$E$33:$E$776,СВЦЭМ!$A$33:$A$776,$A157,СВЦЭМ!$B$33:$B$776,P$155)+'СЕТ СН'!$F$12</f>
        <v>139.17132719</v>
      </c>
      <c r="Q157" s="36">
        <f>SUMIFS(СВЦЭМ!$E$33:$E$776,СВЦЭМ!$A$33:$A$776,$A157,СВЦЭМ!$B$33:$B$776,Q$155)+'СЕТ СН'!$F$12</f>
        <v>141.47253831</v>
      </c>
      <c r="R157" s="36">
        <f>SUMIFS(СВЦЭМ!$E$33:$E$776,СВЦЭМ!$A$33:$A$776,$A157,СВЦЭМ!$B$33:$B$776,R$155)+'СЕТ СН'!$F$12</f>
        <v>140.01296995000001</v>
      </c>
      <c r="S157" s="36">
        <f>SUMIFS(СВЦЭМ!$E$33:$E$776,СВЦЭМ!$A$33:$A$776,$A157,СВЦЭМ!$B$33:$B$776,S$155)+'СЕТ СН'!$F$12</f>
        <v>140.85131014999999</v>
      </c>
      <c r="T157" s="36">
        <f>SUMIFS(СВЦЭМ!$E$33:$E$776,СВЦЭМ!$A$33:$A$776,$A157,СВЦЭМ!$B$33:$B$776,T$155)+'СЕТ СН'!$F$12</f>
        <v>140.63744776999999</v>
      </c>
      <c r="U157" s="36">
        <f>SUMIFS(СВЦЭМ!$E$33:$E$776,СВЦЭМ!$A$33:$A$776,$A157,СВЦЭМ!$B$33:$B$776,U$155)+'СЕТ СН'!$F$12</f>
        <v>137.85930554999999</v>
      </c>
      <c r="V157" s="36">
        <f>SUMIFS(СВЦЭМ!$E$33:$E$776,СВЦЭМ!$A$33:$A$776,$A157,СВЦЭМ!$B$33:$B$776,V$155)+'СЕТ СН'!$F$12</f>
        <v>132.44730007999999</v>
      </c>
      <c r="W157" s="36">
        <f>SUMIFS(СВЦЭМ!$E$33:$E$776,СВЦЭМ!$A$33:$A$776,$A157,СВЦЭМ!$B$33:$B$776,W$155)+'СЕТ СН'!$F$12</f>
        <v>132.42155973999999</v>
      </c>
      <c r="X157" s="36">
        <f>SUMIFS(СВЦЭМ!$E$33:$E$776,СВЦЭМ!$A$33:$A$776,$A157,СВЦЭМ!$B$33:$B$776,X$155)+'СЕТ СН'!$F$12</f>
        <v>138.67786888000001</v>
      </c>
      <c r="Y157" s="36">
        <f>SUMIFS(СВЦЭМ!$E$33:$E$776,СВЦЭМ!$A$33:$A$776,$A157,СВЦЭМ!$B$33:$B$776,Y$155)+'СЕТ СН'!$F$12</f>
        <v>157.04197697999999</v>
      </c>
    </row>
    <row r="158" spans="1:27" ht="15.75" x14ac:dyDescent="0.2">
      <c r="A158" s="35">
        <f t="shared" ref="A158:A186" si="4">A157+1</f>
        <v>44046</v>
      </c>
      <c r="B158" s="36">
        <f>SUMIFS(СВЦЭМ!$E$33:$E$776,СВЦЭМ!$A$33:$A$776,$A158,СВЦЭМ!$B$33:$B$776,B$155)+'СЕТ СН'!$F$12</f>
        <v>175.82690159000001</v>
      </c>
      <c r="C158" s="36">
        <f>SUMIFS(СВЦЭМ!$E$33:$E$776,СВЦЭМ!$A$33:$A$776,$A158,СВЦЭМ!$B$33:$B$776,C$155)+'СЕТ СН'!$F$12</f>
        <v>174.90581646999999</v>
      </c>
      <c r="D158" s="36">
        <f>SUMIFS(СВЦЭМ!$E$33:$E$776,СВЦЭМ!$A$33:$A$776,$A158,СВЦЭМ!$B$33:$B$776,D$155)+'СЕТ СН'!$F$12</f>
        <v>177.93433876</v>
      </c>
      <c r="E158" s="36">
        <f>SUMIFS(СВЦЭМ!$E$33:$E$776,СВЦЭМ!$A$33:$A$776,$A158,СВЦЭМ!$B$33:$B$776,E$155)+'СЕТ СН'!$F$12</f>
        <v>187.13190596999999</v>
      </c>
      <c r="F158" s="36">
        <f>SUMIFS(СВЦЭМ!$E$33:$E$776,СВЦЭМ!$A$33:$A$776,$A158,СВЦЭМ!$B$33:$B$776,F$155)+'СЕТ СН'!$F$12</f>
        <v>187.53292716000001</v>
      </c>
      <c r="G158" s="36">
        <f>SUMIFS(СВЦЭМ!$E$33:$E$776,СВЦЭМ!$A$33:$A$776,$A158,СВЦЭМ!$B$33:$B$776,G$155)+'СЕТ СН'!$F$12</f>
        <v>192.20355931</v>
      </c>
      <c r="H158" s="36">
        <f>SUMIFS(СВЦЭМ!$E$33:$E$776,СВЦЭМ!$A$33:$A$776,$A158,СВЦЭМ!$B$33:$B$776,H$155)+'СЕТ СН'!$F$12</f>
        <v>189.30420778000001</v>
      </c>
      <c r="I158" s="36">
        <f>SUMIFS(СВЦЭМ!$E$33:$E$776,СВЦЭМ!$A$33:$A$776,$A158,СВЦЭМ!$B$33:$B$776,I$155)+'СЕТ СН'!$F$12</f>
        <v>191.97432387999999</v>
      </c>
      <c r="J158" s="36">
        <f>SUMIFS(СВЦЭМ!$E$33:$E$776,СВЦЭМ!$A$33:$A$776,$A158,СВЦЭМ!$B$33:$B$776,J$155)+'СЕТ СН'!$F$12</f>
        <v>180.47082953</v>
      </c>
      <c r="K158" s="36">
        <f>SUMIFS(СВЦЭМ!$E$33:$E$776,СВЦЭМ!$A$33:$A$776,$A158,СВЦЭМ!$B$33:$B$776,K$155)+'СЕТ СН'!$F$12</f>
        <v>169.88615659000001</v>
      </c>
      <c r="L158" s="36">
        <f>SUMIFS(СВЦЭМ!$E$33:$E$776,СВЦЭМ!$A$33:$A$776,$A158,СВЦЭМ!$B$33:$B$776,L$155)+'СЕТ СН'!$F$12</f>
        <v>160.45843275999999</v>
      </c>
      <c r="M158" s="36">
        <f>SUMIFS(СВЦЭМ!$E$33:$E$776,СВЦЭМ!$A$33:$A$776,$A158,СВЦЭМ!$B$33:$B$776,M$155)+'СЕТ СН'!$F$12</f>
        <v>145.95382076999999</v>
      </c>
      <c r="N158" s="36">
        <f>SUMIFS(СВЦЭМ!$E$33:$E$776,СВЦЭМ!$A$33:$A$776,$A158,СВЦЭМ!$B$33:$B$776,N$155)+'СЕТ СН'!$F$12</f>
        <v>137.46405236000001</v>
      </c>
      <c r="O158" s="36">
        <f>SUMIFS(СВЦЭМ!$E$33:$E$776,СВЦЭМ!$A$33:$A$776,$A158,СВЦЭМ!$B$33:$B$776,O$155)+'СЕТ СН'!$F$12</f>
        <v>133.97564019999999</v>
      </c>
      <c r="P158" s="36">
        <f>SUMIFS(СВЦЭМ!$E$33:$E$776,СВЦЭМ!$A$33:$A$776,$A158,СВЦЭМ!$B$33:$B$776,P$155)+'СЕТ СН'!$F$12</f>
        <v>134.84478941</v>
      </c>
      <c r="Q158" s="36">
        <f>SUMIFS(СВЦЭМ!$E$33:$E$776,СВЦЭМ!$A$33:$A$776,$A158,СВЦЭМ!$B$33:$B$776,Q$155)+'СЕТ СН'!$F$12</f>
        <v>135.67893219000001</v>
      </c>
      <c r="R158" s="36">
        <f>SUMIFS(СВЦЭМ!$E$33:$E$776,СВЦЭМ!$A$33:$A$776,$A158,СВЦЭМ!$B$33:$B$776,R$155)+'СЕТ СН'!$F$12</f>
        <v>137.27045222000001</v>
      </c>
      <c r="S158" s="36">
        <f>SUMIFS(СВЦЭМ!$E$33:$E$776,СВЦЭМ!$A$33:$A$776,$A158,СВЦЭМ!$B$33:$B$776,S$155)+'СЕТ СН'!$F$12</f>
        <v>138.12486096000001</v>
      </c>
      <c r="T158" s="36">
        <f>SUMIFS(СВЦЭМ!$E$33:$E$776,СВЦЭМ!$A$33:$A$776,$A158,СВЦЭМ!$B$33:$B$776,T$155)+'СЕТ СН'!$F$12</f>
        <v>139.91407946000001</v>
      </c>
      <c r="U158" s="36">
        <f>SUMIFS(СВЦЭМ!$E$33:$E$776,СВЦЭМ!$A$33:$A$776,$A158,СВЦЭМ!$B$33:$B$776,U$155)+'СЕТ СН'!$F$12</f>
        <v>139.53451344999999</v>
      </c>
      <c r="V158" s="36">
        <f>SUMIFS(СВЦЭМ!$E$33:$E$776,СВЦЭМ!$A$33:$A$776,$A158,СВЦЭМ!$B$33:$B$776,V$155)+'СЕТ СН'!$F$12</f>
        <v>137.93779394000001</v>
      </c>
      <c r="W158" s="36">
        <f>SUMIFS(СВЦЭМ!$E$33:$E$776,СВЦЭМ!$A$33:$A$776,$A158,СВЦЭМ!$B$33:$B$776,W$155)+'СЕТ СН'!$F$12</f>
        <v>135.62147245</v>
      </c>
      <c r="X158" s="36">
        <f>SUMIFS(СВЦЭМ!$E$33:$E$776,СВЦЭМ!$A$33:$A$776,$A158,СВЦЭМ!$B$33:$B$776,X$155)+'СЕТ СН'!$F$12</f>
        <v>140.41861369</v>
      </c>
      <c r="Y158" s="36">
        <f>SUMIFS(СВЦЭМ!$E$33:$E$776,СВЦЭМ!$A$33:$A$776,$A158,СВЦЭМ!$B$33:$B$776,Y$155)+'СЕТ СН'!$F$12</f>
        <v>158.35265090999999</v>
      </c>
    </row>
    <row r="159" spans="1:27" ht="15.75" x14ac:dyDescent="0.2">
      <c r="A159" s="35">
        <f t="shared" si="4"/>
        <v>44047</v>
      </c>
      <c r="B159" s="36">
        <f>SUMIFS(СВЦЭМ!$E$33:$E$776,СВЦЭМ!$A$33:$A$776,$A159,СВЦЭМ!$B$33:$B$776,B$155)+'СЕТ СН'!$F$12</f>
        <v>171.74768785000001</v>
      </c>
      <c r="C159" s="36">
        <f>SUMIFS(СВЦЭМ!$E$33:$E$776,СВЦЭМ!$A$33:$A$776,$A159,СВЦЭМ!$B$33:$B$776,C$155)+'СЕТ СН'!$F$12</f>
        <v>182.26400411</v>
      </c>
      <c r="D159" s="36">
        <f>SUMIFS(СВЦЭМ!$E$33:$E$776,СВЦЭМ!$A$33:$A$776,$A159,СВЦЭМ!$B$33:$B$776,D$155)+'СЕТ СН'!$F$12</f>
        <v>186.20584941000001</v>
      </c>
      <c r="E159" s="36">
        <f>SUMIFS(СВЦЭМ!$E$33:$E$776,СВЦЭМ!$A$33:$A$776,$A159,СВЦЭМ!$B$33:$B$776,E$155)+'СЕТ СН'!$F$12</f>
        <v>192.57819950999999</v>
      </c>
      <c r="F159" s="36">
        <f>SUMIFS(СВЦЭМ!$E$33:$E$776,СВЦЭМ!$A$33:$A$776,$A159,СВЦЭМ!$B$33:$B$776,F$155)+'СЕТ СН'!$F$12</f>
        <v>193.94633974000001</v>
      </c>
      <c r="G159" s="36">
        <f>SUMIFS(СВЦЭМ!$E$33:$E$776,СВЦЭМ!$A$33:$A$776,$A159,СВЦЭМ!$B$33:$B$776,G$155)+'СЕТ СН'!$F$12</f>
        <v>192.56092081</v>
      </c>
      <c r="H159" s="36">
        <f>SUMIFS(СВЦЭМ!$E$33:$E$776,СВЦЭМ!$A$33:$A$776,$A159,СВЦЭМ!$B$33:$B$776,H$155)+'СЕТ СН'!$F$12</f>
        <v>183.56224076999999</v>
      </c>
      <c r="I159" s="36">
        <f>SUMIFS(СВЦЭМ!$E$33:$E$776,СВЦЭМ!$A$33:$A$776,$A159,СВЦЭМ!$B$33:$B$776,I$155)+'СЕТ СН'!$F$12</f>
        <v>182.20196208999999</v>
      </c>
      <c r="J159" s="36">
        <f>SUMIFS(СВЦЭМ!$E$33:$E$776,СВЦЭМ!$A$33:$A$776,$A159,СВЦЭМ!$B$33:$B$776,J$155)+'СЕТ СН'!$F$12</f>
        <v>172.73886809000001</v>
      </c>
      <c r="K159" s="36">
        <f>SUMIFS(СВЦЭМ!$E$33:$E$776,СВЦЭМ!$A$33:$A$776,$A159,СВЦЭМ!$B$33:$B$776,K$155)+'СЕТ СН'!$F$12</f>
        <v>166.70595596000001</v>
      </c>
      <c r="L159" s="36">
        <f>SUMIFS(СВЦЭМ!$E$33:$E$776,СВЦЭМ!$A$33:$A$776,$A159,СВЦЭМ!$B$33:$B$776,L$155)+'СЕТ СН'!$F$12</f>
        <v>165.58393064000001</v>
      </c>
      <c r="M159" s="36">
        <f>SUMIFS(СВЦЭМ!$E$33:$E$776,СВЦЭМ!$A$33:$A$776,$A159,СВЦЭМ!$B$33:$B$776,M$155)+'СЕТ СН'!$F$12</f>
        <v>149.86162302</v>
      </c>
      <c r="N159" s="36">
        <f>SUMIFS(СВЦЭМ!$E$33:$E$776,СВЦЭМ!$A$33:$A$776,$A159,СВЦЭМ!$B$33:$B$776,N$155)+'СЕТ СН'!$F$12</f>
        <v>138.59785235999999</v>
      </c>
      <c r="O159" s="36">
        <f>SUMIFS(СВЦЭМ!$E$33:$E$776,СВЦЭМ!$A$33:$A$776,$A159,СВЦЭМ!$B$33:$B$776,O$155)+'СЕТ СН'!$F$12</f>
        <v>133.80751598000001</v>
      </c>
      <c r="P159" s="36">
        <f>SUMIFS(СВЦЭМ!$E$33:$E$776,СВЦЭМ!$A$33:$A$776,$A159,СВЦЭМ!$B$33:$B$776,P$155)+'СЕТ СН'!$F$12</f>
        <v>132.96063667000001</v>
      </c>
      <c r="Q159" s="36">
        <f>SUMIFS(СВЦЭМ!$E$33:$E$776,СВЦЭМ!$A$33:$A$776,$A159,СВЦЭМ!$B$33:$B$776,Q$155)+'СЕТ СН'!$F$12</f>
        <v>132.84132722999999</v>
      </c>
      <c r="R159" s="36">
        <f>SUMIFS(СВЦЭМ!$E$33:$E$776,СВЦЭМ!$A$33:$A$776,$A159,СВЦЭМ!$B$33:$B$776,R$155)+'СЕТ СН'!$F$12</f>
        <v>132.31826257</v>
      </c>
      <c r="S159" s="36">
        <f>SUMIFS(СВЦЭМ!$E$33:$E$776,СВЦЭМ!$A$33:$A$776,$A159,СВЦЭМ!$B$33:$B$776,S$155)+'СЕТ СН'!$F$12</f>
        <v>136.77456681000001</v>
      </c>
      <c r="T159" s="36">
        <f>SUMIFS(СВЦЭМ!$E$33:$E$776,СВЦЭМ!$A$33:$A$776,$A159,СВЦЭМ!$B$33:$B$776,T$155)+'СЕТ СН'!$F$12</f>
        <v>135.60342661000001</v>
      </c>
      <c r="U159" s="36">
        <f>SUMIFS(СВЦЭМ!$E$33:$E$776,СВЦЭМ!$A$33:$A$776,$A159,СВЦЭМ!$B$33:$B$776,U$155)+'СЕТ СН'!$F$12</f>
        <v>135.61397948000001</v>
      </c>
      <c r="V159" s="36">
        <f>SUMIFS(СВЦЭМ!$E$33:$E$776,СВЦЭМ!$A$33:$A$776,$A159,СВЦЭМ!$B$33:$B$776,V$155)+'СЕТ СН'!$F$12</f>
        <v>135.47559508000001</v>
      </c>
      <c r="W159" s="36">
        <f>SUMIFS(СВЦЭМ!$E$33:$E$776,СВЦЭМ!$A$33:$A$776,$A159,СВЦЭМ!$B$33:$B$776,W$155)+'СЕТ СН'!$F$12</f>
        <v>135.82708009000001</v>
      </c>
      <c r="X159" s="36">
        <f>SUMIFS(СВЦЭМ!$E$33:$E$776,СВЦЭМ!$A$33:$A$776,$A159,СВЦЭМ!$B$33:$B$776,X$155)+'СЕТ СН'!$F$12</f>
        <v>140.92044852999999</v>
      </c>
      <c r="Y159" s="36">
        <f>SUMIFS(СВЦЭМ!$E$33:$E$776,СВЦЭМ!$A$33:$A$776,$A159,СВЦЭМ!$B$33:$B$776,Y$155)+'СЕТ СН'!$F$12</f>
        <v>158.24747592</v>
      </c>
    </row>
    <row r="160" spans="1:27" ht="15.75" x14ac:dyDescent="0.2">
      <c r="A160" s="35">
        <f t="shared" si="4"/>
        <v>44048</v>
      </c>
      <c r="B160" s="36">
        <f>SUMIFS(СВЦЭМ!$E$33:$E$776,СВЦЭМ!$A$33:$A$776,$A160,СВЦЭМ!$B$33:$B$776,B$155)+'СЕТ СН'!$F$12</f>
        <v>172.1415958</v>
      </c>
      <c r="C160" s="36">
        <f>SUMIFS(СВЦЭМ!$E$33:$E$776,СВЦЭМ!$A$33:$A$776,$A160,СВЦЭМ!$B$33:$B$776,C$155)+'СЕТ СН'!$F$12</f>
        <v>187.32584026000001</v>
      </c>
      <c r="D160" s="36">
        <f>SUMIFS(СВЦЭМ!$E$33:$E$776,СВЦЭМ!$A$33:$A$776,$A160,СВЦЭМ!$B$33:$B$776,D$155)+'СЕТ СН'!$F$12</f>
        <v>190.39401569</v>
      </c>
      <c r="E160" s="36">
        <f>SUMIFS(СВЦЭМ!$E$33:$E$776,СВЦЭМ!$A$33:$A$776,$A160,СВЦЭМ!$B$33:$B$776,E$155)+'СЕТ СН'!$F$12</f>
        <v>192.60568649000001</v>
      </c>
      <c r="F160" s="36">
        <f>SUMIFS(СВЦЭМ!$E$33:$E$776,СВЦЭМ!$A$33:$A$776,$A160,СВЦЭМ!$B$33:$B$776,F$155)+'СЕТ СН'!$F$12</f>
        <v>192.20377814</v>
      </c>
      <c r="G160" s="36">
        <f>SUMIFS(СВЦЭМ!$E$33:$E$776,СВЦЭМ!$A$33:$A$776,$A160,СВЦЭМ!$B$33:$B$776,G$155)+'СЕТ СН'!$F$12</f>
        <v>194.99482915999999</v>
      </c>
      <c r="H160" s="36">
        <f>SUMIFS(СВЦЭМ!$E$33:$E$776,СВЦЭМ!$A$33:$A$776,$A160,СВЦЭМ!$B$33:$B$776,H$155)+'СЕТ СН'!$F$12</f>
        <v>190.29621505</v>
      </c>
      <c r="I160" s="36">
        <f>SUMIFS(СВЦЭМ!$E$33:$E$776,СВЦЭМ!$A$33:$A$776,$A160,СВЦЭМ!$B$33:$B$776,I$155)+'СЕТ СН'!$F$12</f>
        <v>183.14635279000001</v>
      </c>
      <c r="J160" s="36">
        <f>SUMIFS(СВЦЭМ!$E$33:$E$776,СВЦЭМ!$A$33:$A$776,$A160,СВЦЭМ!$B$33:$B$776,J$155)+'СЕТ СН'!$F$12</f>
        <v>172.58273659</v>
      </c>
      <c r="K160" s="36">
        <f>SUMIFS(СВЦЭМ!$E$33:$E$776,СВЦЭМ!$A$33:$A$776,$A160,СВЦЭМ!$B$33:$B$776,K$155)+'СЕТ СН'!$F$12</f>
        <v>174.45583611999999</v>
      </c>
      <c r="L160" s="36">
        <f>SUMIFS(СВЦЭМ!$E$33:$E$776,СВЦЭМ!$A$33:$A$776,$A160,СВЦЭМ!$B$33:$B$776,L$155)+'СЕТ СН'!$F$12</f>
        <v>164.00983707</v>
      </c>
      <c r="M160" s="36">
        <f>SUMIFS(СВЦЭМ!$E$33:$E$776,СВЦЭМ!$A$33:$A$776,$A160,СВЦЭМ!$B$33:$B$776,M$155)+'СЕТ СН'!$F$12</f>
        <v>149.61360141</v>
      </c>
      <c r="N160" s="36">
        <f>SUMIFS(СВЦЭМ!$E$33:$E$776,СВЦЭМ!$A$33:$A$776,$A160,СВЦЭМ!$B$33:$B$776,N$155)+'СЕТ СН'!$F$12</f>
        <v>139.22464579000001</v>
      </c>
      <c r="O160" s="36">
        <f>SUMIFS(СВЦЭМ!$E$33:$E$776,СВЦЭМ!$A$33:$A$776,$A160,СВЦЭМ!$B$33:$B$776,O$155)+'СЕТ СН'!$F$12</f>
        <v>132.82586566000001</v>
      </c>
      <c r="P160" s="36">
        <f>SUMIFS(СВЦЭМ!$E$33:$E$776,СВЦЭМ!$A$33:$A$776,$A160,СВЦЭМ!$B$33:$B$776,P$155)+'СЕТ СН'!$F$12</f>
        <v>134.37777456000001</v>
      </c>
      <c r="Q160" s="36">
        <f>SUMIFS(СВЦЭМ!$E$33:$E$776,СВЦЭМ!$A$33:$A$776,$A160,СВЦЭМ!$B$33:$B$776,Q$155)+'СЕТ СН'!$F$12</f>
        <v>134.48206302</v>
      </c>
      <c r="R160" s="36">
        <f>SUMIFS(СВЦЭМ!$E$33:$E$776,СВЦЭМ!$A$33:$A$776,$A160,СВЦЭМ!$B$33:$B$776,R$155)+'СЕТ СН'!$F$12</f>
        <v>133.36886035000001</v>
      </c>
      <c r="S160" s="36">
        <f>SUMIFS(СВЦЭМ!$E$33:$E$776,СВЦЭМ!$A$33:$A$776,$A160,СВЦЭМ!$B$33:$B$776,S$155)+'СЕТ СН'!$F$12</f>
        <v>133.62410965999999</v>
      </c>
      <c r="T160" s="36">
        <f>SUMIFS(СВЦЭМ!$E$33:$E$776,СВЦЭМ!$A$33:$A$776,$A160,СВЦЭМ!$B$33:$B$776,T$155)+'СЕТ СН'!$F$12</f>
        <v>137.42148803000001</v>
      </c>
      <c r="U160" s="36">
        <f>SUMIFS(СВЦЭМ!$E$33:$E$776,СВЦЭМ!$A$33:$A$776,$A160,СВЦЭМ!$B$33:$B$776,U$155)+'СЕТ СН'!$F$12</f>
        <v>138.7900641</v>
      </c>
      <c r="V160" s="36">
        <f>SUMIFS(СВЦЭМ!$E$33:$E$776,СВЦЭМ!$A$33:$A$776,$A160,СВЦЭМ!$B$33:$B$776,V$155)+'СЕТ СН'!$F$12</f>
        <v>134.96217229000001</v>
      </c>
      <c r="W160" s="36">
        <f>SUMIFS(СВЦЭМ!$E$33:$E$776,СВЦЭМ!$A$33:$A$776,$A160,СВЦЭМ!$B$33:$B$776,W$155)+'СЕТ СН'!$F$12</f>
        <v>134.63862878</v>
      </c>
      <c r="X160" s="36">
        <f>SUMIFS(СВЦЭМ!$E$33:$E$776,СВЦЭМ!$A$33:$A$776,$A160,СВЦЭМ!$B$33:$B$776,X$155)+'СЕТ СН'!$F$12</f>
        <v>138.74706807999999</v>
      </c>
      <c r="Y160" s="36">
        <f>SUMIFS(СВЦЭМ!$E$33:$E$776,СВЦЭМ!$A$33:$A$776,$A160,СВЦЭМ!$B$33:$B$776,Y$155)+'СЕТ СН'!$F$12</f>
        <v>161.15367674000001</v>
      </c>
    </row>
    <row r="161" spans="1:25" ht="15.75" x14ac:dyDescent="0.2">
      <c r="A161" s="35">
        <f t="shared" si="4"/>
        <v>44049</v>
      </c>
      <c r="B161" s="36">
        <f>SUMIFS(СВЦЭМ!$E$33:$E$776,СВЦЭМ!$A$33:$A$776,$A161,СВЦЭМ!$B$33:$B$776,B$155)+'СЕТ СН'!$F$12</f>
        <v>182.94006142999999</v>
      </c>
      <c r="C161" s="36">
        <f>SUMIFS(СВЦЭМ!$E$33:$E$776,СВЦЭМ!$A$33:$A$776,$A161,СВЦЭМ!$B$33:$B$776,C$155)+'СЕТ СН'!$F$12</f>
        <v>193.79544870000001</v>
      </c>
      <c r="D161" s="36">
        <f>SUMIFS(СВЦЭМ!$E$33:$E$776,СВЦЭМ!$A$33:$A$776,$A161,СВЦЭМ!$B$33:$B$776,D$155)+'СЕТ СН'!$F$12</f>
        <v>198.33098831000001</v>
      </c>
      <c r="E161" s="36">
        <f>SUMIFS(СВЦЭМ!$E$33:$E$776,СВЦЭМ!$A$33:$A$776,$A161,СВЦЭМ!$B$33:$B$776,E$155)+'СЕТ СН'!$F$12</f>
        <v>197.25078135000001</v>
      </c>
      <c r="F161" s="36">
        <f>SUMIFS(СВЦЭМ!$E$33:$E$776,СВЦЭМ!$A$33:$A$776,$A161,СВЦЭМ!$B$33:$B$776,F$155)+'СЕТ СН'!$F$12</f>
        <v>195.30452094</v>
      </c>
      <c r="G161" s="36">
        <f>SUMIFS(СВЦЭМ!$E$33:$E$776,СВЦЭМ!$A$33:$A$776,$A161,СВЦЭМ!$B$33:$B$776,G$155)+'СЕТ СН'!$F$12</f>
        <v>197.09319256000001</v>
      </c>
      <c r="H161" s="36">
        <f>SUMIFS(СВЦЭМ!$E$33:$E$776,СВЦЭМ!$A$33:$A$776,$A161,СВЦЭМ!$B$33:$B$776,H$155)+'СЕТ СН'!$F$12</f>
        <v>196.60978248999999</v>
      </c>
      <c r="I161" s="36">
        <f>SUMIFS(СВЦЭМ!$E$33:$E$776,СВЦЭМ!$A$33:$A$776,$A161,СВЦЭМ!$B$33:$B$776,I$155)+'СЕТ СН'!$F$12</f>
        <v>185.96673103000001</v>
      </c>
      <c r="J161" s="36">
        <f>SUMIFS(СВЦЭМ!$E$33:$E$776,СВЦЭМ!$A$33:$A$776,$A161,СВЦЭМ!$B$33:$B$776,J$155)+'СЕТ СН'!$F$12</f>
        <v>173.59118885999999</v>
      </c>
      <c r="K161" s="36">
        <f>SUMIFS(СВЦЭМ!$E$33:$E$776,СВЦЭМ!$A$33:$A$776,$A161,СВЦЭМ!$B$33:$B$776,K$155)+'СЕТ СН'!$F$12</f>
        <v>166.43766113000001</v>
      </c>
      <c r="L161" s="36">
        <f>SUMIFS(СВЦЭМ!$E$33:$E$776,СВЦЭМ!$A$33:$A$776,$A161,СВЦЭМ!$B$33:$B$776,L$155)+'СЕТ СН'!$F$12</f>
        <v>163.49933235</v>
      </c>
      <c r="M161" s="36">
        <f>SUMIFS(СВЦЭМ!$E$33:$E$776,СВЦЭМ!$A$33:$A$776,$A161,СВЦЭМ!$B$33:$B$776,M$155)+'СЕТ СН'!$F$12</f>
        <v>148.00178077000001</v>
      </c>
      <c r="N161" s="36">
        <f>SUMIFS(СВЦЭМ!$E$33:$E$776,СВЦЭМ!$A$33:$A$776,$A161,СВЦЭМ!$B$33:$B$776,N$155)+'СЕТ СН'!$F$12</f>
        <v>135.28132826000001</v>
      </c>
      <c r="O161" s="36">
        <f>SUMIFS(СВЦЭМ!$E$33:$E$776,СВЦЭМ!$A$33:$A$776,$A161,СВЦЭМ!$B$33:$B$776,O$155)+'СЕТ СН'!$F$12</f>
        <v>129.68051850000001</v>
      </c>
      <c r="P161" s="36">
        <f>SUMIFS(СВЦЭМ!$E$33:$E$776,СВЦЭМ!$A$33:$A$776,$A161,СВЦЭМ!$B$33:$B$776,P$155)+'СЕТ СН'!$F$12</f>
        <v>130.64955642999999</v>
      </c>
      <c r="Q161" s="36">
        <f>SUMIFS(СВЦЭМ!$E$33:$E$776,СВЦЭМ!$A$33:$A$776,$A161,СВЦЭМ!$B$33:$B$776,Q$155)+'СЕТ СН'!$F$12</f>
        <v>131.04095995</v>
      </c>
      <c r="R161" s="36">
        <f>SUMIFS(СВЦЭМ!$E$33:$E$776,СВЦЭМ!$A$33:$A$776,$A161,СВЦЭМ!$B$33:$B$776,R$155)+'СЕТ СН'!$F$12</f>
        <v>131.65476244999999</v>
      </c>
      <c r="S161" s="36">
        <f>SUMIFS(СВЦЭМ!$E$33:$E$776,СВЦЭМ!$A$33:$A$776,$A161,СВЦЭМ!$B$33:$B$776,S$155)+'СЕТ СН'!$F$12</f>
        <v>132.05302723</v>
      </c>
      <c r="T161" s="36">
        <f>SUMIFS(СВЦЭМ!$E$33:$E$776,СВЦЭМ!$A$33:$A$776,$A161,СВЦЭМ!$B$33:$B$776,T$155)+'СЕТ СН'!$F$12</f>
        <v>130.86947423000001</v>
      </c>
      <c r="U161" s="36">
        <f>SUMIFS(СВЦЭМ!$E$33:$E$776,СВЦЭМ!$A$33:$A$776,$A161,СВЦЭМ!$B$33:$B$776,U$155)+'СЕТ СН'!$F$12</f>
        <v>130.13052508999999</v>
      </c>
      <c r="V161" s="36">
        <f>SUMIFS(СВЦЭМ!$E$33:$E$776,СВЦЭМ!$A$33:$A$776,$A161,СВЦЭМ!$B$33:$B$776,V$155)+'СЕТ СН'!$F$12</f>
        <v>131.72177765999999</v>
      </c>
      <c r="W161" s="36">
        <f>SUMIFS(СВЦЭМ!$E$33:$E$776,СВЦЭМ!$A$33:$A$776,$A161,СВЦЭМ!$B$33:$B$776,W$155)+'СЕТ СН'!$F$12</f>
        <v>130.23018153999999</v>
      </c>
      <c r="X161" s="36">
        <f>SUMIFS(СВЦЭМ!$E$33:$E$776,СВЦЭМ!$A$33:$A$776,$A161,СВЦЭМ!$B$33:$B$776,X$155)+'СЕТ СН'!$F$12</f>
        <v>139.13119933999999</v>
      </c>
      <c r="Y161" s="36">
        <f>SUMIFS(СВЦЭМ!$E$33:$E$776,СВЦЭМ!$A$33:$A$776,$A161,СВЦЭМ!$B$33:$B$776,Y$155)+'СЕТ СН'!$F$12</f>
        <v>160.37152958999999</v>
      </c>
    </row>
    <row r="162" spans="1:25" ht="15.75" x14ac:dyDescent="0.2">
      <c r="A162" s="35">
        <f t="shared" si="4"/>
        <v>44050</v>
      </c>
      <c r="B162" s="36">
        <f>SUMIFS(СВЦЭМ!$E$33:$E$776,СВЦЭМ!$A$33:$A$776,$A162,СВЦЭМ!$B$33:$B$776,B$155)+'СЕТ СН'!$F$12</f>
        <v>170.42648457999999</v>
      </c>
      <c r="C162" s="36">
        <f>SUMIFS(СВЦЭМ!$E$33:$E$776,СВЦЭМ!$A$33:$A$776,$A162,СВЦЭМ!$B$33:$B$776,C$155)+'СЕТ СН'!$F$12</f>
        <v>180.37460794</v>
      </c>
      <c r="D162" s="36">
        <f>SUMIFS(СВЦЭМ!$E$33:$E$776,СВЦЭМ!$A$33:$A$776,$A162,СВЦЭМ!$B$33:$B$776,D$155)+'СЕТ СН'!$F$12</f>
        <v>183.13401315999999</v>
      </c>
      <c r="E162" s="36">
        <f>SUMIFS(СВЦЭМ!$E$33:$E$776,СВЦЭМ!$A$33:$A$776,$A162,СВЦЭМ!$B$33:$B$776,E$155)+'СЕТ СН'!$F$12</f>
        <v>188.83317377</v>
      </c>
      <c r="F162" s="36">
        <f>SUMIFS(СВЦЭМ!$E$33:$E$776,СВЦЭМ!$A$33:$A$776,$A162,СВЦЭМ!$B$33:$B$776,F$155)+'СЕТ СН'!$F$12</f>
        <v>190.19845878000001</v>
      </c>
      <c r="G162" s="36">
        <f>SUMIFS(СВЦЭМ!$E$33:$E$776,СВЦЭМ!$A$33:$A$776,$A162,СВЦЭМ!$B$33:$B$776,G$155)+'СЕТ СН'!$F$12</f>
        <v>188.34780240000001</v>
      </c>
      <c r="H162" s="36">
        <f>SUMIFS(СВЦЭМ!$E$33:$E$776,СВЦЭМ!$A$33:$A$776,$A162,СВЦЭМ!$B$33:$B$776,H$155)+'СЕТ СН'!$F$12</f>
        <v>181.47621708</v>
      </c>
      <c r="I162" s="36">
        <f>SUMIFS(СВЦЭМ!$E$33:$E$776,СВЦЭМ!$A$33:$A$776,$A162,СВЦЭМ!$B$33:$B$776,I$155)+'СЕТ СН'!$F$12</f>
        <v>175.90983317000001</v>
      </c>
      <c r="J162" s="36">
        <f>SUMIFS(СВЦЭМ!$E$33:$E$776,СВЦЭМ!$A$33:$A$776,$A162,СВЦЭМ!$B$33:$B$776,J$155)+'СЕТ СН'!$F$12</f>
        <v>169.16621717999999</v>
      </c>
      <c r="K162" s="36">
        <f>SUMIFS(СВЦЭМ!$E$33:$E$776,СВЦЭМ!$A$33:$A$776,$A162,СВЦЭМ!$B$33:$B$776,K$155)+'СЕТ СН'!$F$12</f>
        <v>170.00907849000001</v>
      </c>
      <c r="L162" s="36">
        <f>SUMIFS(СВЦЭМ!$E$33:$E$776,СВЦЭМ!$A$33:$A$776,$A162,СВЦЭМ!$B$33:$B$776,L$155)+'СЕТ СН'!$F$12</f>
        <v>164.57971766</v>
      </c>
      <c r="M162" s="36">
        <f>SUMIFS(СВЦЭМ!$E$33:$E$776,СВЦЭМ!$A$33:$A$776,$A162,СВЦЭМ!$B$33:$B$776,M$155)+'СЕТ СН'!$F$12</f>
        <v>157.21584741999999</v>
      </c>
      <c r="N162" s="36">
        <f>SUMIFS(СВЦЭМ!$E$33:$E$776,СВЦЭМ!$A$33:$A$776,$A162,СВЦЭМ!$B$33:$B$776,N$155)+'СЕТ СН'!$F$12</f>
        <v>146.09233427999999</v>
      </c>
      <c r="O162" s="36">
        <f>SUMIFS(СВЦЭМ!$E$33:$E$776,СВЦЭМ!$A$33:$A$776,$A162,СВЦЭМ!$B$33:$B$776,O$155)+'СЕТ СН'!$F$12</f>
        <v>139.48802183000001</v>
      </c>
      <c r="P162" s="36">
        <f>SUMIFS(СВЦЭМ!$E$33:$E$776,СВЦЭМ!$A$33:$A$776,$A162,СВЦЭМ!$B$33:$B$776,P$155)+'СЕТ СН'!$F$12</f>
        <v>140.35978373</v>
      </c>
      <c r="Q162" s="36">
        <f>SUMIFS(СВЦЭМ!$E$33:$E$776,СВЦЭМ!$A$33:$A$776,$A162,СВЦЭМ!$B$33:$B$776,Q$155)+'СЕТ СН'!$F$12</f>
        <v>140.85344941</v>
      </c>
      <c r="R162" s="36">
        <f>SUMIFS(СВЦЭМ!$E$33:$E$776,СВЦЭМ!$A$33:$A$776,$A162,СВЦЭМ!$B$33:$B$776,R$155)+'СЕТ СН'!$F$12</f>
        <v>142.84539534999999</v>
      </c>
      <c r="S162" s="36">
        <f>SUMIFS(СВЦЭМ!$E$33:$E$776,СВЦЭМ!$A$33:$A$776,$A162,СВЦЭМ!$B$33:$B$776,S$155)+'СЕТ СН'!$F$12</f>
        <v>143.22864455999999</v>
      </c>
      <c r="T162" s="36">
        <f>SUMIFS(СВЦЭМ!$E$33:$E$776,СВЦЭМ!$A$33:$A$776,$A162,СВЦЭМ!$B$33:$B$776,T$155)+'СЕТ СН'!$F$12</f>
        <v>140.67196512000001</v>
      </c>
      <c r="U162" s="36">
        <f>SUMIFS(СВЦЭМ!$E$33:$E$776,СВЦЭМ!$A$33:$A$776,$A162,СВЦЭМ!$B$33:$B$776,U$155)+'СЕТ СН'!$F$12</f>
        <v>142.97714012</v>
      </c>
      <c r="V162" s="36">
        <f>SUMIFS(СВЦЭМ!$E$33:$E$776,СВЦЭМ!$A$33:$A$776,$A162,СВЦЭМ!$B$33:$B$776,V$155)+'СЕТ СН'!$F$12</f>
        <v>146.56206535000001</v>
      </c>
      <c r="W162" s="36">
        <f>SUMIFS(СВЦЭМ!$E$33:$E$776,СВЦЭМ!$A$33:$A$776,$A162,СВЦЭМ!$B$33:$B$776,W$155)+'СЕТ СН'!$F$12</f>
        <v>143.96505711</v>
      </c>
      <c r="X162" s="36">
        <f>SUMIFS(СВЦЭМ!$E$33:$E$776,СВЦЭМ!$A$33:$A$776,$A162,СВЦЭМ!$B$33:$B$776,X$155)+'СЕТ СН'!$F$12</f>
        <v>150.56953637999999</v>
      </c>
      <c r="Y162" s="36">
        <f>SUMIFS(СВЦЭМ!$E$33:$E$776,СВЦЭМ!$A$33:$A$776,$A162,СВЦЭМ!$B$33:$B$776,Y$155)+'СЕТ СН'!$F$12</f>
        <v>168.53351315</v>
      </c>
    </row>
    <row r="163" spans="1:25" ht="15.75" x14ac:dyDescent="0.2">
      <c r="A163" s="35">
        <f t="shared" si="4"/>
        <v>44051</v>
      </c>
      <c r="B163" s="36">
        <f>SUMIFS(СВЦЭМ!$E$33:$E$776,СВЦЭМ!$A$33:$A$776,$A163,СВЦЭМ!$B$33:$B$776,B$155)+'СЕТ СН'!$F$12</f>
        <v>184.27033337</v>
      </c>
      <c r="C163" s="36">
        <f>SUMIFS(СВЦЭМ!$E$33:$E$776,СВЦЭМ!$A$33:$A$776,$A163,СВЦЭМ!$B$33:$B$776,C$155)+'СЕТ СН'!$F$12</f>
        <v>189.12000147000001</v>
      </c>
      <c r="D163" s="36">
        <f>SUMIFS(СВЦЭМ!$E$33:$E$776,СВЦЭМ!$A$33:$A$776,$A163,СВЦЭМ!$B$33:$B$776,D$155)+'СЕТ СН'!$F$12</f>
        <v>189.64125415999999</v>
      </c>
      <c r="E163" s="36">
        <f>SUMIFS(СВЦЭМ!$E$33:$E$776,СВЦЭМ!$A$33:$A$776,$A163,СВЦЭМ!$B$33:$B$776,E$155)+'СЕТ СН'!$F$12</f>
        <v>193.83551383</v>
      </c>
      <c r="F163" s="36">
        <f>SUMIFS(СВЦЭМ!$E$33:$E$776,СВЦЭМ!$A$33:$A$776,$A163,СВЦЭМ!$B$33:$B$776,F$155)+'СЕТ СН'!$F$12</f>
        <v>193.43946785</v>
      </c>
      <c r="G163" s="36">
        <f>SUMIFS(СВЦЭМ!$E$33:$E$776,СВЦЭМ!$A$33:$A$776,$A163,СВЦЭМ!$B$33:$B$776,G$155)+'СЕТ СН'!$F$12</f>
        <v>193.47421541</v>
      </c>
      <c r="H163" s="36">
        <f>SUMIFS(СВЦЭМ!$E$33:$E$776,СВЦЭМ!$A$33:$A$776,$A163,СВЦЭМ!$B$33:$B$776,H$155)+'СЕТ СН'!$F$12</f>
        <v>190.94820053000001</v>
      </c>
      <c r="I163" s="36">
        <f>SUMIFS(СВЦЭМ!$E$33:$E$776,СВЦЭМ!$A$33:$A$776,$A163,СВЦЭМ!$B$33:$B$776,I$155)+'СЕТ СН'!$F$12</f>
        <v>183.47130261999999</v>
      </c>
      <c r="J163" s="36">
        <f>SUMIFS(СВЦЭМ!$E$33:$E$776,СВЦЭМ!$A$33:$A$776,$A163,СВЦЭМ!$B$33:$B$776,J$155)+'СЕТ СН'!$F$12</f>
        <v>179.77562022999999</v>
      </c>
      <c r="K163" s="36">
        <f>SUMIFS(СВЦЭМ!$E$33:$E$776,СВЦЭМ!$A$33:$A$776,$A163,СВЦЭМ!$B$33:$B$776,K$155)+'СЕТ СН'!$F$12</f>
        <v>175.72666645999999</v>
      </c>
      <c r="L163" s="36">
        <f>SUMIFS(СВЦЭМ!$E$33:$E$776,СВЦЭМ!$A$33:$A$776,$A163,СВЦЭМ!$B$33:$B$776,L$155)+'СЕТ СН'!$F$12</f>
        <v>166.55862157000001</v>
      </c>
      <c r="M163" s="36">
        <f>SUMIFS(СВЦЭМ!$E$33:$E$776,СВЦЭМ!$A$33:$A$776,$A163,СВЦЭМ!$B$33:$B$776,M$155)+'СЕТ СН'!$F$12</f>
        <v>146.90566752999999</v>
      </c>
      <c r="N163" s="36">
        <f>SUMIFS(СВЦЭМ!$E$33:$E$776,СВЦЭМ!$A$33:$A$776,$A163,СВЦЭМ!$B$33:$B$776,N$155)+'СЕТ СН'!$F$12</f>
        <v>137.56418897</v>
      </c>
      <c r="O163" s="36">
        <f>SUMIFS(СВЦЭМ!$E$33:$E$776,СВЦЭМ!$A$33:$A$776,$A163,СВЦЭМ!$B$33:$B$776,O$155)+'СЕТ СН'!$F$12</f>
        <v>133.93326886</v>
      </c>
      <c r="P163" s="36">
        <f>SUMIFS(СВЦЭМ!$E$33:$E$776,СВЦЭМ!$A$33:$A$776,$A163,СВЦЭМ!$B$33:$B$776,P$155)+'СЕТ СН'!$F$12</f>
        <v>133.71957398999999</v>
      </c>
      <c r="Q163" s="36">
        <f>SUMIFS(СВЦЭМ!$E$33:$E$776,СВЦЭМ!$A$33:$A$776,$A163,СВЦЭМ!$B$33:$B$776,Q$155)+'СЕТ СН'!$F$12</f>
        <v>136.08275459999999</v>
      </c>
      <c r="R163" s="36">
        <f>SUMIFS(СВЦЭМ!$E$33:$E$776,СВЦЭМ!$A$33:$A$776,$A163,СВЦЭМ!$B$33:$B$776,R$155)+'СЕТ СН'!$F$12</f>
        <v>132.46415271999999</v>
      </c>
      <c r="S163" s="36">
        <f>SUMIFS(СВЦЭМ!$E$33:$E$776,СВЦЭМ!$A$33:$A$776,$A163,СВЦЭМ!$B$33:$B$776,S$155)+'СЕТ СН'!$F$12</f>
        <v>134.20335256000001</v>
      </c>
      <c r="T163" s="36">
        <f>SUMIFS(СВЦЭМ!$E$33:$E$776,СВЦЭМ!$A$33:$A$776,$A163,СВЦЭМ!$B$33:$B$776,T$155)+'СЕТ СН'!$F$12</f>
        <v>137.73316048000001</v>
      </c>
      <c r="U163" s="36">
        <f>SUMIFS(СВЦЭМ!$E$33:$E$776,СВЦЭМ!$A$33:$A$776,$A163,СВЦЭМ!$B$33:$B$776,U$155)+'СЕТ СН'!$F$12</f>
        <v>139.14559188999999</v>
      </c>
      <c r="V163" s="36">
        <f>SUMIFS(СВЦЭМ!$E$33:$E$776,СВЦЭМ!$A$33:$A$776,$A163,СВЦЭМ!$B$33:$B$776,V$155)+'СЕТ СН'!$F$12</f>
        <v>136.63007322000001</v>
      </c>
      <c r="W163" s="36">
        <f>SUMIFS(СВЦЭМ!$E$33:$E$776,СВЦЭМ!$A$33:$A$776,$A163,СВЦЭМ!$B$33:$B$776,W$155)+'СЕТ СН'!$F$12</f>
        <v>134.14370346999999</v>
      </c>
      <c r="X163" s="36">
        <f>SUMIFS(СВЦЭМ!$E$33:$E$776,СВЦЭМ!$A$33:$A$776,$A163,СВЦЭМ!$B$33:$B$776,X$155)+'СЕТ СН'!$F$12</f>
        <v>139.32012361</v>
      </c>
      <c r="Y163" s="36">
        <f>SUMIFS(СВЦЭМ!$E$33:$E$776,СВЦЭМ!$A$33:$A$776,$A163,СВЦЭМ!$B$33:$B$776,Y$155)+'СЕТ СН'!$F$12</f>
        <v>159.82470974</v>
      </c>
    </row>
    <row r="164" spans="1:25" ht="15.75" x14ac:dyDescent="0.2">
      <c r="A164" s="35">
        <f t="shared" si="4"/>
        <v>44052</v>
      </c>
      <c r="B164" s="36">
        <f>SUMIFS(СВЦЭМ!$E$33:$E$776,СВЦЭМ!$A$33:$A$776,$A164,СВЦЭМ!$B$33:$B$776,B$155)+'СЕТ СН'!$F$12</f>
        <v>178.23304618</v>
      </c>
      <c r="C164" s="36">
        <f>SUMIFS(СВЦЭМ!$E$33:$E$776,СВЦЭМ!$A$33:$A$776,$A164,СВЦЭМ!$B$33:$B$776,C$155)+'СЕТ СН'!$F$12</f>
        <v>195.84976004999999</v>
      </c>
      <c r="D164" s="36">
        <f>SUMIFS(СВЦЭМ!$E$33:$E$776,СВЦЭМ!$A$33:$A$776,$A164,СВЦЭМ!$B$33:$B$776,D$155)+'СЕТ СН'!$F$12</f>
        <v>194.45239426000001</v>
      </c>
      <c r="E164" s="36">
        <f>SUMIFS(СВЦЭМ!$E$33:$E$776,СВЦЭМ!$A$33:$A$776,$A164,СВЦЭМ!$B$33:$B$776,E$155)+'СЕТ СН'!$F$12</f>
        <v>193.36895251999999</v>
      </c>
      <c r="F164" s="36">
        <f>SUMIFS(СВЦЭМ!$E$33:$E$776,СВЦЭМ!$A$33:$A$776,$A164,СВЦЭМ!$B$33:$B$776,F$155)+'СЕТ СН'!$F$12</f>
        <v>192.14586904999999</v>
      </c>
      <c r="G164" s="36">
        <f>SUMIFS(СВЦЭМ!$E$33:$E$776,СВЦЭМ!$A$33:$A$776,$A164,СВЦЭМ!$B$33:$B$776,G$155)+'СЕТ СН'!$F$12</f>
        <v>193.55189623000001</v>
      </c>
      <c r="H164" s="36">
        <f>SUMIFS(СВЦЭМ!$E$33:$E$776,СВЦЭМ!$A$33:$A$776,$A164,СВЦЭМ!$B$33:$B$776,H$155)+'СЕТ СН'!$F$12</f>
        <v>195.98876185</v>
      </c>
      <c r="I164" s="36">
        <f>SUMIFS(СВЦЭМ!$E$33:$E$776,СВЦЭМ!$A$33:$A$776,$A164,СВЦЭМ!$B$33:$B$776,I$155)+'СЕТ СН'!$F$12</f>
        <v>195.23119656</v>
      </c>
      <c r="J164" s="36">
        <f>SUMIFS(СВЦЭМ!$E$33:$E$776,СВЦЭМ!$A$33:$A$776,$A164,СВЦЭМ!$B$33:$B$776,J$155)+'СЕТ СН'!$F$12</f>
        <v>184.65617119999999</v>
      </c>
      <c r="K164" s="36">
        <f>SUMIFS(СВЦЭМ!$E$33:$E$776,СВЦЭМ!$A$33:$A$776,$A164,СВЦЭМ!$B$33:$B$776,K$155)+'СЕТ СН'!$F$12</f>
        <v>175.69354421</v>
      </c>
      <c r="L164" s="36">
        <f>SUMIFS(СВЦЭМ!$E$33:$E$776,СВЦЭМ!$A$33:$A$776,$A164,СВЦЭМ!$B$33:$B$776,L$155)+'СЕТ СН'!$F$12</f>
        <v>166.0005165</v>
      </c>
      <c r="M164" s="36">
        <f>SUMIFS(СВЦЭМ!$E$33:$E$776,СВЦЭМ!$A$33:$A$776,$A164,СВЦЭМ!$B$33:$B$776,M$155)+'СЕТ СН'!$F$12</f>
        <v>147.82972183000001</v>
      </c>
      <c r="N164" s="36">
        <f>SUMIFS(СВЦЭМ!$E$33:$E$776,СВЦЭМ!$A$33:$A$776,$A164,СВЦЭМ!$B$33:$B$776,N$155)+'СЕТ СН'!$F$12</f>
        <v>136.78373923999999</v>
      </c>
      <c r="O164" s="36">
        <f>SUMIFS(СВЦЭМ!$E$33:$E$776,СВЦЭМ!$A$33:$A$776,$A164,СВЦЭМ!$B$33:$B$776,O$155)+'СЕТ СН'!$F$12</f>
        <v>129.96092702000001</v>
      </c>
      <c r="P164" s="36">
        <f>SUMIFS(СВЦЭМ!$E$33:$E$776,СВЦЭМ!$A$33:$A$776,$A164,СВЦЭМ!$B$33:$B$776,P$155)+'СЕТ СН'!$F$12</f>
        <v>130.51044702999999</v>
      </c>
      <c r="Q164" s="36">
        <f>SUMIFS(СВЦЭМ!$E$33:$E$776,СВЦЭМ!$A$33:$A$776,$A164,СВЦЭМ!$B$33:$B$776,Q$155)+'СЕТ СН'!$F$12</f>
        <v>134.30964996</v>
      </c>
      <c r="R164" s="36">
        <f>SUMIFS(СВЦЭМ!$E$33:$E$776,СВЦЭМ!$A$33:$A$776,$A164,СВЦЭМ!$B$33:$B$776,R$155)+'СЕТ СН'!$F$12</f>
        <v>131.49158073999999</v>
      </c>
      <c r="S164" s="36">
        <f>SUMIFS(СВЦЭМ!$E$33:$E$776,СВЦЭМ!$A$33:$A$776,$A164,СВЦЭМ!$B$33:$B$776,S$155)+'СЕТ СН'!$F$12</f>
        <v>131.98772826999999</v>
      </c>
      <c r="T164" s="36">
        <f>SUMIFS(СВЦЭМ!$E$33:$E$776,СВЦЭМ!$A$33:$A$776,$A164,СВЦЭМ!$B$33:$B$776,T$155)+'СЕТ СН'!$F$12</f>
        <v>134.2551196</v>
      </c>
      <c r="U164" s="36">
        <f>SUMIFS(СВЦЭМ!$E$33:$E$776,СВЦЭМ!$A$33:$A$776,$A164,СВЦЭМ!$B$33:$B$776,U$155)+'СЕТ СН'!$F$12</f>
        <v>135.27050553999999</v>
      </c>
      <c r="V164" s="36">
        <f>SUMIFS(СВЦЭМ!$E$33:$E$776,СВЦЭМ!$A$33:$A$776,$A164,СВЦЭМ!$B$33:$B$776,V$155)+'СЕТ СН'!$F$12</f>
        <v>135.34463212</v>
      </c>
      <c r="W164" s="36">
        <f>SUMIFS(СВЦЭМ!$E$33:$E$776,СВЦЭМ!$A$33:$A$776,$A164,СВЦЭМ!$B$33:$B$776,W$155)+'СЕТ СН'!$F$12</f>
        <v>132.36302727</v>
      </c>
      <c r="X164" s="36">
        <f>SUMIFS(СВЦЭМ!$E$33:$E$776,СВЦЭМ!$A$33:$A$776,$A164,СВЦЭМ!$B$33:$B$776,X$155)+'СЕТ СН'!$F$12</f>
        <v>138.90317497999999</v>
      </c>
      <c r="Y164" s="36">
        <f>SUMIFS(СВЦЭМ!$E$33:$E$776,СВЦЭМ!$A$33:$A$776,$A164,СВЦЭМ!$B$33:$B$776,Y$155)+'СЕТ СН'!$F$12</f>
        <v>160.82019475999999</v>
      </c>
    </row>
    <row r="165" spans="1:25" ht="15.75" x14ac:dyDescent="0.2">
      <c r="A165" s="35">
        <f t="shared" si="4"/>
        <v>44053</v>
      </c>
      <c r="B165" s="36">
        <f>SUMIFS(СВЦЭМ!$E$33:$E$776,СВЦЭМ!$A$33:$A$776,$A165,СВЦЭМ!$B$33:$B$776,B$155)+'СЕТ СН'!$F$12</f>
        <v>179.20660995</v>
      </c>
      <c r="C165" s="36">
        <f>SUMIFS(СВЦЭМ!$E$33:$E$776,СВЦЭМ!$A$33:$A$776,$A165,СВЦЭМ!$B$33:$B$776,C$155)+'СЕТ СН'!$F$12</f>
        <v>190.36340177</v>
      </c>
      <c r="D165" s="36">
        <f>SUMIFS(СВЦЭМ!$E$33:$E$776,СВЦЭМ!$A$33:$A$776,$A165,СВЦЭМ!$B$33:$B$776,D$155)+'СЕТ СН'!$F$12</f>
        <v>186.65890242</v>
      </c>
      <c r="E165" s="36">
        <f>SUMIFS(СВЦЭМ!$E$33:$E$776,СВЦЭМ!$A$33:$A$776,$A165,СВЦЭМ!$B$33:$B$776,E$155)+'СЕТ СН'!$F$12</f>
        <v>184.07928633</v>
      </c>
      <c r="F165" s="36">
        <f>SUMIFS(СВЦЭМ!$E$33:$E$776,СВЦЭМ!$A$33:$A$776,$A165,СВЦЭМ!$B$33:$B$776,F$155)+'СЕТ СН'!$F$12</f>
        <v>182.60248443</v>
      </c>
      <c r="G165" s="36">
        <f>SUMIFS(СВЦЭМ!$E$33:$E$776,СВЦЭМ!$A$33:$A$776,$A165,СВЦЭМ!$B$33:$B$776,G$155)+'СЕТ СН'!$F$12</f>
        <v>184.38471231</v>
      </c>
      <c r="H165" s="36">
        <f>SUMIFS(СВЦЭМ!$E$33:$E$776,СВЦЭМ!$A$33:$A$776,$A165,СВЦЭМ!$B$33:$B$776,H$155)+'СЕТ СН'!$F$12</f>
        <v>190.34792282000001</v>
      </c>
      <c r="I165" s="36">
        <f>SUMIFS(СВЦЭМ!$E$33:$E$776,СВЦЭМ!$A$33:$A$776,$A165,СВЦЭМ!$B$33:$B$776,I$155)+'СЕТ СН'!$F$12</f>
        <v>189.08913912</v>
      </c>
      <c r="J165" s="36">
        <f>SUMIFS(СВЦЭМ!$E$33:$E$776,СВЦЭМ!$A$33:$A$776,$A165,СВЦЭМ!$B$33:$B$776,J$155)+'СЕТ СН'!$F$12</f>
        <v>177.85994073000001</v>
      </c>
      <c r="K165" s="36">
        <f>SUMIFS(СВЦЭМ!$E$33:$E$776,СВЦЭМ!$A$33:$A$776,$A165,СВЦЭМ!$B$33:$B$776,K$155)+'СЕТ СН'!$F$12</f>
        <v>168.21442911</v>
      </c>
      <c r="L165" s="36">
        <f>SUMIFS(СВЦЭМ!$E$33:$E$776,СВЦЭМ!$A$33:$A$776,$A165,СВЦЭМ!$B$33:$B$776,L$155)+'СЕТ СН'!$F$12</f>
        <v>166.30625069000001</v>
      </c>
      <c r="M165" s="36">
        <f>SUMIFS(СВЦЭМ!$E$33:$E$776,СВЦЭМ!$A$33:$A$776,$A165,СВЦЭМ!$B$33:$B$776,M$155)+'СЕТ СН'!$F$12</f>
        <v>155.19923739000001</v>
      </c>
      <c r="N165" s="36">
        <f>SUMIFS(СВЦЭМ!$E$33:$E$776,СВЦЭМ!$A$33:$A$776,$A165,СВЦЭМ!$B$33:$B$776,N$155)+'СЕТ СН'!$F$12</f>
        <v>142.02702184</v>
      </c>
      <c r="O165" s="36">
        <f>SUMIFS(СВЦЭМ!$E$33:$E$776,СВЦЭМ!$A$33:$A$776,$A165,СВЦЭМ!$B$33:$B$776,O$155)+'СЕТ СН'!$F$12</f>
        <v>134.51413854</v>
      </c>
      <c r="P165" s="36">
        <f>SUMIFS(СВЦЭМ!$E$33:$E$776,СВЦЭМ!$A$33:$A$776,$A165,СВЦЭМ!$B$33:$B$776,P$155)+'СЕТ СН'!$F$12</f>
        <v>128.88409944</v>
      </c>
      <c r="Q165" s="36">
        <f>SUMIFS(СВЦЭМ!$E$33:$E$776,СВЦЭМ!$A$33:$A$776,$A165,СВЦЭМ!$B$33:$B$776,Q$155)+'СЕТ СН'!$F$12</f>
        <v>130.20392795999999</v>
      </c>
      <c r="R165" s="36">
        <f>SUMIFS(СВЦЭМ!$E$33:$E$776,СВЦЭМ!$A$33:$A$776,$A165,СВЦЭМ!$B$33:$B$776,R$155)+'СЕТ СН'!$F$12</f>
        <v>131.17735521</v>
      </c>
      <c r="S165" s="36">
        <f>SUMIFS(СВЦЭМ!$E$33:$E$776,СВЦЭМ!$A$33:$A$776,$A165,СВЦЭМ!$B$33:$B$776,S$155)+'СЕТ СН'!$F$12</f>
        <v>131.15968520999999</v>
      </c>
      <c r="T165" s="36">
        <f>SUMIFS(СВЦЭМ!$E$33:$E$776,СВЦЭМ!$A$33:$A$776,$A165,СВЦЭМ!$B$33:$B$776,T$155)+'СЕТ СН'!$F$12</f>
        <v>133.21937578999999</v>
      </c>
      <c r="U165" s="36">
        <f>SUMIFS(СВЦЭМ!$E$33:$E$776,СВЦЭМ!$A$33:$A$776,$A165,СВЦЭМ!$B$33:$B$776,U$155)+'СЕТ СН'!$F$12</f>
        <v>133.42126708000001</v>
      </c>
      <c r="V165" s="36">
        <f>SUMIFS(СВЦЭМ!$E$33:$E$776,СВЦЭМ!$A$33:$A$776,$A165,СВЦЭМ!$B$33:$B$776,V$155)+'СЕТ СН'!$F$12</f>
        <v>131.41944842000001</v>
      </c>
      <c r="W165" s="36">
        <f>SUMIFS(СВЦЭМ!$E$33:$E$776,СВЦЭМ!$A$33:$A$776,$A165,СВЦЭМ!$B$33:$B$776,W$155)+'СЕТ СН'!$F$12</f>
        <v>128.16050014000001</v>
      </c>
      <c r="X165" s="36">
        <f>SUMIFS(СВЦЭМ!$E$33:$E$776,СВЦЭМ!$A$33:$A$776,$A165,СВЦЭМ!$B$33:$B$776,X$155)+'СЕТ СН'!$F$12</f>
        <v>135.03437775</v>
      </c>
      <c r="Y165" s="36">
        <f>SUMIFS(СВЦЭМ!$E$33:$E$776,СВЦЭМ!$A$33:$A$776,$A165,СВЦЭМ!$B$33:$B$776,Y$155)+'СЕТ СН'!$F$12</f>
        <v>151.71200141</v>
      </c>
    </row>
    <row r="166" spans="1:25" ht="15.75" x14ac:dyDescent="0.2">
      <c r="A166" s="35">
        <f t="shared" si="4"/>
        <v>44054</v>
      </c>
      <c r="B166" s="36">
        <f>SUMIFS(СВЦЭМ!$E$33:$E$776,СВЦЭМ!$A$33:$A$776,$A166,СВЦЭМ!$B$33:$B$776,B$155)+'СЕТ СН'!$F$12</f>
        <v>170.79946423000001</v>
      </c>
      <c r="C166" s="36">
        <f>SUMIFS(СВЦЭМ!$E$33:$E$776,СВЦЭМ!$A$33:$A$776,$A166,СВЦЭМ!$B$33:$B$776,C$155)+'СЕТ СН'!$F$12</f>
        <v>179.85069734000001</v>
      </c>
      <c r="D166" s="36">
        <f>SUMIFS(СВЦЭМ!$E$33:$E$776,СВЦЭМ!$A$33:$A$776,$A166,СВЦЭМ!$B$33:$B$776,D$155)+'СЕТ СН'!$F$12</f>
        <v>178.69020135</v>
      </c>
      <c r="E166" s="36">
        <f>SUMIFS(СВЦЭМ!$E$33:$E$776,СВЦЭМ!$A$33:$A$776,$A166,СВЦЭМ!$B$33:$B$776,E$155)+'СЕТ СН'!$F$12</f>
        <v>175.76568402000001</v>
      </c>
      <c r="F166" s="36">
        <f>SUMIFS(СВЦЭМ!$E$33:$E$776,СВЦЭМ!$A$33:$A$776,$A166,СВЦЭМ!$B$33:$B$776,F$155)+'СЕТ СН'!$F$12</f>
        <v>172.83807859999999</v>
      </c>
      <c r="G166" s="36">
        <f>SUMIFS(СВЦЭМ!$E$33:$E$776,СВЦЭМ!$A$33:$A$776,$A166,СВЦЭМ!$B$33:$B$776,G$155)+'СЕТ СН'!$F$12</f>
        <v>175.47929443000001</v>
      </c>
      <c r="H166" s="36">
        <f>SUMIFS(СВЦЭМ!$E$33:$E$776,СВЦЭМ!$A$33:$A$776,$A166,СВЦЭМ!$B$33:$B$776,H$155)+'СЕТ СН'!$F$12</f>
        <v>168.94947228999999</v>
      </c>
      <c r="I166" s="36">
        <f>SUMIFS(СВЦЭМ!$E$33:$E$776,СВЦЭМ!$A$33:$A$776,$A166,СВЦЭМ!$B$33:$B$776,I$155)+'СЕТ СН'!$F$12</f>
        <v>165.76347007000001</v>
      </c>
      <c r="J166" s="36">
        <f>SUMIFS(СВЦЭМ!$E$33:$E$776,СВЦЭМ!$A$33:$A$776,$A166,СВЦЭМ!$B$33:$B$776,J$155)+'СЕТ СН'!$F$12</f>
        <v>160.20795365999999</v>
      </c>
      <c r="K166" s="36">
        <f>SUMIFS(СВЦЭМ!$E$33:$E$776,СВЦЭМ!$A$33:$A$776,$A166,СВЦЭМ!$B$33:$B$776,K$155)+'СЕТ СН'!$F$12</f>
        <v>155.24002999999999</v>
      </c>
      <c r="L166" s="36">
        <f>SUMIFS(СВЦЭМ!$E$33:$E$776,СВЦЭМ!$A$33:$A$776,$A166,СВЦЭМ!$B$33:$B$776,L$155)+'СЕТ СН'!$F$12</f>
        <v>153.12217731000001</v>
      </c>
      <c r="M166" s="36">
        <f>SUMIFS(СВЦЭМ!$E$33:$E$776,СВЦЭМ!$A$33:$A$776,$A166,СВЦЭМ!$B$33:$B$776,M$155)+'СЕТ СН'!$F$12</f>
        <v>144.05493407</v>
      </c>
      <c r="N166" s="36">
        <f>SUMIFS(СВЦЭМ!$E$33:$E$776,СВЦЭМ!$A$33:$A$776,$A166,СВЦЭМ!$B$33:$B$776,N$155)+'СЕТ СН'!$F$12</f>
        <v>140.81409298</v>
      </c>
      <c r="O166" s="36">
        <f>SUMIFS(СВЦЭМ!$E$33:$E$776,СВЦЭМ!$A$33:$A$776,$A166,СВЦЭМ!$B$33:$B$776,O$155)+'СЕТ СН'!$F$12</f>
        <v>141.79138495000001</v>
      </c>
      <c r="P166" s="36">
        <f>SUMIFS(СВЦЭМ!$E$33:$E$776,СВЦЭМ!$A$33:$A$776,$A166,СВЦЭМ!$B$33:$B$776,P$155)+'СЕТ СН'!$F$12</f>
        <v>141.72213561999999</v>
      </c>
      <c r="Q166" s="36">
        <f>SUMIFS(СВЦЭМ!$E$33:$E$776,СВЦЭМ!$A$33:$A$776,$A166,СВЦЭМ!$B$33:$B$776,Q$155)+'СЕТ СН'!$F$12</f>
        <v>141.56486480000001</v>
      </c>
      <c r="R166" s="36">
        <f>SUMIFS(СВЦЭМ!$E$33:$E$776,СВЦЭМ!$A$33:$A$776,$A166,СВЦЭМ!$B$33:$B$776,R$155)+'СЕТ СН'!$F$12</f>
        <v>140.39625167</v>
      </c>
      <c r="S166" s="36">
        <f>SUMIFS(СВЦЭМ!$E$33:$E$776,СВЦЭМ!$A$33:$A$776,$A166,СВЦЭМ!$B$33:$B$776,S$155)+'СЕТ СН'!$F$12</f>
        <v>141.56564201</v>
      </c>
      <c r="T166" s="36">
        <f>SUMIFS(СВЦЭМ!$E$33:$E$776,СВЦЭМ!$A$33:$A$776,$A166,СВЦЭМ!$B$33:$B$776,T$155)+'СЕТ СН'!$F$12</f>
        <v>141.34119709999999</v>
      </c>
      <c r="U166" s="36">
        <f>SUMIFS(СВЦЭМ!$E$33:$E$776,СВЦЭМ!$A$33:$A$776,$A166,СВЦЭМ!$B$33:$B$776,U$155)+'СЕТ СН'!$F$12</f>
        <v>139.82141658</v>
      </c>
      <c r="V166" s="36">
        <f>SUMIFS(СВЦЭМ!$E$33:$E$776,СВЦЭМ!$A$33:$A$776,$A166,СВЦЭМ!$B$33:$B$776,V$155)+'СЕТ СН'!$F$12</f>
        <v>138.7372043</v>
      </c>
      <c r="W166" s="36">
        <f>SUMIFS(СВЦЭМ!$E$33:$E$776,СВЦЭМ!$A$33:$A$776,$A166,СВЦЭМ!$B$33:$B$776,W$155)+'СЕТ СН'!$F$12</f>
        <v>140.20017888000001</v>
      </c>
      <c r="X166" s="36">
        <f>SUMIFS(СВЦЭМ!$E$33:$E$776,СВЦЭМ!$A$33:$A$776,$A166,СВЦЭМ!$B$33:$B$776,X$155)+'СЕТ СН'!$F$12</f>
        <v>140.40549125000001</v>
      </c>
      <c r="Y166" s="36">
        <f>SUMIFS(СВЦЭМ!$E$33:$E$776,СВЦЭМ!$A$33:$A$776,$A166,СВЦЭМ!$B$33:$B$776,Y$155)+'СЕТ СН'!$F$12</f>
        <v>149.59266779999999</v>
      </c>
    </row>
    <row r="167" spans="1:25" ht="15.75" x14ac:dyDescent="0.2">
      <c r="A167" s="35">
        <f t="shared" si="4"/>
        <v>44055</v>
      </c>
      <c r="B167" s="36">
        <f>SUMIFS(СВЦЭМ!$E$33:$E$776,СВЦЭМ!$A$33:$A$776,$A167,СВЦЭМ!$B$33:$B$776,B$155)+'СЕТ СН'!$F$12</f>
        <v>170.59654778999999</v>
      </c>
      <c r="C167" s="36">
        <f>SUMIFS(СВЦЭМ!$E$33:$E$776,СВЦЭМ!$A$33:$A$776,$A167,СВЦЭМ!$B$33:$B$776,C$155)+'СЕТ СН'!$F$12</f>
        <v>178.44053449</v>
      </c>
      <c r="D167" s="36">
        <f>SUMIFS(СВЦЭМ!$E$33:$E$776,СВЦЭМ!$A$33:$A$776,$A167,СВЦЭМ!$B$33:$B$776,D$155)+'СЕТ СН'!$F$12</f>
        <v>178.20270083</v>
      </c>
      <c r="E167" s="36">
        <f>SUMIFS(СВЦЭМ!$E$33:$E$776,СВЦЭМ!$A$33:$A$776,$A167,СВЦЭМ!$B$33:$B$776,E$155)+'СЕТ СН'!$F$12</f>
        <v>179.26751867999999</v>
      </c>
      <c r="F167" s="36">
        <f>SUMIFS(СВЦЭМ!$E$33:$E$776,СВЦЭМ!$A$33:$A$776,$A167,СВЦЭМ!$B$33:$B$776,F$155)+'СЕТ СН'!$F$12</f>
        <v>179.50925132</v>
      </c>
      <c r="G167" s="36">
        <f>SUMIFS(СВЦЭМ!$E$33:$E$776,СВЦЭМ!$A$33:$A$776,$A167,СВЦЭМ!$B$33:$B$776,G$155)+'СЕТ СН'!$F$12</f>
        <v>178.80794097</v>
      </c>
      <c r="H167" s="36">
        <f>SUMIFS(СВЦЭМ!$E$33:$E$776,СВЦЭМ!$A$33:$A$776,$A167,СВЦЭМ!$B$33:$B$776,H$155)+'СЕТ СН'!$F$12</f>
        <v>176.23312346</v>
      </c>
      <c r="I167" s="36">
        <f>SUMIFS(СВЦЭМ!$E$33:$E$776,СВЦЭМ!$A$33:$A$776,$A167,СВЦЭМ!$B$33:$B$776,I$155)+'СЕТ СН'!$F$12</f>
        <v>173.15340147000001</v>
      </c>
      <c r="J167" s="36">
        <f>SUMIFS(СВЦЭМ!$E$33:$E$776,СВЦЭМ!$A$33:$A$776,$A167,СВЦЭМ!$B$33:$B$776,J$155)+'СЕТ СН'!$F$12</f>
        <v>161.84609460999999</v>
      </c>
      <c r="K167" s="36">
        <f>SUMIFS(СВЦЭМ!$E$33:$E$776,СВЦЭМ!$A$33:$A$776,$A167,СВЦЭМ!$B$33:$B$776,K$155)+'СЕТ СН'!$F$12</f>
        <v>156.89951241</v>
      </c>
      <c r="L167" s="36">
        <f>SUMIFS(СВЦЭМ!$E$33:$E$776,СВЦЭМ!$A$33:$A$776,$A167,СВЦЭМ!$B$33:$B$776,L$155)+'СЕТ СН'!$F$12</f>
        <v>152.52452213999999</v>
      </c>
      <c r="M167" s="36">
        <f>SUMIFS(СВЦЭМ!$E$33:$E$776,СВЦЭМ!$A$33:$A$776,$A167,СВЦЭМ!$B$33:$B$776,M$155)+'СЕТ СН'!$F$12</f>
        <v>134.11237062999999</v>
      </c>
      <c r="N167" s="36">
        <f>SUMIFS(СВЦЭМ!$E$33:$E$776,СВЦЭМ!$A$33:$A$776,$A167,СВЦЭМ!$B$33:$B$776,N$155)+'СЕТ СН'!$F$12</f>
        <v>127.50330646</v>
      </c>
      <c r="O167" s="36">
        <f>SUMIFS(СВЦЭМ!$E$33:$E$776,СВЦЭМ!$A$33:$A$776,$A167,СВЦЭМ!$B$33:$B$776,O$155)+'СЕТ СН'!$F$12</f>
        <v>125.00702424000001</v>
      </c>
      <c r="P167" s="36">
        <f>SUMIFS(СВЦЭМ!$E$33:$E$776,СВЦЭМ!$A$33:$A$776,$A167,СВЦЭМ!$B$33:$B$776,P$155)+'СЕТ СН'!$F$12</f>
        <v>135.14314443999999</v>
      </c>
      <c r="Q167" s="36">
        <f>SUMIFS(СВЦЭМ!$E$33:$E$776,СВЦЭМ!$A$33:$A$776,$A167,СВЦЭМ!$B$33:$B$776,Q$155)+'СЕТ СН'!$F$12</f>
        <v>135.98805371</v>
      </c>
      <c r="R167" s="36">
        <f>SUMIFS(СВЦЭМ!$E$33:$E$776,СВЦЭМ!$A$33:$A$776,$A167,СВЦЭМ!$B$33:$B$776,R$155)+'СЕТ СН'!$F$12</f>
        <v>136.53907337000001</v>
      </c>
      <c r="S167" s="36">
        <f>SUMIFS(СВЦЭМ!$E$33:$E$776,СВЦЭМ!$A$33:$A$776,$A167,СВЦЭМ!$B$33:$B$776,S$155)+'СЕТ СН'!$F$12</f>
        <v>136.69656896000001</v>
      </c>
      <c r="T167" s="36">
        <f>SUMIFS(СВЦЭМ!$E$33:$E$776,СВЦЭМ!$A$33:$A$776,$A167,СВЦЭМ!$B$33:$B$776,T$155)+'СЕТ СН'!$F$12</f>
        <v>136.43447092</v>
      </c>
      <c r="U167" s="36">
        <f>SUMIFS(СВЦЭМ!$E$33:$E$776,СВЦЭМ!$A$33:$A$776,$A167,СВЦЭМ!$B$33:$B$776,U$155)+'СЕТ СН'!$F$12</f>
        <v>131.98551166999999</v>
      </c>
      <c r="V167" s="36">
        <f>SUMIFS(СВЦЭМ!$E$33:$E$776,СВЦЭМ!$A$33:$A$776,$A167,СВЦЭМ!$B$33:$B$776,V$155)+'СЕТ СН'!$F$12</f>
        <v>132.34184789</v>
      </c>
      <c r="W167" s="36">
        <f>SUMIFS(СВЦЭМ!$E$33:$E$776,СВЦЭМ!$A$33:$A$776,$A167,СВЦЭМ!$B$33:$B$776,W$155)+'СЕТ СН'!$F$12</f>
        <v>132.78012967000001</v>
      </c>
      <c r="X167" s="36">
        <f>SUMIFS(СВЦЭМ!$E$33:$E$776,СВЦЭМ!$A$33:$A$776,$A167,СВЦЭМ!$B$33:$B$776,X$155)+'СЕТ СН'!$F$12</f>
        <v>136.39624902</v>
      </c>
      <c r="Y167" s="36">
        <f>SUMIFS(СВЦЭМ!$E$33:$E$776,СВЦЭМ!$A$33:$A$776,$A167,СВЦЭМ!$B$33:$B$776,Y$155)+'СЕТ СН'!$F$12</f>
        <v>154.6470271</v>
      </c>
    </row>
    <row r="168" spans="1:25" ht="15.75" x14ac:dyDescent="0.2">
      <c r="A168" s="35">
        <f t="shared" si="4"/>
        <v>44056</v>
      </c>
      <c r="B168" s="36">
        <f>SUMIFS(СВЦЭМ!$E$33:$E$776,СВЦЭМ!$A$33:$A$776,$A168,СВЦЭМ!$B$33:$B$776,B$155)+'СЕТ СН'!$F$12</f>
        <v>171.79169493000001</v>
      </c>
      <c r="C168" s="36">
        <f>SUMIFS(СВЦЭМ!$E$33:$E$776,СВЦЭМ!$A$33:$A$776,$A168,СВЦЭМ!$B$33:$B$776,C$155)+'СЕТ СН'!$F$12</f>
        <v>180.10162677</v>
      </c>
      <c r="D168" s="36">
        <f>SUMIFS(СВЦЭМ!$E$33:$E$776,СВЦЭМ!$A$33:$A$776,$A168,СВЦЭМ!$B$33:$B$776,D$155)+'СЕТ СН'!$F$12</f>
        <v>185.86150964999999</v>
      </c>
      <c r="E168" s="36">
        <f>SUMIFS(СВЦЭМ!$E$33:$E$776,СВЦЭМ!$A$33:$A$776,$A168,СВЦЭМ!$B$33:$B$776,E$155)+'СЕТ СН'!$F$12</f>
        <v>188.93851795</v>
      </c>
      <c r="F168" s="36">
        <f>SUMIFS(СВЦЭМ!$E$33:$E$776,СВЦЭМ!$A$33:$A$776,$A168,СВЦЭМ!$B$33:$B$776,F$155)+'СЕТ СН'!$F$12</f>
        <v>188.04707852000001</v>
      </c>
      <c r="G168" s="36">
        <f>SUMIFS(СВЦЭМ!$E$33:$E$776,СВЦЭМ!$A$33:$A$776,$A168,СВЦЭМ!$B$33:$B$776,G$155)+'СЕТ СН'!$F$12</f>
        <v>183.43495457</v>
      </c>
      <c r="H168" s="36">
        <f>SUMIFS(СВЦЭМ!$E$33:$E$776,СВЦЭМ!$A$33:$A$776,$A168,СВЦЭМ!$B$33:$B$776,H$155)+'СЕТ СН'!$F$12</f>
        <v>174.5692028</v>
      </c>
      <c r="I168" s="36">
        <f>SUMIFS(СВЦЭМ!$E$33:$E$776,СВЦЭМ!$A$33:$A$776,$A168,СВЦЭМ!$B$33:$B$776,I$155)+'СЕТ СН'!$F$12</f>
        <v>161.36411863000001</v>
      </c>
      <c r="J168" s="36">
        <f>SUMIFS(СВЦЭМ!$E$33:$E$776,СВЦЭМ!$A$33:$A$776,$A168,СВЦЭМ!$B$33:$B$776,J$155)+'СЕТ СН'!$F$12</f>
        <v>150.20110797000001</v>
      </c>
      <c r="K168" s="36">
        <f>SUMIFS(СВЦЭМ!$E$33:$E$776,СВЦЭМ!$A$33:$A$776,$A168,СВЦЭМ!$B$33:$B$776,K$155)+'СЕТ СН'!$F$12</f>
        <v>145.08631152000001</v>
      </c>
      <c r="L168" s="36">
        <f>SUMIFS(СВЦЭМ!$E$33:$E$776,СВЦЭМ!$A$33:$A$776,$A168,СВЦЭМ!$B$33:$B$776,L$155)+'СЕТ СН'!$F$12</f>
        <v>144.48141663999999</v>
      </c>
      <c r="M168" s="36">
        <f>SUMIFS(СВЦЭМ!$E$33:$E$776,СВЦЭМ!$A$33:$A$776,$A168,СВЦЭМ!$B$33:$B$776,M$155)+'СЕТ СН'!$F$12</f>
        <v>135.08855136</v>
      </c>
      <c r="N168" s="36">
        <f>SUMIFS(СВЦЭМ!$E$33:$E$776,СВЦЭМ!$A$33:$A$776,$A168,СВЦЭМ!$B$33:$B$776,N$155)+'СЕТ СН'!$F$12</f>
        <v>138.82578229000001</v>
      </c>
      <c r="O168" s="36">
        <f>SUMIFS(СВЦЭМ!$E$33:$E$776,СВЦЭМ!$A$33:$A$776,$A168,СВЦЭМ!$B$33:$B$776,O$155)+'СЕТ СН'!$F$12</f>
        <v>138.67338501</v>
      </c>
      <c r="P168" s="36">
        <f>SUMIFS(СВЦЭМ!$E$33:$E$776,СВЦЭМ!$A$33:$A$776,$A168,СВЦЭМ!$B$33:$B$776,P$155)+'СЕТ СН'!$F$12</f>
        <v>139.31386979999999</v>
      </c>
      <c r="Q168" s="36">
        <f>SUMIFS(СВЦЭМ!$E$33:$E$776,СВЦЭМ!$A$33:$A$776,$A168,СВЦЭМ!$B$33:$B$776,Q$155)+'СЕТ СН'!$F$12</f>
        <v>141.41685386</v>
      </c>
      <c r="R168" s="36">
        <f>SUMIFS(СВЦЭМ!$E$33:$E$776,СВЦЭМ!$A$33:$A$776,$A168,СВЦЭМ!$B$33:$B$776,R$155)+'СЕТ СН'!$F$12</f>
        <v>140.06059569999999</v>
      </c>
      <c r="S168" s="36">
        <f>SUMIFS(СВЦЭМ!$E$33:$E$776,СВЦЭМ!$A$33:$A$776,$A168,СВЦЭМ!$B$33:$B$776,S$155)+'СЕТ СН'!$F$12</f>
        <v>141.35369548</v>
      </c>
      <c r="T168" s="36">
        <f>SUMIFS(СВЦЭМ!$E$33:$E$776,СВЦЭМ!$A$33:$A$776,$A168,СВЦЭМ!$B$33:$B$776,T$155)+'СЕТ СН'!$F$12</f>
        <v>128.55854665999999</v>
      </c>
      <c r="U168" s="36">
        <f>SUMIFS(СВЦЭМ!$E$33:$E$776,СВЦЭМ!$A$33:$A$776,$A168,СВЦЭМ!$B$33:$B$776,U$155)+'СЕТ СН'!$F$12</f>
        <v>115.34531655000001</v>
      </c>
      <c r="V168" s="36">
        <f>SUMIFS(СВЦЭМ!$E$33:$E$776,СВЦЭМ!$A$33:$A$776,$A168,СВЦЭМ!$B$33:$B$776,V$155)+'СЕТ СН'!$F$12</f>
        <v>116.09277312</v>
      </c>
      <c r="W168" s="36">
        <f>SUMIFS(СВЦЭМ!$E$33:$E$776,СВЦЭМ!$A$33:$A$776,$A168,СВЦЭМ!$B$33:$B$776,W$155)+'СЕТ СН'!$F$12</f>
        <v>119.26357036</v>
      </c>
      <c r="X168" s="36">
        <f>SUMIFS(СВЦЭМ!$E$33:$E$776,СВЦЭМ!$A$33:$A$776,$A168,СВЦЭМ!$B$33:$B$776,X$155)+'СЕТ СН'!$F$12</f>
        <v>120.36673447</v>
      </c>
      <c r="Y168" s="36">
        <f>SUMIFS(СВЦЭМ!$E$33:$E$776,СВЦЭМ!$A$33:$A$776,$A168,СВЦЭМ!$B$33:$B$776,Y$155)+'СЕТ СН'!$F$12</f>
        <v>133.33229141000001</v>
      </c>
    </row>
    <row r="169" spans="1:25" ht="15.75" x14ac:dyDescent="0.2">
      <c r="A169" s="35">
        <f t="shared" si="4"/>
        <v>44057</v>
      </c>
      <c r="B169" s="36">
        <f>SUMIFS(СВЦЭМ!$E$33:$E$776,СВЦЭМ!$A$33:$A$776,$A169,СВЦЭМ!$B$33:$B$776,B$155)+'СЕТ СН'!$F$12</f>
        <v>165.44314774</v>
      </c>
      <c r="C169" s="36">
        <f>SUMIFS(СВЦЭМ!$E$33:$E$776,СВЦЭМ!$A$33:$A$776,$A169,СВЦЭМ!$B$33:$B$776,C$155)+'СЕТ СН'!$F$12</f>
        <v>169.77507727</v>
      </c>
      <c r="D169" s="36">
        <f>SUMIFS(СВЦЭМ!$E$33:$E$776,СВЦЭМ!$A$33:$A$776,$A169,СВЦЭМ!$B$33:$B$776,D$155)+'СЕТ СН'!$F$12</f>
        <v>175.50968513000001</v>
      </c>
      <c r="E169" s="36">
        <f>SUMIFS(СВЦЭМ!$E$33:$E$776,СВЦЭМ!$A$33:$A$776,$A169,СВЦЭМ!$B$33:$B$776,E$155)+'СЕТ СН'!$F$12</f>
        <v>175.73885369999999</v>
      </c>
      <c r="F169" s="36">
        <f>SUMIFS(СВЦЭМ!$E$33:$E$776,СВЦЭМ!$A$33:$A$776,$A169,СВЦЭМ!$B$33:$B$776,F$155)+'СЕТ СН'!$F$12</f>
        <v>174.47427594999999</v>
      </c>
      <c r="G169" s="36">
        <f>SUMIFS(СВЦЭМ!$E$33:$E$776,СВЦЭМ!$A$33:$A$776,$A169,СВЦЭМ!$B$33:$B$776,G$155)+'СЕТ СН'!$F$12</f>
        <v>171.95570631999999</v>
      </c>
      <c r="H169" s="36">
        <f>SUMIFS(СВЦЭМ!$E$33:$E$776,СВЦЭМ!$A$33:$A$776,$A169,СВЦЭМ!$B$33:$B$776,H$155)+'СЕТ СН'!$F$12</f>
        <v>167.80323516999999</v>
      </c>
      <c r="I169" s="36">
        <f>SUMIFS(СВЦЭМ!$E$33:$E$776,СВЦЭМ!$A$33:$A$776,$A169,СВЦЭМ!$B$33:$B$776,I$155)+'СЕТ СН'!$F$12</f>
        <v>167.99161889999999</v>
      </c>
      <c r="J169" s="36">
        <f>SUMIFS(СВЦЭМ!$E$33:$E$776,СВЦЭМ!$A$33:$A$776,$A169,СВЦЭМ!$B$33:$B$776,J$155)+'СЕТ СН'!$F$12</f>
        <v>157.106505</v>
      </c>
      <c r="K169" s="36">
        <f>SUMIFS(СВЦЭМ!$E$33:$E$776,СВЦЭМ!$A$33:$A$776,$A169,СВЦЭМ!$B$33:$B$776,K$155)+'СЕТ СН'!$F$12</f>
        <v>152.50632297999999</v>
      </c>
      <c r="L169" s="36">
        <f>SUMIFS(СВЦЭМ!$E$33:$E$776,СВЦЭМ!$A$33:$A$776,$A169,СВЦЭМ!$B$33:$B$776,L$155)+'СЕТ СН'!$F$12</f>
        <v>149.18496995000001</v>
      </c>
      <c r="M169" s="36">
        <f>SUMIFS(СВЦЭМ!$E$33:$E$776,СВЦЭМ!$A$33:$A$776,$A169,СВЦЭМ!$B$33:$B$776,M$155)+'СЕТ СН'!$F$12</f>
        <v>141.20287476999999</v>
      </c>
      <c r="N169" s="36">
        <f>SUMIFS(СВЦЭМ!$E$33:$E$776,СВЦЭМ!$A$33:$A$776,$A169,СВЦЭМ!$B$33:$B$776,N$155)+'СЕТ СН'!$F$12</f>
        <v>125.70276471</v>
      </c>
      <c r="O169" s="36">
        <f>SUMIFS(СВЦЭМ!$E$33:$E$776,СВЦЭМ!$A$33:$A$776,$A169,СВЦЭМ!$B$33:$B$776,O$155)+'СЕТ СН'!$F$12</f>
        <v>121.43802861</v>
      </c>
      <c r="P169" s="36">
        <f>SUMIFS(СВЦЭМ!$E$33:$E$776,СВЦЭМ!$A$33:$A$776,$A169,СВЦЭМ!$B$33:$B$776,P$155)+'СЕТ СН'!$F$12</f>
        <v>123.36035826</v>
      </c>
      <c r="Q169" s="36">
        <f>SUMIFS(СВЦЭМ!$E$33:$E$776,СВЦЭМ!$A$33:$A$776,$A169,СВЦЭМ!$B$33:$B$776,Q$155)+'СЕТ СН'!$F$12</f>
        <v>126.01564796</v>
      </c>
      <c r="R169" s="36">
        <f>SUMIFS(СВЦЭМ!$E$33:$E$776,СВЦЭМ!$A$33:$A$776,$A169,СВЦЭМ!$B$33:$B$776,R$155)+'СЕТ СН'!$F$12</f>
        <v>125.10777105</v>
      </c>
      <c r="S169" s="36">
        <f>SUMIFS(СВЦЭМ!$E$33:$E$776,СВЦЭМ!$A$33:$A$776,$A169,СВЦЭМ!$B$33:$B$776,S$155)+'СЕТ СН'!$F$12</f>
        <v>127.48152045</v>
      </c>
      <c r="T169" s="36">
        <f>SUMIFS(СВЦЭМ!$E$33:$E$776,СВЦЭМ!$A$33:$A$776,$A169,СВЦЭМ!$B$33:$B$776,T$155)+'СЕТ СН'!$F$12</f>
        <v>127.04756962</v>
      </c>
      <c r="U169" s="36">
        <f>SUMIFS(СВЦЭМ!$E$33:$E$776,СВЦЭМ!$A$33:$A$776,$A169,СВЦЭМ!$B$33:$B$776,U$155)+'СЕТ СН'!$F$12</f>
        <v>129.41363602000001</v>
      </c>
      <c r="V169" s="36">
        <f>SUMIFS(СВЦЭМ!$E$33:$E$776,СВЦЭМ!$A$33:$A$776,$A169,СВЦЭМ!$B$33:$B$776,V$155)+'СЕТ СН'!$F$12</f>
        <v>127.00118413</v>
      </c>
      <c r="W169" s="36">
        <f>SUMIFS(СВЦЭМ!$E$33:$E$776,СВЦЭМ!$A$33:$A$776,$A169,СВЦЭМ!$B$33:$B$776,W$155)+'СЕТ СН'!$F$12</f>
        <v>127.60525199999999</v>
      </c>
      <c r="X169" s="36">
        <f>SUMIFS(СВЦЭМ!$E$33:$E$776,СВЦЭМ!$A$33:$A$776,$A169,СВЦЭМ!$B$33:$B$776,X$155)+'СЕТ СН'!$F$12</f>
        <v>131.94402646</v>
      </c>
      <c r="Y169" s="36">
        <f>SUMIFS(СВЦЭМ!$E$33:$E$776,СВЦЭМ!$A$33:$A$776,$A169,СВЦЭМ!$B$33:$B$776,Y$155)+'СЕТ СН'!$F$12</f>
        <v>147.42511318999999</v>
      </c>
    </row>
    <row r="170" spans="1:25" ht="15.75" x14ac:dyDescent="0.2">
      <c r="A170" s="35">
        <f t="shared" si="4"/>
        <v>44058</v>
      </c>
      <c r="B170" s="36">
        <f>SUMIFS(СВЦЭМ!$E$33:$E$776,СВЦЭМ!$A$33:$A$776,$A170,СВЦЭМ!$B$33:$B$776,B$155)+'СЕТ СН'!$F$12</f>
        <v>153.14485839</v>
      </c>
      <c r="C170" s="36">
        <f>SUMIFS(СВЦЭМ!$E$33:$E$776,СВЦЭМ!$A$33:$A$776,$A170,СВЦЭМ!$B$33:$B$776,C$155)+'СЕТ СН'!$F$12</f>
        <v>161.43862999999999</v>
      </c>
      <c r="D170" s="36">
        <f>SUMIFS(СВЦЭМ!$E$33:$E$776,СВЦЭМ!$A$33:$A$776,$A170,СВЦЭМ!$B$33:$B$776,D$155)+'СЕТ СН'!$F$12</f>
        <v>159.48768583</v>
      </c>
      <c r="E170" s="36">
        <f>SUMIFS(СВЦЭМ!$E$33:$E$776,СВЦЭМ!$A$33:$A$776,$A170,СВЦЭМ!$B$33:$B$776,E$155)+'СЕТ СН'!$F$12</f>
        <v>158.78704002000001</v>
      </c>
      <c r="F170" s="36">
        <f>SUMIFS(СВЦЭМ!$E$33:$E$776,СВЦЭМ!$A$33:$A$776,$A170,СВЦЭМ!$B$33:$B$776,F$155)+'СЕТ СН'!$F$12</f>
        <v>159.38729685999999</v>
      </c>
      <c r="G170" s="36">
        <f>SUMIFS(СВЦЭМ!$E$33:$E$776,СВЦЭМ!$A$33:$A$776,$A170,СВЦЭМ!$B$33:$B$776,G$155)+'СЕТ СН'!$F$12</f>
        <v>159.59110565</v>
      </c>
      <c r="H170" s="36">
        <f>SUMIFS(СВЦЭМ!$E$33:$E$776,СВЦЭМ!$A$33:$A$776,$A170,СВЦЭМ!$B$33:$B$776,H$155)+'СЕТ СН'!$F$12</f>
        <v>157.38887983000001</v>
      </c>
      <c r="I170" s="36">
        <f>SUMIFS(СВЦЭМ!$E$33:$E$776,СВЦЭМ!$A$33:$A$776,$A170,СВЦЭМ!$B$33:$B$776,I$155)+'СЕТ СН'!$F$12</f>
        <v>156.14291046</v>
      </c>
      <c r="J170" s="36">
        <f>SUMIFS(СВЦЭМ!$E$33:$E$776,СВЦЭМ!$A$33:$A$776,$A170,СВЦЭМ!$B$33:$B$776,J$155)+'СЕТ СН'!$F$12</f>
        <v>147.80744032999999</v>
      </c>
      <c r="K170" s="36">
        <f>SUMIFS(СВЦЭМ!$E$33:$E$776,СВЦЭМ!$A$33:$A$776,$A170,СВЦЭМ!$B$33:$B$776,K$155)+'СЕТ СН'!$F$12</f>
        <v>140.01421099999999</v>
      </c>
      <c r="L170" s="36">
        <f>SUMIFS(СВЦЭМ!$E$33:$E$776,СВЦЭМ!$A$33:$A$776,$A170,СВЦЭМ!$B$33:$B$776,L$155)+'СЕТ СН'!$F$12</f>
        <v>139.24519959</v>
      </c>
      <c r="M170" s="36">
        <f>SUMIFS(СВЦЭМ!$E$33:$E$776,СВЦЭМ!$A$33:$A$776,$A170,СВЦЭМ!$B$33:$B$776,M$155)+'СЕТ СН'!$F$12</f>
        <v>141.53871495000001</v>
      </c>
      <c r="N170" s="36">
        <f>SUMIFS(СВЦЭМ!$E$33:$E$776,СВЦЭМ!$A$33:$A$776,$A170,СВЦЭМ!$B$33:$B$776,N$155)+'СЕТ СН'!$F$12</f>
        <v>140.48472036000001</v>
      </c>
      <c r="O170" s="36">
        <f>SUMIFS(СВЦЭМ!$E$33:$E$776,СВЦЭМ!$A$33:$A$776,$A170,СВЦЭМ!$B$33:$B$776,O$155)+'СЕТ СН'!$F$12</f>
        <v>135.66796095999999</v>
      </c>
      <c r="P170" s="36">
        <f>SUMIFS(СВЦЭМ!$E$33:$E$776,СВЦЭМ!$A$33:$A$776,$A170,СВЦЭМ!$B$33:$B$776,P$155)+'СЕТ СН'!$F$12</f>
        <v>136.05430966</v>
      </c>
      <c r="Q170" s="36">
        <f>SUMIFS(СВЦЭМ!$E$33:$E$776,СВЦЭМ!$A$33:$A$776,$A170,СВЦЭМ!$B$33:$B$776,Q$155)+'СЕТ СН'!$F$12</f>
        <v>137.08971045999999</v>
      </c>
      <c r="R170" s="36">
        <f>SUMIFS(СВЦЭМ!$E$33:$E$776,СВЦЭМ!$A$33:$A$776,$A170,СВЦЭМ!$B$33:$B$776,R$155)+'СЕТ СН'!$F$12</f>
        <v>137.90343285</v>
      </c>
      <c r="S170" s="36">
        <f>SUMIFS(СВЦЭМ!$E$33:$E$776,СВЦЭМ!$A$33:$A$776,$A170,СВЦЭМ!$B$33:$B$776,S$155)+'СЕТ СН'!$F$12</f>
        <v>138.30539134</v>
      </c>
      <c r="T170" s="36">
        <f>SUMIFS(СВЦЭМ!$E$33:$E$776,СВЦЭМ!$A$33:$A$776,$A170,СВЦЭМ!$B$33:$B$776,T$155)+'СЕТ СН'!$F$12</f>
        <v>137.71068238999999</v>
      </c>
      <c r="U170" s="36">
        <f>SUMIFS(СВЦЭМ!$E$33:$E$776,СВЦЭМ!$A$33:$A$776,$A170,СВЦЭМ!$B$33:$B$776,U$155)+'СЕТ СН'!$F$12</f>
        <v>138.72579042999999</v>
      </c>
      <c r="V170" s="36">
        <f>SUMIFS(СВЦЭМ!$E$33:$E$776,СВЦЭМ!$A$33:$A$776,$A170,СВЦЭМ!$B$33:$B$776,V$155)+'СЕТ СН'!$F$12</f>
        <v>136.63075602999999</v>
      </c>
      <c r="W170" s="36">
        <f>SUMIFS(СВЦЭМ!$E$33:$E$776,СВЦЭМ!$A$33:$A$776,$A170,СВЦЭМ!$B$33:$B$776,W$155)+'СЕТ СН'!$F$12</f>
        <v>135.37191523999999</v>
      </c>
      <c r="X170" s="36">
        <f>SUMIFS(СВЦЭМ!$E$33:$E$776,СВЦЭМ!$A$33:$A$776,$A170,СВЦЭМ!$B$33:$B$776,X$155)+'СЕТ СН'!$F$12</f>
        <v>138.97114375999999</v>
      </c>
      <c r="Y170" s="36">
        <f>SUMIFS(СВЦЭМ!$E$33:$E$776,СВЦЭМ!$A$33:$A$776,$A170,СВЦЭМ!$B$33:$B$776,Y$155)+'СЕТ СН'!$F$12</f>
        <v>142.10127012000001</v>
      </c>
    </row>
    <row r="171" spans="1:25" ht="15.75" x14ac:dyDescent="0.2">
      <c r="A171" s="35">
        <f t="shared" si="4"/>
        <v>44059</v>
      </c>
      <c r="B171" s="36">
        <f>SUMIFS(СВЦЭМ!$E$33:$E$776,СВЦЭМ!$A$33:$A$776,$A171,СВЦЭМ!$B$33:$B$776,B$155)+'СЕТ СН'!$F$12</f>
        <v>157.69206448</v>
      </c>
      <c r="C171" s="36">
        <f>SUMIFS(СВЦЭМ!$E$33:$E$776,СВЦЭМ!$A$33:$A$776,$A171,СВЦЭМ!$B$33:$B$776,C$155)+'СЕТ СН'!$F$12</f>
        <v>161.36404764</v>
      </c>
      <c r="D171" s="36">
        <f>SUMIFS(СВЦЭМ!$E$33:$E$776,СВЦЭМ!$A$33:$A$776,$A171,СВЦЭМ!$B$33:$B$776,D$155)+'СЕТ СН'!$F$12</f>
        <v>164.04794547</v>
      </c>
      <c r="E171" s="36">
        <f>SUMIFS(СВЦЭМ!$E$33:$E$776,СВЦЭМ!$A$33:$A$776,$A171,СВЦЭМ!$B$33:$B$776,E$155)+'СЕТ СН'!$F$12</f>
        <v>165.68175274999999</v>
      </c>
      <c r="F171" s="36">
        <f>SUMIFS(СВЦЭМ!$E$33:$E$776,СВЦЭМ!$A$33:$A$776,$A171,СВЦЭМ!$B$33:$B$776,F$155)+'СЕТ СН'!$F$12</f>
        <v>165.05887286000001</v>
      </c>
      <c r="G171" s="36">
        <f>SUMIFS(СВЦЭМ!$E$33:$E$776,СВЦЭМ!$A$33:$A$776,$A171,СВЦЭМ!$B$33:$B$776,G$155)+'СЕТ СН'!$F$12</f>
        <v>164.16201760000001</v>
      </c>
      <c r="H171" s="36">
        <f>SUMIFS(СВЦЭМ!$E$33:$E$776,СВЦЭМ!$A$33:$A$776,$A171,СВЦЭМ!$B$33:$B$776,H$155)+'СЕТ СН'!$F$12</f>
        <v>160.91138849999999</v>
      </c>
      <c r="I171" s="36">
        <f>SUMIFS(СВЦЭМ!$E$33:$E$776,СВЦЭМ!$A$33:$A$776,$A171,СВЦЭМ!$B$33:$B$776,I$155)+'СЕТ СН'!$F$12</f>
        <v>151.28270537</v>
      </c>
      <c r="J171" s="36">
        <f>SUMIFS(СВЦЭМ!$E$33:$E$776,СВЦЭМ!$A$33:$A$776,$A171,СВЦЭМ!$B$33:$B$776,J$155)+'СЕТ СН'!$F$12</f>
        <v>145.85924471999999</v>
      </c>
      <c r="K171" s="36">
        <f>SUMIFS(СВЦЭМ!$E$33:$E$776,СВЦЭМ!$A$33:$A$776,$A171,СВЦЭМ!$B$33:$B$776,K$155)+'СЕТ СН'!$F$12</f>
        <v>139.92435116999999</v>
      </c>
      <c r="L171" s="36">
        <f>SUMIFS(СВЦЭМ!$E$33:$E$776,СВЦЭМ!$A$33:$A$776,$A171,СВЦЭМ!$B$33:$B$776,L$155)+'СЕТ СН'!$F$12</f>
        <v>138.12935544000001</v>
      </c>
      <c r="M171" s="36">
        <f>SUMIFS(СВЦЭМ!$E$33:$E$776,СВЦЭМ!$A$33:$A$776,$A171,СВЦЭМ!$B$33:$B$776,M$155)+'СЕТ СН'!$F$12</f>
        <v>133.16944340000001</v>
      </c>
      <c r="N171" s="36">
        <f>SUMIFS(СВЦЭМ!$E$33:$E$776,СВЦЭМ!$A$33:$A$776,$A171,СВЦЭМ!$B$33:$B$776,N$155)+'СЕТ СН'!$F$12</f>
        <v>131.20728043</v>
      </c>
      <c r="O171" s="36">
        <f>SUMIFS(СВЦЭМ!$E$33:$E$776,СВЦЭМ!$A$33:$A$776,$A171,СВЦЭМ!$B$33:$B$776,O$155)+'СЕТ СН'!$F$12</f>
        <v>127.8490037</v>
      </c>
      <c r="P171" s="36">
        <f>SUMIFS(СВЦЭМ!$E$33:$E$776,СВЦЭМ!$A$33:$A$776,$A171,СВЦЭМ!$B$33:$B$776,P$155)+'СЕТ СН'!$F$12</f>
        <v>127.04384357000001</v>
      </c>
      <c r="Q171" s="36">
        <f>SUMIFS(СВЦЭМ!$E$33:$E$776,СВЦЭМ!$A$33:$A$776,$A171,СВЦЭМ!$B$33:$B$776,Q$155)+'СЕТ СН'!$F$12</f>
        <v>130.65095557000001</v>
      </c>
      <c r="R171" s="36">
        <f>SUMIFS(СВЦЭМ!$E$33:$E$776,СВЦЭМ!$A$33:$A$776,$A171,СВЦЭМ!$B$33:$B$776,R$155)+'СЕТ СН'!$F$12</f>
        <v>133.68812457999999</v>
      </c>
      <c r="S171" s="36">
        <f>SUMIFS(СВЦЭМ!$E$33:$E$776,СВЦЭМ!$A$33:$A$776,$A171,СВЦЭМ!$B$33:$B$776,S$155)+'СЕТ СН'!$F$12</f>
        <v>135.29308702</v>
      </c>
      <c r="T171" s="36">
        <f>SUMIFS(СВЦЭМ!$E$33:$E$776,СВЦЭМ!$A$33:$A$776,$A171,СВЦЭМ!$B$33:$B$776,T$155)+'СЕТ СН'!$F$12</f>
        <v>136.27195359999999</v>
      </c>
      <c r="U171" s="36">
        <f>SUMIFS(СВЦЭМ!$E$33:$E$776,СВЦЭМ!$A$33:$A$776,$A171,СВЦЭМ!$B$33:$B$776,U$155)+'СЕТ СН'!$F$12</f>
        <v>138.53331663</v>
      </c>
      <c r="V171" s="36">
        <f>SUMIFS(СВЦЭМ!$E$33:$E$776,СВЦЭМ!$A$33:$A$776,$A171,СВЦЭМ!$B$33:$B$776,V$155)+'СЕТ СН'!$F$12</f>
        <v>135.47449922999999</v>
      </c>
      <c r="W171" s="36">
        <f>SUMIFS(СВЦЭМ!$E$33:$E$776,СВЦЭМ!$A$33:$A$776,$A171,СВЦЭМ!$B$33:$B$776,W$155)+'СЕТ СН'!$F$12</f>
        <v>134.82851993</v>
      </c>
      <c r="X171" s="36">
        <f>SUMIFS(СВЦЭМ!$E$33:$E$776,СВЦЭМ!$A$33:$A$776,$A171,СВЦЭМ!$B$33:$B$776,X$155)+'СЕТ СН'!$F$12</f>
        <v>138.34486437000001</v>
      </c>
      <c r="Y171" s="36">
        <f>SUMIFS(СВЦЭМ!$E$33:$E$776,СВЦЭМ!$A$33:$A$776,$A171,СВЦЭМ!$B$33:$B$776,Y$155)+'СЕТ СН'!$F$12</f>
        <v>139.46290067000001</v>
      </c>
    </row>
    <row r="172" spans="1:25" ht="15.75" x14ac:dyDescent="0.2">
      <c r="A172" s="35">
        <f t="shared" si="4"/>
        <v>44060</v>
      </c>
      <c r="B172" s="36">
        <f>SUMIFS(СВЦЭМ!$E$33:$E$776,СВЦЭМ!$A$33:$A$776,$A172,СВЦЭМ!$B$33:$B$776,B$155)+'СЕТ СН'!$F$12</f>
        <v>160.76180137</v>
      </c>
      <c r="C172" s="36">
        <f>SUMIFS(СВЦЭМ!$E$33:$E$776,СВЦЭМ!$A$33:$A$776,$A172,СВЦЭМ!$B$33:$B$776,C$155)+'СЕТ СН'!$F$12</f>
        <v>166.40438306999999</v>
      </c>
      <c r="D172" s="36">
        <f>SUMIFS(СВЦЭМ!$E$33:$E$776,СВЦЭМ!$A$33:$A$776,$A172,СВЦЭМ!$B$33:$B$776,D$155)+'СЕТ СН'!$F$12</f>
        <v>169.25313244</v>
      </c>
      <c r="E172" s="36">
        <f>SUMIFS(СВЦЭМ!$E$33:$E$776,СВЦЭМ!$A$33:$A$776,$A172,СВЦЭМ!$B$33:$B$776,E$155)+'СЕТ СН'!$F$12</f>
        <v>171.25026930999999</v>
      </c>
      <c r="F172" s="36">
        <f>SUMIFS(СВЦЭМ!$E$33:$E$776,СВЦЭМ!$A$33:$A$776,$A172,СВЦЭМ!$B$33:$B$776,F$155)+'СЕТ СН'!$F$12</f>
        <v>170.39661011000001</v>
      </c>
      <c r="G172" s="36">
        <f>SUMIFS(СВЦЭМ!$E$33:$E$776,СВЦЭМ!$A$33:$A$776,$A172,СВЦЭМ!$B$33:$B$776,G$155)+'СЕТ СН'!$F$12</f>
        <v>170.78818484000001</v>
      </c>
      <c r="H172" s="36">
        <f>SUMIFS(СВЦЭМ!$E$33:$E$776,СВЦЭМ!$A$33:$A$776,$A172,СВЦЭМ!$B$33:$B$776,H$155)+'СЕТ СН'!$F$12</f>
        <v>174.03160650999999</v>
      </c>
      <c r="I172" s="36">
        <f>SUMIFS(СВЦЭМ!$E$33:$E$776,СВЦЭМ!$A$33:$A$776,$A172,СВЦЭМ!$B$33:$B$776,I$155)+'СЕТ СН'!$F$12</f>
        <v>183.17243088999999</v>
      </c>
      <c r="J172" s="36">
        <f>SUMIFS(СВЦЭМ!$E$33:$E$776,СВЦЭМ!$A$33:$A$776,$A172,СВЦЭМ!$B$33:$B$776,J$155)+'СЕТ СН'!$F$12</f>
        <v>173.84327027</v>
      </c>
      <c r="K172" s="36">
        <f>SUMIFS(СВЦЭМ!$E$33:$E$776,СВЦЭМ!$A$33:$A$776,$A172,СВЦЭМ!$B$33:$B$776,K$155)+'СЕТ СН'!$F$12</f>
        <v>167.32358625000001</v>
      </c>
      <c r="L172" s="36">
        <f>SUMIFS(СВЦЭМ!$E$33:$E$776,СВЦЭМ!$A$33:$A$776,$A172,СВЦЭМ!$B$33:$B$776,L$155)+'СЕТ СН'!$F$12</f>
        <v>164.49287562999999</v>
      </c>
      <c r="M172" s="36">
        <f>SUMIFS(СВЦЭМ!$E$33:$E$776,СВЦЭМ!$A$33:$A$776,$A172,СВЦЭМ!$B$33:$B$776,M$155)+'СЕТ СН'!$F$12</f>
        <v>152.08048063000001</v>
      </c>
      <c r="N172" s="36">
        <f>SUMIFS(СВЦЭМ!$E$33:$E$776,СВЦЭМ!$A$33:$A$776,$A172,СВЦЭМ!$B$33:$B$776,N$155)+'СЕТ СН'!$F$12</f>
        <v>137.54305245</v>
      </c>
      <c r="O172" s="36">
        <f>SUMIFS(СВЦЭМ!$E$33:$E$776,СВЦЭМ!$A$33:$A$776,$A172,СВЦЭМ!$B$33:$B$776,O$155)+'СЕТ СН'!$F$12</f>
        <v>130.37948603999999</v>
      </c>
      <c r="P172" s="36">
        <f>SUMIFS(СВЦЭМ!$E$33:$E$776,СВЦЭМ!$A$33:$A$776,$A172,СВЦЭМ!$B$33:$B$776,P$155)+'СЕТ СН'!$F$12</f>
        <v>130.39972155000001</v>
      </c>
      <c r="Q172" s="36">
        <f>SUMIFS(СВЦЭМ!$E$33:$E$776,СВЦЭМ!$A$33:$A$776,$A172,СВЦЭМ!$B$33:$B$776,Q$155)+'СЕТ СН'!$F$12</f>
        <v>131.74399907</v>
      </c>
      <c r="R172" s="36">
        <f>SUMIFS(СВЦЭМ!$E$33:$E$776,СВЦЭМ!$A$33:$A$776,$A172,СВЦЭМ!$B$33:$B$776,R$155)+'СЕТ СН'!$F$12</f>
        <v>131.10477076000001</v>
      </c>
      <c r="S172" s="36">
        <f>SUMIFS(СВЦЭМ!$E$33:$E$776,СВЦЭМ!$A$33:$A$776,$A172,СВЦЭМ!$B$33:$B$776,S$155)+'СЕТ СН'!$F$12</f>
        <v>131.79782772999999</v>
      </c>
      <c r="T172" s="36">
        <f>SUMIFS(СВЦЭМ!$E$33:$E$776,СВЦЭМ!$A$33:$A$776,$A172,СВЦЭМ!$B$33:$B$776,T$155)+'СЕТ СН'!$F$12</f>
        <v>131.21718150999999</v>
      </c>
      <c r="U172" s="36">
        <f>SUMIFS(СВЦЭМ!$E$33:$E$776,СВЦЭМ!$A$33:$A$776,$A172,СВЦЭМ!$B$33:$B$776,U$155)+'СЕТ СН'!$F$12</f>
        <v>131.95938031</v>
      </c>
      <c r="V172" s="36">
        <f>SUMIFS(СВЦЭМ!$E$33:$E$776,СВЦЭМ!$A$33:$A$776,$A172,СВЦЭМ!$B$33:$B$776,V$155)+'СЕТ СН'!$F$12</f>
        <v>131.69555485000001</v>
      </c>
      <c r="W172" s="36">
        <f>SUMIFS(СВЦЭМ!$E$33:$E$776,СВЦЭМ!$A$33:$A$776,$A172,СВЦЭМ!$B$33:$B$776,W$155)+'СЕТ СН'!$F$12</f>
        <v>131.23426731999999</v>
      </c>
      <c r="X172" s="36">
        <f>SUMIFS(СВЦЭМ!$E$33:$E$776,СВЦЭМ!$A$33:$A$776,$A172,СВЦЭМ!$B$33:$B$776,X$155)+'СЕТ СН'!$F$12</f>
        <v>131.67081734000001</v>
      </c>
      <c r="Y172" s="36">
        <f>SUMIFS(СВЦЭМ!$E$33:$E$776,СВЦЭМ!$A$33:$A$776,$A172,СВЦЭМ!$B$33:$B$776,Y$155)+'СЕТ СН'!$F$12</f>
        <v>144.74850262000001</v>
      </c>
    </row>
    <row r="173" spans="1:25" ht="15.75" x14ac:dyDescent="0.2">
      <c r="A173" s="35">
        <f t="shared" si="4"/>
        <v>44061</v>
      </c>
      <c r="B173" s="36">
        <f>SUMIFS(СВЦЭМ!$E$33:$E$776,СВЦЭМ!$A$33:$A$776,$A173,СВЦЭМ!$B$33:$B$776,B$155)+'СЕТ СН'!$F$12</f>
        <v>161.17682354999999</v>
      </c>
      <c r="C173" s="36">
        <f>SUMIFS(СВЦЭМ!$E$33:$E$776,СВЦЭМ!$A$33:$A$776,$A173,СВЦЭМ!$B$33:$B$776,C$155)+'СЕТ СН'!$F$12</f>
        <v>168.88055489000001</v>
      </c>
      <c r="D173" s="36">
        <f>SUMIFS(СВЦЭМ!$E$33:$E$776,СВЦЭМ!$A$33:$A$776,$A173,СВЦЭМ!$B$33:$B$776,D$155)+'СЕТ СН'!$F$12</f>
        <v>172.80001186999999</v>
      </c>
      <c r="E173" s="36">
        <f>SUMIFS(СВЦЭМ!$E$33:$E$776,СВЦЭМ!$A$33:$A$776,$A173,СВЦЭМ!$B$33:$B$776,E$155)+'СЕТ СН'!$F$12</f>
        <v>172.83739469</v>
      </c>
      <c r="F173" s="36">
        <f>SUMIFS(СВЦЭМ!$E$33:$E$776,СВЦЭМ!$A$33:$A$776,$A173,СВЦЭМ!$B$33:$B$776,F$155)+'СЕТ СН'!$F$12</f>
        <v>175.12183576999999</v>
      </c>
      <c r="G173" s="36">
        <f>SUMIFS(СВЦЭМ!$E$33:$E$776,СВЦЭМ!$A$33:$A$776,$A173,СВЦЭМ!$B$33:$B$776,G$155)+'СЕТ СН'!$F$12</f>
        <v>173.81808602999999</v>
      </c>
      <c r="H173" s="36">
        <f>SUMIFS(СВЦЭМ!$E$33:$E$776,СВЦЭМ!$A$33:$A$776,$A173,СВЦЭМ!$B$33:$B$776,H$155)+'СЕТ СН'!$F$12</f>
        <v>174.47830906999999</v>
      </c>
      <c r="I173" s="36">
        <f>SUMIFS(СВЦЭМ!$E$33:$E$776,СВЦЭМ!$A$33:$A$776,$A173,СВЦЭМ!$B$33:$B$776,I$155)+'СЕТ СН'!$F$12</f>
        <v>175.01926982000001</v>
      </c>
      <c r="J173" s="36">
        <f>SUMIFS(СВЦЭМ!$E$33:$E$776,СВЦЭМ!$A$33:$A$776,$A173,СВЦЭМ!$B$33:$B$776,J$155)+'СЕТ СН'!$F$12</f>
        <v>163.80932709999999</v>
      </c>
      <c r="K173" s="36">
        <f>SUMIFS(СВЦЭМ!$E$33:$E$776,СВЦЭМ!$A$33:$A$776,$A173,СВЦЭМ!$B$33:$B$776,K$155)+'СЕТ СН'!$F$12</f>
        <v>160.36627392</v>
      </c>
      <c r="L173" s="36">
        <f>SUMIFS(СВЦЭМ!$E$33:$E$776,СВЦЭМ!$A$33:$A$776,$A173,СВЦЭМ!$B$33:$B$776,L$155)+'СЕТ СН'!$F$12</f>
        <v>159.87427643000001</v>
      </c>
      <c r="M173" s="36">
        <f>SUMIFS(СВЦЭМ!$E$33:$E$776,СВЦЭМ!$A$33:$A$776,$A173,СВЦЭМ!$B$33:$B$776,M$155)+'СЕТ СН'!$F$12</f>
        <v>150.66302118999999</v>
      </c>
      <c r="N173" s="36">
        <f>SUMIFS(СВЦЭМ!$E$33:$E$776,СВЦЭМ!$A$33:$A$776,$A173,СВЦЭМ!$B$33:$B$776,N$155)+'СЕТ СН'!$F$12</f>
        <v>134.92213529</v>
      </c>
      <c r="O173" s="36">
        <f>SUMIFS(СВЦЭМ!$E$33:$E$776,СВЦЭМ!$A$33:$A$776,$A173,СВЦЭМ!$B$33:$B$776,O$155)+'СЕТ СН'!$F$12</f>
        <v>130.48779464</v>
      </c>
      <c r="P173" s="36">
        <f>SUMIFS(СВЦЭМ!$E$33:$E$776,СВЦЭМ!$A$33:$A$776,$A173,СВЦЭМ!$B$33:$B$776,P$155)+'СЕТ СН'!$F$12</f>
        <v>130.37019934</v>
      </c>
      <c r="Q173" s="36">
        <f>SUMIFS(СВЦЭМ!$E$33:$E$776,СВЦЭМ!$A$33:$A$776,$A173,СВЦЭМ!$B$33:$B$776,Q$155)+'СЕТ СН'!$F$12</f>
        <v>130.50429048000001</v>
      </c>
      <c r="R173" s="36">
        <f>SUMIFS(СВЦЭМ!$E$33:$E$776,СВЦЭМ!$A$33:$A$776,$A173,СВЦЭМ!$B$33:$B$776,R$155)+'СЕТ СН'!$F$12</f>
        <v>128.16784086999999</v>
      </c>
      <c r="S173" s="36">
        <f>SUMIFS(СВЦЭМ!$E$33:$E$776,СВЦЭМ!$A$33:$A$776,$A173,СВЦЭМ!$B$33:$B$776,S$155)+'СЕТ СН'!$F$12</f>
        <v>128.92906937999999</v>
      </c>
      <c r="T173" s="36">
        <f>SUMIFS(СВЦЭМ!$E$33:$E$776,СВЦЭМ!$A$33:$A$776,$A173,СВЦЭМ!$B$33:$B$776,T$155)+'СЕТ СН'!$F$12</f>
        <v>128.96452056999999</v>
      </c>
      <c r="U173" s="36">
        <f>SUMIFS(СВЦЭМ!$E$33:$E$776,СВЦЭМ!$A$33:$A$776,$A173,СВЦЭМ!$B$33:$B$776,U$155)+'СЕТ СН'!$F$12</f>
        <v>128.67212529</v>
      </c>
      <c r="V173" s="36">
        <f>SUMIFS(СВЦЭМ!$E$33:$E$776,СВЦЭМ!$A$33:$A$776,$A173,СВЦЭМ!$B$33:$B$776,V$155)+'СЕТ СН'!$F$12</f>
        <v>127.90369260999999</v>
      </c>
      <c r="W173" s="36">
        <f>SUMIFS(СВЦЭМ!$E$33:$E$776,СВЦЭМ!$A$33:$A$776,$A173,СВЦЭМ!$B$33:$B$776,W$155)+'СЕТ СН'!$F$12</f>
        <v>131.46012823000001</v>
      </c>
      <c r="X173" s="36">
        <f>SUMIFS(СВЦЭМ!$E$33:$E$776,СВЦЭМ!$A$33:$A$776,$A173,СВЦЭМ!$B$33:$B$776,X$155)+'СЕТ СН'!$F$12</f>
        <v>131.60599919000001</v>
      </c>
      <c r="Y173" s="36">
        <f>SUMIFS(СВЦЭМ!$E$33:$E$776,СВЦЭМ!$A$33:$A$776,$A173,СВЦЭМ!$B$33:$B$776,Y$155)+'СЕТ СН'!$F$12</f>
        <v>146.65381909000001</v>
      </c>
    </row>
    <row r="174" spans="1:25" ht="15.75" x14ac:dyDescent="0.2">
      <c r="A174" s="35">
        <f t="shared" si="4"/>
        <v>44062</v>
      </c>
      <c r="B174" s="36">
        <f>SUMIFS(СВЦЭМ!$E$33:$E$776,СВЦЭМ!$A$33:$A$776,$A174,СВЦЭМ!$B$33:$B$776,B$155)+'СЕТ СН'!$F$12</f>
        <v>148.12091476000001</v>
      </c>
      <c r="C174" s="36">
        <f>SUMIFS(СВЦЭМ!$E$33:$E$776,СВЦЭМ!$A$33:$A$776,$A174,СВЦЭМ!$B$33:$B$776,C$155)+'СЕТ СН'!$F$12</f>
        <v>156.60919466999999</v>
      </c>
      <c r="D174" s="36">
        <f>SUMIFS(СВЦЭМ!$E$33:$E$776,СВЦЭМ!$A$33:$A$776,$A174,СВЦЭМ!$B$33:$B$776,D$155)+'СЕТ СН'!$F$12</f>
        <v>158.18667123</v>
      </c>
      <c r="E174" s="36">
        <f>SUMIFS(СВЦЭМ!$E$33:$E$776,СВЦЭМ!$A$33:$A$776,$A174,СВЦЭМ!$B$33:$B$776,E$155)+'СЕТ СН'!$F$12</f>
        <v>161.57950113999999</v>
      </c>
      <c r="F174" s="36">
        <f>SUMIFS(СВЦЭМ!$E$33:$E$776,СВЦЭМ!$A$33:$A$776,$A174,СВЦЭМ!$B$33:$B$776,F$155)+'СЕТ СН'!$F$12</f>
        <v>163.44570408000001</v>
      </c>
      <c r="G174" s="36">
        <f>SUMIFS(СВЦЭМ!$E$33:$E$776,СВЦЭМ!$A$33:$A$776,$A174,СВЦЭМ!$B$33:$B$776,G$155)+'СЕТ СН'!$F$12</f>
        <v>159.83266266000001</v>
      </c>
      <c r="H174" s="36">
        <f>SUMIFS(СВЦЭМ!$E$33:$E$776,СВЦЭМ!$A$33:$A$776,$A174,СВЦЭМ!$B$33:$B$776,H$155)+'СЕТ СН'!$F$12</f>
        <v>159.50443435</v>
      </c>
      <c r="I174" s="36">
        <f>SUMIFS(СВЦЭМ!$E$33:$E$776,СВЦЭМ!$A$33:$A$776,$A174,СВЦЭМ!$B$33:$B$776,I$155)+'СЕТ СН'!$F$12</f>
        <v>164.87592161000001</v>
      </c>
      <c r="J174" s="36">
        <f>SUMIFS(СВЦЭМ!$E$33:$E$776,СВЦЭМ!$A$33:$A$776,$A174,СВЦЭМ!$B$33:$B$776,J$155)+'СЕТ СН'!$F$12</f>
        <v>159.91662919999999</v>
      </c>
      <c r="K174" s="36">
        <f>SUMIFS(СВЦЭМ!$E$33:$E$776,СВЦЭМ!$A$33:$A$776,$A174,СВЦЭМ!$B$33:$B$776,K$155)+'СЕТ СН'!$F$12</f>
        <v>153.22920078999999</v>
      </c>
      <c r="L174" s="36">
        <f>SUMIFS(СВЦЭМ!$E$33:$E$776,СВЦЭМ!$A$33:$A$776,$A174,СВЦЭМ!$B$33:$B$776,L$155)+'СЕТ СН'!$F$12</f>
        <v>144.52875222</v>
      </c>
      <c r="M174" s="36">
        <f>SUMIFS(СВЦЭМ!$E$33:$E$776,СВЦЭМ!$A$33:$A$776,$A174,СВЦЭМ!$B$33:$B$776,M$155)+'СЕТ СН'!$F$12</f>
        <v>136.26175182</v>
      </c>
      <c r="N174" s="36">
        <f>SUMIFS(СВЦЭМ!$E$33:$E$776,СВЦЭМ!$A$33:$A$776,$A174,СВЦЭМ!$B$33:$B$776,N$155)+'СЕТ СН'!$F$12</f>
        <v>128.47028476</v>
      </c>
      <c r="O174" s="36">
        <f>SUMIFS(СВЦЭМ!$E$33:$E$776,СВЦЭМ!$A$33:$A$776,$A174,СВЦЭМ!$B$33:$B$776,O$155)+'СЕТ СН'!$F$12</f>
        <v>126.01110558000001</v>
      </c>
      <c r="P174" s="36">
        <f>SUMIFS(СВЦЭМ!$E$33:$E$776,СВЦЭМ!$A$33:$A$776,$A174,СВЦЭМ!$B$33:$B$776,P$155)+'СЕТ СН'!$F$12</f>
        <v>125.78381142000001</v>
      </c>
      <c r="Q174" s="36">
        <f>SUMIFS(СВЦЭМ!$E$33:$E$776,СВЦЭМ!$A$33:$A$776,$A174,СВЦЭМ!$B$33:$B$776,Q$155)+'СЕТ СН'!$F$12</f>
        <v>125.95982696</v>
      </c>
      <c r="R174" s="36">
        <f>SUMIFS(СВЦЭМ!$E$33:$E$776,СВЦЭМ!$A$33:$A$776,$A174,СВЦЭМ!$B$33:$B$776,R$155)+'СЕТ СН'!$F$12</f>
        <v>125.08802784</v>
      </c>
      <c r="S174" s="36">
        <f>SUMIFS(СВЦЭМ!$E$33:$E$776,СВЦЭМ!$A$33:$A$776,$A174,СВЦЭМ!$B$33:$B$776,S$155)+'СЕТ СН'!$F$12</f>
        <v>125.33293089</v>
      </c>
      <c r="T174" s="36">
        <f>SUMIFS(СВЦЭМ!$E$33:$E$776,СВЦЭМ!$A$33:$A$776,$A174,СВЦЭМ!$B$33:$B$776,T$155)+'СЕТ СН'!$F$12</f>
        <v>124.54109071000001</v>
      </c>
      <c r="U174" s="36">
        <f>SUMIFS(СВЦЭМ!$E$33:$E$776,СВЦЭМ!$A$33:$A$776,$A174,СВЦЭМ!$B$33:$B$776,U$155)+'СЕТ СН'!$F$12</f>
        <v>123.46394445999999</v>
      </c>
      <c r="V174" s="36">
        <f>SUMIFS(СВЦЭМ!$E$33:$E$776,СВЦЭМ!$A$33:$A$776,$A174,СВЦЭМ!$B$33:$B$776,V$155)+'СЕТ СН'!$F$12</f>
        <v>121.9593728</v>
      </c>
      <c r="W174" s="36">
        <f>SUMIFS(СВЦЭМ!$E$33:$E$776,СВЦЭМ!$A$33:$A$776,$A174,СВЦЭМ!$B$33:$B$776,W$155)+'СЕТ СН'!$F$12</f>
        <v>122.79984764</v>
      </c>
      <c r="X174" s="36">
        <f>SUMIFS(СВЦЭМ!$E$33:$E$776,СВЦЭМ!$A$33:$A$776,$A174,СВЦЭМ!$B$33:$B$776,X$155)+'СЕТ СН'!$F$12</f>
        <v>125.15544358</v>
      </c>
      <c r="Y174" s="36">
        <f>SUMIFS(СВЦЭМ!$E$33:$E$776,СВЦЭМ!$A$33:$A$776,$A174,СВЦЭМ!$B$33:$B$776,Y$155)+'СЕТ СН'!$F$12</f>
        <v>147.97992851000001</v>
      </c>
    </row>
    <row r="175" spans="1:25" ht="15.75" x14ac:dyDescent="0.2">
      <c r="A175" s="35">
        <f t="shared" si="4"/>
        <v>44063</v>
      </c>
      <c r="B175" s="36">
        <f>SUMIFS(СВЦЭМ!$E$33:$E$776,СВЦЭМ!$A$33:$A$776,$A175,СВЦЭМ!$B$33:$B$776,B$155)+'СЕТ СН'!$F$12</f>
        <v>160.94384416</v>
      </c>
      <c r="C175" s="36">
        <f>SUMIFS(СВЦЭМ!$E$33:$E$776,СВЦЭМ!$A$33:$A$776,$A175,СВЦЭМ!$B$33:$B$776,C$155)+'СЕТ СН'!$F$12</f>
        <v>169.06725745</v>
      </c>
      <c r="D175" s="36">
        <f>SUMIFS(СВЦЭМ!$E$33:$E$776,СВЦЭМ!$A$33:$A$776,$A175,СВЦЭМ!$B$33:$B$776,D$155)+'СЕТ СН'!$F$12</f>
        <v>174.77528691000001</v>
      </c>
      <c r="E175" s="36">
        <f>SUMIFS(СВЦЭМ!$E$33:$E$776,СВЦЭМ!$A$33:$A$776,$A175,СВЦЭМ!$B$33:$B$776,E$155)+'СЕТ СН'!$F$12</f>
        <v>177.85388316999999</v>
      </c>
      <c r="F175" s="36">
        <f>SUMIFS(СВЦЭМ!$E$33:$E$776,СВЦЭМ!$A$33:$A$776,$A175,СВЦЭМ!$B$33:$B$776,F$155)+'СЕТ СН'!$F$12</f>
        <v>177.61165966999999</v>
      </c>
      <c r="G175" s="36">
        <f>SUMIFS(СВЦЭМ!$E$33:$E$776,СВЦЭМ!$A$33:$A$776,$A175,СВЦЭМ!$B$33:$B$776,G$155)+'СЕТ СН'!$F$12</f>
        <v>173.76534597</v>
      </c>
      <c r="H175" s="36">
        <f>SUMIFS(СВЦЭМ!$E$33:$E$776,СВЦЭМ!$A$33:$A$776,$A175,СВЦЭМ!$B$33:$B$776,H$155)+'СЕТ СН'!$F$12</f>
        <v>167.80177900999999</v>
      </c>
      <c r="I175" s="36">
        <f>SUMIFS(СВЦЭМ!$E$33:$E$776,СВЦЭМ!$A$33:$A$776,$A175,СВЦЭМ!$B$33:$B$776,I$155)+'СЕТ СН'!$F$12</f>
        <v>175.24942300999999</v>
      </c>
      <c r="J175" s="36">
        <f>SUMIFS(СВЦЭМ!$E$33:$E$776,СВЦЭМ!$A$33:$A$776,$A175,СВЦЭМ!$B$33:$B$776,J$155)+'СЕТ СН'!$F$12</f>
        <v>169.18779875000001</v>
      </c>
      <c r="K175" s="36">
        <f>SUMIFS(СВЦЭМ!$E$33:$E$776,СВЦЭМ!$A$33:$A$776,$A175,СВЦЭМ!$B$33:$B$776,K$155)+'СЕТ СН'!$F$12</f>
        <v>161.87237784999999</v>
      </c>
      <c r="L175" s="36">
        <f>SUMIFS(СВЦЭМ!$E$33:$E$776,СВЦЭМ!$A$33:$A$776,$A175,СВЦЭМ!$B$33:$B$776,L$155)+'СЕТ СН'!$F$12</f>
        <v>153.46067119</v>
      </c>
      <c r="M175" s="36">
        <f>SUMIFS(СВЦЭМ!$E$33:$E$776,СВЦЭМ!$A$33:$A$776,$A175,СВЦЭМ!$B$33:$B$776,M$155)+'СЕТ СН'!$F$12</f>
        <v>142.58539490999999</v>
      </c>
      <c r="N175" s="36">
        <f>SUMIFS(СВЦЭМ!$E$33:$E$776,СВЦЭМ!$A$33:$A$776,$A175,СВЦЭМ!$B$33:$B$776,N$155)+'СЕТ СН'!$F$12</f>
        <v>130.52565215999999</v>
      </c>
      <c r="O175" s="36">
        <f>SUMIFS(СВЦЭМ!$E$33:$E$776,СВЦЭМ!$A$33:$A$776,$A175,СВЦЭМ!$B$33:$B$776,O$155)+'СЕТ СН'!$F$12</f>
        <v>126.00533261</v>
      </c>
      <c r="P175" s="36">
        <f>SUMIFS(СВЦЭМ!$E$33:$E$776,СВЦЭМ!$A$33:$A$776,$A175,СВЦЭМ!$B$33:$B$776,P$155)+'СЕТ СН'!$F$12</f>
        <v>125.78861621</v>
      </c>
      <c r="Q175" s="36">
        <f>SUMIFS(СВЦЭМ!$E$33:$E$776,СВЦЭМ!$A$33:$A$776,$A175,СВЦЭМ!$B$33:$B$776,Q$155)+'СЕТ СН'!$F$12</f>
        <v>126.24116807999999</v>
      </c>
      <c r="R175" s="36">
        <f>SUMIFS(СВЦЭМ!$E$33:$E$776,СВЦЭМ!$A$33:$A$776,$A175,СВЦЭМ!$B$33:$B$776,R$155)+'СЕТ СН'!$F$12</f>
        <v>126.47948958000001</v>
      </c>
      <c r="S175" s="36">
        <f>SUMIFS(СВЦЭМ!$E$33:$E$776,СВЦЭМ!$A$33:$A$776,$A175,СВЦЭМ!$B$33:$B$776,S$155)+'СЕТ СН'!$F$12</f>
        <v>127.9536939</v>
      </c>
      <c r="T175" s="36">
        <f>SUMIFS(СВЦЭМ!$E$33:$E$776,СВЦЭМ!$A$33:$A$776,$A175,СВЦЭМ!$B$33:$B$776,T$155)+'СЕТ СН'!$F$12</f>
        <v>128.19220884999999</v>
      </c>
      <c r="U175" s="36">
        <f>SUMIFS(СВЦЭМ!$E$33:$E$776,СВЦЭМ!$A$33:$A$776,$A175,СВЦЭМ!$B$33:$B$776,U$155)+'СЕТ СН'!$F$12</f>
        <v>128.01752668</v>
      </c>
      <c r="V175" s="36">
        <f>SUMIFS(СВЦЭМ!$E$33:$E$776,СВЦЭМ!$A$33:$A$776,$A175,СВЦЭМ!$B$33:$B$776,V$155)+'СЕТ СН'!$F$12</f>
        <v>128.51934548</v>
      </c>
      <c r="W175" s="36">
        <f>SUMIFS(СВЦЭМ!$E$33:$E$776,СВЦЭМ!$A$33:$A$776,$A175,СВЦЭМ!$B$33:$B$776,W$155)+'СЕТ СН'!$F$12</f>
        <v>127.77292342</v>
      </c>
      <c r="X175" s="36">
        <f>SUMIFS(СВЦЭМ!$E$33:$E$776,СВЦЭМ!$A$33:$A$776,$A175,СВЦЭМ!$B$33:$B$776,X$155)+'СЕТ СН'!$F$12</f>
        <v>128.91669375000001</v>
      </c>
      <c r="Y175" s="36">
        <f>SUMIFS(СВЦЭМ!$E$33:$E$776,СВЦЭМ!$A$33:$A$776,$A175,СВЦЭМ!$B$33:$B$776,Y$155)+'СЕТ СН'!$F$12</f>
        <v>152.49108570000001</v>
      </c>
    </row>
    <row r="176" spans="1:25" ht="15.75" x14ac:dyDescent="0.2">
      <c r="A176" s="35">
        <f t="shared" si="4"/>
        <v>44064</v>
      </c>
      <c r="B176" s="36">
        <f>SUMIFS(СВЦЭМ!$E$33:$E$776,СВЦЭМ!$A$33:$A$776,$A176,СВЦЭМ!$B$33:$B$776,B$155)+'СЕТ СН'!$F$12</f>
        <v>164.26407305999999</v>
      </c>
      <c r="C176" s="36">
        <f>SUMIFS(СВЦЭМ!$E$33:$E$776,СВЦЭМ!$A$33:$A$776,$A176,СВЦЭМ!$B$33:$B$776,C$155)+'СЕТ СН'!$F$12</f>
        <v>167.9525453</v>
      </c>
      <c r="D176" s="36">
        <f>SUMIFS(СВЦЭМ!$E$33:$E$776,СВЦЭМ!$A$33:$A$776,$A176,СВЦЭМ!$B$33:$B$776,D$155)+'СЕТ СН'!$F$12</f>
        <v>175.8597169</v>
      </c>
      <c r="E176" s="36">
        <f>SUMIFS(СВЦЭМ!$E$33:$E$776,СВЦЭМ!$A$33:$A$776,$A176,СВЦЭМ!$B$33:$B$776,E$155)+'СЕТ СН'!$F$12</f>
        <v>174.76439382999999</v>
      </c>
      <c r="F176" s="36">
        <f>SUMIFS(СВЦЭМ!$E$33:$E$776,СВЦЭМ!$A$33:$A$776,$A176,СВЦЭМ!$B$33:$B$776,F$155)+'СЕТ СН'!$F$12</f>
        <v>174.03439546000001</v>
      </c>
      <c r="G176" s="36">
        <f>SUMIFS(СВЦЭМ!$E$33:$E$776,СВЦЭМ!$A$33:$A$776,$A176,СВЦЭМ!$B$33:$B$776,G$155)+'СЕТ СН'!$F$12</f>
        <v>176.70106962</v>
      </c>
      <c r="H176" s="36">
        <f>SUMIFS(СВЦЭМ!$E$33:$E$776,СВЦЭМ!$A$33:$A$776,$A176,СВЦЭМ!$B$33:$B$776,H$155)+'СЕТ СН'!$F$12</f>
        <v>175.93071689999999</v>
      </c>
      <c r="I176" s="36">
        <f>SUMIFS(СВЦЭМ!$E$33:$E$776,СВЦЭМ!$A$33:$A$776,$A176,СВЦЭМ!$B$33:$B$776,I$155)+'СЕТ СН'!$F$12</f>
        <v>181.47012294000001</v>
      </c>
      <c r="J176" s="36">
        <f>SUMIFS(СВЦЭМ!$E$33:$E$776,СВЦЭМ!$A$33:$A$776,$A176,СВЦЭМ!$B$33:$B$776,J$155)+'СЕТ СН'!$F$12</f>
        <v>175.65513379000001</v>
      </c>
      <c r="K176" s="36">
        <f>SUMIFS(СВЦЭМ!$E$33:$E$776,СВЦЭМ!$A$33:$A$776,$A176,СВЦЭМ!$B$33:$B$776,K$155)+'СЕТ СН'!$F$12</f>
        <v>165.70946090999999</v>
      </c>
      <c r="L176" s="36">
        <f>SUMIFS(СВЦЭМ!$E$33:$E$776,СВЦЭМ!$A$33:$A$776,$A176,СВЦЭМ!$B$33:$B$776,L$155)+'СЕТ СН'!$F$12</f>
        <v>157.67968906999999</v>
      </c>
      <c r="M176" s="36">
        <f>SUMIFS(СВЦЭМ!$E$33:$E$776,СВЦЭМ!$A$33:$A$776,$A176,СВЦЭМ!$B$33:$B$776,M$155)+'СЕТ СН'!$F$12</f>
        <v>148.21027817000001</v>
      </c>
      <c r="N176" s="36">
        <f>SUMIFS(СВЦЭМ!$E$33:$E$776,СВЦЭМ!$A$33:$A$776,$A176,СВЦЭМ!$B$33:$B$776,N$155)+'СЕТ СН'!$F$12</f>
        <v>135.92733537000001</v>
      </c>
      <c r="O176" s="36">
        <f>SUMIFS(СВЦЭМ!$E$33:$E$776,СВЦЭМ!$A$33:$A$776,$A176,СВЦЭМ!$B$33:$B$776,O$155)+'СЕТ СН'!$F$12</f>
        <v>132.40115051999999</v>
      </c>
      <c r="P176" s="36">
        <f>SUMIFS(СВЦЭМ!$E$33:$E$776,СВЦЭМ!$A$33:$A$776,$A176,СВЦЭМ!$B$33:$B$776,P$155)+'СЕТ СН'!$F$12</f>
        <v>131.71311438999999</v>
      </c>
      <c r="Q176" s="36">
        <f>SUMIFS(СВЦЭМ!$E$33:$E$776,СВЦЭМ!$A$33:$A$776,$A176,СВЦЭМ!$B$33:$B$776,Q$155)+'СЕТ СН'!$F$12</f>
        <v>131.57062235000001</v>
      </c>
      <c r="R176" s="36">
        <f>SUMIFS(СВЦЭМ!$E$33:$E$776,СВЦЭМ!$A$33:$A$776,$A176,СВЦЭМ!$B$33:$B$776,R$155)+'СЕТ СН'!$F$12</f>
        <v>130.02830072</v>
      </c>
      <c r="S176" s="36">
        <f>SUMIFS(СВЦЭМ!$E$33:$E$776,СВЦЭМ!$A$33:$A$776,$A176,СВЦЭМ!$B$33:$B$776,S$155)+'СЕТ СН'!$F$12</f>
        <v>130.27346653000001</v>
      </c>
      <c r="T176" s="36">
        <f>SUMIFS(СВЦЭМ!$E$33:$E$776,СВЦЭМ!$A$33:$A$776,$A176,СВЦЭМ!$B$33:$B$776,T$155)+'СЕТ СН'!$F$12</f>
        <v>130.47210673000001</v>
      </c>
      <c r="U176" s="36">
        <f>SUMIFS(СВЦЭМ!$E$33:$E$776,СВЦЭМ!$A$33:$A$776,$A176,СВЦЭМ!$B$33:$B$776,U$155)+'СЕТ СН'!$F$12</f>
        <v>132.11216809000001</v>
      </c>
      <c r="V176" s="36">
        <f>SUMIFS(СВЦЭМ!$E$33:$E$776,СВЦЭМ!$A$33:$A$776,$A176,СВЦЭМ!$B$33:$B$776,V$155)+'СЕТ СН'!$F$12</f>
        <v>132.92263925</v>
      </c>
      <c r="W176" s="36">
        <f>SUMIFS(СВЦЭМ!$E$33:$E$776,СВЦЭМ!$A$33:$A$776,$A176,СВЦЭМ!$B$33:$B$776,W$155)+'СЕТ СН'!$F$12</f>
        <v>132.4162154</v>
      </c>
      <c r="X176" s="36">
        <f>SUMIFS(СВЦЭМ!$E$33:$E$776,СВЦЭМ!$A$33:$A$776,$A176,СВЦЭМ!$B$33:$B$776,X$155)+'СЕТ СН'!$F$12</f>
        <v>134.06895578999999</v>
      </c>
      <c r="Y176" s="36">
        <f>SUMIFS(СВЦЭМ!$E$33:$E$776,СВЦЭМ!$A$33:$A$776,$A176,СВЦЭМ!$B$33:$B$776,Y$155)+'СЕТ СН'!$F$12</f>
        <v>154.09266459</v>
      </c>
    </row>
    <row r="177" spans="1:27" ht="15.75" x14ac:dyDescent="0.2">
      <c r="A177" s="35">
        <f t="shared" si="4"/>
        <v>44065</v>
      </c>
      <c r="B177" s="36">
        <f>SUMIFS(СВЦЭМ!$E$33:$E$776,СВЦЭМ!$A$33:$A$776,$A177,СВЦЭМ!$B$33:$B$776,B$155)+'СЕТ СН'!$F$12</f>
        <v>161.59320628</v>
      </c>
      <c r="C177" s="36">
        <f>SUMIFS(СВЦЭМ!$E$33:$E$776,СВЦЭМ!$A$33:$A$776,$A177,СВЦЭМ!$B$33:$B$776,C$155)+'СЕТ СН'!$F$12</f>
        <v>172.00613186000001</v>
      </c>
      <c r="D177" s="36">
        <f>SUMIFS(СВЦЭМ!$E$33:$E$776,СВЦЭМ!$A$33:$A$776,$A177,СВЦЭМ!$B$33:$B$776,D$155)+'СЕТ СН'!$F$12</f>
        <v>175.33305898</v>
      </c>
      <c r="E177" s="36">
        <f>SUMIFS(СВЦЭМ!$E$33:$E$776,СВЦЭМ!$A$33:$A$776,$A177,СВЦЭМ!$B$33:$B$776,E$155)+'СЕТ СН'!$F$12</f>
        <v>178.44560380999999</v>
      </c>
      <c r="F177" s="36">
        <f>SUMIFS(СВЦЭМ!$E$33:$E$776,СВЦЭМ!$A$33:$A$776,$A177,СВЦЭМ!$B$33:$B$776,F$155)+'СЕТ СН'!$F$12</f>
        <v>178.99795739000001</v>
      </c>
      <c r="G177" s="36">
        <f>SUMIFS(СВЦЭМ!$E$33:$E$776,СВЦЭМ!$A$33:$A$776,$A177,СВЦЭМ!$B$33:$B$776,G$155)+'СЕТ СН'!$F$12</f>
        <v>177.43767475999999</v>
      </c>
      <c r="H177" s="36">
        <f>SUMIFS(СВЦЭМ!$E$33:$E$776,СВЦЭМ!$A$33:$A$776,$A177,СВЦЭМ!$B$33:$B$776,H$155)+'СЕТ СН'!$F$12</f>
        <v>171.93440459999999</v>
      </c>
      <c r="I177" s="36">
        <f>SUMIFS(СВЦЭМ!$E$33:$E$776,СВЦЭМ!$A$33:$A$776,$A177,СВЦЭМ!$B$33:$B$776,I$155)+'СЕТ СН'!$F$12</f>
        <v>173.69452089000001</v>
      </c>
      <c r="J177" s="36">
        <f>SUMIFS(СВЦЭМ!$E$33:$E$776,СВЦЭМ!$A$33:$A$776,$A177,СВЦЭМ!$B$33:$B$776,J$155)+'СЕТ СН'!$F$12</f>
        <v>166.8484934</v>
      </c>
      <c r="K177" s="36">
        <f>SUMIFS(СВЦЭМ!$E$33:$E$776,СВЦЭМ!$A$33:$A$776,$A177,СВЦЭМ!$B$33:$B$776,K$155)+'СЕТ СН'!$F$12</f>
        <v>159.45164446999999</v>
      </c>
      <c r="L177" s="36">
        <f>SUMIFS(СВЦЭМ!$E$33:$E$776,СВЦЭМ!$A$33:$A$776,$A177,СВЦЭМ!$B$33:$B$776,L$155)+'СЕТ СН'!$F$12</f>
        <v>152.31341825999999</v>
      </c>
      <c r="M177" s="36">
        <f>SUMIFS(СВЦЭМ!$E$33:$E$776,СВЦЭМ!$A$33:$A$776,$A177,СВЦЭМ!$B$33:$B$776,M$155)+'СЕТ СН'!$F$12</f>
        <v>143.50148948</v>
      </c>
      <c r="N177" s="36">
        <f>SUMIFS(СВЦЭМ!$E$33:$E$776,СВЦЭМ!$A$33:$A$776,$A177,СВЦЭМ!$B$33:$B$776,N$155)+'СЕТ СН'!$F$12</f>
        <v>135.57907971</v>
      </c>
      <c r="O177" s="36">
        <f>SUMIFS(СВЦЭМ!$E$33:$E$776,СВЦЭМ!$A$33:$A$776,$A177,СВЦЭМ!$B$33:$B$776,O$155)+'СЕТ СН'!$F$12</f>
        <v>129.55958881999999</v>
      </c>
      <c r="P177" s="36">
        <f>SUMIFS(СВЦЭМ!$E$33:$E$776,СВЦЭМ!$A$33:$A$776,$A177,СВЦЭМ!$B$33:$B$776,P$155)+'СЕТ СН'!$F$12</f>
        <v>130.27421662</v>
      </c>
      <c r="Q177" s="36">
        <f>SUMIFS(СВЦЭМ!$E$33:$E$776,СВЦЭМ!$A$33:$A$776,$A177,СВЦЭМ!$B$33:$B$776,Q$155)+'СЕТ СН'!$F$12</f>
        <v>131.02836794999999</v>
      </c>
      <c r="R177" s="36">
        <f>SUMIFS(СВЦЭМ!$E$33:$E$776,СВЦЭМ!$A$33:$A$776,$A177,СВЦЭМ!$B$33:$B$776,R$155)+'СЕТ СН'!$F$12</f>
        <v>131.4331119</v>
      </c>
      <c r="S177" s="36">
        <f>SUMIFS(СВЦЭМ!$E$33:$E$776,СВЦЭМ!$A$33:$A$776,$A177,СВЦЭМ!$B$33:$B$776,S$155)+'СЕТ СН'!$F$12</f>
        <v>131.47566663000001</v>
      </c>
      <c r="T177" s="36">
        <f>SUMIFS(СВЦЭМ!$E$33:$E$776,СВЦЭМ!$A$33:$A$776,$A177,СВЦЭМ!$B$33:$B$776,T$155)+'СЕТ СН'!$F$12</f>
        <v>129.21105467999999</v>
      </c>
      <c r="U177" s="36">
        <f>SUMIFS(СВЦЭМ!$E$33:$E$776,СВЦЭМ!$A$33:$A$776,$A177,СВЦЭМ!$B$33:$B$776,U$155)+'СЕТ СН'!$F$12</f>
        <v>128.08986566999999</v>
      </c>
      <c r="V177" s="36">
        <f>SUMIFS(СВЦЭМ!$E$33:$E$776,СВЦЭМ!$A$33:$A$776,$A177,СВЦЭМ!$B$33:$B$776,V$155)+'СЕТ СН'!$F$12</f>
        <v>126.89290278999999</v>
      </c>
      <c r="W177" s="36">
        <f>SUMIFS(СВЦЭМ!$E$33:$E$776,СВЦЭМ!$A$33:$A$776,$A177,СВЦЭМ!$B$33:$B$776,W$155)+'СЕТ СН'!$F$12</f>
        <v>127.63062936999999</v>
      </c>
      <c r="X177" s="36">
        <f>SUMIFS(СВЦЭМ!$E$33:$E$776,СВЦЭМ!$A$33:$A$776,$A177,СВЦЭМ!$B$33:$B$776,X$155)+'СЕТ СН'!$F$12</f>
        <v>130.90396103</v>
      </c>
      <c r="Y177" s="36">
        <f>SUMIFS(СВЦЭМ!$E$33:$E$776,СВЦЭМ!$A$33:$A$776,$A177,СВЦЭМ!$B$33:$B$776,Y$155)+'СЕТ СН'!$F$12</f>
        <v>152.64579248000001</v>
      </c>
    </row>
    <row r="178" spans="1:27" ht="15.75" x14ac:dyDescent="0.2">
      <c r="A178" s="35">
        <f t="shared" si="4"/>
        <v>44066</v>
      </c>
      <c r="B178" s="36">
        <f>SUMIFS(СВЦЭМ!$E$33:$E$776,СВЦЭМ!$A$33:$A$776,$A178,СВЦЭМ!$B$33:$B$776,B$155)+'СЕТ СН'!$F$12</f>
        <v>163.90891918</v>
      </c>
      <c r="C178" s="36">
        <f>SUMIFS(СВЦЭМ!$E$33:$E$776,СВЦЭМ!$A$33:$A$776,$A178,СВЦЭМ!$B$33:$B$776,C$155)+'СЕТ СН'!$F$12</f>
        <v>168.93408070999999</v>
      </c>
      <c r="D178" s="36">
        <f>SUMIFS(СВЦЭМ!$E$33:$E$776,СВЦЭМ!$A$33:$A$776,$A178,СВЦЭМ!$B$33:$B$776,D$155)+'СЕТ СН'!$F$12</f>
        <v>174.30364438999999</v>
      </c>
      <c r="E178" s="36">
        <f>SUMIFS(СВЦЭМ!$E$33:$E$776,СВЦЭМ!$A$33:$A$776,$A178,СВЦЭМ!$B$33:$B$776,E$155)+'СЕТ СН'!$F$12</f>
        <v>177.60240142000001</v>
      </c>
      <c r="F178" s="36">
        <f>SUMIFS(СВЦЭМ!$E$33:$E$776,СВЦЭМ!$A$33:$A$776,$A178,СВЦЭМ!$B$33:$B$776,F$155)+'СЕТ СН'!$F$12</f>
        <v>178.52134593</v>
      </c>
      <c r="G178" s="36">
        <f>SUMIFS(СВЦЭМ!$E$33:$E$776,СВЦЭМ!$A$33:$A$776,$A178,СВЦЭМ!$B$33:$B$776,G$155)+'СЕТ СН'!$F$12</f>
        <v>178.62937502</v>
      </c>
      <c r="H178" s="36">
        <f>SUMIFS(СВЦЭМ!$E$33:$E$776,СВЦЭМ!$A$33:$A$776,$A178,СВЦЭМ!$B$33:$B$776,H$155)+'СЕТ СН'!$F$12</f>
        <v>175.93733585999999</v>
      </c>
      <c r="I178" s="36">
        <f>SUMIFS(СВЦЭМ!$E$33:$E$776,СВЦЭМ!$A$33:$A$776,$A178,СВЦЭМ!$B$33:$B$776,I$155)+'СЕТ СН'!$F$12</f>
        <v>170.78090148999999</v>
      </c>
      <c r="J178" s="36">
        <f>SUMIFS(СВЦЭМ!$E$33:$E$776,СВЦЭМ!$A$33:$A$776,$A178,СВЦЭМ!$B$33:$B$776,J$155)+'СЕТ СН'!$F$12</f>
        <v>168.43273995000001</v>
      </c>
      <c r="K178" s="36">
        <f>SUMIFS(СВЦЭМ!$E$33:$E$776,СВЦЭМ!$A$33:$A$776,$A178,СВЦЭМ!$B$33:$B$776,K$155)+'СЕТ СН'!$F$12</f>
        <v>163.72378627000001</v>
      </c>
      <c r="L178" s="36">
        <f>SUMIFS(СВЦЭМ!$E$33:$E$776,СВЦЭМ!$A$33:$A$776,$A178,СВЦЭМ!$B$33:$B$776,L$155)+'СЕТ СН'!$F$12</f>
        <v>155.12189495999999</v>
      </c>
      <c r="M178" s="36">
        <f>SUMIFS(СВЦЭМ!$E$33:$E$776,СВЦЭМ!$A$33:$A$776,$A178,СВЦЭМ!$B$33:$B$776,M$155)+'СЕТ СН'!$F$12</f>
        <v>141.81476942</v>
      </c>
      <c r="N178" s="36">
        <f>SUMIFS(СВЦЭМ!$E$33:$E$776,СВЦЭМ!$A$33:$A$776,$A178,СВЦЭМ!$B$33:$B$776,N$155)+'СЕТ СН'!$F$12</f>
        <v>129.82611365</v>
      </c>
      <c r="O178" s="36">
        <f>SUMIFS(СВЦЭМ!$E$33:$E$776,СВЦЭМ!$A$33:$A$776,$A178,СВЦЭМ!$B$33:$B$776,O$155)+'СЕТ СН'!$F$12</f>
        <v>126.01800572</v>
      </c>
      <c r="P178" s="36">
        <f>SUMIFS(СВЦЭМ!$E$33:$E$776,СВЦЭМ!$A$33:$A$776,$A178,СВЦЭМ!$B$33:$B$776,P$155)+'СЕТ СН'!$F$12</f>
        <v>127.44798394</v>
      </c>
      <c r="Q178" s="36">
        <f>SUMIFS(СВЦЭМ!$E$33:$E$776,СВЦЭМ!$A$33:$A$776,$A178,СВЦЭМ!$B$33:$B$776,Q$155)+'СЕТ СН'!$F$12</f>
        <v>127.05688001</v>
      </c>
      <c r="R178" s="36">
        <f>SUMIFS(СВЦЭМ!$E$33:$E$776,СВЦЭМ!$A$33:$A$776,$A178,СВЦЭМ!$B$33:$B$776,R$155)+'СЕТ СН'!$F$12</f>
        <v>126.58511166</v>
      </c>
      <c r="S178" s="36">
        <f>SUMIFS(СВЦЭМ!$E$33:$E$776,СВЦЭМ!$A$33:$A$776,$A178,СВЦЭМ!$B$33:$B$776,S$155)+'СЕТ СН'!$F$12</f>
        <v>127.39985529</v>
      </c>
      <c r="T178" s="36">
        <f>SUMIFS(СВЦЭМ!$E$33:$E$776,СВЦЭМ!$A$33:$A$776,$A178,СВЦЭМ!$B$33:$B$776,T$155)+'СЕТ СН'!$F$12</f>
        <v>127.62874481</v>
      </c>
      <c r="U178" s="36">
        <f>SUMIFS(СВЦЭМ!$E$33:$E$776,СВЦЭМ!$A$33:$A$776,$A178,СВЦЭМ!$B$33:$B$776,U$155)+'СЕТ СН'!$F$12</f>
        <v>124.94442262</v>
      </c>
      <c r="V178" s="36">
        <f>SUMIFS(СВЦЭМ!$E$33:$E$776,СВЦЭМ!$A$33:$A$776,$A178,СВЦЭМ!$B$33:$B$776,V$155)+'СЕТ СН'!$F$12</f>
        <v>123.26941216</v>
      </c>
      <c r="W178" s="36">
        <f>SUMIFS(СВЦЭМ!$E$33:$E$776,СВЦЭМ!$A$33:$A$776,$A178,СВЦЭМ!$B$33:$B$776,W$155)+'СЕТ СН'!$F$12</f>
        <v>123.8746704</v>
      </c>
      <c r="X178" s="36">
        <f>SUMIFS(СВЦЭМ!$E$33:$E$776,СВЦЭМ!$A$33:$A$776,$A178,СВЦЭМ!$B$33:$B$776,X$155)+'СЕТ СН'!$F$12</f>
        <v>130.18170573</v>
      </c>
      <c r="Y178" s="36">
        <f>SUMIFS(СВЦЭМ!$E$33:$E$776,СВЦЭМ!$A$33:$A$776,$A178,СВЦЭМ!$B$33:$B$776,Y$155)+'СЕТ СН'!$F$12</f>
        <v>149.89555192</v>
      </c>
    </row>
    <row r="179" spans="1:27" ht="15.75" x14ac:dyDescent="0.2">
      <c r="A179" s="35">
        <f t="shared" si="4"/>
        <v>44067</v>
      </c>
      <c r="B179" s="36">
        <f>SUMIFS(СВЦЭМ!$E$33:$E$776,СВЦЭМ!$A$33:$A$776,$A179,СВЦЭМ!$B$33:$B$776,B$155)+'СЕТ СН'!$F$12</f>
        <v>156.14269246999999</v>
      </c>
      <c r="C179" s="36">
        <f>SUMIFS(СВЦЭМ!$E$33:$E$776,СВЦЭМ!$A$33:$A$776,$A179,СВЦЭМ!$B$33:$B$776,C$155)+'СЕТ СН'!$F$12</f>
        <v>164.39180834000001</v>
      </c>
      <c r="D179" s="36">
        <f>SUMIFS(СВЦЭМ!$E$33:$E$776,СВЦЭМ!$A$33:$A$776,$A179,СВЦЭМ!$B$33:$B$776,D$155)+'СЕТ СН'!$F$12</f>
        <v>167.71983388000001</v>
      </c>
      <c r="E179" s="36">
        <f>SUMIFS(СВЦЭМ!$E$33:$E$776,СВЦЭМ!$A$33:$A$776,$A179,СВЦЭМ!$B$33:$B$776,E$155)+'СЕТ СН'!$F$12</f>
        <v>169.10539098999999</v>
      </c>
      <c r="F179" s="36">
        <f>SUMIFS(СВЦЭМ!$E$33:$E$776,СВЦЭМ!$A$33:$A$776,$A179,СВЦЭМ!$B$33:$B$776,F$155)+'СЕТ СН'!$F$12</f>
        <v>169.73146039</v>
      </c>
      <c r="G179" s="36">
        <f>SUMIFS(СВЦЭМ!$E$33:$E$776,СВЦЭМ!$A$33:$A$776,$A179,СВЦЭМ!$B$33:$B$776,G$155)+'СЕТ СН'!$F$12</f>
        <v>167.68459669999999</v>
      </c>
      <c r="H179" s="36">
        <f>SUMIFS(СВЦЭМ!$E$33:$E$776,СВЦЭМ!$A$33:$A$776,$A179,СВЦЭМ!$B$33:$B$776,H$155)+'СЕТ СН'!$F$12</f>
        <v>166.24308672999999</v>
      </c>
      <c r="I179" s="36">
        <f>SUMIFS(СВЦЭМ!$E$33:$E$776,СВЦЭМ!$A$33:$A$776,$A179,СВЦЭМ!$B$33:$B$776,I$155)+'СЕТ СН'!$F$12</f>
        <v>181.49021877999999</v>
      </c>
      <c r="J179" s="36">
        <f>SUMIFS(СВЦЭМ!$E$33:$E$776,СВЦЭМ!$A$33:$A$776,$A179,СВЦЭМ!$B$33:$B$776,J$155)+'СЕТ СН'!$F$12</f>
        <v>171.24342325999999</v>
      </c>
      <c r="K179" s="36">
        <f>SUMIFS(СВЦЭМ!$E$33:$E$776,СВЦЭМ!$A$33:$A$776,$A179,СВЦЭМ!$B$33:$B$776,K$155)+'СЕТ СН'!$F$12</f>
        <v>165.88758229000001</v>
      </c>
      <c r="L179" s="36">
        <f>SUMIFS(СВЦЭМ!$E$33:$E$776,СВЦЭМ!$A$33:$A$776,$A179,СВЦЭМ!$B$33:$B$776,L$155)+'СЕТ СН'!$F$12</f>
        <v>160.5866609</v>
      </c>
      <c r="M179" s="36">
        <f>SUMIFS(СВЦЭМ!$E$33:$E$776,СВЦЭМ!$A$33:$A$776,$A179,СВЦЭМ!$B$33:$B$776,M$155)+'СЕТ СН'!$F$12</f>
        <v>149.64595137000001</v>
      </c>
      <c r="N179" s="36">
        <f>SUMIFS(СВЦЭМ!$E$33:$E$776,СВЦЭМ!$A$33:$A$776,$A179,СВЦЭМ!$B$33:$B$776,N$155)+'СЕТ СН'!$F$12</f>
        <v>140.8496629</v>
      </c>
      <c r="O179" s="36">
        <f>SUMIFS(СВЦЭМ!$E$33:$E$776,СВЦЭМ!$A$33:$A$776,$A179,СВЦЭМ!$B$33:$B$776,O$155)+'СЕТ СН'!$F$12</f>
        <v>134.82171023000001</v>
      </c>
      <c r="P179" s="36">
        <f>SUMIFS(СВЦЭМ!$E$33:$E$776,СВЦЭМ!$A$33:$A$776,$A179,СВЦЭМ!$B$33:$B$776,P$155)+'СЕТ СН'!$F$12</f>
        <v>135.99884642000001</v>
      </c>
      <c r="Q179" s="36">
        <f>SUMIFS(СВЦЭМ!$E$33:$E$776,СВЦЭМ!$A$33:$A$776,$A179,СВЦЭМ!$B$33:$B$776,Q$155)+'СЕТ СН'!$F$12</f>
        <v>134.79442594</v>
      </c>
      <c r="R179" s="36">
        <f>SUMIFS(СВЦЭМ!$E$33:$E$776,СВЦЭМ!$A$33:$A$776,$A179,СВЦЭМ!$B$33:$B$776,R$155)+'СЕТ СН'!$F$12</f>
        <v>134.81500219</v>
      </c>
      <c r="S179" s="36">
        <f>SUMIFS(СВЦЭМ!$E$33:$E$776,СВЦЭМ!$A$33:$A$776,$A179,СВЦЭМ!$B$33:$B$776,S$155)+'СЕТ СН'!$F$12</f>
        <v>135.29520890000001</v>
      </c>
      <c r="T179" s="36">
        <f>SUMIFS(СВЦЭМ!$E$33:$E$776,СВЦЭМ!$A$33:$A$776,$A179,СВЦЭМ!$B$33:$B$776,T$155)+'СЕТ СН'!$F$12</f>
        <v>135.88705163</v>
      </c>
      <c r="U179" s="36">
        <f>SUMIFS(СВЦЭМ!$E$33:$E$776,СВЦЭМ!$A$33:$A$776,$A179,СВЦЭМ!$B$33:$B$776,U$155)+'СЕТ СН'!$F$12</f>
        <v>135.95907557999999</v>
      </c>
      <c r="V179" s="36">
        <f>SUMIFS(СВЦЭМ!$E$33:$E$776,СВЦЭМ!$A$33:$A$776,$A179,СВЦЭМ!$B$33:$B$776,V$155)+'СЕТ СН'!$F$12</f>
        <v>134.39840189</v>
      </c>
      <c r="W179" s="36">
        <f>SUMIFS(СВЦЭМ!$E$33:$E$776,СВЦЭМ!$A$33:$A$776,$A179,СВЦЭМ!$B$33:$B$776,W$155)+'СЕТ СН'!$F$12</f>
        <v>132.75863817000001</v>
      </c>
      <c r="X179" s="36">
        <f>SUMIFS(СВЦЭМ!$E$33:$E$776,СВЦЭМ!$A$33:$A$776,$A179,СВЦЭМ!$B$33:$B$776,X$155)+'СЕТ СН'!$F$12</f>
        <v>138.89444635999999</v>
      </c>
      <c r="Y179" s="36">
        <f>SUMIFS(СВЦЭМ!$E$33:$E$776,СВЦЭМ!$A$33:$A$776,$A179,СВЦЭМ!$B$33:$B$776,Y$155)+'СЕТ СН'!$F$12</f>
        <v>161.38239589</v>
      </c>
    </row>
    <row r="180" spans="1:27" ht="15.75" x14ac:dyDescent="0.2">
      <c r="A180" s="35">
        <f t="shared" si="4"/>
        <v>44068</v>
      </c>
      <c r="B180" s="36">
        <f>SUMIFS(СВЦЭМ!$E$33:$E$776,СВЦЭМ!$A$33:$A$776,$A180,СВЦЭМ!$B$33:$B$776,B$155)+'СЕТ СН'!$F$12</f>
        <v>157.83189701000001</v>
      </c>
      <c r="C180" s="36">
        <f>SUMIFS(СВЦЭМ!$E$33:$E$776,СВЦЭМ!$A$33:$A$776,$A180,СВЦЭМ!$B$33:$B$776,C$155)+'СЕТ СН'!$F$12</f>
        <v>165.03080793999999</v>
      </c>
      <c r="D180" s="36">
        <f>SUMIFS(СВЦЭМ!$E$33:$E$776,СВЦЭМ!$A$33:$A$776,$A180,СВЦЭМ!$B$33:$B$776,D$155)+'СЕТ СН'!$F$12</f>
        <v>169.34276607000001</v>
      </c>
      <c r="E180" s="36">
        <f>SUMIFS(СВЦЭМ!$E$33:$E$776,СВЦЭМ!$A$33:$A$776,$A180,СВЦЭМ!$B$33:$B$776,E$155)+'СЕТ СН'!$F$12</f>
        <v>170.25235749999999</v>
      </c>
      <c r="F180" s="36">
        <f>SUMIFS(СВЦЭМ!$E$33:$E$776,СВЦЭМ!$A$33:$A$776,$A180,СВЦЭМ!$B$33:$B$776,F$155)+'СЕТ СН'!$F$12</f>
        <v>171.06028377999999</v>
      </c>
      <c r="G180" s="36">
        <f>SUMIFS(СВЦЭМ!$E$33:$E$776,СВЦЭМ!$A$33:$A$776,$A180,СВЦЭМ!$B$33:$B$776,G$155)+'СЕТ СН'!$F$12</f>
        <v>169.2642065</v>
      </c>
      <c r="H180" s="36">
        <f>SUMIFS(СВЦЭМ!$E$33:$E$776,СВЦЭМ!$A$33:$A$776,$A180,СВЦЭМ!$B$33:$B$776,H$155)+'СЕТ СН'!$F$12</f>
        <v>172.14446053</v>
      </c>
      <c r="I180" s="36">
        <f>SUMIFS(СВЦЭМ!$E$33:$E$776,СВЦЭМ!$A$33:$A$776,$A180,СВЦЭМ!$B$33:$B$776,I$155)+'СЕТ СН'!$F$12</f>
        <v>178.51103087000001</v>
      </c>
      <c r="J180" s="36">
        <f>SUMIFS(СВЦЭМ!$E$33:$E$776,СВЦЭМ!$A$33:$A$776,$A180,СВЦЭМ!$B$33:$B$776,J$155)+'СЕТ СН'!$F$12</f>
        <v>175.45602638</v>
      </c>
      <c r="K180" s="36">
        <f>SUMIFS(СВЦЭМ!$E$33:$E$776,СВЦЭМ!$A$33:$A$776,$A180,СВЦЭМ!$B$33:$B$776,K$155)+'СЕТ СН'!$F$12</f>
        <v>167.96473717000001</v>
      </c>
      <c r="L180" s="36">
        <f>SUMIFS(СВЦЭМ!$E$33:$E$776,СВЦЭМ!$A$33:$A$776,$A180,СВЦЭМ!$B$33:$B$776,L$155)+'СЕТ СН'!$F$12</f>
        <v>163.75319476000001</v>
      </c>
      <c r="M180" s="36">
        <f>SUMIFS(СВЦЭМ!$E$33:$E$776,СВЦЭМ!$A$33:$A$776,$A180,СВЦЭМ!$B$33:$B$776,M$155)+'СЕТ СН'!$F$12</f>
        <v>149.55899736000001</v>
      </c>
      <c r="N180" s="36">
        <f>SUMIFS(СВЦЭМ!$E$33:$E$776,СВЦЭМ!$A$33:$A$776,$A180,СВЦЭМ!$B$33:$B$776,N$155)+'СЕТ СН'!$F$12</f>
        <v>139.36454329</v>
      </c>
      <c r="O180" s="36">
        <f>SUMIFS(СВЦЭМ!$E$33:$E$776,СВЦЭМ!$A$33:$A$776,$A180,СВЦЭМ!$B$33:$B$776,O$155)+'СЕТ СН'!$F$12</f>
        <v>133.99288962</v>
      </c>
      <c r="P180" s="36">
        <f>SUMIFS(СВЦЭМ!$E$33:$E$776,СВЦЭМ!$A$33:$A$776,$A180,СВЦЭМ!$B$33:$B$776,P$155)+'СЕТ СН'!$F$12</f>
        <v>135.72437095999999</v>
      </c>
      <c r="Q180" s="36">
        <f>SUMIFS(СВЦЭМ!$E$33:$E$776,СВЦЭМ!$A$33:$A$776,$A180,СВЦЭМ!$B$33:$B$776,Q$155)+'СЕТ СН'!$F$12</f>
        <v>135.08462660000001</v>
      </c>
      <c r="R180" s="36">
        <f>SUMIFS(СВЦЭМ!$E$33:$E$776,СВЦЭМ!$A$33:$A$776,$A180,СВЦЭМ!$B$33:$B$776,R$155)+'СЕТ СН'!$F$12</f>
        <v>134.40174037</v>
      </c>
      <c r="S180" s="36">
        <f>SUMIFS(СВЦЭМ!$E$33:$E$776,СВЦЭМ!$A$33:$A$776,$A180,СВЦЭМ!$B$33:$B$776,S$155)+'СЕТ СН'!$F$12</f>
        <v>135.09476436</v>
      </c>
      <c r="T180" s="36">
        <f>SUMIFS(СВЦЭМ!$E$33:$E$776,СВЦЭМ!$A$33:$A$776,$A180,СВЦЭМ!$B$33:$B$776,T$155)+'СЕТ СН'!$F$12</f>
        <v>135.18916161999999</v>
      </c>
      <c r="U180" s="36">
        <f>SUMIFS(СВЦЭМ!$E$33:$E$776,СВЦЭМ!$A$33:$A$776,$A180,СВЦЭМ!$B$33:$B$776,U$155)+'СЕТ СН'!$F$12</f>
        <v>134.13460022999999</v>
      </c>
      <c r="V180" s="36">
        <f>SUMIFS(СВЦЭМ!$E$33:$E$776,СВЦЭМ!$A$33:$A$776,$A180,СВЦЭМ!$B$33:$B$776,V$155)+'СЕТ СН'!$F$12</f>
        <v>129.89834393999999</v>
      </c>
      <c r="W180" s="36">
        <f>SUMIFS(СВЦЭМ!$E$33:$E$776,СВЦЭМ!$A$33:$A$776,$A180,СВЦЭМ!$B$33:$B$776,W$155)+'СЕТ СН'!$F$12</f>
        <v>125.88161144</v>
      </c>
      <c r="X180" s="36">
        <f>SUMIFS(СВЦЭМ!$E$33:$E$776,СВЦЭМ!$A$33:$A$776,$A180,СВЦЭМ!$B$33:$B$776,X$155)+'СЕТ СН'!$F$12</f>
        <v>130.70242557</v>
      </c>
      <c r="Y180" s="36">
        <f>SUMIFS(СВЦЭМ!$E$33:$E$776,СВЦЭМ!$A$33:$A$776,$A180,СВЦЭМ!$B$33:$B$776,Y$155)+'СЕТ СН'!$F$12</f>
        <v>151.56060133</v>
      </c>
    </row>
    <row r="181" spans="1:27" ht="15.75" x14ac:dyDescent="0.2">
      <c r="A181" s="35">
        <f t="shared" si="4"/>
        <v>44069</v>
      </c>
      <c r="B181" s="36">
        <f>SUMIFS(СВЦЭМ!$E$33:$E$776,СВЦЭМ!$A$33:$A$776,$A181,СВЦЭМ!$B$33:$B$776,B$155)+'СЕТ СН'!$F$12</f>
        <v>159.85705164999999</v>
      </c>
      <c r="C181" s="36">
        <f>SUMIFS(СВЦЭМ!$E$33:$E$776,СВЦЭМ!$A$33:$A$776,$A181,СВЦЭМ!$B$33:$B$776,C$155)+'СЕТ СН'!$F$12</f>
        <v>167.36610020000001</v>
      </c>
      <c r="D181" s="36">
        <f>SUMIFS(СВЦЭМ!$E$33:$E$776,СВЦЭМ!$A$33:$A$776,$A181,СВЦЭМ!$B$33:$B$776,D$155)+'СЕТ СН'!$F$12</f>
        <v>171.28511068</v>
      </c>
      <c r="E181" s="36">
        <f>SUMIFS(СВЦЭМ!$E$33:$E$776,СВЦЭМ!$A$33:$A$776,$A181,СВЦЭМ!$B$33:$B$776,E$155)+'СЕТ СН'!$F$12</f>
        <v>172.61820053</v>
      </c>
      <c r="F181" s="36">
        <f>SUMIFS(СВЦЭМ!$E$33:$E$776,СВЦЭМ!$A$33:$A$776,$A181,СВЦЭМ!$B$33:$B$776,F$155)+'СЕТ СН'!$F$12</f>
        <v>172.21098846000001</v>
      </c>
      <c r="G181" s="36">
        <f>SUMIFS(СВЦЭМ!$E$33:$E$776,СВЦЭМ!$A$33:$A$776,$A181,СВЦЭМ!$B$33:$B$776,G$155)+'СЕТ СН'!$F$12</f>
        <v>171.96455399000001</v>
      </c>
      <c r="H181" s="36">
        <f>SUMIFS(СВЦЭМ!$E$33:$E$776,СВЦЭМ!$A$33:$A$776,$A181,СВЦЭМ!$B$33:$B$776,H$155)+'СЕТ СН'!$F$12</f>
        <v>173.01235982</v>
      </c>
      <c r="I181" s="36">
        <f>SUMIFS(СВЦЭМ!$E$33:$E$776,СВЦЭМ!$A$33:$A$776,$A181,СВЦЭМ!$B$33:$B$776,I$155)+'СЕТ СН'!$F$12</f>
        <v>178.16481453</v>
      </c>
      <c r="J181" s="36">
        <f>SUMIFS(СВЦЭМ!$E$33:$E$776,СВЦЭМ!$A$33:$A$776,$A181,СВЦЭМ!$B$33:$B$776,J$155)+'СЕТ СН'!$F$12</f>
        <v>173.53660740999999</v>
      </c>
      <c r="K181" s="36">
        <f>SUMIFS(СВЦЭМ!$E$33:$E$776,СВЦЭМ!$A$33:$A$776,$A181,СВЦЭМ!$B$33:$B$776,K$155)+'СЕТ СН'!$F$12</f>
        <v>156.43133972000001</v>
      </c>
      <c r="L181" s="36">
        <f>SUMIFS(СВЦЭМ!$E$33:$E$776,СВЦЭМ!$A$33:$A$776,$A181,СВЦЭМ!$B$33:$B$776,L$155)+'СЕТ СН'!$F$12</f>
        <v>152.38827287999999</v>
      </c>
      <c r="M181" s="36">
        <f>SUMIFS(СВЦЭМ!$E$33:$E$776,СВЦЭМ!$A$33:$A$776,$A181,СВЦЭМ!$B$33:$B$776,M$155)+'СЕТ СН'!$F$12</f>
        <v>139.45451086</v>
      </c>
      <c r="N181" s="36">
        <f>SUMIFS(СВЦЭМ!$E$33:$E$776,СВЦЭМ!$A$33:$A$776,$A181,СВЦЭМ!$B$33:$B$776,N$155)+'СЕТ СН'!$F$12</f>
        <v>129.59327637000001</v>
      </c>
      <c r="O181" s="36">
        <f>SUMIFS(СВЦЭМ!$E$33:$E$776,СВЦЭМ!$A$33:$A$776,$A181,СВЦЭМ!$B$33:$B$776,O$155)+'СЕТ СН'!$F$12</f>
        <v>124.66372742999999</v>
      </c>
      <c r="P181" s="36">
        <f>SUMIFS(СВЦЭМ!$E$33:$E$776,СВЦЭМ!$A$33:$A$776,$A181,СВЦЭМ!$B$33:$B$776,P$155)+'СЕТ СН'!$F$12</f>
        <v>124.65052085000001</v>
      </c>
      <c r="Q181" s="36">
        <f>SUMIFS(СВЦЭМ!$E$33:$E$776,СВЦЭМ!$A$33:$A$776,$A181,СВЦЭМ!$B$33:$B$776,Q$155)+'СЕТ СН'!$F$12</f>
        <v>123.91256524000001</v>
      </c>
      <c r="R181" s="36">
        <f>SUMIFS(СВЦЭМ!$E$33:$E$776,СВЦЭМ!$A$33:$A$776,$A181,СВЦЭМ!$B$33:$B$776,R$155)+'СЕТ СН'!$F$12</f>
        <v>125.02200661000001</v>
      </c>
      <c r="S181" s="36">
        <f>SUMIFS(СВЦЭМ!$E$33:$E$776,СВЦЭМ!$A$33:$A$776,$A181,СВЦЭМ!$B$33:$B$776,S$155)+'СЕТ СН'!$F$12</f>
        <v>125.67572924</v>
      </c>
      <c r="T181" s="36">
        <f>SUMIFS(СВЦЭМ!$E$33:$E$776,СВЦЭМ!$A$33:$A$776,$A181,СВЦЭМ!$B$33:$B$776,T$155)+'СЕТ СН'!$F$12</f>
        <v>124.03969993</v>
      </c>
      <c r="U181" s="36">
        <f>SUMIFS(СВЦЭМ!$E$33:$E$776,СВЦЭМ!$A$33:$A$776,$A181,СВЦЭМ!$B$33:$B$776,U$155)+'СЕТ СН'!$F$12</f>
        <v>124.72982837000001</v>
      </c>
      <c r="V181" s="36">
        <f>SUMIFS(СВЦЭМ!$E$33:$E$776,СВЦЭМ!$A$33:$A$776,$A181,СВЦЭМ!$B$33:$B$776,V$155)+'СЕТ СН'!$F$12</f>
        <v>126.20179016</v>
      </c>
      <c r="W181" s="36">
        <f>SUMIFS(СВЦЭМ!$E$33:$E$776,СВЦЭМ!$A$33:$A$776,$A181,СВЦЭМ!$B$33:$B$776,W$155)+'СЕТ СН'!$F$12</f>
        <v>127.60422119</v>
      </c>
      <c r="X181" s="36">
        <f>SUMIFS(СВЦЭМ!$E$33:$E$776,СВЦЭМ!$A$33:$A$776,$A181,СВЦЭМ!$B$33:$B$776,X$155)+'СЕТ СН'!$F$12</f>
        <v>132.07659577999999</v>
      </c>
      <c r="Y181" s="36">
        <f>SUMIFS(СВЦЭМ!$E$33:$E$776,СВЦЭМ!$A$33:$A$776,$A181,СВЦЭМ!$B$33:$B$776,Y$155)+'СЕТ СН'!$F$12</f>
        <v>151.78593584000001</v>
      </c>
    </row>
    <row r="182" spans="1:27" ht="15.75" x14ac:dyDescent="0.2">
      <c r="A182" s="35">
        <f t="shared" si="4"/>
        <v>44070</v>
      </c>
      <c r="B182" s="36">
        <f>SUMIFS(СВЦЭМ!$E$33:$E$776,СВЦЭМ!$A$33:$A$776,$A182,СВЦЭМ!$B$33:$B$776,B$155)+'СЕТ СН'!$F$12</f>
        <v>137.94845287999999</v>
      </c>
      <c r="C182" s="36">
        <f>SUMIFS(СВЦЭМ!$E$33:$E$776,СВЦЭМ!$A$33:$A$776,$A182,СВЦЭМ!$B$33:$B$776,C$155)+'СЕТ СН'!$F$12</f>
        <v>159.38621361</v>
      </c>
      <c r="D182" s="36">
        <f>SUMIFS(СВЦЭМ!$E$33:$E$776,СВЦЭМ!$A$33:$A$776,$A182,СВЦЭМ!$B$33:$B$776,D$155)+'СЕТ СН'!$F$12</f>
        <v>179.188672</v>
      </c>
      <c r="E182" s="36">
        <f>SUMIFS(СВЦЭМ!$E$33:$E$776,СВЦЭМ!$A$33:$A$776,$A182,СВЦЭМ!$B$33:$B$776,E$155)+'СЕТ СН'!$F$12</f>
        <v>183.14935217999999</v>
      </c>
      <c r="F182" s="36">
        <f>SUMIFS(СВЦЭМ!$E$33:$E$776,СВЦЭМ!$A$33:$A$776,$A182,СВЦЭМ!$B$33:$B$776,F$155)+'СЕТ СН'!$F$12</f>
        <v>184.64338551</v>
      </c>
      <c r="G182" s="36">
        <f>SUMIFS(СВЦЭМ!$E$33:$E$776,СВЦЭМ!$A$33:$A$776,$A182,СВЦЭМ!$B$33:$B$776,G$155)+'СЕТ СН'!$F$12</f>
        <v>183.11694603999999</v>
      </c>
      <c r="H182" s="36">
        <f>SUMIFS(СВЦЭМ!$E$33:$E$776,СВЦЭМ!$A$33:$A$776,$A182,СВЦЭМ!$B$33:$B$776,H$155)+'СЕТ СН'!$F$12</f>
        <v>174.36798186999999</v>
      </c>
      <c r="I182" s="36">
        <f>SUMIFS(СВЦЭМ!$E$33:$E$776,СВЦЭМ!$A$33:$A$776,$A182,СВЦЭМ!$B$33:$B$776,I$155)+'СЕТ СН'!$F$12</f>
        <v>157.58372627</v>
      </c>
      <c r="J182" s="36">
        <f>SUMIFS(СВЦЭМ!$E$33:$E$776,СВЦЭМ!$A$33:$A$776,$A182,СВЦЭМ!$B$33:$B$776,J$155)+'СЕТ СН'!$F$12</f>
        <v>147.59434350000001</v>
      </c>
      <c r="K182" s="36">
        <f>SUMIFS(СВЦЭМ!$E$33:$E$776,СВЦЭМ!$A$33:$A$776,$A182,СВЦЭМ!$B$33:$B$776,K$155)+'СЕТ СН'!$F$12</f>
        <v>141.20711079</v>
      </c>
      <c r="L182" s="36">
        <f>SUMIFS(СВЦЭМ!$E$33:$E$776,СВЦЭМ!$A$33:$A$776,$A182,СВЦЭМ!$B$33:$B$776,L$155)+'СЕТ СН'!$F$12</f>
        <v>140.79302817999999</v>
      </c>
      <c r="M182" s="36">
        <f>SUMIFS(СВЦЭМ!$E$33:$E$776,СВЦЭМ!$A$33:$A$776,$A182,СВЦЭМ!$B$33:$B$776,M$155)+'СЕТ СН'!$F$12</f>
        <v>141.53576140000001</v>
      </c>
      <c r="N182" s="36">
        <f>SUMIFS(СВЦЭМ!$E$33:$E$776,СВЦЭМ!$A$33:$A$776,$A182,СВЦЭМ!$B$33:$B$776,N$155)+'СЕТ СН'!$F$12</f>
        <v>139.83271259</v>
      </c>
      <c r="O182" s="36">
        <f>SUMIFS(СВЦЭМ!$E$33:$E$776,СВЦЭМ!$A$33:$A$776,$A182,СВЦЭМ!$B$33:$B$776,O$155)+'СЕТ СН'!$F$12</f>
        <v>139.51434406999999</v>
      </c>
      <c r="P182" s="36">
        <f>SUMIFS(СВЦЭМ!$E$33:$E$776,СВЦЭМ!$A$33:$A$776,$A182,СВЦЭМ!$B$33:$B$776,P$155)+'СЕТ СН'!$F$12</f>
        <v>141.10830831999999</v>
      </c>
      <c r="Q182" s="36">
        <f>SUMIFS(СВЦЭМ!$E$33:$E$776,СВЦЭМ!$A$33:$A$776,$A182,СВЦЭМ!$B$33:$B$776,Q$155)+'СЕТ СН'!$F$12</f>
        <v>141.23342491</v>
      </c>
      <c r="R182" s="36">
        <f>SUMIFS(СВЦЭМ!$E$33:$E$776,СВЦЭМ!$A$33:$A$776,$A182,СВЦЭМ!$B$33:$B$776,R$155)+'СЕТ СН'!$F$12</f>
        <v>139.53289387999999</v>
      </c>
      <c r="S182" s="36">
        <f>SUMIFS(СВЦЭМ!$E$33:$E$776,СВЦЭМ!$A$33:$A$776,$A182,СВЦЭМ!$B$33:$B$776,S$155)+'СЕТ СН'!$F$12</f>
        <v>139.77040124999999</v>
      </c>
      <c r="T182" s="36">
        <f>SUMIFS(СВЦЭМ!$E$33:$E$776,СВЦЭМ!$A$33:$A$776,$A182,СВЦЭМ!$B$33:$B$776,T$155)+'СЕТ СН'!$F$12</f>
        <v>138.66995301</v>
      </c>
      <c r="U182" s="36">
        <f>SUMIFS(СВЦЭМ!$E$33:$E$776,СВЦЭМ!$A$33:$A$776,$A182,СВЦЭМ!$B$33:$B$776,U$155)+'СЕТ СН'!$F$12</f>
        <v>139.81951611</v>
      </c>
      <c r="V182" s="36">
        <f>SUMIFS(СВЦЭМ!$E$33:$E$776,СВЦЭМ!$A$33:$A$776,$A182,СВЦЭМ!$B$33:$B$776,V$155)+'СЕТ СН'!$F$12</f>
        <v>142.57950801000001</v>
      </c>
      <c r="W182" s="36">
        <f>SUMIFS(СВЦЭМ!$E$33:$E$776,СВЦЭМ!$A$33:$A$776,$A182,СВЦЭМ!$B$33:$B$776,W$155)+'СЕТ СН'!$F$12</f>
        <v>142.50116575999999</v>
      </c>
      <c r="X182" s="36">
        <f>SUMIFS(СВЦЭМ!$E$33:$E$776,СВЦЭМ!$A$33:$A$776,$A182,СВЦЭМ!$B$33:$B$776,X$155)+'СЕТ СН'!$F$12</f>
        <v>136.92673055</v>
      </c>
      <c r="Y182" s="36">
        <f>SUMIFS(СВЦЭМ!$E$33:$E$776,СВЦЭМ!$A$33:$A$776,$A182,СВЦЭМ!$B$33:$B$776,Y$155)+'СЕТ СН'!$F$12</f>
        <v>143.47230103000001</v>
      </c>
    </row>
    <row r="183" spans="1:27" ht="15.75" x14ac:dyDescent="0.2">
      <c r="A183" s="35">
        <f t="shared" si="4"/>
        <v>44071</v>
      </c>
      <c r="B183" s="36">
        <f>SUMIFS(СВЦЭМ!$E$33:$E$776,СВЦЭМ!$A$33:$A$776,$A183,СВЦЭМ!$B$33:$B$776,B$155)+'СЕТ СН'!$F$12</f>
        <v>169.60399169999999</v>
      </c>
      <c r="C183" s="36">
        <f>SUMIFS(СВЦЭМ!$E$33:$E$776,СВЦЭМ!$A$33:$A$776,$A183,СВЦЭМ!$B$33:$B$776,C$155)+'СЕТ СН'!$F$12</f>
        <v>173.52690576000001</v>
      </c>
      <c r="D183" s="36">
        <f>SUMIFS(СВЦЭМ!$E$33:$E$776,СВЦЭМ!$A$33:$A$776,$A183,СВЦЭМ!$B$33:$B$776,D$155)+'СЕТ СН'!$F$12</f>
        <v>180.01696344000001</v>
      </c>
      <c r="E183" s="36">
        <f>SUMIFS(СВЦЭМ!$E$33:$E$776,СВЦЭМ!$A$33:$A$776,$A183,СВЦЭМ!$B$33:$B$776,E$155)+'СЕТ СН'!$F$12</f>
        <v>182.76088730999999</v>
      </c>
      <c r="F183" s="36">
        <f>SUMIFS(СВЦЭМ!$E$33:$E$776,СВЦЭМ!$A$33:$A$776,$A183,СВЦЭМ!$B$33:$B$776,F$155)+'СЕТ СН'!$F$12</f>
        <v>184.92951049000001</v>
      </c>
      <c r="G183" s="36">
        <f>SUMIFS(СВЦЭМ!$E$33:$E$776,СВЦЭМ!$A$33:$A$776,$A183,СВЦЭМ!$B$33:$B$776,G$155)+'СЕТ СН'!$F$12</f>
        <v>180.63320454000001</v>
      </c>
      <c r="H183" s="36">
        <f>SUMIFS(СВЦЭМ!$E$33:$E$776,СВЦЭМ!$A$33:$A$776,$A183,СВЦЭМ!$B$33:$B$776,H$155)+'СЕТ СН'!$F$12</f>
        <v>173.18511197999999</v>
      </c>
      <c r="I183" s="36">
        <f>SUMIFS(СВЦЭМ!$E$33:$E$776,СВЦЭМ!$A$33:$A$776,$A183,СВЦЭМ!$B$33:$B$776,I$155)+'СЕТ СН'!$F$12</f>
        <v>161.31210315999999</v>
      </c>
      <c r="J183" s="36">
        <f>SUMIFS(СВЦЭМ!$E$33:$E$776,СВЦЭМ!$A$33:$A$776,$A183,СВЦЭМ!$B$33:$B$776,J$155)+'СЕТ СН'!$F$12</f>
        <v>148.33431615000001</v>
      </c>
      <c r="K183" s="36">
        <f>SUMIFS(СВЦЭМ!$E$33:$E$776,СВЦЭМ!$A$33:$A$776,$A183,СВЦЭМ!$B$33:$B$776,K$155)+'СЕТ СН'!$F$12</f>
        <v>142.44180996</v>
      </c>
      <c r="L183" s="36">
        <f>SUMIFS(СВЦЭМ!$E$33:$E$776,СВЦЭМ!$A$33:$A$776,$A183,СВЦЭМ!$B$33:$B$776,L$155)+'СЕТ СН'!$F$12</f>
        <v>140.89722222</v>
      </c>
      <c r="M183" s="36">
        <f>SUMIFS(СВЦЭМ!$E$33:$E$776,СВЦЭМ!$A$33:$A$776,$A183,СВЦЭМ!$B$33:$B$776,M$155)+'СЕТ СН'!$F$12</f>
        <v>141.60061906999999</v>
      </c>
      <c r="N183" s="36">
        <f>SUMIFS(СВЦЭМ!$E$33:$E$776,СВЦЭМ!$A$33:$A$776,$A183,СВЦЭМ!$B$33:$B$776,N$155)+'СЕТ СН'!$F$12</f>
        <v>141.72162901999999</v>
      </c>
      <c r="O183" s="36">
        <f>SUMIFS(СВЦЭМ!$E$33:$E$776,СВЦЭМ!$A$33:$A$776,$A183,СВЦЭМ!$B$33:$B$776,O$155)+'СЕТ СН'!$F$12</f>
        <v>140.55375237000001</v>
      </c>
      <c r="P183" s="36">
        <f>SUMIFS(СВЦЭМ!$E$33:$E$776,СВЦЭМ!$A$33:$A$776,$A183,СВЦЭМ!$B$33:$B$776,P$155)+'СЕТ СН'!$F$12</f>
        <v>140.91992651000001</v>
      </c>
      <c r="Q183" s="36">
        <f>SUMIFS(СВЦЭМ!$E$33:$E$776,СВЦЭМ!$A$33:$A$776,$A183,СВЦЭМ!$B$33:$B$776,Q$155)+'СЕТ СН'!$F$12</f>
        <v>143.59997709999999</v>
      </c>
      <c r="R183" s="36">
        <f>SUMIFS(СВЦЭМ!$E$33:$E$776,СВЦЭМ!$A$33:$A$776,$A183,СВЦЭМ!$B$33:$B$776,R$155)+'СЕТ СН'!$F$12</f>
        <v>142.84456513999999</v>
      </c>
      <c r="S183" s="36">
        <f>SUMIFS(СВЦЭМ!$E$33:$E$776,СВЦЭМ!$A$33:$A$776,$A183,СВЦЭМ!$B$33:$B$776,S$155)+'СЕТ СН'!$F$12</f>
        <v>143.34505407</v>
      </c>
      <c r="T183" s="36">
        <f>SUMIFS(СВЦЭМ!$E$33:$E$776,СВЦЭМ!$A$33:$A$776,$A183,СВЦЭМ!$B$33:$B$776,T$155)+'СЕТ СН'!$F$12</f>
        <v>142.48674292000001</v>
      </c>
      <c r="U183" s="36">
        <f>SUMIFS(СВЦЭМ!$E$33:$E$776,СВЦЭМ!$A$33:$A$776,$A183,СВЦЭМ!$B$33:$B$776,U$155)+'СЕТ СН'!$F$12</f>
        <v>141.08698795999999</v>
      </c>
      <c r="V183" s="36">
        <f>SUMIFS(СВЦЭМ!$E$33:$E$776,СВЦЭМ!$A$33:$A$776,$A183,СВЦЭМ!$B$33:$B$776,V$155)+'СЕТ СН'!$F$12</f>
        <v>136.00869931</v>
      </c>
      <c r="W183" s="36">
        <f>SUMIFS(СВЦЭМ!$E$33:$E$776,СВЦЭМ!$A$33:$A$776,$A183,СВЦЭМ!$B$33:$B$776,W$155)+'СЕТ СН'!$F$12</f>
        <v>135.67170702999999</v>
      </c>
      <c r="X183" s="36">
        <f>SUMIFS(СВЦЭМ!$E$33:$E$776,СВЦЭМ!$A$33:$A$776,$A183,СВЦЭМ!$B$33:$B$776,X$155)+'СЕТ СН'!$F$12</f>
        <v>146.18569173</v>
      </c>
      <c r="Y183" s="36">
        <f>SUMIFS(СВЦЭМ!$E$33:$E$776,СВЦЭМ!$A$33:$A$776,$A183,СВЦЭМ!$B$33:$B$776,Y$155)+'СЕТ СН'!$F$12</f>
        <v>156.45407306000001</v>
      </c>
    </row>
    <row r="184" spans="1:27" ht="15.75" x14ac:dyDescent="0.2">
      <c r="A184" s="35">
        <f t="shared" si="4"/>
        <v>44072</v>
      </c>
      <c r="B184" s="36">
        <f>SUMIFS(СВЦЭМ!$E$33:$E$776,СВЦЭМ!$A$33:$A$776,$A184,СВЦЭМ!$B$33:$B$776,B$155)+'СЕТ СН'!$F$12</f>
        <v>169.49210754000001</v>
      </c>
      <c r="C184" s="36">
        <f>SUMIFS(СВЦЭМ!$E$33:$E$776,СВЦЭМ!$A$33:$A$776,$A184,СВЦЭМ!$B$33:$B$776,C$155)+'СЕТ СН'!$F$12</f>
        <v>179.31220124999999</v>
      </c>
      <c r="D184" s="36">
        <f>SUMIFS(СВЦЭМ!$E$33:$E$776,СВЦЭМ!$A$33:$A$776,$A184,СВЦЭМ!$B$33:$B$776,D$155)+'СЕТ СН'!$F$12</f>
        <v>187.18288938000001</v>
      </c>
      <c r="E184" s="36">
        <f>SUMIFS(СВЦЭМ!$E$33:$E$776,СВЦЭМ!$A$33:$A$776,$A184,СВЦЭМ!$B$33:$B$776,E$155)+'СЕТ СН'!$F$12</f>
        <v>190.45868159</v>
      </c>
      <c r="F184" s="36">
        <f>SUMIFS(СВЦЭМ!$E$33:$E$776,СВЦЭМ!$A$33:$A$776,$A184,СВЦЭМ!$B$33:$B$776,F$155)+'СЕТ СН'!$F$12</f>
        <v>192.43363446999999</v>
      </c>
      <c r="G184" s="36">
        <f>SUMIFS(СВЦЭМ!$E$33:$E$776,СВЦЭМ!$A$33:$A$776,$A184,СВЦЭМ!$B$33:$B$776,G$155)+'СЕТ СН'!$F$12</f>
        <v>189.21401273000001</v>
      </c>
      <c r="H184" s="36">
        <f>SUMIFS(СВЦЭМ!$E$33:$E$776,СВЦЭМ!$A$33:$A$776,$A184,СВЦЭМ!$B$33:$B$776,H$155)+'СЕТ СН'!$F$12</f>
        <v>183.65775167000001</v>
      </c>
      <c r="I184" s="36">
        <f>SUMIFS(СВЦЭМ!$E$33:$E$776,СВЦЭМ!$A$33:$A$776,$A184,СВЦЭМ!$B$33:$B$776,I$155)+'СЕТ СН'!$F$12</f>
        <v>174.01381631999999</v>
      </c>
      <c r="J184" s="36">
        <f>SUMIFS(СВЦЭМ!$E$33:$E$776,СВЦЭМ!$A$33:$A$776,$A184,СВЦЭМ!$B$33:$B$776,J$155)+'СЕТ СН'!$F$12</f>
        <v>158.70563091</v>
      </c>
      <c r="K184" s="36">
        <f>SUMIFS(СВЦЭМ!$E$33:$E$776,СВЦЭМ!$A$33:$A$776,$A184,СВЦЭМ!$B$33:$B$776,K$155)+'СЕТ СН'!$F$12</f>
        <v>146.11618578</v>
      </c>
      <c r="L184" s="36">
        <f>SUMIFS(СВЦЭМ!$E$33:$E$776,СВЦЭМ!$A$33:$A$776,$A184,СВЦЭМ!$B$33:$B$776,L$155)+'СЕТ СН'!$F$12</f>
        <v>141.91884789</v>
      </c>
      <c r="M184" s="36">
        <f>SUMIFS(СВЦЭМ!$E$33:$E$776,СВЦЭМ!$A$33:$A$776,$A184,СВЦЭМ!$B$33:$B$776,M$155)+'СЕТ СН'!$F$12</f>
        <v>142.19577075999999</v>
      </c>
      <c r="N184" s="36">
        <f>SUMIFS(СВЦЭМ!$E$33:$E$776,СВЦЭМ!$A$33:$A$776,$A184,СВЦЭМ!$B$33:$B$776,N$155)+'СЕТ СН'!$F$12</f>
        <v>144.26893437999999</v>
      </c>
      <c r="O184" s="36">
        <f>SUMIFS(СВЦЭМ!$E$33:$E$776,СВЦЭМ!$A$33:$A$776,$A184,СВЦЭМ!$B$33:$B$776,O$155)+'СЕТ СН'!$F$12</f>
        <v>143.6929499</v>
      </c>
      <c r="P184" s="36">
        <f>SUMIFS(СВЦЭМ!$E$33:$E$776,СВЦЭМ!$A$33:$A$776,$A184,СВЦЭМ!$B$33:$B$776,P$155)+'СЕТ СН'!$F$12</f>
        <v>144.91528740999999</v>
      </c>
      <c r="Q184" s="36">
        <f>SUMIFS(СВЦЭМ!$E$33:$E$776,СВЦЭМ!$A$33:$A$776,$A184,СВЦЭМ!$B$33:$B$776,Q$155)+'СЕТ СН'!$F$12</f>
        <v>148.03071588</v>
      </c>
      <c r="R184" s="36">
        <f>SUMIFS(СВЦЭМ!$E$33:$E$776,СВЦЭМ!$A$33:$A$776,$A184,СВЦЭМ!$B$33:$B$776,R$155)+'СЕТ СН'!$F$12</f>
        <v>149.98774509</v>
      </c>
      <c r="S184" s="36">
        <f>SUMIFS(СВЦЭМ!$E$33:$E$776,СВЦЭМ!$A$33:$A$776,$A184,СВЦЭМ!$B$33:$B$776,S$155)+'СЕТ СН'!$F$12</f>
        <v>148.07748024</v>
      </c>
      <c r="T184" s="36">
        <f>SUMIFS(СВЦЭМ!$E$33:$E$776,СВЦЭМ!$A$33:$A$776,$A184,СВЦЭМ!$B$33:$B$776,T$155)+'СЕТ СН'!$F$12</f>
        <v>147.7389933</v>
      </c>
      <c r="U184" s="36">
        <f>SUMIFS(СВЦЭМ!$E$33:$E$776,СВЦЭМ!$A$33:$A$776,$A184,СВЦЭМ!$B$33:$B$776,U$155)+'СЕТ СН'!$F$12</f>
        <v>147.73455272000001</v>
      </c>
      <c r="V184" s="36">
        <f>SUMIFS(СВЦЭМ!$E$33:$E$776,СВЦЭМ!$A$33:$A$776,$A184,СВЦЭМ!$B$33:$B$776,V$155)+'СЕТ СН'!$F$12</f>
        <v>143.57141593</v>
      </c>
      <c r="W184" s="36">
        <f>SUMIFS(СВЦЭМ!$E$33:$E$776,СВЦЭМ!$A$33:$A$776,$A184,СВЦЭМ!$B$33:$B$776,W$155)+'СЕТ СН'!$F$12</f>
        <v>141.29278493000001</v>
      </c>
      <c r="X184" s="36">
        <f>SUMIFS(СВЦЭМ!$E$33:$E$776,СВЦЭМ!$A$33:$A$776,$A184,СВЦЭМ!$B$33:$B$776,X$155)+'СЕТ СН'!$F$12</f>
        <v>150.17658800000001</v>
      </c>
      <c r="Y184" s="36">
        <f>SUMIFS(СВЦЭМ!$E$33:$E$776,СВЦЭМ!$A$33:$A$776,$A184,СВЦЭМ!$B$33:$B$776,Y$155)+'СЕТ СН'!$F$12</f>
        <v>158.62096048000001</v>
      </c>
    </row>
    <row r="185" spans="1:27" ht="15.75" x14ac:dyDescent="0.2">
      <c r="A185" s="35">
        <f t="shared" si="4"/>
        <v>44073</v>
      </c>
      <c r="B185" s="36">
        <f>SUMIFS(СВЦЭМ!$E$33:$E$776,СВЦЭМ!$A$33:$A$776,$A185,СВЦЭМ!$B$33:$B$776,B$155)+'СЕТ СН'!$F$12</f>
        <v>165.31070722000001</v>
      </c>
      <c r="C185" s="36">
        <f>SUMIFS(СВЦЭМ!$E$33:$E$776,СВЦЭМ!$A$33:$A$776,$A185,СВЦЭМ!$B$33:$B$776,C$155)+'СЕТ СН'!$F$12</f>
        <v>177.49330434999999</v>
      </c>
      <c r="D185" s="36">
        <f>SUMIFS(СВЦЭМ!$E$33:$E$776,СВЦЭМ!$A$33:$A$776,$A185,СВЦЭМ!$B$33:$B$776,D$155)+'СЕТ СН'!$F$12</f>
        <v>186.67555630999999</v>
      </c>
      <c r="E185" s="36">
        <f>SUMIFS(СВЦЭМ!$E$33:$E$776,СВЦЭМ!$A$33:$A$776,$A185,СВЦЭМ!$B$33:$B$776,E$155)+'СЕТ СН'!$F$12</f>
        <v>186.84777763</v>
      </c>
      <c r="F185" s="36">
        <f>SUMIFS(СВЦЭМ!$E$33:$E$776,СВЦЭМ!$A$33:$A$776,$A185,СВЦЭМ!$B$33:$B$776,F$155)+'СЕТ СН'!$F$12</f>
        <v>186.92229001999999</v>
      </c>
      <c r="G185" s="36">
        <f>SUMIFS(СВЦЭМ!$E$33:$E$776,СВЦЭМ!$A$33:$A$776,$A185,СВЦЭМ!$B$33:$B$776,G$155)+'СЕТ СН'!$F$12</f>
        <v>184.81334950999999</v>
      </c>
      <c r="H185" s="36">
        <f>SUMIFS(СВЦЭМ!$E$33:$E$776,СВЦЭМ!$A$33:$A$776,$A185,СВЦЭМ!$B$33:$B$776,H$155)+'СЕТ СН'!$F$12</f>
        <v>183.12501803000001</v>
      </c>
      <c r="I185" s="36">
        <f>SUMIFS(СВЦЭМ!$E$33:$E$776,СВЦЭМ!$A$33:$A$776,$A185,СВЦЭМ!$B$33:$B$776,I$155)+'СЕТ СН'!$F$12</f>
        <v>176.47039018000001</v>
      </c>
      <c r="J185" s="36">
        <f>SUMIFS(СВЦЭМ!$E$33:$E$776,СВЦЭМ!$A$33:$A$776,$A185,СВЦЭМ!$B$33:$B$776,J$155)+'СЕТ СН'!$F$12</f>
        <v>160.76230580999999</v>
      </c>
      <c r="K185" s="36">
        <f>SUMIFS(СВЦЭМ!$E$33:$E$776,СВЦЭМ!$A$33:$A$776,$A185,СВЦЭМ!$B$33:$B$776,K$155)+'СЕТ СН'!$F$12</f>
        <v>146.89081526000001</v>
      </c>
      <c r="L185" s="36">
        <f>SUMIFS(СВЦЭМ!$E$33:$E$776,СВЦЭМ!$A$33:$A$776,$A185,СВЦЭМ!$B$33:$B$776,L$155)+'СЕТ СН'!$F$12</f>
        <v>140.29812477999999</v>
      </c>
      <c r="M185" s="36">
        <f>SUMIFS(СВЦЭМ!$E$33:$E$776,СВЦЭМ!$A$33:$A$776,$A185,СВЦЭМ!$B$33:$B$776,M$155)+'СЕТ СН'!$F$12</f>
        <v>139.11936316000001</v>
      </c>
      <c r="N185" s="36">
        <f>SUMIFS(СВЦЭМ!$E$33:$E$776,СВЦЭМ!$A$33:$A$776,$A185,СВЦЭМ!$B$33:$B$776,N$155)+'СЕТ СН'!$F$12</f>
        <v>141.20737628000001</v>
      </c>
      <c r="O185" s="36">
        <f>SUMIFS(СВЦЭМ!$E$33:$E$776,СВЦЭМ!$A$33:$A$776,$A185,СВЦЭМ!$B$33:$B$776,O$155)+'СЕТ СН'!$F$12</f>
        <v>139.63840377</v>
      </c>
      <c r="P185" s="36">
        <f>SUMIFS(СВЦЭМ!$E$33:$E$776,СВЦЭМ!$A$33:$A$776,$A185,СВЦЭМ!$B$33:$B$776,P$155)+'СЕТ СН'!$F$12</f>
        <v>140.35377079</v>
      </c>
      <c r="Q185" s="36">
        <f>SUMIFS(СВЦЭМ!$E$33:$E$776,СВЦЭМ!$A$33:$A$776,$A185,СВЦЭМ!$B$33:$B$776,Q$155)+'СЕТ СН'!$F$12</f>
        <v>143.18293697999999</v>
      </c>
      <c r="R185" s="36">
        <f>SUMIFS(СВЦЭМ!$E$33:$E$776,СВЦЭМ!$A$33:$A$776,$A185,СВЦЭМ!$B$33:$B$776,R$155)+'СЕТ СН'!$F$12</f>
        <v>144.20595072</v>
      </c>
      <c r="S185" s="36">
        <f>SUMIFS(СВЦЭМ!$E$33:$E$776,СВЦЭМ!$A$33:$A$776,$A185,СВЦЭМ!$B$33:$B$776,S$155)+'СЕТ СН'!$F$12</f>
        <v>141.12874497000001</v>
      </c>
      <c r="T185" s="36">
        <f>SUMIFS(СВЦЭМ!$E$33:$E$776,СВЦЭМ!$A$33:$A$776,$A185,СВЦЭМ!$B$33:$B$776,T$155)+'СЕТ СН'!$F$12</f>
        <v>139.01689698999999</v>
      </c>
      <c r="U185" s="36">
        <f>SUMIFS(СВЦЭМ!$E$33:$E$776,СВЦЭМ!$A$33:$A$776,$A185,СВЦЭМ!$B$33:$B$776,U$155)+'СЕТ СН'!$F$12</f>
        <v>137.81230113000001</v>
      </c>
      <c r="V185" s="36">
        <f>SUMIFS(СВЦЭМ!$E$33:$E$776,СВЦЭМ!$A$33:$A$776,$A185,СВЦЭМ!$B$33:$B$776,V$155)+'СЕТ СН'!$F$12</f>
        <v>132.18239026000001</v>
      </c>
      <c r="W185" s="36">
        <f>SUMIFS(СВЦЭМ!$E$33:$E$776,СВЦЭМ!$A$33:$A$776,$A185,СВЦЭМ!$B$33:$B$776,W$155)+'СЕТ СН'!$F$12</f>
        <v>128.4805178</v>
      </c>
      <c r="X185" s="36">
        <f>SUMIFS(СВЦЭМ!$E$33:$E$776,СВЦЭМ!$A$33:$A$776,$A185,СВЦЭМ!$B$33:$B$776,X$155)+'СЕТ СН'!$F$12</f>
        <v>137.34250362</v>
      </c>
      <c r="Y185" s="36">
        <f>SUMIFS(СВЦЭМ!$E$33:$E$776,СВЦЭМ!$A$33:$A$776,$A185,СВЦЭМ!$B$33:$B$776,Y$155)+'СЕТ СН'!$F$12</f>
        <v>148.43902768000001</v>
      </c>
    </row>
    <row r="186" spans="1:27" ht="15.75" x14ac:dyDescent="0.2">
      <c r="A186" s="35">
        <f t="shared" si="4"/>
        <v>44074</v>
      </c>
      <c r="B186" s="36">
        <f>SUMIFS(СВЦЭМ!$E$33:$E$776,СВЦЭМ!$A$33:$A$776,$A186,СВЦЭМ!$B$33:$B$776,B$155)+'СЕТ СН'!$F$12</f>
        <v>158.52836310999999</v>
      </c>
      <c r="C186" s="36">
        <f>SUMIFS(СВЦЭМ!$E$33:$E$776,СВЦЭМ!$A$33:$A$776,$A186,СВЦЭМ!$B$33:$B$776,C$155)+'СЕТ СН'!$F$12</f>
        <v>169.83544376</v>
      </c>
      <c r="D186" s="36">
        <f>SUMIFS(СВЦЭМ!$E$33:$E$776,СВЦЭМ!$A$33:$A$776,$A186,СВЦЭМ!$B$33:$B$776,D$155)+'СЕТ СН'!$F$12</f>
        <v>181.65837784999999</v>
      </c>
      <c r="E186" s="36">
        <f>SUMIFS(СВЦЭМ!$E$33:$E$776,СВЦЭМ!$A$33:$A$776,$A186,СВЦЭМ!$B$33:$B$776,E$155)+'СЕТ СН'!$F$12</f>
        <v>184.24463352999999</v>
      </c>
      <c r="F186" s="36">
        <f>SUMIFS(СВЦЭМ!$E$33:$E$776,СВЦЭМ!$A$33:$A$776,$A186,СВЦЭМ!$B$33:$B$776,F$155)+'СЕТ СН'!$F$12</f>
        <v>186.68331008999999</v>
      </c>
      <c r="G186" s="36">
        <f>SUMIFS(СВЦЭМ!$E$33:$E$776,СВЦЭМ!$A$33:$A$776,$A186,СВЦЭМ!$B$33:$B$776,G$155)+'СЕТ СН'!$F$12</f>
        <v>183.79157968000001</v>
      </c>
      <c r="H186" s="36">
        <f>SUMIFS(СВЦЭМ!$E$33:$E$776,СВЦЭМ!$A$33:$A$776,$A186,СВЦЭМ!$B$33:$B$776,H$155)+'СЕТ СН'!$F$12</f>
        <v>173.00331772999999</v>
      </c>
      <c r="I186" s="36">
        <f>SUMIFS(СВЦЭМ!$E$33:$E$776,СВЦЭМ!$A$33:$A$776,$A186,СВЦЭМ!$B$33:$B$776,I$155)+'СЕТ СН'!$F$12</f>
        <v>159.97079088999999</v>
      </c>
      <c r="J186" s="36">
        <f>SUMIFS(СВЦЭМ!$E$33:$E$776,СВЦЭМ!$A$33:$A$776,$A186,СВЦЭМ!$B$33:$B$776,J$155)+'СЕТ СН'!$F$12</f>
        <v>148.31993220000001</v>
      </c>
      <c r="K186" s="36">
        <f>SUMIFS(СВЦЭМ!$E$33:$E$776,СВЦЭМ!$A$33:$A$776,$A186,СВЦЭМ!$B$33:$B$776,K$155)+'СЕТ СН'!$F$12</f>
        <v>139.40206039</v>
      </c>
      <c r="L186" s="36">
        <f>SUMIFS(СВЦЭМ!$E$33:$E$776,СВЦЭМ!$A$33:$A$776,$A186,СВЦЭМ!$B$33:$B$776,L$155)+'СЕТ СН'!$F$12</f>
        <v>142.64372035</v>
      </c>
      <c r="M186" s="36">
        <f>SUMIFS(СВЦЭМ!$E$33:$E$776,СВЦЭМ!$A$33:$A$776,$A186,СВЦЭМ!$B$33:$B$776,M$155)+'СЕТ СН'!$F$12</f>
        <v>142.61790199000001</v>
      </c>
      <c r="N186" s="36">
        <f>SUMIFS(СВЦЭМ!$E$33:$E$776,СВЦЭМ!$A$33:$A$776,$A186,СВЦЭМ!$B$33:$B$776,N$155)+'СЕТ СН'!$F$12</f>
        <v>141.56277578999999</v>
      </c>
      <c r="O186" s="36">
        <f>SUMIFS(СВЦЭМ!$E$33:$E$776,СВЦЭМ!$A$33:$A$776,$A186,СВЦЭМ!$B$33:$B$776,O$155)+'СЕТ СН'!$F$12</f>
        <v>140.19279474999999</v>
      </c>
      <c r="P186" s="36">
        <f>SUMIFS(СВЦЭМ!$E$33:$E$776,СВЦЭМ!$A$33:$A$776,$A186,СВЦЭМ!$B$33:$B$776,P$155)+'СЕТ СН'!$F$12</f>
        <v>141.09933380999999</v>
      </c>
      <c r="Q186" s="36">
        <f>SUMIFS(СВЦЭМ!$E$33:$E$776,СВЦЭМ!$A$33:$A$776,$A186,СВЦЭМ!$B$33:$B$776,Q$155)+'СЕТ СН'!$F$12</f>
        <v>141.00489041</v>
      </c>
      <c r="R186" s="36">
        <f>SUMIFS(СВЦЭМ!$E$33:$E$776,СВЦЭМ!$A$33:$A$776,$A186,СВЦЭМ!$B$33:$B$776,R$155)+'СЕТ СН'!$F$12</f>
        <v>140.52096635000001</v>
      </c>
      <c r="S186" s="36">
        <f>SUMIFS(СВЦЭМ!$E$33:$E$776,СВЦЭМ!$A$33:$A$776,$A186,СВЦЭМ!$B$33:$B$776,S$155)+'СЕТ СН'!$F$12</f>
        <v>141.65030476000001</v>
      </c>
      <c r="T186" s="36">
        <f>SUMIFS(СВЦЭМ!$E$33:$E$776,СВЦЭМ!$A$33:$A$776,$A186,СВЦЭМ!$B$33:$B$776,T$155)+'СЕТ СН'!$F$12</f>
        <v>141.35562096999999</v>
      </c>
      <c r="U186" s="36">
        <f>SUMIFS(СВЦЭМ!$E$33:$E$776,СВЦЭМ!$A$33:$A$776,$A186,СВЦЭМ!$B$33:$B$776,U$155)+'СЕТ СН'!$F$12</f>
        <v>139.87104993</v>
      </c>
      <c r="V186" s="36">
        <f>SUMIFS(СВЦЭМ!$E$33:$E$776,СВЦЭМ!$A$33:$A$776,$A186,СВЦЭМ!$B$33:$B$776,V$155)+'СЕТ СН'!$F$12</f>
        <v>140.04094702</v>
      </c>
      <c r="W186" s="36">
        <f>SUMIFS(СВЦЭМ!$E$33:$E$776,СВЦЭМ!$A$33:$A$776,$A186,СВЦЭМ!$B$33:$B$776,W$155)+'СЕТ СН'!$F$12</f>
        <v>139.6280289</v>
      </c>
      <c r="X186" s="36">
        <f>SUMIFS(СВЦЭМ!$E$33:$E$776,СВЦЭМ!$A$33:$A$776,$A186,СВЦЭМ!$B$33:$B$776,X$155)+'СЕТ СН'!$F$12</f>
        <v>141.36697584000001</v>
      </c>
      <c r="Y186" s="36">
        <f>SUMIFS(СВЦЭМ!$E$33:$E$776,СВЦЭМ!$A$33:$A$776,$A186,СВЦЭМ!$B$33:$B$776,Y$155)+'СЕТ СН'!$F$12</f>
        <v>152.33865369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3" t="s">
        <v>7</v>
      </c>
      <c r="B188" s="126" t="s">
        <v>138</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24"/>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2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01.08.2020</v>
      </c>
      <c r="B191" s="36">
        <f>SUMIFS(СВЦЭМ!$F$33:$F$776,СВЦЭМ!$A$33:$A$776,$A191,СВЦЭМ!$B$33:$B$776,B$190)+'СЕТ СН'!$F$12</f>
        <v>176.71347266000001</v>
      </c>
      <c r="C191" s="36">
        <f>SUMIFS(СВЦЭМ!$F$33:$F$776,СВЦЭМ!$A$33:$A$776,$A191,СВЦЭМ!$B$33:$B$776,C$190)+'СЕТ СН'!$F$12</f>
        <v>184.75327046999999</v>
      </c>
      <c r="D191" s="36">
        <f>SUMIFS(СВЦЭМ!$F$33:$F$776,СВЦЭМ!$A$33:$A$776,$A191,СВЦЭМ!$B$33:$B$776,D$190)+'СЕТ СН'!$F$12</f>
        <v>192.11929959</v>
      </c>
      <c r="E191" s="36">
        <f>SUMIFS(СВЦЭМ!$F$33:$F$776,СВЦЭМ!$A$33:$A$776,$A191,СВЦЭМ!$B$33:$B$776,E$190)+'СЕТ СН'!$F$12</f>
        <v>192.35701521999999</v>
      </c>
      <c r="F191" s="36">
        <f>SUMIFS(СВЦЭМ!$F$33:$F$776,СВЦЭМ!$A$33:$A$776,$A191,СВЦЭМ!$B$33:$B$776,F$190)+'СЕТ СН'!$F$12</f>
        <v>191.60621348000001</v>
      </c>
      <c r="G191" s="36">
        <f>SUMIFS(СВЦЭМ!$F$33:$F$776,СВЦЭМ!$A$33:$A$776,$A191,СВЦЭМ!$B$33:$B$776,G$190)+'СЕТ СН'!$F$12</f>
        <v>196.88413417000001</v>
      </c>
      <c r="H191" s="36">
        <f>SUMIFS(СВЦЭМ!$F$33:$F$776,СВЦЭМ!$A$33:$A$776,$A191,СВЦЭМ!$B$33:$B$776,H$190)+'СЕТ СН'!$F$12</f>
        <v>192.50018244</v>
      </c>
      <c r="I191" s="36">
        <f>SUMIFS(СВЦЭМ!$F$33:$F$776,СВЦЭМ!$A$33:$A$776,$A191,СВЦЭМ!$B$33:$B$776,I$190)+'СЕТ СН'!$F$12</f>
        <v>196.17094528000001</v>
      </c>
      <c r="J191" s="36">
        <f>SUMIFS(СВЦЭМ!$F$33:$F$776,СВЦЭМ!$A$33:$A$776,$A191,СВЦЭМ!$B$33:$B$776,J$190)+'СЕТ СН'!$F$12</f>
        <v>187.06144992</v>
      </c>
      <c r="K191" s="36">
        <f>SUMIFS(СВЦЭМ!$F$33:$F$776,СВЦЭМ!$A$33:$A$776,$A191,СВЦЭМ!$B$33:$B$776,K$190)+'СЕТ СН'!$F$12</f>
        <v>178.50571624</v>
      </c>
      <c r="L191" s="36">
        <f>SUMIFS(СВЦЭМ!$F$33:$F$776,СВЦЭМ!$A$33:$A$776,$A191,СВЦЭМ!$B$33:$B$776,L$190)+'СЕТ СН'!$F$12</f>
        <v>171.59639974000001</v>
      </c>
      <c r="M191" s="36">
        <f>SUMIFS(СВЦЭМ!$F$33:$F$776,СВЦЭМ!$A$33:$A$776,$A191,СВЦЭМ!$B$33:$B$776,M$190)+'СЕТ СН'!$F$12</f>
        <v>158.83418405</v>
      </c>
      <c r="N191" s="36">
        <f>SUMIFS(СВЦЭМ!$F$33:$F$776,СВЦЭМ!$A$33:$A$776,$A191,СВЦЭМ!$B$33:$B$776,N$190)+'СЕТ СН'!$F$12</f>
        <v>152.13419562999999</v>
      </c>
      <c r="O191" s="36">
        <f>SUMIFS(СВЦЭМ!$F$33:$F$776,СВЦЭМ!$A$33:$A$776,$A191,СВЦЭМ!$B$33:$B$776,O$190)+'СЕТ СН'!$F$12</f>
        <v>142.19698822999999</v>
      </c>
      <c r="P191" s="36">
        <f>SUMIFS(СВЦЭМ!$F$33:$F$776,СВЦЭМ!$A$33:$A$776,$A191,СВЦЭМ!$B$33:$B$776,P$190)+'СЕТ СН'!$F$12</f>
        <v>142.57056614999999</v>
      </c>
      <c r="Q191" s="36">
        <f>SUMIFS(СВЦЭМ!$F$33:$F$776,СВЦЭМ!$A$33:$A$776,$A191,СВЦЭМ!$B$33:$B$776,Q$190)+'СЕТ СН'!$F$12</f>
        <v>142.8468196</v>
      </c>
      <c r="R191" s="36">
        <f>SUMIFS(СВЦЭМ!$F$33:$F$776,СВЦЭМ!$A$33:$A$776,$A191,СВЦЭМ!$B$33:$B$776,R$190)+'СЕТ СН'!$F$12</f>
        <v>142.75410274000001</v>
      </c>
      <c r="S191" s="36">
        <f>SUMIFS(СВЦЭМ!$F$33:$F$776,СВЦЭМ!$A$33:$A$776,$A191,СВЦЭМ!$B$33:$B$776,S$190)+'СЕТ СН'!$F$12</f>
        <v>142.86872893</v>
      </c>
      <c r="T191" s="36">
        <f>SUMIFS(СВЦЭМ!$F$33:$F$776,СВЦЭМ!$A$33:$A$776,$A191,СВЦЭМ!$B$33:$B$776,T$190)+'СЕТ СН'!$F$12</f>
        <v>142.88189819999999</v>
      </c>
      <c r="U191" s="36">
        <f>SUMIFS(СВЦЭМ!$F$33:$F$776,СВЦЭМ!$A$33:$A$776,$A191,СВЦЭМ!$B$33:$B$776,U$190)+'СЕТ СН'!$F$12</f>
        <v>143.1933176</v>
      </c>
      <c r="V191" s="36">
        <f>SUMIFS(СВЦЭМ!$F$33:$F$776,СВЦЭМ!$A$33:$A$776,$A191,СВЦЭМ!$B$33:$B$776,V$190)+'СЕТ СН'!$F$12</f>
        <v>140.49996214999999</v>
      </c>
      <c r="W191" s="36">
        <f>SUMIFS(СВЦЭМ!$F$33:$F$776,СВЦЭМ!$A$33:$A$776,$A191,СВЦЭМ!$B$33:$B$776,W$190)+'СЕТ СН'!$F$12</f>
        <v>137.25205149000001</v>
      </c>
      <c r="X191" s="36">
        <f>SUMIFS(СВЦЭМ!$F$33:$F$776,СВЦЭМ!$A$33:$A$776,$A191,СВЦЭМ!$B$33:$B$776,X$190)+'СЕТ СН'!$F$12</f>
        <v>145.22349019999999</v>
      </c>
      <c r="Y191" s="36">
        <f>SUMIFS(СВЦЭМ!$F$33:$F$776,СВЦЭМ!$A$33:$A$776,$A191,СВЦЭМ!$B$33:$B$776,Y$190)+'СЕТ СН'!$F$12</f>
        <v>167.68095796</v>
      </c>
      <c r="AA191" s="45"/>
    </row>
    <row r="192" spans="1:27" ht="15.75" x14ac:dyDescent="0.2">
      <c r="A192" s="35">
        <f>A191+1</f>
        <v>44045</v>
      </c>
      <c r="B192" s="36">
        <f>SUMIFS(СВЦЭМ!$F$33:$F$776,СВЦЭМ!$A$33:$A$776,$A192,СВЦЭМ!$B$33:$B$776,B$190)+'СЕТ СН'!$F$12</f>
        <v>172.94448406000001</v>
      </c>
      <c r="C192" s="36">
        <f>SUMIFS(СВЦЭМ!$F$33:$F$776,СВЦЭМ!$A$33:$A$776,$A192,СВЦЭМ!$B$33:$B$776,C$190)+'СЕТ СН'!$F$12</f>
        <v>181.75409875</v>
      </c>
      <c r="D192" s="36">
        <f>SUMIFS(СВЦЭМ!$F$33:$F$776,СВЦЭМ!$A$33:$A$776,$A192,СВЦЭМ!$B$33:$B$776,D$190)+'СЕТ СН'!$F$12</f>
        <v>187.92027039000001</v>
      </c>
      <c r="E192" s="36">
        <f>SUMIFS(СВЦЭМ!$F$33:$F$776,СВЦЭМ!$A$33:$A$776,$A192,СВЦЭМ!$B$33:$B$776,E$190)+'СЕТ СН'!$F$12</f>
        <v>189.01024128</v>
      </c>
      <c r="F192" s="36">
        <f>SUMIFS(СВЦЭМ!$F$33:$F$776,СВЦЭМ!$A$33:$A$776,$A192,СВЦЭМ!$B$33:$B$776,F$190)+'СЕТ СН'!$F$12</f>
        <v>189.59525008</v>
      </c>
      <c r="G192" s="36">
        <f>SUMIFS(СВЦЭМ!$F$33:$F$776,СВЦЭМ!$A$33:$A$776,$A192,СВЦЭМ!$B$33:$B$776,G$190)+'СЕТ СН'!$F$12</f>
        <v>189.01729885</v>
      </c>
      <c r="H192" s="36">
        <f>SUMIFS(СВЦЭМ!$F$33:$F$776,СВЦЭМ!$A$33:$A$776,$A192,СВЦЭМ!$B$33:$B$776,H$190)+'СЕТ СН'!$F$12</f>
        <v>183.48197883</v>
      </c>
      <c r="I192" s="36">
        <f>SUMIFS(СВЦЭМ!$F$33:$F$776,СВЦЭМ!$A$33:$A$776,$A192,СВЦЭМ!$B$33:$B$776,I$190)+'СЕТ СН'!$F$12</f>
        <v>191.06728000999999</v>
      </c>
      <c r="J192" s="36">
        <f>SUMIFS(СВЦЭМ!$F$33:$F$776,СВЦЭМ!$A$33:$A$776,$A192,СВЦЭМ!$B$33:$B$776,J$190)+'СЕТ СН'!$F$12</f>
        <v>182.50534865</v>
      </c>
      <c r="K192" s="36">
        <f>SUMIFS(СВЦЭМ!$F$33:$F$776,СВЦЭМ!$A$33:$A$776,$A192,СВЦЭМ!$B$33:$B$776,K$190)+'СЕТ СН'!$F$12</f>
        <v>168.89354058999999</v>
      </c>
      <c r="L192" s="36">
        <f>SUMIFS(СВЦЭМ!$F$33:$F$776,СВЦЭМ!$A$33:$A$776,$A192,СВЦЭМ!$B$33:$B$776,L$190)+'СЕТ СН'!$F$12</f>
        <v>161.57583915000001</v>
      </c>
      <c r="M192" s="36">
        <f>SUMIFS(СВЦЭМ!$F$33:$F$776,СВЦЭМ!$A$33:$A$776,$A192,СВЦЭМ!$B$33:$B$776,M$190)+'СЕТ СН'!$F$12</f>
        <v>147.20125146000001</v>
      </c>
      <c r="N192" s="36">
        <f>SUMIFS(СВЦЭМ!$F$33:$F$776,СВЦЭМ!$A$33:$A$776,$A192,СВЦЭМ!$B$33:$B$776,N$190)+'СЕТ СН'!$F$12</f>
        <v>140.38252453000001</v>
      </c>
      <c r="O192" s="36">
        <f>SUMIFS(СВЦЭМ!$F$33:$F$776,СВЦЭМ!$A$33:$A$776,$A192,СВЦЭМ!$B$33:$B$776,O$190)+'СЕТ СН'!$F$12</f>
        <v>137.32668175000001</v>
      </c>
      <c r="P192" s="36">
        <f>SUMIFS(СВЦЭМ!$F$33:$F$776,СВЦЭМ!$A$33:$A$776,$A192,СВЦЭМ!$B$33:$B$776,P$190)+'СЕТ СН'!$F$12</f>
        <v>139.17132719</v>
      </c>
      <c r="Q192" s="36">
        <f>SUMIFS(СВЦЭМ!$F$33:$F$776,СВЦЭМ!$A$33:$A$776,$A192,СВЦЭМ!$B$33:$B$776,Q$190)+'СЕТ СН'!$F$12</f>
        <v>141.47253831</v>
      </c>
      <c r="R192" s="36">
        <f>SUMIFS(СВЦЭМ!$F$33:$F$776,СВЦЭМ!$A$33:$A$776,$A192,СВЦЭМ!$B$33:$B$776,R$190)+'СЕТ СН'!$F$12</f>
        <v>140.01296995000001</v>
      </c>
      <c r="S192" s="36">
        <f>SUMIFS(СВЦЭМ!$F$33:$F$776,СВЦЭМ!$A$33:$A$776,$A192,СВЦЭМ!$B$33:$B$776,S$190)+'СЕТ СН'!$F$12</f>
        <v>140.85131014999999</v>
      </c>
      <c r="T192" s="36">
        <f>SUMIFS(СВЦЭМ!$F$33:$F$776,СВЦЭМ!$A$33:$A$776,$A192,СВЦЭМ!$B$33:$B$776,T$190)+'СЕТ СН'!$F$12</f>
        <v>140.63744776999999</v>
      </c>
      <c r="U192" s="36">
        <f>SUMIFS(СВЦЭМ!$F$33:$F$776,СВЦЭМ!$A$33:$A$776,$A192,СВЦЭМ!$B$33:$B$776,U$190)+'СЕТ СН'!$F$12</f>
        <v>137.85930554999999</v>
      </c>
      <c r="V192" s="36">
        <f>SUMIFS(СВЦЭМ!$F$33:$F$776,СВЦЭМ!$A$33:$A$776,$A192,СВЦЭМ!$B$33:$B$776,V$190)+'СЕТ СН'!$F$12</f>
        <v>132.44730007999999</v>
      </c>
      <c r="W192" s="36">
        <f>SUMIFS(СВЦЭМ!$F$33:$F$776,СВЦЭМ!$A$33:$A$776,$A192,СВЦЭМ!$B$33:$B$776,W$190)+'СЕТ СН'!$F$12</f>
        <v>132.42155973999999</v>
      </c>
      <c r="X192" s="36">
        <f>SUMIFS(СВЦЭМ!$F$33:$F$776,СВЦЭМ!$A$33:$A$776,$A192,СВЦЭМ!$B$33:$B$776,X$190)+'СЕТ СН'!$F$12</f>
        <v>138.67786888000001</v>
      </c>
      <c r="Y192" s="36">
        <f>SUMIFS(СВЦЭМ!$F$33:$F$776,СВЦЭМ!$A$33:$A$776,$A192,СВЦЭМ!$B$33:$B$776,Y$190)+'СЕТ СН'!$F$12</f>
        <v>157.04197697999999</v>
      </c>
    </row>
    <row r="193" spans="1:25" ht="15.75" x14ac:dyDescent="0.2">
      <c r="A193" s="35">
        <f t="shared" ref="A193:A221" si="5">A192+1</f>
        <v>44046</v>
      </c>
      <c r="B193" s="36">
        <f>SUMIFS(СВЦЭМ!$F$33:$F$776,СВЦЭМ!$A$33:$A$776,$A193,СВЦЭМ!$B$33:$B$776,B$190)+'СЕТ СН'!$F$12</f>
        <v>175.82690159000001</v>
      </c>
      <c r="C193" s="36">
        <f>SUMIFS(СВЦЭМ!$F$33:$F$776,СВЦЭМ!$A$33:$A$776,$A193,СВЦЭМ!$B$33:$B$776,C$190)+'СЕТ СН'!$F$12</f>
        <v>174.90581646999999</v>
      </c>
      <c r="D193" s="36">
        <f>SUMIFS(СВЦЭМ!$F$33:$F$776,СВЦЭМ!$A$33:$A$776,$A193,СВЦЭМ!$B$33:$B$776,D$190)+'СЕТ СН'!$F$12</f>
        <v>177.93433876</v>
      </c>
      <c r="E193" s="36">
        <f>SUMIFS(СВЦЭМ!$F$33:$F$776,СВЦЭМ!$A$33:$A$776,$A193,СВЦЭМ!$B$33:$B$776,E$190)+'СЕТ СН'!$F$12</f>
        <v>187.13190596999999</v>
      </c>
      <c r="F193" s="36">
        <f>SUMIFS(СВЦЭМ!$F$33:$F$776,СВЦЭМ!$A$33:$A$776,$A193,СВЦЭМ!$B$33:$B$776,F$190)+'СЕТ СН'!$F$12</f>
        <v>187.53292716000001</v>
      </c>
      <c r="G193" s="36">
        <f>SUMIFS(СВЦЭМ!$F$33:$F$776,СВЦЭМ!$A$33:$A$776,$A193,СВЦЭМ!$B$33:$B$776,G$190)+'СЕТ СН'!$F$12</f>
        <v>192.20355931</v>
      </c>
      <c r="H193" s="36">
        <f>SUMIFS(СВЦЭМ!$F$33:$F$776,СВЦЭМ!$A$33:$A$776,$A193,СВЦЭМ!$B$33:$B$776,H$190)+'СЕТ СН'!$F$12</f>
        <v>189.30420778000001</v>
      </c>
      <c r="I193" s="36">
        <f>SUMIFS(СВЦЭМ!$F$33:$F$776,СВЦЭМ!$A$33:$A$776,$A193,СВЦЭМ!$B$33:$B$776,I$190)+'СЕТ СН'!$F$12</f>
        <v>191.97432387999999</v>
      </c>
      <c r="J193" s="36">
        <f>SUMIFS(СВЦЭМ!$F$33:$F$776,СВЦЭМ!$A$33:$A$776,$A193,СВЦЭМ!$B$33:$B$776,J$190)+'СЕТ СН'!$F$12</f>
        <v>180.47082953</v>
      </c>
      <c r="K193" s="36">
        <f>SUMIFS(СВЦЭМ!$F$33:$F$776,СВЦЭМ!$A$33:$A$776,$A193,СВЦЭМ!$B$33:$B$776,K$190)+'СЕТ СН'!$F$12</f>
        <v>169.88615659000001</v>
      </c>
      <c r="L193" s="36">
        <f>SUMIFS(СВЦЭМ!$F$33:$F$776,СВЦЭМ!$A$33:$A$776,$A193,СВЦЭМ!$B$33:$B$776,L$190)+'СЕТ СН'!$F$12</f>
        <v>160.45843275999999</v>
      </c>
      <c r="M193" s="36">
        <f>SUMIFS(СВЦЭМ!$F$33:$F$776,СВЦЭМ!$A$33:$A$776,$A193,СВЦЭМ!$B$33:$B$776,M$190)+'СЕТ СН'!$F$12</f>
        <v>145.95382076999999</v>
      </c>
      <c r="N193" s="36">
        <f>SUMIFS(СВЦЭМ!$F$33:$F$776,СВЦЭМ!$A$33:$A$776,$A193,СВЦЭМ!$B$33:$B$776,N$190)+'СЕТ СН'!$F$12</f>
        <v>137.46405236000001</v>
      </c>
      <c r="O193" s="36">
        <f>SUMIFS(СВЦЭМ!$F$33:$F$776,СВЦЭМ!$A$33:$A$776,$A193,СВЦЭМ!$B$33:$B$776,O$190)+'СЕТ СН'!$F$12</f>
        <v>133.97564019999999</v>
      </c>
      <c r="P193" s="36">
        <f>SUMIFS(СВЦЭМ!$F$33:$F$776,СВЦЭМ!$A$33:$A$776,$A193,СВЦЭМ!$B$33:$B$776,P$190)+'СЕТ СН'!$F$12</f>
        <v>134.84478941</v>
      </c>
      <c r="Q193" s="36">
        <f>SUMIFS(СВЦЭМ!$F$33:$F$776,СВЦЭМ!$A$33:$A$776,$A193,СВЦЭМ!$B$33:$B$776,Q$190)+'СЕТ СН'!$F$12</f>
        <v>135.67893219000001</v>
      </c>
      <c r="R193" s="36">
        <f>SUMIFS(СВЦЭМ!$F$33:$F$776,СВЦЭМ!$A$33:$A$776,$A193,СВЦЭМ!$B$33:$B$776,R$190)+'СЕТ СН'!$F$12</f>
        <v>137.27045222000001</v>
      </c>
      <c r="S193" s="36">
        <f>SUMIFS(СВЦЭМ!$F$33:$F$776,СВЦЭМ!$A$33:$A$776,$A193,СВЦЭМ!$B$33:$B$776,S$190)+'СЕТ СН'!$F$12</f>
        <v>138.12486096000001</v>
      </c>
      <c r="T193" s="36">
        <f>SUMIFS(СВЦЭМ!$F$33:$F$776,СВЦЭМ!$A$33:$A$776,$A193,СВЦЭМ!$B$33:$B$776,T$190)+'СЕТ СН'!$F$12</f>
        <v>139.91407946000001</v>
      </c>
      <c r="U193" s="36">
        <f>SUMIFS(СВЦЭМ!$F$33:$F$776,СВЦЭМ!$A$33:$A$776,$A193,СВЦЭМ!$B$33:$B$776,U$190)+'СЕТ СН'!$F$12</f>
        <v>139.53451344999999</v>
      </c>
      <c r="V193" s="36">
        <f>SUMIFS(СВЦЭМ!$F$33:$F$776,СВЦЭМ!$A$33:$A$776,$A193,СВЦЭМ!$B$33:$B$776,V$190)+'СЕТ СН'!$F$12</f>
        <v>137.93779394000001</v>
      </c>
      <c r="W193" s="36">
        <f>SUMIFS(СВЦЭМ!$F$33:$F$776,СВЦЭМ!$A$33:$A$776,$A193,СВЦЭМ!$B$33:$B$776,W$190)+'СЕТ СН'!$F$12</f>
        <v>135.62147245</v>
      </c>
      <c r="X193" s="36">
        <f>SUMIFS(СВЦЭМ!$F$33:$F$776,СВЦЭМ!$A$33:$A$776,$A193,СВЦЭМ!$B$33:$B$776,X$190)+'СЕТ СН'!$F$12</f>
        <v>140.41861369</v>
      </c>
      <c r="Y193" s="36">
        <f>SUMIFS(СВЦЭМ!$F$33:$F$776,СВЦЭМ!$A$33:$A$776,$A193,СВЦЭМ!$B$33:$B$776,Y$190)+'СЕТ СН'!$F$12</f>
        <v>158.35265090999999</v>
      </c>
    </row>
    <row r="194" spans="1:25" ht="15.75" x14ac:dyDescent="0.2">
      <c r="A194" s="35">
        <f t="shared" si="5"/>
        <v>44047</v>
      </c>
      <c r="B194" s="36">
        <f>SUMIFS(СВЦЭМ!$F$33:$F$776,СВЦЭМ!$A$33:$A$776,$A194,СВЦЭМ!$B$33:$B$776,B$190)+'СЕТ СН'!$F$12</f>
        <v>171.74768785000001</v>
      </c>
      <c r="C194" s="36">
        <f>SUMIFS(СВЦЭМ!$F$33:$F$776,СВЦЭМ!$A$33:$A$776,$A194,СВЦЭМ!$B$33:$B$776,C$190)+'СЕТ СН'!$F$12</f>
        <v>182.26400411</v>
      </c>
      <c r="D194" s="36">
        <f>SUMIFS(СВЦЭМ!$F$33:$F$776,СВЦЭМ!$A$33:$A$776,$A194,СВЦЭМ!$B$33:$B$776,D$190)+'СЕТ СН'!$F$12</f>
        <v>186.20584941000001</v>
      </c>
      <c r="E194" s="36">
        <f>SUMIFS(СВЦЭМ!$F$33:$F$776,СВЦЭМ!$A$33:$A$776,$A194,СВЦЭМ!$B$33:$B$776,E$190)+'СЕТ СН'!$F$12</f>
        <v>192.57819950999999</v>
      </c>
      <c r="F194" s="36">
        <f>SUMIFS(СВЦЭМ!$F$33:$F$776,СВЦЭМ!$A$33:$A$776,$A194,СВЦЭМ!$B$33:$B$776,F$190)+'СЕТ СН'!$F$12</f>
        <v>193.94633974000001</v>
      </c>
      <c r="G194" s="36">
        <f>SUMIFS(СВЦЭМ!$F$33:$F$776,СВЦЭМ!$A$33:$A$776,$A194,СВЦЭМ!$B$33:$B$776,G$190)+'СЕТ СН'!$F$12</f>
        <v>192.56092081</v>
      </c>
      <c r="H194" s="36">
        <f>SUMIFS(СВЦЭМ!$F$33:$F$776,СВЦЭМ!$A$33:$A$776,$A194,СВЦЭМ!$B$33:$B$776,H$190)+'СЕТ СН'!$F$12</f>
        <v>183.56224076999999</v>
      </c>
      <c r="I194" s="36">
        <f>SUMIFS(СВЦЭМ!$F$33:$F$776,СВЦЭМ!$A$33:$A$776,$A194,СВЦЭМ!$B$33:$B$776,I$190)+'СЕТ СН'!$F$12</f>
        <v>182.20196208999999</v>
      </c>
      <c r="J194" s="36">
        <f>SUMIFS(СВЦЭМ!$F$33:$F$776,СВЦЭМ!$A$33:$A$776,$A194,СВЦЭМ!$B$33:$B$776,J$190)+'СЕТ СН'!$F$12</f>
        <v>172.73886809000001</v>
      </c>
      <c r="K194" s="36">
        <f>SUMIFS(СВЦЭМ!$F$33:$F$776,СВЦЭМ!$A$33:$A$776,$A194,СВЦЭМ!$B$33:$B$776,K$190)+'СЕТ СН'!$F$12</f>
        <v>166.70595596000001</v>
      </c>
      <c r="L194" s="36">
        <f>SUMIFS(СВЦЭМ!$F$33:$F$776,СВЦЭМ!$A$33:$A$776,$A194,СВЦЭМ!$B$33:$B$776,L$190)+'СЕТ СН'!$F$12</f>
        <v>165.58393064000001</v>
      </c>
      <c r="M194" s="36">
        <f>SUMIFS(СВЦЭМ!$F$33:$F$776,СВЦЭМ!$A$33:$A$776,$A194,СВЦЭМ!$B$33:$B$776,M$190)+'СЕТ СН'!$F$12</f>
        <v>149.86162302</v>
      </c>
      <c r="N194" s="36">
        <f>SUMIFS(СВЦЭМ!$F$33:$F$776,СВЦЭМ!$A$33:$A$776,$A194,СВЦЭМ!$B$33:$B$776,N$190)+'СЕТ СН'!$F$12</f>
        <v>138.59785235999999</v>
      </c>
      <c r="O194" s="36">
        <f>SUMIFS(СВЦЭМ!$F$33:$F$776,СВЦЭМ!$A$33:$A$776,$A194,СВЦЭМ!$B$33:$B$776,O$190)+'СЕТ СН'!$F$12</f>
        <v>133.80751598000001</v>
      </c>
      <c r="P194" s="36">
        <f>SUMIFS(СВЦЭМ!$F$33:$F$776,СВЦЭМ!$A$33:$A$776,$A194,СВЦЭМ!$B$33:$B$776,P$190)+'СЕТ СН'!$F$12</f>
        <v>132.96063667000001</v>
      </c>
      <c r="Q194" s="36">
        <f>SUMIFS(СВЦЭМ!$F$33:$F$776,СВЦЭМ!$A$33:$A$776,$A194,СВЦЭМ!$B$33:$B$776,Q$190)+'СЕТ СН'!$F$12</f>
        <v>132.84132722999999</v>
      </c>
      <c r="R194" s="36">
        <f>SUMIFS(СВЦЭМ!$F$33:$F$776,СВЦЭМ!$A$33:$A$776,$A194,СВЦЭМ!$B$33:$B$776,R$190)+'СЕТ СН'!$F$12</f>
        <v>132.31826257</v>
      </c>
      <c r="S194" s="36">
        <f>SUMIFS(СВЦЭМ!$F$33:$F$776,СВЦЭМ!$A$33:$A$776,$A194,СВЦЭМ!$B$33:$B$776,S$190)+'СЕТ СН'!$F$12</f>
        <v>136.77456681000001</v>
      </c>
      <c r="T194" s="36">
        <f>SUMIFS(СВЦЭМ!$F$33:$F$776,СВЦЭМ!$A$33:$A$776,$A194,СВЦЭМ!$B$33:$B$776,T$190)+'СЕТ СН'!$F$12</f>
        <v>135.60342661000001</v>
      </c>
      <c r="U194" s="36">
        <f>SUMIFS(СВЦЭМ!$F$33:$F$776,СВЦЭМ!$A$33:$A$776,$A194,СВЦЭМ!$B$33:$B$776,U$190)+'СЕТ СН'!$F$12</f>
        <v>135.61397948000001</v>
      </c>
      <c r="V194" s="36">
        <f>SUMIFS(СВЦЭМ!$F$33:$F$776,СВЦЭМ!$A$33:$A$776,$A194,СВЦЭМ!$B$33:$B$776,V$190)+'СЕТ СН'!$F$12</f>
        <v>135.47559508000001</v>
      </c>
      <c r="W194" s="36">
        <f>SUMIFS(СВЦЭМ!$F$33:$F$776,СВЦЭМ!$A$33:$A$776,$A194,СВЦЭМ!$B$33:$B$776,W$190)+'СЕТ СН'!$F$12</f>
        <v>135.82708009000001</v>
      </c>
      <c r="X194" s="36">
        <f>SUMIFS(СВЦЭМ!$F$33:$F$776,СВЦЭМ!$A$33:$A$776,$A194,СВЦЭМ!$B$33:$B$776,X$190)+'СЕТ СН'!$F$12</f>
        <v>140.92044852999999</v>
      </c>
      <c r="Y194" s="36">
        <f>SUMIFS(СВЦЭМ!$F$33:$F$776,СВЦЭМ!$A$33:$A$776,$A194,СВЦЭМ!$B$33:$B$776,Y$190)+'СЕТ СН'!$F$12</f>
        <v>158.24747592</v>
      </c>
    </row>
    <row r="195" spans="1:25" ht="15.75" x14ac:dyDescent="0.2">
      <c r="A195" s="35">
        <f t="shared" si="5"/>
        <v>44048</v>
      </c>
      <c r="B195" s="36">
        <f>SUMIFS(СВЦЭМ!$F$33:$F$776,СВЦЭМ!$A$33:$A$776,$A195,СВЦЭМ!$B$33:$B$776,B$190)+'СЕТ СН'!$F$12</f>
        <v>172.1415958</v>
      </c>
      <c r="C195" s="36">
        <f>SUMIFS(СВЦЭМ!$F$33:$F$776,СВЦЭМ!$A$33:$A$776,$A195,СВЦЭМ!$B$33:$B$776,C$190)+'СЕТ СН'!$F$12</f>
        <v>187.32584026000001</v>
      </c>
      <c r="D195" s="36">
        <f>SUMIFS(СВЦЭМ!$F$33:$F$776,СВЦЭМ!$A$33:$A$776,$A195,СВЦЭМ!$B$33:$B$776,D$190)+'СЕТ СН'!$F$12</f>
        <v>190.39401569</v>
      </c>
      <c r="E195" s="36">
        <f>SUMIFS(СВЦЭМ!$F$33:$F$776,СВЦЭМ!$A$33:$A$776,$A195,СВЦЭМ!$B$33:$B$776,E$190)+'СЕТ СН'!$F$12</f>
        <v>192.60568649000001</v>
      </c>
      <c r="F195" s="36">
        <f>SUMIFS(СВЦЭМ!$F$33:$F$776,СВЦЭМ!$A$33:$A$776,$A195,СВЦЭМ!$B$33:$B$776,F$190)+'СЕТ СН'!$F$12</f>
        <v>192.20377814</v>
      </c>
      <c r="G195" s="36">
        <f>SUMIFS(СВЦЭМ!$F$33:$F$776,СВЦЭМ!$A$33:$A$776,$A195,СВЦЭМ!$B$33:$B$776,G$190)+'СЕТ СН'!$F$12</f>
        <v>194.99482915999999</v>
      </c>
      <c r="H195" s="36">
        <f>SUMIFS(СВЦЭМ!$F$33:$F$776,СВЦЭМ!$A$33:$A$776,$A195,СВЦЭМ!$B$33:$B$776,H$190)+'СЕТ СН'!$F$12</f>
        <v>190.29621505</v>
      </c>
      <c r="I195" s="36">
        <f>SUMIFS(СВЦЭМ!$F$33:$F$776,СВЦЭМ!$A$33:$A$776,$A195,СВЦЭМ!$B$33:$B$776,I$190)+'СЕТ СН'!$F$12</f>
        <v>183.14635279000001</v>
      </c>
      <c r="J195" s="36">
        <f>SUMIFS(СВЦЭМ!$F$33:$F$776,СВЦЭМ!$A$33:$A$776,$A195,СВЦЭМ!$B$33:$B$776,J$190)+'СЕТ СН'!$F$12</f>
        <v>172.58273659</v>
      </c>
      <c r="K195" s="36">
        <f>SUMIFS(СВЦЭМ!$F$33:$F$776,СВЦЭМ!$A$33:$A$776,$A195,СВЦЭМ!$B$33:$B$776,K$190)+'СЕТ СН'!$F$12</f>
        <v>174.45583611999999</v>
      </c>
      <c r="L195" s="36">
        <f>SUMIFS(СВЦЭМ!$F$33:$F$776,СВЦЭМ!$A$33:$A$776,$A195,СВЦЭМ!$B$33:$B$776,L$190)+'СЕТ СН'!$F$12</f>
        <v>164.00983707</v>
      </c>
      <c r="M195" s="36">
        <f>SUMIFS(СВЦЭМ!$F$33:$F$776,СВЦЭМ!$A$33:$A$776,$A195,СВЦЭМ!$B$33:$B$776,M$190)+'СЕТ СН'!$F$12</f>
        <v>149.61360141</v>
      </c>
      <c r="N195" s="36">
        <f>SUMIFS(СВЦЭМ!$F$33:$F$776,СВЦЭМ!$A$33:$A$776,$A195,СВЦЭМ!$B$33:$B$776,N$190)+'СЕТ СН'!$F$12</f>
        <v>139.22464579000001</v>
      </c>
      <c r="O195" s="36">
        <f>SUMIFS(СВЦЭМ!$F$33:$F$776,СВЦЭМ!$A$33:$A$776,$A195,СВЦЭМ!$B$33:$B$776,O$190)+'СЕТ СН'!$F$12</f>
        <v>132.82586566000001</v>
      </c>
      <c r="P195" s="36">
        <f>SUMIFS(СВЦЭМ!$F$33:$F$776,СВЦЭМ!$A$33:$A$776,$A195,СВЦЭМ!$B$33:$B$776,P$190)+'СЕТ СН'!$F$12</f>
        <v>134.37777456000001</v>
      </c>
      <c r="Q195" s="36">
        <f>SUMIFS(СВЦЭМ!$F$33:$F$776,СВЦЭМ!$A$33:$A$776,$A195,СВЦЭМ!$B$33:$B$776,Q$190)+'СЕТ СН'!$F$12</f>
        <v>134.48206302</v>
      </c>
      <c r="R195" s="36">
        <f>SUMIFS(СВЦЭМ!$F$33:$F$776,СВЦЭМ!$A$33:$A$776,$A195,СВЦЭМ!$B$33:$B$776,R$190)+'СЕТ СН'!$F$12</f>
        <v>133.36886035000001</v>
      </c>
      <c r="S195" s="36">
        <f>SUMIFS(СВЦЭМ!$F$33:$F$776,СВЦЭМ!$A$33:$A$776,$A195,СВЦЭМ!$B$33:$B$776,S$190)+'СЕТ СН'!$F$12</f>
        <v>133.62410965999999</v>
      </c>
      <c r="T195" s="36">
        <f>SUMIFS(СВЦЭМ!$F$33:$F$776,СВЦЭМ!$A$33:$A$776,$A195,СВЦЭМ!$B$33:$B$776,T$190)+'СЕТ СН'!$F$12</f>
        <v>137.42148803000001</v>
      </c>
      <c r="U195" s="36">
        <f>SUMIFS(СВЦЭМ!$F$33:$F$776,СВЦЭМ!$A$33:$A$776,$A195,СВЦЭМ!$B$33:$B$776,U$190)+'СЕТ СН'!$F$12</f>
        <v>138.7900641</v>
      </c>
      <c r="V195" s="36">
        <f>SUMIFS(СВЦЭМ!$F$33:$F$776,СВЦЭМ!$A$33:$A$776,$A195,СВЦЭМ!$B$33:$B$776,V$190)+'СЕТ СН'!$F$12</f>
        <v>134.96217229000001</v>
      </c>
      <c r="W195" s="36">
        <f>SUMIFS(СВЦЭМ!$F$33:$F$776,СВЦЭМ!$A$33:$A$776,$A195,СВЦЭМ!$B$33:$B$776,W$190)+'СЕТ СН'!$F$12</f>
        <v>134.63862878</v>
      </c>
      <c r="X195" s="36">
        <f>SUMIFS(СВЦЭМ!$F$33:$F$776,СВЦЭМ!$A$33:$A$776,$A195,СВЦЭМ!$B$33:$B$776,X$190)+'СЕТ СН'!$F$12</f>
        <v>138.74706807999999</v>
      </c>
      <c r="Y195" s="36">
        <f>SUMIFS(СВЦЭМ!$F$33:$F$776,СВЦЭМ!$A$33:$A$776,$A195,СВЦЭМ!$B$33:$B$776,Y$190)+'СЕТ СН'!$F$12</f>
        <v>161.15367674000001</v>
      </c>
    </row>
    <row r="196" spans="1:25" ht="15.75" x14ac:dyDescent="0.2">
      <c r="A196" s="35">
        <f t="shared" si="5"/>
        <v>44049</v>
      </c>
      <c r="B196" s="36">
        <f>SUMIFS(СВЦЭМ!$F$33:$F$776,СВЦЭМ!$A$33:$A$776,$A196,СВЦЭМ!$B$33:$B$776,B$190)+'СЕТ СН'!$F$12</f>
        <v>182.94006142999999</v>
      </c>
      <c r="C196" s="36">
        <f>SUMIFS(СВЦЭМ!$F$33:$F$776,СВЦЭМ!$A$33:$A$776,$A196,СВЦЭМ!$B$33:$B$776,C$190)+'СЕТ СН'!$F$12</f>
        <v>193.79544870000001</v>
      </c>
      <c r="D196" s="36">
        <f>SUMIFS(СВЦЭМ!$F$33:$F$776,СВЦЭМ!$A$33:$A$776,$A196,СВЦЭМ!$B$33:$B$776,D$190)+'СЕТ СН'!$F$12</f>
        <v>198.33098831000001</v>
      </c>
      <c r="E196" s="36">
        <f>SUMIFS(СВЦЭМ!$F$33:$F$776,СВЦЭМ!$A$33:$A$776,$A196,СВЦЭМ!$B$33:$B$776,E$190)+'СЕТ СН'!$F$12</f>
        <v>197.25078135000001</v>
      </c>
      <c r="F196" s="36">
        <f>SUMIFS(СВЦЭМ!$F$33:$F$776,СВЦЭМ!$A$33:$A$776,$A196,СВЦЭМ!$B$33:$B$776,F$190)+'СЕТ СН'!$F$12</f>
        <v>195.30452094</v>
      </c>
      <c r="G196" s="36">
        <f>SUMIFS(СВЦЭМ!$F$33:$F$776,СВЦЭМ!$A$33:$A$776,$A196,СВЦЭМ!$B$33:$B$776,G$190)+'СЕТ СН'!$F$12</f>
        <v>197.09319256000001</v>
      </c>
      <c r="H196" s="36">
        <f>SUMIFS(СВЦЭМ!$F$33:$F$776,СВЦЭМ!$A$33:$A$776,$A196,СВЦЭМ!$B$33:$B$776,H$190)+'СЕТ СН'!$F$12</f>
        <v>196.60978248999999</v>
      </c>
      <c r="I196" s="36">
        <f>SUMIFS(СВЦЭМ!$F$33:$F$776,СВЦЭМ!$A$33:$A$776,$A196,СВЦЭМ!$B$33:$B$776,I$190)+'СЕТ СН'!$F$12</f>
        <v>185.96673103000001</v>
      </c>
      <c r="J196" s="36">
        <f>SUMIFS(СВЦЭМ!$F$33:$F$776,СВЦЭМ!$A$33:$A$776,$A196,СВЦЭМ!$B$33:$B$776,J$190)+'СЕТ СН'!$F$12</f>
        <v>173.59118885999999</v>
      </c>
      <c r="K196" s="36">
        <f>SUMIFS(СВЦЭМ!$F$33:$F$776,СВЦЭМ!$A$33:$A$776,$A196,СВЦЭМ!$B$33:$B$776,K$190)+'СЕТ СН'!$F$12</f>
        <v>166.43766113000001</v>
      </c>
      <c r="L196" s="36">
        <f>SUMIFS(СВЦЭМ!$F$33:$F$776,СВЦЭМ!$A$33:$A$776,$A196,СВЦЭМ!$B$33:$B$776,L$190)+'СЕТ СН'!$F$12</f>
        <v>163.49933235</v>
      </c>
      <c r="M196" s="36">
        <f>SUMIFS(СВЦЭМ!$F$33:$F$776,СВЦЭМ!$A$33:$A$776,$A196,СВЦЭМ!$B$33:$B$776,M$190)+'СЕТ СН'!$F$12</f>
        <v>148.00178077000001</v>
      </c>
      <c r="N196" s="36">
        <f>SUMIFS(СВЦЭМ!$F$33:$F$776,СВЦЭМ!$A$33:$A$776,$A196,СВЦЭМ!$B$33:$B$776,N$190)+'СЕТ СН'!$F$12</f>
        <v>135.28132826000001</v>
      </c>
      <c r="O196" s="36">
        <f>SUMIFS(СВЦЭМ!$F$33:$F$776,СВЦЭМ!$A$33:$A$776,$A196,СВЦЭМ!$B$33:$B$776,O$190)+'СЕТ СН'!$F$12</f>
        <v>129.68051850000001</v>
      </c>
      <c r="P196" s="36">
        <f>SUMIFS(СВЦЭМ!$F$33:$F$776,СВЦЭМ!$A$33:$A$776,$A196,СВЦЭМ!$B$33:$B$776,P$190)+'СЕТ СН'!$F$12</f>
        <v>130.64955642999999</v>
      </c>
      <c r="Q196" s="36">
        <f>SUMIFS(СВЦЭМ!$F$33:$F$776,СВЦЭМ!$A$33:$A$776,$A196,СВЦЭМ!$B$33:$B$776,Q$190)+'СЕТ СН'!$F$12</f>
        <v>131.04095995</v>
      </c>
      <c r="R196" s="36">
        <f>SUMIFS(СВЦЭМ!$F$33:$F$776,СВЦЭМ!$A$33:$A$776,$A196,СВЦЭМ!$B$33:$B$776,R$190)+'СЕТ СН'!$F$12</f>
        <v>131.65476244999999</v>
      </c>
      <c r="S196" s="36">
        <f>SUMIFS(СВЦЭМ!$F$33:$F$776,СВЦЭМ!$A$33:$A$776,$A196,СВЦЭМ!$B$33:$B$776,S$190)+'СЕТ СН'!$F$12</f>
        <v>132.05302723</v>
      </c>
      <c r="T196" s="36">
        <f>SUMIFS(СВЦЭМ!$F$33:$F$776,СВЦЭМ!$A$33:$A$776,$A196,СВЦЭМ!$B$33:$B$776,T$190)+'СЕТ СН'!$F$12</f>
        <v>130.86947423000001</v>
      </c>
      <c r="U196" s="36">
        <f>SUMIFS(СВЦЭМ!$F$33:$F$776,СВЦЭМ!$A$33:$A$776,$A196,СВЦЭМ!$B$33:$B$776,U$190)+'СЕТ СН'!$F$12</f>
        <v>130.13052508999999</v>
      </c>
      <c r="V196" s="36">
        <f>SUMIFS(СВЦЭМ!$F$33:$F$776,СВЦЭМ!$A$33:$A$776,$A196,СВЦЭМ!$B$33:$B$776,V$190)+'СЕТ СН'!$F$12</f>
        <v>131.72177765999999</v>
      </c>
      <c r="W196" s="36">
        <f>SUMIFS(СВЦЭМ!$F$33:$F$776,СВЦЭМ!$A$33:$A$776,$A196,СВЦЭМ!$B$33:$B$776,W$190)+'СЕТ СН'!$F$12</f>
        <v>130.23018153999999</v>
      </c>
      <c r="X196" s="36">
        <f>SUMIFS(СВЦЭМ!$F$33:$F$776,СВЦЭМ!$A$33:$A$776,$A196,СВЦЭМ!$B$33:$B$776,X$190)+'СЕТ СН'!$F$12</f>
        <v>139.13119933999999</v>
      </c>
      <c r="Y196" s="36">
        <f>SUMIFS(СВЦЭМ!$F$33:$F$776,СВЦЭМ!$A$33:$A$776,$A196,СВЦЭМ!$B$33:$B$776,Y$190)+'СЕТ СН'!$F$12</f>
        <v>160.37152958999999</v>
      </c>
    </row>
    <row r="197" spans="1:25" ht="15.75" x14ac:dyDescent="0.2">
      <c r="A197" s="35">
        <f t="shared" si="5"/>
        <v>44050</v>
      </c>
      <c r="B197" s="36">
        <f>SUMIFS(СВЦЭМ!$F$33:$F$776,СВЦЭМ!$A$33:$A$776,$A197,СВЦЭМ!$B$33:$B$776,B$190)+'СЕТ СН'!$F$12</f>
        <v>170.42648457999999</v>
      </c>
      <c r="C197" s="36">
        <f>SUMIFS(СВЦЭМ!$F$33:$F$776,СВЦЭМ!$A$33:$A$776,$A197,СВЦЭМ!$B$33:$B$776,C$190)+'СЕТ СН'!$F$12</f>
        <v>180.37460794</v>
      </c>
      <c r="D197" s="36">
        <f>SUMIFS(СВЦЭМ!$F$33:$F$776,СВЦЭМ!$A$33:$A$776,$A197,СВЦЭМ!$B$33:$B$776,D$190)+'СЕТ СН'!$F$12</f>
        <v>183.13401315999999</v>
      </c>
      <c r="E197" s="36">
        <f>SUMIFS(СВЦЭМ!$F$33:$F$776,СВЦЭМ!$A$33:$A$776,$A197,СВЦЭМ!$B$33:$B$776,E$190)+'СЕТ СН'!$F$12</f>
        <v>188.83317377</v>
      </c>
      <c r="F197" s="36">
        <f>SUMIFS(СВЦЭМ!$F$33:$F$776,СВЦЭМ!$A$33:$A$776,$A197,СВЦЭМ!$B$33:$B$776,F$190)+'СЕТ СН'!$F$12</f>
        <v>190.19845878000001</v>
      </c>
      <c r="G197" s="36">
        <f>SUMIFS(СВЦЭМ!$F$33:$F$776,СВЦЭМ!$A$33:$A$776,$A197,СВЦЭМ!$B$33:$B$776,G$190)+'СЕТ СН'!$F$12</f>
        <v>188.34780240000001</v>
      </c>
      <c r="H197" s="36">
        <f>SUMIFS(СВЦЭМ!$F$33:$F$776,СВЦЭМ!$A$33:$A$776,$A197,СВЦЭМ!$B$33:$B$776,H$190)+'СЕТ СН'!$F$12</f>
        <v>181.47621708</v>
      </c>
      <c r="I197" s="36">
        <f>SUMIFS(СВЦЭМ!$F$33:$F$776,СВЦЭМ!$A$33:$A$776,$A197,СВЦЭМ!$B$33:$B$776,I$190)+'СЕТ СН'!$F$12</f>
        <v>175.90983317000001</v>
      </c>
      <c r="J197" s="36">
        <f>SUMIFS(СВЦЭМ!$F$33:$F$776,СВЦЭМ!$A$33:$A$776,$A197,СВЦЭМ!$B$33:$B$776,J$190)+'СЕТ СН'!$F$12</f>
        <v>169.16621717999999</v>
      </c>
      <c r="K197" s="36">
        <f>SUMIFS(СВЦЭМ!$F$33:$F$776,СВЦЭМ!$A$33:$A$776,$A197,СВЦЭМ!$B$33:$B$776,K$190)+'СЕТ СН'!$F$12</f>
        <v>170.00907849000001</v>
      </c>
      <c r="L197" s="36">
        <f>SUMIFS(СВЦЭМ!$F$33:$F$776,СВЦЭМ!$A$33:$A$776,$A197,СВЦЭМ!$B$33:$B$776,L$190)+'СЕТ СН'!$F$12</f>
        <v>164.57971766</v>
      </c>
      <c r="M197" s="36">
        <f>SUMIFS(СВЦЭМ!$F$33:$F$776,СВЦЭМ!$A$33:$A$776,$A197,СВЦЭМ!$B$33:$B$776,M$190)+'СЕТ СН'!$F$12</f>
        <v>157.21584741999999</v>
      </c>
      <c r="N197" s="36">
        <f>SUMIFS(СВЦЭМ!$F$33:$F$776,СВЦЭМ!$A$33:$A$776,$A197,СВЦЭМ!$B$33:$B$776,N$190)+'СЕТ СН'!$F$12</f>
        <v>146.09233427999999</v>
      </c>
      <c r="O197" s="36">
        <f>SUMIFS(СВЦЭМ!$F$33:$F$776,СВЦЭМ!$A$33:$A$776,$A197,СВЦЭМ!$B$33:$B$776,O$190)+'СЕТ СН'!$F$12</f>
        <v>139.48802183000001</v>
      </c>
      <c r="P197" s="36">
        <f>SUMIFS(СВЦЭМ!$F$33:$F$776,СВЦЭМ!$A$33:$A$776,$A197,СВЦЭМ!$B$33:$B$776,P$190)+'СЕТ СН'!$F$12</f>
        <v>140.35978373</v>
      </c>
      <c r="Q197" s="36">
        <f>SUMIFS(СВЦЭМ!$F$33:$F$776,СВЦЭМ!$A$33:$A$776,$A197,СВЦЭМ!$B$33:$B$776,Q$190)+'СЕТ СН'!$F$12</f>
        <v>140.85344941</v>
      </c>
      <c r="R197" s="36">
        <f>SUMIFS(СВЦЭМ!$F$33:$F$776,СВЦЭМ!$A$33:$A$776,$A197,СВЦЭМ!$B$33:$B$776,R$190)+'СЕТ СН'!$F$12</f>
        <v>142.84539534999999</v>
      </c>
      <c r="S197" s="36">
        <f>SUMIFS(СВЦЭМ!$F$33:$F$776,СВЦЭМ!$A$33:$A$776,$A197,СВЦЭМ!$B$33:$B$776,S$190)+'СЕТ СН'!$F$12</f>
        <v>143.22864455999999</v>
      </c>
      <c r="T197" s="36">
        <f>SUMIFS(СВЦЭМ!$F$33:$F$776,СВЦЭМ!$A$33:$A$776,$A197,СВЦЭМ!$B$33:$B$776,T$190)+'СЕТ СН'!$F$12</f>
        <v>140.67196512000001</v>
      </c>
      <c r="U197" s="36">
        <f>SUMIFS(СВЦЭМ!$F$33:$F$776,СВЦЭМ!$A$33:$A$776,$A197,СВЦЭМ!$B$33:$B$776,U$190)+'СЕТ СН'!$F$12</f>
        <v>142.97714012</v>
      </c>
      <c r="V197" s="36">
        <f>SUMIFS(СВЦЭМ!$F$33:$F$776,СВЦЭМ!$A$33:$A$776,$A197,СВЦЭМ!$B$33:$B$776,V$190)+'СЕТ СН'!$F$12</f>
        <v>146.56206535000001</v>
      </c>
      <c r="W197" s="36">
        <f>SUMIFS(СВЦЭМ!$F$33:$F$776,СВЦЭМ!$A$33:$A$776,$A197,СВЦЭМ!$B$33:$B$776,W$190)+'СЕТ СН'!$F$12</f>
        <v>143.96505711</v>
      </c>
      <c r="X197" s="36">
        <f>SUMIFS(СВЦЭМ!$F$33:$F$776,СВЦЭМ!$A$33:$A$776,$A197,СВЦЭМ!$B$33:$B$776,X$190)+'СЕТ СН'!$F$12</f>
        <v>150.56953637999999</v>
      </c>
      <c r="Y197" s="36">
        <f>SUMIFS(СВЦЭМ!$F$33:$F$776,СВЦЭМ!$A$33:$A$776,$A197,СВЦЭМ!$B$33:$B$776,Y$190)+'СЕТ СН'!$F$12</f>
        <v>168.53351315</v>
      </c>
    </row>
    <row r="198" spans="1:25" ht="15.75" x14ac:dyDescent="0.2">
      <c r="A198" s="35">
        <f t="shared" si="5"/>
        <v>44051</v>
      </c>
      <c r="B198" s="36">
        <f>SUMIFS(СВЦЭМ!$F$33:$F$776,СВЦЭМ!$A$33:$A$776,$A198,СВЦЭМ!$B$33:$B$776,B$190)+'СЕТ СН'!$F$12</f>
        <v>184.27033337</v>
      </c>
      <c r="C198" s="36">
        <f>SUMIFS(СВЦЭМ!$F$33:$F$776,СВЦЭМ!$A$33:$A$776,$A198,СВЦЭМ!$B$33:$B$776,C$190)+'СЕТ СН'!$F$12</f>
        <v>189.12000147000001</v>
      </c>
      <c r="D198" s="36">
        <f>SUMIFS(СВЦЭМ!$F$33:$F$776,СВЦЭМ!$A$33:$A$776,$A198,СВЦЭМ!$B$33:$B$776,D$190)+'СЕТ СН'!$F$12</f>
        <v>189.64125415999999</v>
      </c>
      <c r="E198" s="36">
        <f>SUMIFS(СВЦЭМ!$F$33:$F$776,СВЦЭМ!$A$33:$A$776,$A198,СВЦЭМ!$B$33:$B$776,E$190)+'СЕТ СН'!$F$12</f>
        <v>193.83551383</v>
      </c>
      <c r="F198" s="36">
        <f>SUMIFS(СВЦЭМ!$F$33:$F$776,СВЦЭМ!$A$33:$A$776,$A198,СВЦЭМ!$B$33:$B$776,F$190)+'СЕТ СН'!$F$12</f>
        <v>193.43946785</v>
      </c>
      <c r="G198" s="36">
        <f>SUMIFS(СВЦЭМ!$F$33:$F$776,СВЦЭМ!$A$33:$A$776,$A198,СВЦЭМ!$B$33:$B$776,G$190)+'СЕТ СН'!$F$12</f>
        <v>193.47421541</v>
      </c>
      <c r="H198" s="36">
        <f>SUMIFS(СВЦЭМ!$F$33:$F$776,СВЦЭМ!$A$33:$A$776,$A198,СВЦЭМ!$B$33:$B$776,H$190)+'СЕТ СН'!$F$12</f>
        <v>190.94820053000001</v>
      </c>
      <c r="I198" s="36">
        <f>SUMIFS(СВЦЭМ!$F$33:$F$776,СВЦЭМ!$A$33:$A$776,$A198,СВЦЭМ!$B$33:$B$776,I$190)+'СЕТ СН'!$F$12</f>
        <v>183.47130261999999</v>
      </c>
      <c r="J198" s="36">
        <f>SUMIFS(СВЦЭМ!$F$33:$F$776,СВЦЭМ!$A$33:$A$776,$A198,СВЦЭМ!$B$33:$B$776,J$190)+'СЕТ СН'!$F$12</f>
        <v>179.77562022999999</v>
      </c>
      <c r="K198" s="36">
        <f>SUMIFS(СВЦЭМ!$F$33:$F$776,СВЦЭМ!$A$33:$A$776,$A198,СВЦЭМ!$B$33:$B$776,K$190)+'СЕТ СН'!$F$12</f>
        <v>175.72666645999999</v>
      </c>
      <c r="L198" s="36">
        <f>SUMIFS(СВЦЭМ!$F$33:$F$776,СВЦЭМ!$A$33:$A$776,$A198,СВЦЭМ!$B$33:$B$776,L$190)+'СЕТ СН'!$F$12</f>
        <v>166.55862157000001</v>
      </c>
      <c r="M198" s="36">
        <f>SUMIFS(СВЦЭМ!$F$33:$F$776,СВЦЭМ!$A$33:$A$776,$A198,СВЦЭМ!$B$33:$B$776,M$190)+'СЕТ СН'!$F$12</f>
        <v>146.90566752999999</v>
      </c>
      <c r="N198" s="36">
        <f>SUMIFS(СВЦЭМ!$F$33:$F$776,СВЦЭМ!$A$33:$A$776,$A198,СВЦЭМ!$B$33:$B$776,N$190)+'СЕТ СН'!$F$12</f>
        <v>137.56418897</v>
      </c>
      <c r="O198" s="36">
        <f>SUMIFS(СВЦЭМ!$F$33:$F$776,СВЦЭМ!$A$33:$A$776,$A198,СВЦЭМ!$B$33:$B$776,O$190)+'СЕТ СН'!$F$12</f>
        <v>133.93326886</v>
      </c>
      <c r="P198" s="36">
        <f>SUMIFS(СВЦЭМ!$F$33:$F$776,СВЦЭМ!$A$33:$A$776,$A198,СВЦЭМ!$B$33:$B$776,P$190)+'СЕТ СН'!$F$12</f>
        <v>133.71957398999999</v>
      </c>
      <c r="Q198" s="36">
        <f>SUMIFS(СВЦЭМ!$F$33:$F$776,СВЦЭМ!$A$33:$A$776,$A198,СВЦЭМ!$B$33:$B$776,Q$190)+'СЕТ СН'!$F$12</f>
        <v>136.08275459999999</v>
      </c>
      <c r="R198" s="36">
        <f>SUMIFS(СВЦЭМ!$F$33:$F$776,СВЦЭМ!$A$33:$A$776,$A198,СВЦЭМ!$B$33:$B$776,R$190)+'СЕТ СН'!$F$12</f>
        <v>132.46415271999999</v>
      </c>
      <c r="S198" s="36">
        <f>SUMIFS(СВЦЭМ!$F$33:$F$776,СВЦЭМ!$A$33:$A$776,$A198,СВЦЭМ!$B$33:$B$776,S$190)+'СЕТ СН'!$F$12</f>
        <v>134.20335256000001</v>
      </c>
      <c r="T198" s="36">
        <f>SUMIFS(СВЦЭМ!$F$33:$F$776,СВЦЭМ!$A$33:$A$776,$A198,СВЦЭМ!$B$33:$B$776,T$190)+'СЕТ СН'!$F$12</f>
        <v>137.73316048000001</v>
      </c>
      <c r="U198" s="36">
        <f>SUMIFS(СВЦЭМ!$F$33:$F$776,СВЦЭМ!$A$33:$A$776,$A198,СВЦЭМ!$B$33:$B$776,U$190)+'СЕТ СН'!$F$12</f>
        <v>139.14559188999999</v>
      </c>
      <c r="V198" s="36">
        <f>SUMIFS(СВЦЭМ!$F$33:$F$776,СВЦЭМ!$A$33:$A$776,$A198,СВЦЭМ!$B$33:$B$776,V$190)+'СЕТ СН'!$F$12</f>
        <v>136.63007322000001</v>
      </c>
      <c r="W198" s="36">
        <f>SUMIFS(СВЦЭМ!$F$33:$F$776,СВЦЭМ!$A$33:$A$776,$A198,СВЦЭМ!$B$33:$B$776,W$190)+'СЕТ СН'!$F$12</f>
        <v>134.14370346999999</v>
      </c>
      <c r="X198" s="36">
        <f>SUMIFS(СВЦЭМ!$F$33:$F$776,СВЦЭМ!$A$33:$A$776,$A198,СВЦЭМ!$B$33:$B$776,X$190)+'СЕТ СН'!$F$12</f>
        <v>139.32012361</v>
      </c>
      <c r="Y198" s="36">
        <f>SUMIFS(СВЦЭМ!$F$33:$F$776,СВЦЭМ!$A$33:$A$776,$A198,СВЦЭМ!$B$33:$B$776,Y$190)+'СЕТ СН'!$F$12</f>
        <v>159.82470974</v>
      </c>
    </row>
    <row r="199" spans="1:25" ht="15.75" x14ac:dyDescent="0.2">
      <c r="A199" s="35">
        <f t="shared" si="5"/>
        <v>44052</v>
      </c>
      <c r="B199" s="36">
        <f>SUMIFS(СВЦЭМ!$F$33:$F$776,СВЦЭМ!$A$33:$A$776,$A199,СВЦЭМ!$B$33:$B$776,B$190)+'СЕТ СН'!$F$12</f>
        <v>178.23304618</v>
      </c>
      <c r="C199" s="36">
        <f>SUMIFS(СВЦЭМ!$F$33:$F$776,СВЦЭМ!$A$33:$A$776,$A199,СВЦЭМ!$B$33:$B$776,C$190)+'СЕТ СН'!$F$12</f>
        <v>195.84976004999999</v>
      </c>
      <c r="D199" s="36">
        <f>SUMIFS(СВЦЭМ!$F$33:$F$776,СВЦЭМ!$A$33:$A$776,$A199,СВЦЭМ!$B$33:$B$776,D$190)+'СЕТ СН'!$F$12</f>
        <v>194.45239426000001</v>
      </c>
      <c r="E199" s="36">
        <f>SUMIFS(СВЦЭМ!$F$33:$F$776,СВЦЭМ!$A$33:$A$776,$A199,СВЦЭМ!$B$33:$B$776,E$190)+'СЕТ СН'!$F$12</f>
        <v>193.36895251999999</v>
      </c>
      <c r="F199" s="36">
        <f>SUMIFS(СВЦЭМ!$F$33:$F$776,СВЦЭМ!$A$33:$A$776,$A199,СВЦЭМ!$B$33:$B$776,F$190)+'СЕТ СН'!$F$12</f>
        <v>192.14586904999999</v>
      </c>
      <c r="G199" s="36">
        <f>SUMIFS(СВЦЭМ!$F$33:$F$776,СВЦЭМ!$A$33:$A$776,$A199,СВЦЭМ!$B$33:$B$776,G$190)+'СЕТ СН'!$F$12</f>
        <v>193.55189623000001</v>
      </c>
      <c r="H199" s="36">
        <f>SUMIFS(СВЦЭМ!$F$33:$F$776,СВЦЭМ!$A$33:$A$776,$A199,СВЦЭМ!$B$33:$B$776,H$190)+'СЕТ СН'!$F$12</f>
        <v>195.98876185</v>
      </c>
      <c r="I199" s="36">
        <f>SUMIFS(СВЦЭМ!$F$33:$F$776,СВЦЭМ!$A$33:$A$776,$A199,СВЦЭМ!$B$33:$B$776,I$190)+'СЕТ СН'!$F$12</f>
        <v>195.23119656</v>
      </c>
      <c r="J199" s="36">
        <f>SUMIFS(СВЦЭМ!$F$33:$F$776,СВЦЭМ!$A$33:$A$776,$A199,СВЦЭМ!$B$33:$B$776,J$190)+'СЕТ СН'!$F$12</f>
        <v>184.65617119999999</v>
      </c>
      <c r="K199" s="36">
        <f>SUMIFS(СВЦЭМ!$F$33:$F$776,СВЦЭМ!$A$33:$A$776,$A199,СВЦЭМ!$B$33:$B$776,K$190)+'СЕТ СН'!$F$12</f>
        <v>175.69354421</v>
      </c>
      <c r="L199" s="36">
        <f>SUMIFS(СВЦЭМ!$F$33:$F$776,СВЦЭМ!$A$33:$A$776,$A199,СВЦЭМ!$B$33:$B$776,L$190)+'СЕТ СН'!$F$12</f>
        <v>166.0005165</v>
      </c>
      <c r="M199" s="36">
        <f>SUMIFS(СВЦЭМ!$F$33:$F$776,СВЦЭМ!$A$33:$A$776,$A199,СВЦЭМ!$B$33:$B$776,M$190)+'СЕТ СН'!$F$12</f>
        <v>147.82972183000001</v>
      </c>
      <c r="N199" s="36">
        <f>SUMIFS(СВЦЭМ!$F$33:$F$776,СВЦЭМ!$A$33:$A$776,$A199,СВЦЭМ!$B$33:$B$776,N$190)+'СЕТ СН'!$F$12</f>
        <v>136.78373923999999</v>
      </c>
      <c r="O199" s="36">
        <f>SUMIFS(СВЦЭМ!$F$33:$F$776,СВЦЭМ!$A$33:$A$776,$A199,СВЦЭМ!$B$33:$B$776,O$190)+'СЕТ СН'!$F$12</f>
        <v>129.96092702000001</v>
      </c>
      <c r="P199" s="36">
        <f>SUMIFS(СВЦЭМ!$F$33:$F$776,СВЦЭМ!$A$33:$A$776,$A199,СВЦЭМ!$B$33:$B$776,P$190)+'СЕТ СН'!$F$12</f>
        <v>130.51044702999999</v>
      </c>
      <c r="Q199" s="36">
        <f>SUMIFS(СВЦЭМ!$F$33:$F$776,СВЦЭМ!$A$33:$A$776,$A199,СВЦЭМ!$B$33:$B$776,Q$190)+'СЕТ СН'!$F$12</f>
        <v>134.30964996</v>
      </c>
      <c r="R199" s="36">
        <f>SUMIFS(СВЦЭМ!$F$33:$F$776,СВЦЭМ!$A$33:$A$776,$A199,СВЦЭМ!$B$33:$B$776,R$190)+'СЕТ СН'!$F$12</f>
        <v>131.49158073999999</v>
      </c>
      <c r="S199" s="36">
        <f>SUMIFS(СВЦЭМ!$F$33:$F$776,СВЦЭМ!$A$33:$A$776,$A199,СВЦЭМ!$B$33:$B$776,S$190)+'СЕТ СН'!$F$12</f>
        <v>131.98772826999999</v>
      </c>
      <c r="T199" s="36">
        <f>SUMIFS(СВЦЭМ!$F$33:$F$776,СВЦЭМ!$A$33:$A$776,$A199,СВЦЭМ!$B$33:$B$776,T$190)+'СЕТ СН'!$F$12</f>
        <v>134.2551196</v>
      </c>
      <c r="U199" s="36">
        <f>SUMIFS(СВЦЭМ!$F$33:$F$776,СВЦЭМ!$A$33:$A$776,$A199,СВЦЭМ!$B$33:$B$776,U$190)+'СЕТ СН'!$F$12</f>
        <v>135.27050553999999</v>
      </c>
      <c r="V199" s="36">
        <f>SUMIFS(СВЦЭМ!$F$33:$F$776,СВЦЭМ!$A$33:$A$776,$A199,СВЦЭМ!$B$33:$B$776,V$190)+'СЕТ СН'!$F$12</f>
        <v>135.34463212</v>
      </c>
      <c r="W199" s="36">
        <f>SUMIFS(СВЦЭМ!$F$33:$F$776,СВЦЭМ!$A$33:$A$776,$A199,СВЦЭМ!$B$33:$B$776,W$190)+'СЕТ СН'!$F$12</f>
        <v>132.36302727</v>
      </c>
      <c r="X199" s="36">
        <f>SUMIFS(СВЦЭМ!$F$33:$F$776,СВЦЭМ!$A$33:$A$776,$A199,СВЦЭМ!$B$33:$B$776,X$190)+'СЕТ СН'!$F$12</f>
        <v>138.90317497999999</v>
      </c>
      <c r="Y199" s="36">
        <f>SUMIFS(СВЦЭМ!$F$33:$F$776,СВЦЭМ!$A$33:$A$776,$A199,СВЦЭМ!$B$33:$B$776,Y$190)+'СЕТ СН'!$F$12</f>
        <v>160.82019475999999</v>
      </c>
    </row>
    <row r="200" spans="1:25" ht="15.75" x14ac:dyDescent="0.2">
      <c r="A200" s="35">
        <f t="shared" si="5"/>
        <v>44053</v>
      </c>
      <c r="B200" s="36">
        <f>SUMIFS(СВЦЭМ!$F$33:$F$776,СВЦЭМ!$A$33:$A$776,$A200,СВЦЭМ!$B$33:$B$776,B$190)+'СЕТ СН'!$F$12</f>
        <v>179.20660995</v>
      </c>
      <c r="C200" s="36">
        <f>SUMIFS(СВЦЭМ!$F$33:$F$776,СВЦЭМ!$A$33:$A$776,$A200,СВЦЭМ!$B$33:$B$776,C$190)+'СЕТ СН'!$F$12</f>
        <v>190.36340177</v>
      </c>
      <c r="D200" s="36">
        <f>SUMIFS(СВЦЭМ!$F$33:$F$776,СВЦЭМ!$A$33:$A$776,$A200,СВЦЭМ!$B$33:$B$776,D$190)+'СЕТ СН'!$F$12</f>
        <v>186.65890242</v>
      </c>
      <c r="E200" s="36">
        <f>SUMIFS(СВЦЭМ!$F$33:$F$776,СВЦЭМ!$A$33:$A$776,$A200,СВЦЭМ!$B$33:$B$776,E$190)+'СЕТ СН'!$F$12</f>
        <v>184.07928633</v>
      </c>
      <c r="F200" s="36">
        <f>SUMIFS(СВЦЭМ!$F$33:$F$776,СВЦЭМ!$A$33:$A$776,$A200,СВЦЭМ!$B$33:$B$776,F$190)+'СЕТ СН'!$F$12</f>
        <v>182.60248443</v>
      </c>
      <c r="G200" s="36">
        <f>SUMIFS(СВЦЭМ!$F$33:$F$776,СВЦЭМ!$A$33:$A$776,$A200,СВЦЭМ!$B$33:$B$776,G$190)+'СЕТ СН'!$F$12</f>
        <v>184.38471231</v>
      </c>
      <c r="H200" s="36">
        <f>SUMIFS(СВЦЭМ!$F$33:$F$776,СВЦЭМ!$A$33:$A$776,$A200,СВЦЭМ!$B$33:$B$776,H$190)+'СЕТ СН'!$F$12</f>
        <v>190.34792282000001</v>
      </c>
      <c r="I200" s="36">
        <f>SUMIFS(СВЦЭМ!$F$33:$F$776,СВЦЭМ!$A$33:$A$776,$A200,СВЦЭМ!$B$33:$B$776,I$190)+'СЕТ СН'!$F$12</f>
        <v>189.08913912</v>
      </c>
      <c r="J200" s="36">
        <f>SUMIFS(СВЦЭМ!$F$33:$F$776,СВЦЭМ!$A$33:$A$776,$A200,СВЦЭМ!$B$33:$B$776,J$190)+'СЕТ СН'!$F$12</f>
        <v>177.85994073000001</v>
      </c>
      <c r="K200" s="36">
        <f>SUMIFS(СВЦЭМ!$F$33:$F$776,СВЦЭМ!$A$33:$A$776,$A200,СВЦЭМ!$B$33:$B$776,K$190)+'СЕТ СН'!$F$12</f>
        <v>168.21442911</v>
      </c>
      <c r="L200" s="36">
        <f>SUMIFS(СВЦЭМ!$F$33:$F$776,СВЦЭМ!$A$33:$A$776,$A200,СВЦЭМ!$B$33:$B$776,L$190)+'СЕТ СН'!$F$12</f>
        <v>166.30625069000001</v>
      </c>
      <c r="M200" s="36">
        <f>SUMIFS(СВЦЭМ!$F$33:$F$776,СВЦЭМ!$A$33:$A$776,$A200,СВЦЭМ!$B$33:$B$776,M$190)+'СЕТ СН'!$F$12</f>
        <v>155.19923739000001</v>
      </c>
      <c r="N200" s="36">
        <f>SUMIFS(СВЦЭМ!$F$33:$F$776,СВЦЭМ!$A$33:$A$776,$A200,СВЦЭМ!$B$33:$B$776,N$190)+'СЕТ СН'!$F$12</f>
        <v>142.02702184</v>
      </c>
      <c r="O200" s="36">
        <f>SUMIFS(СВЦЭМ!$F$33:$F$776,СВЦЭМ!$A$33:$A$776,$A200,СВЦЭМ!$B$33:$B$776,O$190)+'СЕТ СН'!$F$12</f>
        <v>134.51413854</v>
      </c>
      <c r="P200" s="36">
        <f>SUMIFS(СВЦЭМ!$F$33:$F$776,СВЦЭМ!$A$33:$A$776,$A200,СВЦЭМ!$B$33:$B$776,P$190)+'СЕТ СН'!$F$12</f>
        <v>128.88409944</v>
      </c>
      <c r="Q200" s="36">
        <f>SUMIFS(СВЦЭМ!$F$33:$F$776,СВЦЭМ!$A$33:$A$776,$A200,СВЦЭМ!$B$33:$B$776,Q$190)+'СЕТ СН'!$F$12</f>
        <v>130.20392795999999</v>
      </c>
      <c r="R200" s="36">
        <f>SUMIFS(СВЦЭМ!$F$33:$F$776,СВЦЭМ!$A$33:$A$776,$A200,СВЦЭМ!$B$33:$B$776,R$190)+'СЕТ СН'!$F$12</f>
        <v>131.17735521</v>
      </c>
      <c r="S200" s="36">
        <f>SUMIFS(СВЦЭМ!$F$33:$F$776,СВЦЭМ!$A$33:$A$776,$A200,СВЦЭМ!$B$33:$B$776,S$190)+'СЕТ СН'!$F$12</f>
        <v>131.15968520999999</v>
      </c>
      <c r="T200" s="36">
        <f>SUMIFS(СВЦЭМ!$F$33:$F$776,СВЦЭМ!$A$33:$A$776,$A200,СВЦЭМ!$B$33:$B$776,T$190)+'СЕТ СН'!$F$12</f>
        <v>133.21937578999999</v>
      </c>
      <c r="U200" s="36">
        <f>SUMIFS(СВЦЭМ!$F$33:$F$776,СВЦЭМ!$A$33:$A$776,$A200,СВЦЭМ!$B$33:$B$776,U$190)+'СЕТ СН'!$F$12</f>
        <v>133.42126708000001</v>
      </c>
      <c r="V200" s="36">
        <f>SUMIFS(СВЦЭМ!$F$33:$F$776,СВЦЭМ!$A$33:$A$776,$A200,СВЦЭМ!$B$33:$B$776,V$190)+'СЕТ СН'!$F$12</f>
        <v>131.41944842000001</v>
      </c>
      <c r="W200" s="36">
        <f>SUMIFS(СВЦЭМ!$F$33:$F$776,СВЦЭМ!$A$33:$A$776,$A200,СВЦЭМ!$B$33:$B$776,W$190)+'СЕТ СН'!$F$12</f>
        <v>128.16050014000001</v>
      </c>
      <c r="X200" s="36">
        <f>SUMIFS(СВЦЭМ!$F$33:$F$776,СВЦЭМ!$A$33:$A$776,$A200,СВЦЭМ!$B$33:$B$776,X$190)+'СЕТ СН'!$F$12</f>
        <v>135.03437775</v>
      </c>
      <c r="Y200" s="36">
        <f>SUMIFS(СВЦЭМ!$F$33:$F$776,СВЦЭМ!$A$33:$A$776,$A200,СВЦЭМ!$B$33:$B$776,Y$190)+'СЕТ СН'!$F$12</f>
        <v>151.71200141</v>
      </c>
    </row>
    <row r="201" spans="1:25" ht="15.75" x14ac:dyDescent="0.2">
      <c r="A201" s="35">
        <f t="shared" si="5"/>
        <v>44054</v>
      </c>
      <c r="B201" s="36">
        <f>SUMIFS(СВЦЭМ!$F$33:$F$776,СВЦЭМ!$A$33:$A$776,$A201,СВЦЭМ!$B$33:$B$776,B$190)+'СЕТ СН'!$F$12</f>
        <v>170.79946423000001</v>
      </c>
      <c r="C201" s="36">
        <f>SUMIFS(СВЦЭМ!$F$33:$F$776,СВЦЭМ!$A$33:$A$776,$A201,СВЦЭМ!$B$33:$B$776,C$190)+'СЕТ СН'!$F$12</f>
        <v>179.85069734000001</v>
      </c>
      <c r="D201" s="36">
        <f>SUMIFS(СВЦЭМ!$F$33:$F$776,СВЦЭМ!$A$33:$A$776,$A201,СВЦЭМ!$B$33:$B$776,D$190)+'СЕТ СН'!$F$12</f>
        <v>178.69020135</v>
      </c>
      <c r="E201" s="36">
        <f>SUMIFS(СВЦЭМ!$F$33:$F$776,СВЦЭМ!$A$33:$A$776,$A201,СВЦЭМ!$B$33:$B$776,E$190)+'СЕТ СН'!$F$12</f>
        <v>175.76568402000001</v>
      </c>
      <c r="F201" s="36">
        <f>SUMIFS(СВЦЭМ!$F$33:$F$776,СВЦЭМ!$A$33:$A$776,$A201,СВЦЭМ!$B$33:$B$776,F$190)+'СЕТ СН'!$F$12</f>
        <v>172.83807859999999</v>
      </c>
      <c r="G201" s="36">
        <f>SUMIFS(СВЦЭМ!$F$33:$F$776,СВЦЭМ!$A$33:$A$776,$A201,СВЦЭМ!$B$33:$B$776,G$190)+'СЕТ СН'!$F$12</f>
        <v>175.47929443000001</v>
      </c>
      <c r="H201" s="36">
        <f>SUMIFS(СВЦЭМ!$F$33:$F$776,СВЦЭМ!$A$33:$A$776,$A201,СВЦЭМ!$B$33:$B$776,H$190)+'СЕТ СН'!$F$12</f>
        <v>168.94947228999999</v>
      </c>
      <c r="I201" s="36">
        <f>SUMIFS(СВЦЭМ!$F$33:$F$776,СВЦЭМ!$A$33:$A$776,$A201,СВЦЭМ!$B$33:$B$776,I$190)+'СЕТ СН'!$F$12</f>
        <v>165.76347007000001</v>
      </c>
      <c r="J201" s="36">
        <f>SUMIFS(СВЦЭМ!$F$33:$F$776,СВЦЭМ!$A$33:$A$776,$A201,СВЦЭМ!$B$33:$B$776,J$190)+'СЕТ СН'!$F$12</f>
        <v>160.20795365999999</v>
      </c>
      <c r="K201" s="36">
        <f>SUMIFS(СВЦЭМ!$F$33:$F$776,СВЦЭМ!$A$33:$A$776,$A201,СВЦЭМ!$B$33:$B$776,K$190)+'СЕТ СН'!$F$12</f>
        <v>155.24002999999999</v>
      </c>
      <c r="L201" s="36">
        <f>SUMIFS(СВЦЭМ!$F$33:$F$776,СВЦЭМ!$A$33:$A$776,$A201,СВЦЭМ!$B$33:$B$776,L$190)+'СЕТ СН'!$F$12</f>
        <v>153.12217731000001</v>
      </c>
      <c r="M201" s="36">
        <f>SUMIFS(СВЦЭМ!$F$33:$F$776,СВЦЭМ!$A$33:$A$776,$A201,СВЦЭМ!$B$33:$B$776,M$190)+'СЕТ СН'!$F$12</f>
        <v>144.05493407</v>
      </c>
      <c r="N201" s="36">
        <f>SUMIFS(СВЦЭМ!$F$33:$F$776,СВЦЭМ!$A$33:$A$776,$A201,СВЦЭМ!$B$33:$B$776,N$190)+'СЕТ СН'!$F$12</f>
        <v>140.81409298</v>
      </c>
      <c r="O201" s="36">
        <f>SUMIFS(СВЦЭМ!$F$33:$F$776,СВЦЭМ!$A$33:$A$776,$A201,СВЦЭМ!$B$33:$B$776,O$190)+'СЕТ СН'!$F$12</f>
        <v>141.79138495000001</v>
      </c>
      <c r="P201" s="36">
        <f>SUMIFS(СВЦЭМ!$F$33:$F$776,СВЦЭМ!$A$33:$A$776,$A201,СВЦЭМ!$B$33:$B$776,P$190)+'СЕТ СН'!$F$12</f>
        <v>141.72213561999999</v>
      </c>
      <c r="Q201" s="36">
        <f>SUMIFS(СВЦЭМ!$F$33:$F$776,СВЦЭМ!$A$33:$A$776,$A201,СВЦЭМ!$B$33:$B$776,Q$190)+'СЕТ СН'!$F$12</f>
        <v>141.56486480000001</v>
      </c>
      <c r="R201" s="36">
        <f>SUMIFS(СВЦЭМ!$F$33:$F$776,СВЦЭМ!$A$33:$A$776,$A201,СВЦЭМ!$B$33:$B$776,R$190)+'СЕТ СН'!$F$12</f>
        <v>140.39625167</v>
      </c>
      <c r="S201" s="36">
        <f>SUMIFS(СВЦЭМ!$F$33:$F$776,СВЦЭМ!$A$33:$A$776,$A201,СВЦЭМ!$B$33:$B$776,S$190)+'СЕТ СН'!$F$12</f>
        <v>141.56564201</v>
      </c>
      <c r="T201" s="36">
        <f>SUMIFS(СВЦЭМ!$F$33:$F$776,СВЦЭМ!$A$33:$A$776,$A201,СВЦЭМ!$B$33:$B$776,T$190)+'СЕТ СН'!$F$12</f>
        <v>141.34119709999999</v>
      </c>
      <c r="U201" s="36">
        <f>SUMIFS(СВЦЭМ!$F$33:$F$776,СВЦЭМ!$A$33:$A$776,$A201,СВЦЭМ!$B$33:$B$776,U$190)+'СЕТ СН'!$F$12</f>
        <v>139.82141658</v>
      </c>
      <c r="V201" s="36">
        <f>SUMIFS(СВЦЭМ!$F$33:$F$776,СВЦЭМ!$A$33:$A$776,$A201,СВЦЭМ!$B$33:$B$776,V$190)+'СЕТ СН'!$F$12</f>
        <v>138.7372043</v>
      </c>
      <c r="W201" s="36">
        <f>SUMIFS(СВЦЭМ!$F$33:$F$776,СВЦЭМ!$A$33:$A$776,$A201,СВЦЭМ!$B$33:$B$776,W$190)+'СЕТ СН'!$F$12</f>
        <v>140.20017888000001</v>
      </c>
      <c r="X201" s="36">
        <f>SUMIFS(СВЦЭМ!$F$33:$F$776,СВЦЭМ!$A$33:$A$776,$A201,СВЦЭМ!$B$33:$B$776,X$190)+'СЕТ СН'!$F$12</f>
        <v>140.40549125000001</v>
      </c>
      <c r="Y201" s="36">
        <f>SUMIFS(СВЦЭМ!$F$33:$F$776,СВЦЭМ!$A$33:$A$776,$A201,СВЦЭМ!$B$33:$B$776,Y$190)+'СЕТ СН'!$F$12</f>
        <v>149.59266779999999</v>
      </c>
    </row>
    <row r="202" spans="1:25" ht="15.75" x14ac:dyDescent="0.2">
      <c r="A202" s="35">
        <f t="shared" si="5"/>
        <v>44055</v>
      </c>
      <c r="B202" s="36">
        <f>SUMIFS(СВЦЭМ!$F$33:$F$776,СВЦЭМ!$A$33:$A$776,$A202,СВЦЭМ!$B$33:$B$776,B$190)+'СЕТ СН'!$F$12</f>
        <v>170.59654778999999</v>
      </c>
      <c r="C202" s="36">
        <f>SUMIFS(СВЦЭМ!$F$33:$F$776,СВЦЭМ!$A$33:$A$776,$A202,СВЦЭМ!$B$33:$B$776,C$190)+'СЕТ СН'!$F$12</f>
        <v>178.44053449</v>
      </c>
      <c r="D202" s="36">
        <f>SUMIFS(СВЦЭМ!$F$33:$F$776,СВЦЭМ!$A$33:$A$776,$A202,СВЦЭМ!$B$33:$B$776,D$190)+'СЕТ СН'!$F$12</f>
        <v>178.20270083</v>
      </c>
      <c r="E202" s="36">
        <f>SUMIFS(СВЦЭМ!$F$33:$F$776,СВЦЭМ!$A$33:$A$776,$A202,СВЦЭМ!$B$33:$B$776,E$190)+'СЕТ СН'!$F$12</f>
        <v>179.26751867999999</v>
      </c>
      <c r="F202" s="36">
        <f>SUMIFS(СВЦЭМ!$F$33:$F$776,СВЦЭМ!$A$33:$A$776,$A202,СВЦЭМ!$B$33:$B$776,F$190)+'СЕТ СН'!$F$12</f>
        <v>179.50925132</v>
      </c>
      <c r="G202" s="36">
        <f>SUMIFS(СВЦЭМ!$F$33:$F$776,СВЦЭМ!$A$33:$A$776,$A202,СВЦЭМ!$B$33:$B$776,G$190)+'СЕТ СН'!$F$12</f>
        <v>178.80794097</v>
      </c>
      <c r="H202" s="36">
        <f>SUMIFS(СВЦЭМ!$F$33:$F$776,СВЦЭМ!$A$33:$A$776,$A202,СВЦЭМ!$B$33:$B$776,H$190)+'СЕТ СН'!$F$12</f>
        <v>176.23312346</v>
      </c>
      <c r="I202" s="36">
        <f>SUMIFS(СВЦЭМ!$F$33:$F$776,СВЦЭМ!$A$33:$A$776,$A202,СВЦЭМ!$B$33:$B$776,I$190)+'СЕТ СН'!$F$12</f>
        <v>173.15340147000001</v>
      </c>
      <c r="J202" s="36">
        <f>SUMIFS(СВЦЭМ!$F$33:$F$776,СВЦЭМ!$A$33:$A$776,$A202,СВЦЭМ!$B$33:$B$776,J$190)+'СЕТ СН'!$F$12</f>
        <v>161.84609460999999</v>
      </c>
      <c r="K202" s="36">
        <f>SUMIFS(СВЦЭМ!$F$33:$F$776,СВЦЭМ!$A$33:$A$776,$A202,СВЦЭМ!$B$33:$B$776,K$190)+'СЕТ СН'!$F$12</f>
        <v>156.89951241</v>
      </c>
      <c r="L202" s="36">
        <f>SUMIFS(СВЦЭМ!$F$33:$F$776,СВЦЭМ!$A$33:$A$776,$A202,СВЦЭМ!$B$33:$B$776,L$190)+'СЕТ СН'!$F$12</f>
        <v>152.52452213999999</v>
      </c>
      <c r="M202" s="36">
        <f>SUMIFS(СВЦЭМ!$F$33:$F$776,СВЦЭМ!$A$33:$A$776,$A202,СВЦЭМ!$B$33:$B$776,M$190)+'СЕТ СН'!$F$12</f>
        <v>134.11237062999999</v>
      </c>
      <c r="N202" s="36">
        <f>SUMIFS(СВЦЭМ!$F$33:$F$776,СВЦЭМ!$A$33:$A$776,$A202,СВЦЭМ!$B$33:$B$776,N$190)+'СЕТ СН'!$F$12</f>
        <v>127.50330646</v>
      </c>
      <c r="O202" s="36">
        <f>SUMIFS(СВЦЭМ!$F$33:$F$776,СВЦЭМ!$A$33:$A$776,$A202,СВЦЭМ!$B$33:$B$776,O$190)+'СЕТ СН'!$F$12</f>
        <v>125.00702424000001</v>
      </c>
      <c r="P202" s="36">
        <f>SUMIFS(СВЦЭМ!$F$33:$F$776,СВЦЭМ!$A$33:$A$776,$A202,СВЦЭМ!$B$33:$B$776,P$190)+'СЕТ СН'!$F$12</f>
        <v>135.14314443999999</v>
      </c>
      <c r="Q202" s="36">
        <f>SUMIFS(СВЦЭМ!$F$33:$F$776,СВЦЭМ!$A$33:$A$776,$A202,СВЦЭМ!$B$33:$B$776,Q$190)+'СЕТ СН'!$F$12</f>
        <v>135.98805371</v>
      </c>
      <c r="R202" s="36">
        <f>SUMIFS(СВЦЭМ!$F$33:$F$776,СВЦЭМ!$A$33:$A$776,$A202,СВЦЭМ!$B$33:$B$776,R$190)+'СЕТ СН'!$F$12</f>
        <v>136.53907337000001</v>
      </c>
      <c r="S202" s="36">
        <f>SUMIFS(СВЦЭМ!$F$33:$F$776,СВЦЭМ!$A$33:$A$776,$A202,СВЦЭМ!$B$33:$B$776,S$190)+'СЕТ СН'!$F$12</f>
        <v>136.69656896000001</v>
      </c>
      <c r="T202" s="36">
        <f>SUMIFS(СВЦЭМ!$F$33:$F$776,СВЦЭМ!$A$33:$A$776,$A202,СВЦЭМ!$B$33:$B$776,T$190)+'СЕТ СН'!$F$12</f>
        <v>136.43447092</v>
      </c>
      <c r="U202" s="36">
        <f>SUMIFS(СВЦЭМ!$F$33:$F$776,СВЦЭМ!$A$33:$A$776,$A202,СВЦЭМ!$B$33:$B$776,U$190)+'СЕТ СН'!$F$12</f>
        <v>131.98551166999999</v>
      </c>
      <c r="V202" s="36">
        <f>SUMIFS(СВЦЭМ!$F$33:$F$776,СВЦЭМ!$A$33:$A$776,$A202,СВЦЭМ!$B$33:$B$776,V$190)+'СЕТ СН'!$F$12</f>
        <v>132.34184789</v>
      </c>
      <c r="W202" s="36">
        <f>SUMIFS(СВЦЭМ!$F$33:$F$776,СВЦЭМ!$A$33:$A$776,$A202,СВЦЭМ!$B$33:$B$776,W$190)+'СЕТ СН'!$F$12</f>
        <v>132.78012967000001</v>
      </c>
      <c r="X202" s="36">
        <f>SUMIFS(СВЦЭМ!$F$33:$F$776,СВЦЭМ!$A$33:$A$776,$A202,СВЦЭМ!$B$33:$B$776,X$190)+'СЕТ СН'!$F$12</f>
        <v>136.39624902</v>
      </c>
      <c r="Y202" s="36">
        <f>SUMIFS(СВЦЭМ!$F$33:$F$776,СВЦЭМ!$A$33:$A$776,$A202,СВЦЭМ!$B$33:$B$776,Y$190)+'СЕТ СН'!$F$12</f>
        <v>154.6470271</v>
      </c>
    </row>
    <row r="203" spans="1:25" ht="15.75" x14ac:dyDescent="0.2">
      <c r="A203" s="35">
        <f t="shared" si="5"/>
        <v>44056</v>
      </c>
      <c r="B203" s="36">
        <f>SUMIFS(СВЦЭМ!$F$33:$F$776,СВЦЭМ!$A$33:$A$776,$A203,СВЦЭМ!$B$33:$B$776,B$190)+'СЕТ СН'!$F$12</f>
        <v>171.79169493000001</v>
      </c>
      <c r="C203" s="36">
        <f>SUMIFS(СВЦЭМ!$F$33:$F$776,СВЦЭМ!$A$33:$A$776,$A203,СВЦЭМ!$B$33:$B$776,C$190)+'СЕТ СН'!$F$12</f>
        <v>180.10162677</v>
      </c>
      <c r="D203" s="36">
        <f>SUMIFS(СВЦЭМ!$F$33:$F$776,СВЦЭМ!$A$33:$A$776,$A203,СВЦЭМ!$B$33:$B$776,D$190)+'СЕТ СН'!$F$12</f>
        <v>185.86150964999999</v>
      </c>
      <c r="E203" s="36">
        <f>SUMIFS(СВЦЭМ!$F$33:$F$776,СВЦЭМ!$A$33:$A$776,$A203,СВЦЭМ!$B$33:$B$776,E$190)+'СЕТ СН'!$F$12</f>
        <v>188.93851795</v>
      </c>
      <c r="F203" s="36">
        <f>SUMIFS(СВЦЭМ!$F$33:$F$776,СВЦЭМ!$A$33:$A$776,$A203,СВЦЭМ!$B$33:$B$776,F$190)+'СЕТ СН'!$F$12</f>
        <v>188.04707852000001</v>
      </c>
      <c r="G203" s="36">
        <f>SUMIFS(СВЦЭМ!$F$33:$F$776,СВЦЭМ!$A$33:$A$776,$A203,СВЦЭМ!$B$33:$B$776,G$190)+'СЕТ СН'!$F$12</f>
        <v>183.43495457</v>
      </c>
      <c r="H203" s="36">
        <f>SUMIFS(СВЦЭМ!$F$33:$F$776,СВЦЭМ!$A$33:$A$776,$A203,СВЦЭМ!$B$33:$B$776,H$190)+'СЕТ СН'!$F$12</f>
        <v>174.5692028</v>
      </c>
      <c r="I203" s="36">
        <f>SUMIFS(СВЦЭМ!$F$33:$F$776,СВЦЭМ!$A$33:$A$776,$A203,СВЦЭМ!$B$33:$B$776,I$190)+'СЕТ СН'!$F$12</f>
        <v>161.36411863000001</v>
      </c>
      <c r="J203" s="36">
        <f>SUMIFS(СВЦЭМ!$F$33:$F$776,СВЦЭМ!$A$33:$A$776,$A203,СВЦЭМ!$B$33:$B$776,J$190)+'СЕТ СН'!$F$12</f>
        <v>150.20110797000001</v>
      </c>
      <c r="K203" s="36">
        <f>SUMIFS(СВЦЭМ!$F$33:$F$776,СВЦЭМ!$A$33:$A$776,$A203,СВЦЭМ!$B$33:$B$776,K$190)+'СЕТ СН'!$F$12</f>
        <v>145.08631152000001</v>
      </c>
      <c r="L203" s="36">
        <f>SUMIFS(СВЦЭМ!$F$33:$F$776,СВЦЭМ!$A$33:$A$776,$A203,СВЦЭМ!$B$33:$B$776,L$190)+'СЕТ СН'!$F$12</f>
        <v>144.48141663999999</v>
      </c>
      <c r="M203" s="36">
        <f>SUMIFS(СВЦЭМ!$F$33:$F$776,СВЦЭМ!$A$33:$A$776,$A203,СВЦЭМ!$B$33:$B$776,M$190)+'СЕТ СН'!$F$12</f>
        <v>135.08855136</v>
      </c>
      <c r="N203" s="36">
        <f>SUMIFS(СВЦЭМ!$F$33:$F$776,СВЦЭМ!$A$33:$A$776,$A203,СВЦЭМ!$B$33:$B$776,N$190)+'СЕТ СН'!$F$12</f>
        <v>138.82578229000001</v>
      </c>
      <c r="O203" s="36">
        <f>SUMIFS(СВЦЭМ!$F$33:$F$776,СВЦЭМ!$A$33:$A$776,$A203,СВЦЭМ!$B$33:$B$776,O$190)+'СЕТ СН'!$F$12</f>
        <v>138.67338501</v>
      </c>
      <c r="P203" s="36">
        <f>SUMIFS(СВЦЭМ!$F$33:$F$776,СВЦЭМ!$A$33:$A$776,$A203,СВЦЭМ!$B$33:$B$776,P$190)+'СЕТ СН'!$F$12</f>
        <v>139.31386979999999</v>
      </c>
      <c r="Q203" s="36">
        <f>SUMIFS(СВЦЭМ!$F$33:$F$776,СВЦЭМ!$A$33:$A$776,$A203,СВЦЭМ!$B$33:$B$776,Q$190)+'СЕТ СН'!$F$12</f>
        <v>141.41685386</v>
      </c>
      <c r="R203" s="36">
        <f>SUMIFS(СВЦЭМ!$F$33:$F$776,СВЦЭМ!$A$33:$A$776,$A203,СВЦЭМ!$B$33:$B$776,R$190)+'СЕТ СН'!$F$12</f>
        <v>140.06059569999999</v>
      </c>
      <c r="S203" s="36">
        <f>SUMIFS(СВЦЭМ!$F$33:$F$776,СВЦЭМ!$A$33:$A$776,$A203,СВЦЭМ!$B$33:$B$776,S$190)+'СЕТ СН'!$F$12</f>
        <v>141.35369548</v>
      </c>
      <c r="T203" s="36">
        <f>SUMIFS(СВЦЭМ!$F$33:$F$776,СВЦЭМ!$A$33:$A$776,$A203,СВЦЭМ!$B$33:$B$776,T$190)+'СЕТ СН'!$F$12</f>
        <v>128.55854665999999</v>
      </c>
      <c r="U203" s="36">
        <f>SUMIFS(СВЦЭМ!$F$33:$F$776,СВЦЭМ!$A$33:$A$776,$A203,СВЦЭМ!$B$33:$B$776,U$190)+'СЕТ СН'!$F$12</f>
        <v>115.34531655000001</v>
      </c>
      <c r="V203" s="36">
        <f>SUMIFS(СВЦЭМ!$F$33:$F$776,СВЦЭМ!$A$33:$A$776,$A203,СВЦЭМ!$B$33:$B$776,V$190)+'СЕТ СН'!$F$12</f>
        <v>116.09277312</v>
      </c>
      <c r="W203" s="36">
        <f>SUMIFS(СВЦЭМ!$F$33:$F$776,СВЦЭМ!$A$33:$A$776,$A203,СВЦЭМ!$B$33:$B$776,W$190)+'СЕТ СН'!$F$12</f>
        <v>119.26357036</v>
      </c>
      <c r="X203" s="36">
        <f>SUMIFS(СВЦЭМ!$F$33:$F$776,СВЦЭМ!$A$33:$A$776,$A203,СВЦЭМ!$B$33:$B$776,X$190)+'СЕТ СН'!$F$12</f>
        <v>120.36673447</v>
      </c>
      <c r="Y203" s="36">
        <f>SUMIFS(СВЦЭМ!$F$33:$F$776,СВЦЭМ!$A$33:$A$776,$A203,СВЦЭМ!$B$33:$B$776,Y$190)+'СЕТ СН'!$F$12</f>
        <v>133.33229141000001</v>
      </c>
    </row>
    <row r="204" spans="1:25" ht="15.75" x14ac:dyDescent="0.2">
      <c r="A204" s="35">
        <f t="shared" si="5"/>
        <v>44057</v>
      </c>
      <c r="B204" s="36">
        <f>SUMIFS(СВЦЭМ!$F$33:$F$776,СВЦЭМ!$A$33:$A$776,$A204,СВЦЭМ!$B$33:$B$776,B$190)+'СЕТ СН'!$F$12</f>
        <v>165.44314774</v>
      </c>
      <c r="C204" s="36">
        <f>SUMIFS(СВЦЭМ!$F$33:$F$776,СВЦЭМ!$A$33:$A$776,$A204,СВЦЭМ!$B$33:$B$776,C$190)+'СЕТ СН'!$F$12</f>
        <v>169.77507727</v>
      </c>
      <c r="D204" s="36">
        <f>SUMIFS(СВЦЭМ!$F$33:$F$776,СВЦЭМ!$A$33:$A$776,$A204,СВЦЭМ!$B$33:$B$776,D$190)+'СЕТ СН'!$F$12</f>
        <v>175.50968513000001</v>
      </c>
      <c r="E204" s="36">
        <f>SUMIFS(СВЦЭМ!$F$33:$F$776,СВЦЭМ!$A$33:$A$776,$A204,СВЦЭМ!$B$33:$B$776,E$190)+'СЕТ СН'!$F$12</f>
        <v>175.73885369999999</v>
      </c>
      <c r="F204" s="36">
        <f>SUMIFS(СВЦЭМ!$F$33:$F$776,СВЦЭМ!$A$33:$A$776,$A204,СВЦЭМ!$B$33:$B$776,F$190)+'СЕТ СН'!$F$12</f>
        <v>174.47427594999999</v>
      </c>
      <c r="G204" s="36">
        <f>SUMIFS(СВЦЭМ!$F$33:$F$776,СВЦЭМ!$A$33:$A$776,$A204,СВЦЭМ!$B$33:$B$776,G$190)+'СЕТ СН'!$F$12</f>
        <v>171.95570631999999</v>
      </c>
      <c r="H204" s="36">
        <f>SUMIFS(СВЦЭМ!$F$33:$F$776,СВЦЭМ!$A$33:$A$776,$A204,СВЦЭМ!$B$33:$B$776,H$190)+'СЕТ СН'!$F$12</f>
        <v>167.80323516999999</v>
      </c>
      <c r="I204" s="36">
        <f>SUMIFS(СВЦЭМ!$F$33:$F$776,СВЦЭМ!$A$33:$A$776,$A204,СВЦЭМ!$B$33:$B$776,I$190)+'СЕТ СН'!$F$12</f>
        <v>167.99161889999999</v>
      </c>
      <c r="J204" s="36">
        <f>SUMIFS(СВЦЭМ!$F$33:$F$776,СВЦЭМ!$A$33:$A$776,$A204,СВЦЭМ!$B$33:$B$776,J$190)+'СЕТ СН'!$F$12</f>
        <v>157.106505</v>
      </c>
      <c r="K204" s="36">
        <f>SUMIFS(СВЦЭМ!$F$33:$F$776,СВЦЭМ!$A$33:$A$776,$A204,СВЦЭМ!$B$33:$B$776,K$190)+'СЕТ СН'!$F$12</f>
        <v>152.50632297999999</v>
      </c>
      <c r="L204" s="36">
        <f>SUMIFS(СВЦЭМ!$F$33:$F$776,СВЦЭМ!$A$33:$A$776,$A204,СВЦЭМ!$B$33:$B$776,L$190)+'СЕТ СН'!$F$12</f>
        <v>149.18496995000001</v>
      </c>
      <c r="M204" s="36">
        <f>SUMIFS(СВЦЭМ!$F$33:$F$776,СВЦЭМ!$A$33:$A$776,$A204,СВЦЭМ!$B$33:$B$776,M$190)+'СЕТ СН'!$F$12</f>
        <v>141.20287476999999</v>
      </c>
      <c r="N204" s="36">
        <f>SUMIFS(СВЦЭМ!$F$33:$F$776,СВЦЭМ!$A$33:$A$776,$A204,СВЦЭМ!$B$33:$B$776,N$190)+'СЕТ СН'!$F$12</f>
        <v>125.70276471</v>
      </c>
      <c r="O204" s="36">
        <f>SUMIFS(СВЦЭМ!$F$33:$F$776,СВЦЭМ!$A$33:$A$776,$A204,СВЦЭМ!$B$33:$B$776,O$190)+'СЕТ СН'!$F$12</f>
        <v>121.43802861</v>
      </c>
      <c r="P204" s="36">
        <f>SUMIFS(СВЦЭМ!$F$33:$F$776,СВЦЭМ!$A$33:$A$776,$A204,СВЦЭМ!$B$33:$B$776,P$190)+'СЕТ СН'!$F$12</f>
        <v>123.36035826</v>
      </c>
      <c r="Q204" s="36">
        <f>SUMIFS(СВЦЭМ!$F$33:$F$776,СВЦЭМ!$A$33:$A$776,$A204,СВЦЭМ!$B$33:$B$776,Q$190)+'СЕТ СН'!$F$12</f>
        <v>126.01564796</v>
      </c>
      <c r="R204" s="36">
        <f>SUMIFS(СВЦЭМ!$F$33:$F$776,СВЦЭМ!$A$33:$A$776,$A204,СВЦЭМ!$B$33:$B$776,R$190)+'СЕТ СН'!$F$12</f>
        <v>125.10777105</v>
      </c>
      <c r="S204" s="36">
        <f>SUMIFS(СВЦЭМ!$F$33:$F$776,СВЦЭМ!$A$33:$A$776,$A204,СВЦЭМ!$B$33:$B$776,S$190)+'СЕТ СН'!$F$12</f>
        <v>127.48152045</v>
      </c>
      <c r="T204" s="36">
        <f>SUMIFS(СВЦЭМ!$F$33:$F$776,СВЦЭМ!$A$33:$A$776,$A204,СВЦЭМ!$B$33:$B$776,T$190)+'СЕТ СН'!$F$12</f>
        <v>127.04756962</v>
      </c>
      <c r="U204" s="36">
        <f>SUMIFS(СВЦЭМ!$F$33:$F$776,СВЦЭМ!$A$33:$A$776,$A204,СВЦЭМ!$B$33:$B$776,U$190)+'СЕТ СН'!$F$12</f>
        <v>129.41363602000001</v>
      </c>
      <c r="V204" s="36">
        <f>SUMIFS(СВЦЭМ!$F$33:$F$776,СВЦЭМ!$A$33:$A$776,$A204,СВЦЭМ!$B$33:$B$776,V$190)+'СЕТ СН'!$F$12</f>
        <v>127.00118413</v>
      </c>
      <c r="W204" s="36">
        <f>SUMIFS(СВЦЭМ!$F$33:$F$776,СВЦЭМ!$A$33:$A$776,$A204,СВЦЭМ!$B$33:$B$776,W$190)+'СЕТ СН'!$F$12</f>
        <v>127.60525199999999</v>
      </c>
      <c r="X204" s="36">
        <f>SUMIFS(СВЦЭМ!$F$33:$F$776,СВЦЭМ!$A$33:$A$776,$A204,СВЦЭМ!$B$33:$B$776,X$190)+'СЕТ СН'!$F$12</f>
        <v>131.94402646</v>
      </c>
      <c r="Y204" s="36">
        <f>SUMIFS(СВЦЭМ!$F$33:$F$776,СВЦЭМ!$A$33:$A$776,$A204,СВЦЭМ!$B$33:$B$776,Y$190)+'СЕТ СН'!$F$12</f>
        <v>147.42511318999999</v>
      </c>
    </row>
    <row r="205" spans="1:25" ht="15.75" x14ac:dyDescent="0.2">
      <c r="A205" s="35">
        <f t="shared" si="5"/>
        <v>44058</v>
      </c>
      <c r="B205" s="36">
        <f>SUMIFS(СВЦЭМ!$F$33:$F$776,СВЦЭМ!$A$33:$A$776,$A205,СВЦЭМ!$B$33:$B$776,B$190)+'СЕТ СН'!$F$12</f>
        <v>153.14485839</v>
      </c>
      <c r="C205" s="36">
        <f>SUMIFS(СВЦЭМ!$F$33:$F$776,СВЦЭМ!$A$33:$A$776,$A205,СВЦЭМ!$B$33:$B$776,C$190)+'СЕТ СН'!$F$12</f>
        <v>161.43862999999999</v>
      </c>
      <c r="D205" s="36">
        <f>SUMIFS(СВЦЭМ!$F$33:$F$776,СВЦЭМ!$A$33:$A$776,$A205,СВЦЭМ!$B$33:$B$776,D$190)+'СЕТ СН'!$F$12</f>
        <v>159.48768583</v>
      </c>
      <c r="E205" s="36">
        <f>SUMIFS(СВЦЭМ!$F$33:$F$776,СВЦЭМ!$A$33:$A$776,$A205,СВЦЭМ!$B$33:$B$776,E$190)+'СЕТ СН'!$F$12</f>
        <v>158.78704002000001</v>
      </c>
      <c r="F205" s="36">
        <f>SUMIFS(СВЦЭМ!$F$33:$F$776,СВЦЭМ!$A$33:$A$776,$A205,СВЦЭМ!$B$33:$B$776,F$190)+'СЕТ СН'!$F$12</f>
        <v>159.38729685999999</v>
      </c>
      <c r="G205" s="36">
        <f>SUMIFS(СВЦЭМ!$F$33:$F$776,СВЦЭМ!$A$33:$A$776,$A205,СВЦЭМ!$B$33:$B$776,G$190)+'СЕТ СН'!$F$12</f>
        <v>159.59110565</v>
      </c>
      <c r="H205" s="36">
        <f>SUMIFS(СВЦЭМ!$F$33:$F$776,СВЦЭМ!$A$33:$A$776,$A205,СВЦЭМ!$B$33:$B$776,H$190)+'СЕТ СН'!$F$12</f>
        <v>157.38887983000001</v>
      </c>
      <c r="I205" s="36">
        <f>SUMIFS(СВЦЭМ!$F$33:$F$776,СВЦЭМ!$A$33:$A$776,$A205,СВЦЭМ!$B$33:$B$776,I$190)+'СЕТ СН'!$F$12</f>
        <v>156.14291046</v>
      </c>
      <c r="J205" s="36">
        <f>SUMIFS(СВЦЭМ!$F$33:$F$776,СВЦЭМ!$A$33:$A$776,$A205,СВЦЭМ!$B$33:$B$776,J$190)+'СЕТ СН'!$F$12</f>
        <v>147.80744032999999</v>
      </c>
      <c r="K205" s="36">
        <f>SUMIFS(СВЦЭМ!$F$33:$F$776,СВЦЭМ!$A$33:$A$776,$A205,СВЦЭМ!$B$33:$B$776,K$190)+'СЕТ СН'!$F$12</f>
        <v>140.01421099999999</v>
      </c>
      <c r="L205" s="36">
        <f>SUMIFS(СВЦЭМ!$F$33:$F$776,СВЦЭМ!$A$33:$A$776,$A205,СВЦЭМ!$B$33:$B$776,L$190)+'СЕТ СН'!$F$12</f>
        <v>139.24519959</v>
      </c>
      <c r="M205" s="36">
        <f>SUMIFS(СВЦЭМ!$F$33:$F$776,СВЦЭМ!$A$33:$A$776,$A205,СВЦЭМ!$B$33:$B$776,M$190)+'СЕТ СН'!$F$12</f>
        <v>141.53871495000001</v>
      </c>
      <c r="N205" s="36">
        <f>SUMIFS(СВЦЭМ!$F$33:$F$776,СВЦЭМ!$A$33:$A$776,$A205,СВЦЭМ!$B$33:$B$776,N$190)+'СЕТ СН'!$F$12</f>
        <v>140.48472036000001</v>
      </c>
      <c r="O205" s="36">
        <f>SUMIFS(СВЦЭМ!$F$33:$F$776,СВЦЭМ!$A$33:$A$776,$A205,СВЦЭМ!$B$33:$B$776,O$190)+'СЕТ СН'!$F$12</f>
        <v>135.66796095999999</v>
      </c>
      <c r="P205" s="36">
        <f>SUMIFS(СВЦЭМ!$F$33:$F$776,СВЦЭМ!$A$33:$A$776,$A205,СВЦЭМ!$B$33:$B$776,P$190)+'СЕТ СН'!$F$12</f>
        <v>136.05430966</v>
      </c>
      <c r="Q205" s="36">
        <f>SUMIFS(СВЦЭМ!$F$33:$F$776,СВЦЭМ!$A$33:$A$776,$A205,СВЦЭМ!$B$33:$B$776,Q$190)+'СЕТ СН'!$F$12</f>
        <v>137.08971045999999</v>
      </c>
      <c r="R205" s="36">
        <f>SUMIFS(СВЦЭМ!$F$33:$F$776,СВЦЭМ!$A$33:$A$776,$A205,СВЦЭМ!$B$33:$B$776,R$190)+'СЕТ СН'!$F$12</f>
        <v>137.90343285</v>
      </c>
      <c r="S205" s="36">
        <f>SUMIFS(СВЦЭМ!$F$33:$F$776,СВЦЭМ!$A$33:$A$776,$A205,СВЦЭМ!$B$33:$B$776,S$190)+'СЕТ СН'!$F$12</f>
        <v>138.30539134</v>
      </c>
      <c r="T205" s="36">
        <f>SUMIFS(СВЦЭМ!$F$33:$F$776,СВЦЭМ!$A$33:$A$776,$A205,СВЦЭМ!$B$33:$B$776,T$190)+'СЕТ СН'!$F$12</f>
        <v>137.71068238999999</v>
      </c>
      <c r="U205" s="36">
        <f>SUMIFS(СВЦЭМ!$F$33:$F$776,СВЦЭМ!$A$33:$A$776,$A205,СВЦЭМ!$B$33:$B$776,U$190)+'СЕТ СН'!$F$12</f>
        <v>138.72579042999999</v>
      </c>
      <c r="V205" s="36">
        <f>SUMIFS(СВЦЭМ!$F$33:$F$776,СВЦЭМ!$A$33:$A$776,$A205,СВЦЭМ!$B$33:$B$776,V$190)+'СЕТ СН'!$F$12</f>
        <v>136.63075602999999</v>
      </c>
      <c r="W205" s="36">
        <f>SUMIFS(СВЦЭМ!$F$33:$F$776,СВЦЭМ!$A$33:$A$776,$A205,СВЦЭМ!$B$33:$B$776,W$190)+'СЕТ СН'!$F$12</f>
        <v>135.37191523999999</v>
      </c>
      <c r="X205" s="36">
        <f>SUMIFS(СВЦЭМ!$F$33:$F$776,СВЦЭМ!$A$33:$A$776,$A205,СВЦЭМ!$B$33:$B$776,X$190)+'СЕТ СН'!$F$12</f>
        <v>138.97114375999999</v>
      </c>
      <c r="Y205" s="36">
        <f>SUMIFS(СВЦЭМ!$F$33:$F$776,СВЦЭМ!$A$33:$A$776,$A205,СВЦЭМ!$B$33:$B$776,Y$190)+'СЕТ СН'!$F$12</f>
        <v>142.10127012000001</v>
      </c>
    </row>
    <row r="206" spans="1:25" ht="15.75" x14ac:dyDescent="0.2">
      <c r="A206" s="35">
        <f t="shared" si="5"/>
        <v>44059</v>
      </c>
      <c r="B206" s="36">
        <f>SUMIFS(СВЦЭМ!$F$33:$F$776,СВЦЭМ!$A$33:$A$776,$A206,СВЦЭМ!$B$33:$B$776,B$190)+'СЕТ СН'!$F$12</f>
        <v>157.69206448</v>
      </c>
      <c r="C206" s="36">
        <f>SUMIFS(СВЦЭМ!$F$33:$F$776,СВЦЭМ!$A$33:$A$776,$A206,СВЦЭМ!$B$33:$B$776,C$190)+'СЕТ СН'!$F$12</f>
        <v>161.36404764</v>
      </c>
      <c r="D206" s="36">
        <f>SUMIFS(СВЦЭМ!$F$33:$F$776,СВЦЭМ!$A$33:$A$776,$A206,СВЦЭМ!$B$33:$B$776,D$190)+'СЕТ СН'!$F$12</f>
        <v>164.04794547</v>
      </c>
      <c r="E206" s="36">
        <f>SUMIFS(СВЦЭМ!$F$33:$F$776,СВЦЭМ!$A$33:$A$776,$A206,СВЦЭМ!$B$33:$B$776,E$190)+'СЕТ СН'!$F$12</f>
        <v>165.68175274999999</v>
      </c>
      <c r="F206" s="36">
        <f>SUMIFS(СВЦЭМ!$F$33:$F$776,СВЦЭМ!$A$33:$A$776,$A206,СВЦЭМ!$B$33:$B$776,F$190)+'СЕТ СН'!$F$12</f>
        <v>165.05887286000001</v>
      </c>
      <c r="G206" s="36">
        <f>SUMIFS(СВЦЭМ!$F$33:$F$776,СВЦЭМ!$A$33:$A$776,$A206,СВЦЭМ!$B$33:$B$776,G$190)+'СЕТ СН'!$F$12</f>
        <v>164.16201760000001</v>
      </c>
      <c r="H206" s="36">
        <f>SUMIFS(СВЦЭМ!$F$33:$F$776,СВЦЭМ!$A$33:$A$776,$A206,СВЦЭМ!$B$33:$B$776,H$190)+'СЕТ СН'!$F$12</f>
        <v>160.91138849999999</v>
      </c>
      <c r="I206" s="36">
        <f>SUMIFS(СВЦЭМ!$F$33:$F$776,СВЦЭМ!$A$33:$A$776,$A206,СВЦЭМ!$B$33:$B$776,I$190)+'СЕТ СН'!$F$12</f>
        <v>151.28270537</v>
      </c>
      <c r="J206" s="36">
        <f>SUMIFS(СВЦЭМ!$F$33:$F$776,СВЦЭМ!$A$33:$A$776,$A206,СВЦЭМ!$B$33:$B$776,J$190)+'СЕТ СН'!$F$12</f>
        <v>145.85924471999999</v>
      </c>
      <c r="K206" s="36">
        <f>SUMIFS(СВЦЭМ!$F$33:$F$776,СВЦЭМ!$A$33:$A$776,$A206,СВЦЭМ!$B$33:$B$776,K$190)+'СЕТ СН'!$F$12</f>
        <v>139.92435116999999</v>
      </c>
      <c r="L206" s="36">
        <f>SUMIFS(СВЦЭМ!$F$33:$F$776,СВЦЭМ!$A$33:$A$776,$A206,СВЦЭМ!$B$33:$B$776,L$190)+'СЕТ СН'!$F$12</f>
        <v>138.12935544000001</v>
      </c>
      <c r="M206" s="36">
        <f>SUMIFS(СВЦЭМ!$F$33:$F$776,СВЦЭМ!$A$33:$A$776,$A206,СВЦЭМ!$B$33:$B$776,M$190)+'СЕТ СН'!$F$12</f>
        <v>133.16944340000001</v>
      </c>
      <c r="N206" s="36">
        <f>SUMIFS(СВЦЭМ!$F$33:$F$776,СВЦЭМ!$A$33:$A$776,$A206,СВЦЭМ!$B$33:$B$776,N$190)+'СЕТ СН'!$F$12</f>
        <v>131.20728043</v>
      </c>
      <c r="O206" s="36">
        <f>SUMIFS(СВЦЭМ!$F$33:$F$776,СВЦЭМ!$A$33:$A$776,$A206,СВЦЭМ!$B$33:$B$776,O$190)+'СЕТ СН'!$F$12</f>
        <v>127.8490037</v>
      </c>
      <c r="P206" s="36">
        <f>SUMIFS(СВЦЭМ!$F$33:$F$776,СВЦЭМ!$A$33:$A$776,$A206,СВЦЭМ!$B$33:$B$776,P$190)+'СЕТ СН'!$F$12</f>
        <v>127.04384357000001</v>
      </c>
      <c r="Q206" s="36">
        <f>SUMIFS(СВЦЭМ!$F$33:$F$776,СВЦЭМ!$A$33:$A$776,$A206,СВЦЭМ!$B$33:$B$776,Q$190)+'СЕТ СН'!$F$12</f>
        <v>130.65095557000001</v>
      </c>
      <c r="R206" s="36">
        <f>SUMIFS(СВЦЭМ!$F$33:$F$776,СВЦЭМ!$A$33:$A$776,$A206,СВЦЭМ!$B$33:$B$776,R$190)+'СЕТ СН'!$F$12</f>
        <v>133.68812457999999</v>
      </c>
      <c r="S206" s="36">
        <f>SUMIFS(СВЦЭМ!$F$33:$F$776,СВЦЭМ!$A$33:$A$776,$A206,СВЦЭМ!$B$33:$B$776,S$190)+'СЕТ СН'!$F$12</f>
        <v>135.29308702</v>
      </c>
      <c r="T206" s="36">
        <f>SUMIFS(СВЦЭМ!$F$33:$F$776,СВЦЭМ!$A$33:$A$776,$A206,СВЦЭМ!$B$33:$B$776,T$190)+'СЕТ СН'!$F$12</f>
        <v>136.27195359999999</v>
      </c>
      <c r="U206" s="36">
        <f>SUMIFS(СВЦЭМ!$F$33:$F$776,СВЦЭМ!$A$33:$A$776,$A206,СВЦЭМ!$B$33:$B$776,U$190)+'СЕТ СН'!$F$12</f>
        <v>138.53331663</v>
      </c>
      <c r="V206" s="36">
        <f>SUMIFS(СВЦЭМ!$F$33:$F$776,СВЦЭМ!$A$33:$A$776,$A206,СВЦЭМ!$B$33:$B$776,V$190)+'СЕТ СН'!$F$12</f>
        <v>135.47449922999999</v>
      </c>
      <c r="W206" s="36">
        <f>SUMIFS(СВЦЭМ!$F$33:$F$776,СВЦЭМ!$A$33:$A$776,$A206,СВЦЭМ!$B$33:$B$776,W$190)+'СЕТ СН'!$F$12</f>
        <v>134.82851993</v>
      </c>
      <c r="X206" s="36">
        <f>SUMIFS(СВЦЭМ!$F$33:$F$776,СВЦЭМ!$A$33:$A$776,$A206,СВЦЭМ!$B$33:$B$776,X$190)+'СЕТ СН'!$F$12</f>
        <v>138.34486437000001</v>
      </c>
      <c r="Y206" s="36">
        <f>SUMIFS(СВЦЭМ!$F$33:$F$776,СВЦЭМ!$A$33:$A$776,$A206,СВЦЭМ!$B$33:$B$776,Y$190)+'СЕТ СН'!$F$12</f>
        <v>139.46290067000001</v>
      </c>
    </row>
    <row r="207" spans="1:25" ht="15.75" x14ac:dyDescent="0.2">
      <c r="A207" s="35">
        <f t="shared" si="5"/>
        <v>44060</v>
      </c>
      <c r="B207" s="36">
        <f>SUMIFS(СВЦЭМ!$F$33:$F$776,СВЦЭМ!$A$33:$A$776,$A207,СВЦЭМ!$B$33:$B$776,B$190)+'СЕТ СН'!$F$12</f>
        <v>160.76180137</v>
      </c>
      <c r="C207" s="36">
        <f>SUMIFS(СВЦЭМ!$F$33:$F$776,СВЦЭМ!$A$33:$A$776,$A207,СВЦЭМ!$B$33:$B$776,C$190)+'СЕТ СН'!$F$12</f>
        <v>166.40438306999999</v>
      </c>
      <c r="D207" s="36">
        <f>SUMIFS(СВЦЭМ!$F$33:$F$776,СВЦЭМ!$A$33:$A$776,$A207,СВЦЭМ!$B$33:$B$776,D$190)+'СЕТ СН'!$F$12</f>
        <v>169.25313244</v>
      </c>
      <c r="E207" s="36">
        <f>SUMIFS(СВЦЭМ!$F$33:$F$776,СВЦЭМ!$A$33:$A$776,$A207,СВЦЭМ!$B$33:$B$776,E$190)+'СЕТ СН'!$F$12</f>
        <v>171.25026930999999</v>
      </c>
      <c r="F207" s="36">
        <f>SUMIFS(СВЦЭМ!$F$33:$F$776,СВЦЭМ!$A$33:$A$776,$A207,СВЦЭМ!$B$33:$B$776,F$190)+'СЕТ СН'!$F$12</f>
        <v>170.39661011000001</v>
      </c>
      <c r="G207" s="36">
        <f>SUMIFS(СВЦЭМ!$F$33:$F$776,СВЦЭМ!$A$33:$A$776,$A207,СВЦЭМ!$B$33:$B$776,G$190)+'СЕТ СН'!$F$12</f>
        <v>170.78818484000001</v>
      </c>
      <c r="H207" s="36">
        <f>SUMIFS(СВЦЭМ!$F$33:$F$776,СВЦЭМ!$A$33:$A$776,$A207,СВЦЭМ!$B$33:$B$776,H$190)+'СЕТ СН'!$F$12</f>
        <v>174.03160650999999</v>
      </c>
      <c r="I207" s="36">
        <f>SUMIFS(СВЦЭМ!$F$33:$F$776,СВЦЭМ!$A$33:$A$776,$A207,СВЦЭМ!$B$33:$B$776,I$190)+'СЕТ СН'!$F$12</f>
        <v>183.17243088999999</v>
      </c>
      <c r="J207" s="36">
        <f>SUMIFS(СВЦЭМ!$F$33:$F$776,СВЦЭМ!$A$33:$A$776,$A207,СВЦЭМ!$B$33:$B$776,J$190)+'СЕТ СН'!$F$12</f>
        <v>173.84327027</v>
      </c>
      <c r="K207" s="36">
        <f>SUMIFS(СВЦЭМ!$F$33:$F$776,СВЦЭМ!$A$33:$A$776,$A207,СВЦЭМ!$B$33:$B$776,K$190)+'СЕТ СН'!$F$12</f>
        <v>167.32358625000001</v>
      </c>
      <c r="L207" s="36">
        <f>SUMIFS(СВЦЭМ!$F$33:$F$776,СВЦЭМ!$A$33:$A$776,$A207,СВЦЭМ!$B$33:$B$776,L$190)+'СЕТ СН'!$F$12</f>
        <v>164.49287562999999</v>
      </c>
      <c r="M207" s="36">
        <f>SUMIFS(СВЦЭМ!$F$33:$F$776,СВЦЭМ!$A$33:$A$776,$A207,СВЦЭМ!$B$33:$B$776,M$190)+'СЕТ СН'!$F$12</f>
        <v>152.08048063000001</v>
      </c>
      <c r="N207" s="36">
        <f>SUMIFS(СВЦЭМ!$F$33:$F$776,СВЦЭМ!$A$33:$A$776,$A207,СВЦЭМ!$B$33:$B$776,N$190)+'СЕТ СН'!$F$12</f>
        <v>137.54305245</v>
      </c>
      <c r="O207" s="36">
        <f>SUMIFS(СВЦЭМ!$F$33:$F$776,СВЦЭМ!$A$33:$A$776,$A207,СВЦЭМ!$B$33:$B$776,O$190)+'СЕТ СН'!$F$12</f>
        <v>130.37948603999999</v>
      </c>
      <c r="P207" s="36">
        <f>SUMIFS(СВЦЭМ!$F$33:$F$776,СВЦЭМ!$A$33:$A$776,$A207,СВЦЭМ!$B$33:$B$776,P$190)+'СЕТ СН'!$F$12</f>
        <v>130.39972155000001</v>
      </c>
      <c r="Q207" s="36">
        <f>SUMIFS(СВЦЭМ!$F$33:$F$776,СВЦЭМ!$A$33:$A$776,$A207,СВЦЭМ!$B$33:$B$776,Q$190)+'СЕТ СН'!$F$12</f>
        <v>131.74399907</v>
      </c>
      <c r="R207" s="36">
        <f>SUMIFS(СВЦЭМ!$F$33:$F$776,СВЦЭМ!$A$33:$A$776,$A207,СВЦЭМ!$B$33:$B$776,R$190)+'СЕТ СН'!$F$12</f>
        <v>131.10477076000001</v>
      </c>
      <c r="S207" s="36">
        <f>SUMIFS(СВЦЭМ!$F$33:$F$776,СВЦЭМ!$A$33:$A$776,$A207,СВЦЭМ!$B$33:$B$776,S$190)+'СЕТ СН'!$F$12</f>
        <v>131.79782772999999</v>
      </c>
      <c r="T207" s="36">
        <f>SUMIFS(СВЦЭМ!$F$33:$F$776,СВЦЭМ!$A$33:$A$776,$A207,СВЦЭМ!$B$33:$B$776,T$190)+'СЕТ СН'!$F$12</f>
        <v>131.21718150999999</v>
      </c>
      <c r="U207" s="36">
        <f>SUMIFS(СВЦЭМ!$F$33:$F$776,СВЦЭМ!$A$33:$A$776,$A207,СВЦЭМ!$B$33:$B$776,U$190)+'СЕТ СН'!$F$12</f>
        <v>131.95938031</v>
      </c>
      <c r="V207" s="36">
        <f>SUMIFS(СВЦЭМ!$F$33:$F$776,СВЦЭМ!$A$33:$A$776,$A207,СВЦЭМ!$B$33:$B$776,V$190)+'СЕТ СН'!$F$12</f>
        <v>131.69555485000001</v>
      </c>
      <c r="W207" s="36">
        <f>SUMIFS(СВЦЭМ!$F$33:$F$776,СВЦЭМ!$A$33:$A$776,$A207,СВЦЭМ!$B$33:$B$776,W$190)+'СЕТ СН'!$F$12</f>
        <v>131.23426731999999</v>
      </c>
      <c r="X207" s="36">
        <f>SUMIFS(СВЦЭМ!$F$33:$F$776,СВЦЭМ!$A$33:$A$776,$A207,СВЦЭМ!$B$33:$B$776,X$190)+'СЕТ СН'!$F$12</f>
        <v>131.67081734000001</v>
      </c>
      <c r="Y207" s="36">
        <f>SUMIFS(СВЦЭМ!$F$33:$F$776,СВЦЭМ!$A$33:$A$776,$A207,СВЦЭМ!$B$33:$B$776,Y$190)+'СЕТ СН'!$F$12</f>
        <v>144.74850262000001</v>
      </c>
    </row>
    <row r="208" spans="1:25" ht="15.75" x14ac:dyDescent="0.2">
      <c r="A208" s="35">
        <f t="shared" si="5"/>
        <v>44061</v>
      </c>
      <c r="B208" s="36">
        <f>SUMIFS(СВЦЭМ!$F$33:$F$776,СВЦЭМ!$A$33:$A$776,$A208,СВЦЭМ!$B$33:$B$776,B$190)+'СЕТ СН'!$F$12</f>
        <v>161.17682354999999</v>
      </c>
      <c r="C208" s="36">
        <f>SUMIFS(СВЦЭМ!$F$33:$F$776,СВЦЭМ!$A$33:$A$776,$A208,СВЦЭМ!$B$33:$B$776,C$190)+'СЕТ СН'!$F$12</f>
        <v>168.88055489000001</v>
      </c>
      <c r="D208" s="36">
        <f>SUMIFS(СВЦЭМ!$F$33:$F$776,СВЦЭМ!$A$33:$A$776,$A208,СВЦЭМ!$B$33:$B$776,D$190)+'СЕТ СН'!$F$12</f>
        <v>172.80001186999999</v>
      </c>
      <c r="E208" s="36">
        <f>SUMIFS(СВЦЭМ!$F$33:$F$776,СВЦЭМ!$A$33:$A$776,$A208,СВЦЭМ!$B$33:$B$776,E$190)+'СЕТ СН'!$F$12</f>
        <v>172.83739469</v>
      </c>
      <c r="F208" s="36">
        <f>SUMIFS(СВЦЭМ!$F$33:$F$776,СВЦЭМ!$A$33:$A$776,$A208,СВЦЭМ!$B$33:$B$776,F$190)+'СЕТ СН'!$F$12</f>
        <v>175.12183576999999</v>
      </c>
      <c r="G208" s="36">
        <f>SUMIFS(СВЦЭМ!$F$33:$F$776,СВЦЭМ!$A$33:$A$776,$A208,СВЦЭМ!$B$33:$B$776,G$190)+'СЕТ СН'!$F$12</f>
        <v>173.81808602999999</v>
      </c>
      <c r="H208" s="36">
        <f>SUMIFS(СВЦЭМ!$F$33:$F$776,СВЦЭМ!$A$33:$A$776,$A208,СВЦЭМ!$B$33:$B$776,H$190)+'СЕТ СН'!$F$12</f>
        <v>174.47830906999999</v>
      </c>
      <c r="I208" s="36">
        <f>SUMIFS(СВЦЭМ!$F$33:$F$776,СВЦЭМ!$A$33:$A$776,$A208,СВЦЭМ!$B$33:$B$776,I$190)+'СЕТ СН'!$F$12</f>
        <v>175.01926982000001</v>
      </c>
      <c r="J208" s="36">
        <f>SUMIFS(СВЦЭМ!$F$33:$F$776,СВЦЭМ!$A$33:$A$776,$A208,СВЦЭМ!$B$33:$B$776,J$190)+'СЕТ СН'!$F$12</f>
        <v>163.80932709999999</v>
      </c>
      <c r="K208" s="36">
        <f>SUMIFS(СВЦЭМ!$F$33:$F$776,СВЦЭМ!$A$33:$A$776,$A208,СВЦЭМ!$B$33:$B$776,K$190)+'СЕТ СН'!$F$12</f>
        <v>160.36627392</v>
      </c>
      <c r="L208" s="36">
        <f>SUMIFS(СВЦЭМ!$F$33:$F$776,СВЦЭМ!$A$33:$A$776,$A208,СВЦЭМ!$B$33:$B$776,L$190)+'СЕТ СН'!$F$12</f>
        <v>159.87427643000001</v>
      </c>
      <c r="M208" s="36">
        <f>SUMIFS(СВЦЭМ!$F$33:$F$776,СВЦЭМ!$A$33:$A$776,$A208,СВЦЭМ!$B$33:$B$776,M$190)+'СЕТ СН'!$F$12</f>
        <v>150.66302118999999</v>
      </c>
      <c r="N208" s="36">
        <f>SUMIFS(СВЦЭМ!$F$33:$F$776,СВЦЭМ!$A$33:$A$776,$A208,СВЦЭМ!$B$33:$B$776,N$190)+'СЕТ СН'!$F$12</f>
        <v>134.92213529</v>
      </c>
      <c r="O208" s="36">
        <f>SUMIFS(СВЦЭМ!$F$33:$F$776,СВЦЭМ!$A$33:$A$776,$A208,СВЦЭМ!$B$33:$B$776,O$190)+'СЕТ СН'!$F$12</f>
        <v>130.48779464</v>
      </c>
      <c r="P208" s="36">
        <f>SUMIFS(СВЦЭМ!$F$33:$F$776,СВЦЭМ!$A$33:$A$776,$A208,СВЦЭМ!$B$33:$B$776,P$190)+'СЕТ СН'!$F$12</f>
        <v>130.37019934</v>
      </c>
      <c r="Q208" s="36">
        <f>SUMIFS(СВЦЭМ!$F$33:$F$776,СВЦЭМ!$A$33:$A$776,$A208,СВЦЭМ!$B$33:$B$776,Q$190)+'СЕТ СН'!$F$12</f>
        <v>130.50429048000001</v>
      </c>
      <c r="R208" s="36">
        <f>SUMIFS(СВЦЭМ!$F$33:$F$776,СВЦЭМ!$A$33:$A$776,$A208,СВЦЭМ!$B$33:$B$776,R$190)+'СЕТ СН'!$F$12</f>
        <v>128.16784086999999</v>
      </c>
      <c r="S208" s="36">
        <f>SUMIFS(СВЦЭМ!$F$33:$F$776,СВЦЭМ!$A$33:$A$776,$A208,СВЦЭМ!$B$33:$B$776,S$190)+'СЕТ СН'!$F$12</f>
        <v>128.92906937999999</v>
      </c>
      <c r="T208" s="36">
        <f>SUMIFS(СВЦЭМ!$F$33:$F$776,СВЦЭМ!$A$33:$A$776,$A208,СВЦЭМ!$B$33:$B$776,T$190)+'СЕТ СН'!$F$12</f>
        <v>128.96452056999999</v>
      </c>
      <c r="U208" s="36">
        <f>SUMIFS(СВЦЭМ!$F$33:$F$776,СВЦЭМ!$A$33:$A$776,$A208,СВЦЭМ!$B$33:$B$776,U$190)+'СЕТ СН'!$F$12</f>
        <v>128.67212529</v>
      </c>
      <c r="V208" s="36">
        <f>SUMIFS(СВЦЭМ!$F$33:$F$776,СВЦЭМ!$A$33:$A$776,$A208,СВЦЭМ!$B$33:$B$776,V$190)+'СЕТ СН'!$F$12</f>
        <v>127.90369260999999</v>
      </c>
      <c r="W208" s="36">
        <f>SUMIFS(СВЦЭМ!$F$33:$F$776,СВЦЭМ!$A$33:$A$776,$A208,СВЦЭМ!$B$33:$B$776,W$190)+'СЕТ СН'!$F$12</f>
        <v>131.46012823000001</v>
      </c>
      <c r="X208" s="36">
        <f>SUMIFS(СВЦЭМ!$F$33:$F$776,СВЦЭМ!$A$33:$A$776,$A208,СВЦЭМ!$B$33:$B$776,X$190)+'СЕТ СН'!$F$12</f>
        <v>131.60599919000001</v>
      </c>
      <c r="Y208" s="36">
        <f>SUMIFS(СВЦЭМ!$F$33:$F$776,СВЦЭМ!$A$33:$A$776,$A208,СВЦЭМ!$B$33:$B$776,Y$190)+'СЕТ СН'!$F$12</f>
        <v>146.65381909000001</v>
      </c>
    </row>
    <row r="209" spans="1:25" ht="15.75" x14ac:dyDescent="0.2">
      <c r="A209" s="35">
        <f t="shared" si="5"/>
        <v>44062</v>
      </c>
      <c r="B209" s="36">
        <f>SUMIFS(СВЦЭМ!$F$33:$F$776,СВЦЭМ!$A$33:$A$776,$A209,СВЦЭМ!$B$33:$B$776,B$190)+'СЕТ СН'!$F$12</f>
        <v>148.12091476000001</v>
      </c>
      <c r="C209" s="36">
        <f>SUMIFS(СВЦЭМ!$F$33:$F$776,СВЦЭМ!$A$33:$A$776,$A209,СВЦЭМ!$B$33:$B$776,C$190)+'СЕТ СН'!$F$12</f>
        <v>156.60919466999999</v>
      </c>
      <c r="D209" s="36">
        <f>SUMIFS(СВЦЭМ!$F$33:$F$776,СВЦЭМ!$A$33:$A$776,$A209,СВЦЭМ!$B$33:$B$776,D$190)+'СЕТ СН'!$F$12</f>
        <v>158.18667123</v>
      </c>
      <c r="E209" s="36">
        <f>SUMIFS(СВЦЭМ!$F$33:$F$776,СВЦЭМ!$A$33:$A$776,$A209,СВЦЭМ!$B$33:$B$776,E$190)+'СЕТ СН'!$F$12</f>
        <v>161.57950113999999</v>
      </c>
      <c r="F209" s="36">
        <f>SUMIFS(СВЦЭМ!$F$33:$F$776,СВЦЭМ!$A$33:$A$776,$A209,СВЦЭМ!$B$33:$B$776,F$190)+'СЕТ СН'!$F$12</f>
        <v>163.44570408000001</v>
      </c>
      <c r="G209" s="36">
        <f>SUMIFS(СВЦЭМ!$F$33:$F$776,СВЦЭМ!$A$33:$A$776,$A209,СВЦЭМ!$B$33:$B$776,G$190)+'СЕТ СН'!$F$12</f>
        <v>159.83266266000001</v>
      </c>
      <c r="H209" s="36">
        <f>SUMIFS(СВЦЭМ!$F$33:$F$776,СВЦЭМ!$A$33:$A$776,$A209,СВЦЭМ!$B$33:$B$776,H$190)+'СЕТ СН'!$F$12</f>
        <v>159.50443435</v>
      </c>
      <c r="I209" s="36">
        <f>SUMIFS(СВЦЭМ!$F$33:$F$776,СВЦЭМ!$A$33:$A$776,$A209,СВЦЭМ!$B$33:$B$776,I$190)+'СЕТ СН'!$F$12</f>
        <v>164.87592161000001</v>
      </c>
      <c r="J209" s="36">
        <f>SUMIFS(СВЦЭМ!$F$33:$F$776,СВЦЭМ!$A$33:$A$776,$A209,СВЦЭМ!$B$33:$B$776,J$190)+'СЕТ СН'!$F$12</f>
        <v>159.91662919999999</v>
      </c>
      <c r="K209" s="36">
        <f>SUMIFS(СВЦЭМ!$F$33:$F$776,СВЦЭМ!$A$33:$A$776,$A209,СВЦЭМ!$B$33:$B$776,K$190)+'СЕТ СН'!$F$12</f>
        <v>153.22920078999999</v>
      </c>
      <c r="L209" s="36">
        <f>SUMIFS(СВЦЭМ!$F$33:$F$776,СВЦЭМ!$A$33:$A$776,$A209,СВЦЭМ!$B$33:$B$776,L$190)+'СЕТ СН'!$F$12</f>
        <v>144.52875222</v>
      </c>
      <c r="M209" s="36">
        <f>SUMIFS(СВЦЭМ!$F$33:$F$776,СВЦЭМ!$A$33:$A$776,$A209,СВЦЭМ!$B$33:$B$776,M$190)+'СЕТ СН'!$F$12</f>
        <v>136.26175182</v>
      </c>
      <c r="N209" s="36">
        <f>SUMIFS(СВЦЭМ!$F$33:$F$776,СВЦЭМ!$A$33:$A$776,$A209,СВЦЭМ!$B$33:$B$776,N$190)+'СЕТ СН'!$F$12</f>
        <v>128.47028476</v>
      </c>
      <c r="O209" s="36">
        <f>SUMIFS(СВЦЭМ!$F$33:$F$776,СВЦЭМ!$A$33:$A$776,$A209,СВЦЭМ!$B$33:$B$776,O$190)+'СЕТ СН'!$F$12</f>
        <v>126.01110558000001</v>
      </c>
      <c r="P209" s="36">
        <f>SUMIFS(СВЦЭМ!$F$33:$F$776,СВЦЭМ!$A$33:$A$776,$A209,СВЦЭМ!$B$33:$B$776,P$190)+'СЕТ СН'!$F$12</f>
        <v>125.78381142000001</v>
      </c>
      <c r="Q209" s="36">
        <f>SUMIFS(СВЦЭМ!$F$33:$F$776,СВЦЭМ!$A$33:$A$776,$A209,СВЦЭМ!$B$33:$B$776,Q$190)+'СЕТ СН'!$F$12</f>
        <v>125.95982696</v>
      </c>
      <c r="R209" s="36">
        <f>SUMIFS(СВЦЭМ!$F$33:$F$776,СВЦЭМ!$A$33:$A$776,$A209,СВЦЭМ!$B$33:$B$776,R$190)+'СЕТ СН'!$F$12</f>
        <v>125.08802784</v>
      </c>
      <c r="S209" s="36">
        <f>SUMIFS(СВЦЭМ!$F$33:$F$776,СВЦЭМ!$A$33:$A$776,$A209,СВЦЭМ!$B$33:$B$776,S$190)+'СЕТ СН'!$F$12</f>
        <v>125.33293089</v>
      </c>
      <c r="T209" s="36">
        <f>SUMIFS(СВЦЭМ!$F$33:$F$776,СВЦЭМ!$A$33:$A$776,$A209,СВЦЭМ!$B$33:$B$776,T$190)+'СЕТ СН'!$F$12</f>
        <v>124.54109071000001</v>
      </c>
      <c r="U209" s="36">
        <f>SUMIFS(СВЦЭМ!$F$33:$F$776,СВЦЭМ!$A$33:$A$776,$A209,СВЦЭМ!$B$33:$B$776,U$190)+'СЕТ СН'!$F$12</f>
        <v>123.46394445999999</v>
      </c>
      <c r="V209" s="36">
        <f>SUMIFS(СВЦЭМ!$F$33:$F$776,СВЦЭМ!$A$33:$A$776,$A209,СВЦЭМ!$B$33:$B$776,V$190)+'СЕТ СН'!$F$12</f>
        <v>121.9593728</v>
      </c>
      <c r="W209" s="36">
        <f>SUMIFS(СВЦЭМ!$F$33:$F$776,СВЦЭМ!$A$33:$A$776,$A209,СВЦЭМ!$B$33:$B$776,W$190)+'СЕТ СН'!$F$12</f>
        <v>122.79984764</v>
      </c>
      <c r="X209" s="36">
        <f>SUMIFS(СВЦЭМ!$F$33:$F$776,СВЦЭМ!$A$33:$A$776,$A209,СВЦЭМ!$B$33:$B$776,X$190)+'СЕТ СН'!$F$12</f>
        <v>125.15544358</v>
      </c>
      <c r="Y209" s="36">
        <f>SUMIFS(СВЦЭМ!$F$33:$F$776,СВЦЭМ!$A$33:$A$776,$A209,СВЦЭМ!$B$33:$B$776,Y$190)+'СЕТ СН'!$F$12</f>
        <v>147.97992851000001</v>
      </c>
    </row>
    <row r="210" spans="1:25" ht="15.75" x14ac:dyDescent="0.2">
      <c r="A210" s="35">
        <f t="shared" si="5"/>
        <v>44063</v>
      </c>
      <c r="B210" s="36">
        <f>SUMIFS(СВЦЭМ!$F$33:$F$776,СВЦЭМ!$A$33:$A$776,$A210,СВЦЭМ!$B$33:$B$776,B$190)+'СЕТ СН'!$F$12</f>
        <v>160.94384416</v>
      </c>
      <c r="C210" s="36">
        <f>SUMIFS(СВЦЭМ!$F$33:$F$776,СВЦЭМ!$A$33:$A$776,$A210,СВЦЭМ!$B$33:$B$776,C$190)+'СЕТ СН'!$F$12</f>
        <v>169.06725745</v>
      </c>
      <c r="D210" s="36">
        <f>SUMIFS(СВЦЭМ!$F$33:$F$776,СВЦЭМ!$A$33:$A$776,$A210,СВЦЭМ!$B$33:$B$776,D$190)+'СЕТ СН'!$F$12</f>
        <v>174.77528691000001</v>
      </c>
      <c r="E210" s="36">
        <f>SUMIFS(СВЦЭМ!$F$33:$F$776,СВЦЭМ!$A$33:$A$776,$A210,СВЦЭМ!$B$33:$B$776,E$190)+'СЕТ СН'!$F$12</f>
        <v>177.85388316999999</v>
      </c>
      <c r="F210" s="36">
        <f>SUMIFS(СВЦЭМ!$F$33:$F$776,СВЦЭМ!$A$33:$A$776,$A210,СВЦЭМ!$B$33:$B$776,F$190)+'СЕТ СН'!$F$12</f>
        <v>177.61165966999999</v>
      </c>
      <c r="G210" s="36">
        <f>SUMIFS(СВЦЭМ!$F$33:$F$776,СВЦЭМ!$A$33:$A$776,$A210,СВЦЭМ!$B$33:$B$776,G$190)+'СЕТ СН'!$F$12</f>
        <v>173.76534597</v>
      </c>
      <c r="H210" s="36">
        <f>SUMIFS(СВЦЭМ!$F$33:$F$776,СВЦЭМ!$A$33:$A$776,$A210,СВЦЭМ!$B$33:$B$776,H$190)+'СЕТ СН'!$F$12</f>
        <v>167.80177900999999</v>
      </c>
      <c r="I210" s="36">
        <f>SUMIFS(СВЦЭМ!$F$33:$F$776,СВЦЭМ!$A$33:$A$776,$A210,СВЦЭМ!$B$33:$B$776,I$190)+'СЕТ СН'!$F$12</f>
        <v>175.24942300999999</v>
      </c>
      <c r="J210" s="36">
        <f>SUMIFS(СВЦЭМ!$F$33:$F$776,СВЦЭМ!$A$33:$A$776,$A210,СВЦЭМ!$B$33:$B$776,J$190)+'СЕТ СН'!$F$12</f>
        <v>169.18779875000001</v>
      </c>
      <c r="K210" s="36">
        <f>SUMIFS(СВЦЭМ!$F$33:$F$776,СВЦЭМ!$A$33:$A$776,$A210,СВЦЭМ!$B$33:$B$776,K$190)+'СЕТ СН'!$F$12</f>
        <v>161.87237784999999</v>
      </c>
      <c r="L210" s="36">
        <f>SUMIFS(СВЦЭМ!$F$33:$F$776,СВЦЭМ!$A$33:$A$776,$A210,СВЦЭМ!$B$33:$B$776,L$190)+'СЕТ СН'!$F$12</f>
        <v>153.46067119</v>
      </c>
      <c r="M210" s="36">
        <f>SUMIFS(СВЦЭМ!$F$33:$F$776,СВЦЭМ!$A$33:$A$776,$A210,СВЦЭМ!$B$33:$B$776,M$190)+'СЕТ СН'!$F$12</f>
        <v>142.58539490999999</v>
      </c>
      <c r="N210" s="36">
        <f>SUMIFS(СВЦЭМ!$F$33:$F$776,СВЦЭМ!$A$33:$A$776,$A210,СВЦЭМ!$B$33:$B$776,N$190)+'СЕТ СН'!$F$12</f>
        <v>130.52565215999999</v>
      </c>
      <c r="O210" s="36">
        <f>SUMIFS(СВЦЭМ!$F$33:$F$776,СВЦЭМ!$A$33:$A$776,$A210,СВЦЭМ!$B$33:$B$776,O$190)+'СЕТ СН'!$F$12</f>
        <v>126.00533261</v>
      </c>
      <c r="P210" s="36">
        <f>SUMIFS(СВЦЭМ!$F$33:$F$776,СВЦЭМ!$A$33:$A$776,$A210,СВЦЭМ!$B$33:$B$776,P$190)+'СЕТ СН'!$F$12</f>
        <v>125.78861621</v>
      </c>
      <c r="Q210" s="36">
        <f>SUMIFS(СВЦЭМ!$F$33:$F$776,СВЦЭМ!$A$33:$A$776,$A210,СВЦЭМ!$B$33:$B$776,Q$190)+'СЕТ СН'!$F$12</f>
        <v>126.24116807999999</v>
      </c>
      <c r="R210" s="36">
        <f>SUMIFS(СВЦЭМ!$F$33:$F$776,СВЦЭМ!$A$33:$A$776,$A210,СВЦЭМ!$B$33:$B$776,R$190)+'СЕТ СН'!$F$12</f>
        <v>126.47948958000001</v>
      </c>
      <c r="S210" s="36">
        <f>SUMIFS(СВЦЭМ!$F$33:$F$776,СВЦЭМ!$A$33:$A$776,$A210,СВЦЭМ!$B$33:$B$776,S$190)+'СЕТ СН'!$F$12</f>
        <v>127.9536939</v>
      </c>
      <c r="T210" s="36">
        <f>SUMIFS(СВЦЭМ!$F$33:$F$776,СВЦЭМ!$A$33:$A$776,$A210,СВЦЭМ!$B$33:$B$776,T$190)+'СЕТ СН'!$F$12</f>
        <v>128.19220884999999</v>
      </c>
      <c r="U210" s="36">
        <f>SUMIFS(СВЦЭМ!$F$33:$F$776,СВЦЭМ!$A$33:$A$776,$A210,СВЦЭМ!$B$33:$B$776,U$190)+'СЕТ СН'!$F$12</f>
        <v>128.01752668</v>
      </c>
      <c r="V210" s="36">
        <f>SUMIFS(СВЦЭМ!$F$33:$F$776,СВЦЭМ!$A$33:$A$776,$A210,СВЦЭМ!$B$33:$B$776,V$190)+'СЕТ СН'!$F$12</f>
        <v>128.51934548</v>
      </c>
      <c r="W210" s="36">
        <f>SUMIFS(СВЦЭМ!$F$33:$F$776,СВЦЭМ!$A$33:$A$776,$A210,СВЦЭМ!$B$33:$B$776,W$190)+'СЕТ СН'!$F$12</f>
        <v>127.77292342</v>
      </c>
      <c r="X210" s="36">
        <f>SUMIFS(СВЦЭМ!$F$33:$F$776,СВЦЭМ!$A$33:$A$776,$A210,СВЦЭМ!$B$33:$B$776,X$190)+'СЕТ СН'!$F$12</f>
        <v>128.91669375000001</v>
      </c>
      <c r="Y210" s="36">
        <f>SUMIFS(СВЦЭМ!$F$33:$F$776,СВЦЭМ!$A$33:$A$776,$A210,СВЦЭМ!$B$33:$B$776,Y$190)+'СЕТ СН'!$F$12</f>
        <v>152.49108570000001</v>
      </c>
    </row>
    <row r="211" spans="1:25" ht="15.75" x14ac:dyDescent="0.2">
      <c r="A211" s="35">
        <f t="shared" si="5"/>
        <v>44064</v>
      </c>
      <c r="B211" s="36">
        <f>SUMIFS(СВЦЭМ!$F$33:$F$776,СВЦЭМ!$A$33:$A$776,$A211,СВЦЭМ!$B$33:$B$776,B$190)+'СЕТ СН'!$F$12</f>
        <v>164.26407305999999</v>
      </c>
      <c r="C211" s="36">
        <f>SUMIFS(СВЦЭМ!$F$33:$F$776,СВЦЭМ!$A$33:$A$776,$A211,СВЦЭМ!$B$33:$B$776,C$190)+'СЕТ СН'!$F$12</f>
        <v>167.9525453</v>
      </c>
      <c r="D211" s="36">
        <f>SUMIFS(СВЦЭМ!$F$33:$F$776,СВЦЭМ!$A$33:$A$776,$A211,СВЦЭМ!$B$33:$B$776,D$190)+'СЕТ СН'!$F$12</f>
        <v>175.8597169</v>
      </c>
      <c r="E211" s="36">
        <f>SUMIFS(СВЦЭМ!$F$33:$F$776,СВЦЭМ!$A$33:$A$776,$A211,СВЦЭМ!$B$33:$B$776,E$190)+'СЕТ СН'!$F$12</f>
        <v>174.76439382999999</v>
      </c>
      <c r="F211" s="36">
        <f>SUMIFS(СВЦЭМ!$F$33:$F$776,СВЦЭМ!$A$33:$A$776,$A211,СВЦЭМ!$B$33:$B$776,F$190)+'СЕТ СН'!$F$12</f>
        <v>174.03439546000001</v>
      </c>
      <c r="G211" s="36">
        <f>SUMIFS(СВЦЭМ!$F$33:$F$776,СВЦЭМ!$A$33:$A$776,$A211,СВЦЭМ!$B$33:$B$776,G$190)+'СЕТ СН'!$F$12</f>
        <v>176.70106962</v>
      </c>
      <c r="H211" s="36">
        <f>SUMIFS(СВЦЭМ!$F$33:$F$776,СВЦЭМ!$A$33:$A$776,$A211,СВЦЭМ!$B$33:$B$776,H$190)+'СЕТ СН'!$F$12</f>
        <v>175.93071689999999</v>
      </c>
      <c r="I211" s="36">
        <f>SUMIFS(СВЦЭМ!$F$33:$F$776,СВЦЭМ!$A$33:$A$776,$A211,СВЦЭМ!$B$33:$B$776,I$190)+'СЕТ СН'!$F$12</f>
        <v>181.47012294000001</v>
      </c>
      <c r="J211" s="36">
        <f>SUMIFS(СВЦЭМ!$F$33:$F$776,СВЦЭМ!$A$33:$A$776,$A211,СВЦЭМ!$B$33:$B$776,J$190)+'СЕТ СН'!$F$12</f>
        <v>175.65513379000001</v>
      </c>
      <c r="K211" s="36">
        <f>SUMIFS(СВЦЭМ!$F$33:$F$776,СВЦЭМ!$A$33:$A$776,$A211,СВЦЭМ!$B$33:$B$776,K$190)+'СЕТ СН'!$F$12</f>
        <v>165.70946090999999</v>
      </c>
      <c r="L211" s="36">
        <f>SUMIFS(СВЦЭМ!$F$33:$F$776,СВЦЭМ!$A$33:$A$776,$A211,СВЦЭМ!$B$33:$B$776,L$190)+'СЕТ СН'!$F$12</f>
        <v>157.67968906999999</v>
      </c>
      <c r="M211" s="36">
        <f>SUMIFS(СВЦЭМ!$F$33:$F$776,СВЦЭМ!$A$33:$A$776,$A211,СВЦЭМ!$B$33:$B$776,M$190)+'СЕТ СН'!$F$12</f>
        <v>148.21027817000001</v>
      </c>
      <c r="N211" s="36">
        <f>SUMIFS(СВЦЭМ!$F$33:$F$776,СВЦЭМ!$A$33:$A$776,$A211,СВЦЭМ!$B$33:$B$776,N$190)+'СЕТ СН'!$F$12</f>
        <v>135.92733537000001</v>
      </c>
      <c r="O211" s="36">
        <f>SUMIFS(СВЦЭМ!$F$33:$F$776,СВЦЭМ!$A$33:$A$776,$A211,СВЦЭМ!$B$33:$B$776,O$190)+'СЕТ СН'!$F$12</f>
        <v>132.40115051999999</v>
      </c>
      <c r="P211" s="36">
        <f>SUMIFS(СВЦЭМ!$F$33:$F$776,СВЦЭМ!$A$33:$A$776,$A211,СВЦЭМ!$B$33:$B$776,P$190)+'СЕТ СН'!$F$12</f>
        <v>131.71311438999999</v>
      </c>
      <c r="Q211" s="36">
        <f>SUMIFS(СВЦЭМ!$F$33:$F$776,СВЦЭМ!$A$33:$A$776,$A211,СВЦЭМ!$B$33:$B$776,Q$190)+'СЕТ СН'!$F$12</f>
        <v>131.57062235000001</v>
      </c>
      <c r="R211" s="36">
        <f>SUMIFS(СВЦЭМ!$F$33:$F$776,СВЦЭМ!$A$33:$A$776,$A211,СВЦЭМ!$B$33:$B$776,R$190)+'СЕТ СН'!$F$12</f>
        <v>130.02830072</v>
      </c>
      <c r="S211" s="36">
        <f>SUMIFS(СВЦЭМ!$F$33:$F$776,СВЦЭМ!$A$33:$A$776,$A211,СВЦЭМ!$B$33:$B$776,S$190)+'СЕТ СН'!$F$12</f>
        <v>130.27346653000001</v>
      </c>
      <c r="T211" s="36">
        <f>SUMIFS(СВЦЭМ!$F$33:$F$776,СВЦЭМ!$A$33:$A$776,$A211,СВЦЭМ!$B$33:$B$776,T$190)+'СЕТ СН'!$F$12</f>
        <v>130.47210673000001</v>
      </c>
      <c r="U211" s="36">
        <f>SUMIFS(СВЦЭМ!$F$33:$F$776,СВЦЭМ!$A$33:$A$776,$A211,СВЦЭМ!$B$33:$B$776,U$190)+'СЕТ СН'!$F$12</f>
        <v>132.11216809000001</v>
      </c>
      <c r="V211" s="36">
        <f>SUMIFS(СВЦЭМ!$F$33:$F$776,СВЦЭМ!$A$33:$A$776,$A211,СВЦЭМ!$B$33:$B$776,V$190)+'СЕТ СН'!$F$12</f>
        <v>132.92263925</v>
      </c>
      <c r="W211" s="36">
        <f>SUMIFS(СВЦЭМ!$F$33:$F$776,СВЦЭМ!$A$33:$A$776,$A211,СВЦЭМ!$B$33:$B$776,W$190)+'СЕТ СН'!$F$12</f>
        <v>132.4162154</v>
      </c>
      <c r="X211" s="36">
        <f>SUMIFS(СВЦЭМ!$F$33:$F$776,СВЦЭМ!$A$33:$A$776,$A211,СВЦЭМ!$B$33:$B$776,X$190)+'СЕТ СН'!$F$12</f>
        <v>134.06895578999999</v>
      </c>
      <c r="Y211" s="36">
        <f>SUMIFS(СВЦЭМ!$F$33:$F$776,СВЦЭМ!$A$33:$A$776,$A211,СВЦЭМ!$B$33:$B$776,Y$190)+'СЕТ СН'!$F$12</f>
        <v>154.09266459</v>
      </c>
    </row>
    <row r="212" spans="1:25" ht="15.75" x14ac:dyDescent="0.2">
      <c r="A212" s="35">
        <f t="shared" si="5"/>
        <v>44065</v>
      </c>
      <c r="B212" s="36">
        <f>SUMIFS(СВЦЭМ!$F$33:$F$776,СВЦЭМ!$A$33:$A$776,$A212,СВЦЭМ!$B$33:$B$776,B$190)+'СЕТ СН'!$F$12</f>
        <v>161.59320628</v>
      </c>
      <c r="C212" s="36">
        <f>SUMIFS(СВЦЭМ!$F$33:$F$776,СВЦЭМ!$A$33:$A$776,$A212,СВЦЭМ!$B$33:$B$776,C$190)+'СЕТ СН'!$F$12</f>
        <v>172.00613186000001</v>
      </c>
      <c r="D212" s="36">
        <f>SUMIFS(СВЦЭМ!$F$33:$F$776,СВЦЭМ!$A$33:$A$776,$A212,СВЦЭМ!$B$33:$B$776,D$190)+'СЕТ СН'!$F$12</f>
        <v>175.33305898</v>
      </c>
      <c r="E212" s="36">
        <f>SUMIFS(СВЦЭМ!$F$33:$F$776,СВЦЭМ!$A$33:$A$776,$A212,СВЦЭМ!$B$33:$B$776,E$190)+'СЕТ СН'!$F$12</f>
        <v>178.44560380999999</v>
      </c>
      <c r="F212" s="36">
        <f>SUMIFS(СВЦЭМ!$F$33:$F$776,СВЦЭМ!$A$33:$A$776,$A212,СВЦЭМ!$B$33:$B$776,F$190)+'СЕТ СН'!$F$12</f>
        <v>178.99795739000001</v>
      </c>
      <c r="G212" s="36">
        <f>SUMIFS(СВЦЭМ!$F$33:$F$776,СВЦЭМ!$A$33:$A$776,$A212,СВЦЭМ!$B$33:$B$776,G$190)+'СЕТ СН'!$F$12</f>
        <v>177.43767475999999</v>
      </c>
      <c r="H212" s="36">
        <f>SUMIFS(СВЦЭМ!$F$33:$F$776,СВЦЭМ!$A$33:$A$776,$A212,СВЦЭМ!$B$33:$B$776,H$190)+'СЕТ СН'!$F$12</f>
        <v>171.93440459999999</v>
      </c>
      <c r="I212" s="36">
        <f>SUMIFS(СВЦЭМ!$F$33:$F$776,СВЦЭМ!$A$33:$A$776,$A212,СВЦЭМ!$B$33:$B$776,I$190)+'СЕТ СН'!$F$12</f>
        <v>173.69452089000001</v>
      </c>
      <c r="J212" s="36">
        <f>SUMIFS(СВЦЭМ!$F$33:$F$776,СВЦЭМ!$A$33:$A$776,$A212,СВЦЭМ!$B$33:$B$776,J$190)+'СЕТ СН'!$F$12</f>
        <v>166.8484934</v>
      </c>
      <c r="K212" s="36">
        <f>SUMIFS(СВЦЭМ!$F$33:$F$776,СВЦЭМ!$A$33:$A$776,$A212,СВЦЭМ!$B$33:$B$776,K$190)+'СЕТ СН'!$F$12</f>
        <v>159.45164446999999</v>
      </c>
      <c r="L212" s="36">
        <f>SUMIFS(СВЦЭМ!$F$33:$F$776,СВЦЭМ!$A$33:$A$776,$A212,СВЦЭМ!$B$33:$B$776,L$190)+'СЕТ СН'!$F$12</f>
        <v>152.31341825999999</v>
      </c>
      <c r="M212" s="36">
        <f>SUMIFS(СВЦЭМ!$F$33:$F$776,СВЦЭМ!$A$33:$A$776,$A212,СВЦЭМ!$B$33:$B$776,M$190)+'СЕТ СН'!$F$12</f>
        <v>143.50148948</v>
      </c>
      <c r="N212" s="36">
        <f>SUMIFS(СВЦЭМ!$F$33:$F$776,СВЦЭМ!$A$33:$A$776,$A212,СВЦЭМ!$B$33:$B$776,N$190)+'СЕТ СН'!$F$12</f>
        <v>135.57907971</v>
      </c>
      <c r="O212" s="36">
        <f>SUMIFS(СВЦЭМ!$F$33:$F$776,СВЦЭМ!$A$33:$A$776,$A212,СВЦЭМ!$B$33:$B$776,O$190)+'СЕТ СН'!$F$12</f>
        <v>129.55958881999999</v>
      </c>
      <c r="P212" s="36">
        <f>SUMIFS(СВЦЭМ!$F$33:$F$776,СВЦЭМ!$A$33:$A$776,$A212,СВЦЭМ!$B$33:$B$776,P$190)+'СЕТ СН'!$F$12</f>
        <v>130.27421662</v>
      </c>
      <c r="Q212" s="36">
        <f>SUMIFS(СВЦЭМ!$F$33:$F$776,СВЦЭМ!$A$33:$A$776,$A212,СВЦЭМ!$B$33:$B$776,Q$190)+'СЕТ СН'!$F$12</f>
        <v>131.02836794999999</v>
      </c>
      <c r="R212" s="36">
        <f>SUMIFS(СВЦЭМ!$F$33:$F$776,СВЦЭМ!$A$33:$A$776,$A212,СВЦЭМ!$B$33:$B$776,R$190)+'СЕТ СН'!$F$12</f>
        <v>131.4331119</v>
      </c>
      <c r="S212" s="36">
        <f>SUMIFS(СВЦЭМ!$F$33:$F$776,СВЦЭМ!$A$33:$A$776,$A212,СВЦЭМ!$B$33:$B$776,S$190)+'СЕТ СН'!$F$12</f>
        <v>131.47566663000001</v>
      </c>
      <c r="T212" s="36">
        <f>SUMIFS(СВЦЭМ!$F$33:$F$776,СВЦЭМ!$A$33:$A$776,$A212,СВЦЭМ!$B$33:$B$776,T$190)+'СЕТ СН'!$F$12</f>
        <v>129.21105467999999</v>
      </c>
      <c r="U212" s="36">
        <f>SUMIFS(СВЦЭМ!$F$33:$F$776,СВЦЭМ!$A$33:$A$776,$A212,СВЦЭМ!$B$33:$B$776,U$190)+'СЕТ СН'!$F$12</f>
        <v>128.08986566999999</v>
      </c>
      <c r="V212" s="36">
        <f>SUMIFS(СВЦЭМ!$F$33:$F$776,СВЦЭМ!$A$33:$A$776,$A212,СВЦЭМ!$B$33:$B$776,V$190)+'СЕТ СН'!$F$12</f>
        <v>126.89290278999999</v>
      </c>
      <c r="W212" s="36">
        <f>SUMIFS(СВЦЭМ!$F$33:$F$776,СВЦЭМ!$A$33:$A$776,$A212,СВЦЭМ!$B$33:$B$776,W$190)+'СЕТ СН'!$F$12</f>
        <v>127.63062936999999</v>
      </c>
      <c r="X212" s="36">
        <f>SUMIFS(СВЦЭМ!$F$33:$F$776,СВЦЭМ!$A$33:$A$776,$A212,СВЦЭМ!$B$33:$B$776,X$190)+'СЕТ СН'!$F$12</f>
        <v>130.90396103</v>
      </c>
      <c r="Y212" s="36">
        <f>SUMIFS(СВЦЭМ!$F$33:$F$776,СВЦЭМ!$A$33:$A$776,$A212,СВЦЭМ!$B$33:$B$776,Y$190)+'СЕТ СН'!$F$12</f>
        <v>152.64579248000001</v>
      </c>
    </row>
    <row r="213" spans="1:25" ht="15.75" x14ac:dyDescent="0.2">
      <c r="A213" s="35">
        <f t="shared" si="5"/>
        <v>44066</v>
      </c>
      <c r="B213" s="36">
        <f>SUMIFS(СВЦЭМ!$F$33:$F$776,СВЦЭМ!$A$33:$A$776,$A213,СВЦЭМ!$B$33:$B$776,B$190)+'СЕТ СН'!$F$12</f>
        <v>163.90891918</v>
      </c>
      <c r="C213" s="36">
        <f>SUMIFS(СВЦЭМ!$F$33:$F$776,СВЦЭМ!$A$33:$A$776,$A213,СВЦЭМ!$B$33:$B$776,C$190)+'СЕТ СН'!$F$12</f>
        <v>168.93408070999999</v>
      </c>
      <c r="D213" s="36">
        <f>SUMIFS(СВЦЭМ!$F$33:$F$776,СВЦЭМ!$A$33:$A$776,$A213,СВЦЭМ!$B$33:$B$776,D$190)+'СЕТ СН'!$F$12</f>
        <v>174.30364438999999</v>
      </c>
      <c r="E213" s="36">
        <f>SUMIFS(СВЦЭМ!$F$33:$F$776,СВЦЭМ!$A$33:$A$776,$A213,СВЦЭМ!$B$33:$B$776,E$190)+'СЕТ СН'!$F$12</f>
        <v>177.60240142000001</v>
      </c>
      <c r="F213" s="36">
        <f>SUMIFS(СВЦЭМ!$F$33:$F$776,СВЦЭМ!$A$33:$A$776,$A213,СВЦЭМ!$B$33:$B$776,F$190)+'СЕТ СН'!$F$12</f>
        <v>178.52134593</v>
      </c>
      <c r="G213" s="36">
        <f>SUMIFS(СВЦЭМ!$F$33:$F$776,СВЦЭМ!$A$33:$A$776,$A213,СВЦЭМ!$B$33:$B$776,G$190)+'СЕТ СН'!$F$12</f>
        <v>178.62937502</v>
      </c>
      <c r="H213" s="36">
        <f>SUMIFS(СВЦЭМ!$F$33:$F$776,СВЦЭМ!$A$33:$A$776,$A213,СВЦЭМ!$B$33:$B$776,H$190)+'СЕТ СН'!$F$12</f>
        <v>175.93733585999999</v>
      </c>
      <c r="I213" s="36">
        <f>SUMIFS(СВЦЭМ!$F$33:$F$776,СВЦЭМ!$A$33:$A$776,$A213,СВЦЭМ!$B$33:$B$776,I$190)+'СЕТ СН'!$F$12</f>
        <v>170.78090148999999</v>
      </c>
      <c r="J213" s="36">
        <f>SUMIFS(СВЦЭМ!$F$33:$F$776,СВЦЭМ!$A$33:$A$776,$A213,СВЦЭМ!$B$33:$B$776,J$190)+'СЕТ СН'!$F$12</f>
        <v>168.43273995000001</v>
      </c>
      <c r="K213" s="36">
        <f>SUMIFS(СВЦЭМ!$F$33:$F$776,СВЦЭМ!$A$33:$A$776,$A213,СВЦЭМ!$B$33:$B$776,K$190)+'СЕТ СН'!$F$12</f>
        <v>163.72378627000001</v>
      </c>
      <c r="L213" s="36">
        <f>SUMIFS(СВЦЭМ!$F$33:$F$776,СВЦЭМ!$A$33:$A$776,$A213,СВЦЭМ!$B$33:$B$776,L$190)+'СЕТ СН'!$F$12</f>
        <v>155.12189495999999</v>
      </c>
      <c r="M213" s="36">
        <f>SUMIFS(СВЦЭМ!$F$33:$F$776,СВЦЭМ!$A$33:$A$776,$A213,СВЦЭМ!$B$33:$B$776,M$190)+'СЕТ СН'!$F$12</f>
        <v>141.81476942</v>
      </c>
      <c r="N213" s="36">
        <f>SUMIFS(СВЦЭМ!$F$33:$F$776,СВЦЭМ!$A$33:$A$776,$A213,СВЦЭМ!$B$33:$B$776,N$190)+'СЕТ СН'!$F$12</f>
        <v>129.82611365</v>
      </c>
      <c r="O213" s="36">
        <f>SUMIFS(СВЦЭМ!$F$33:$F$776,СВЦЭМ!$A$33:$A$776,$A213,СВЦЭМ!$B$33:$B$776,O$190)+'СЕТ СН'!$F$12</f>
        <v>126.01800572</v>
      </c>
      <c r="P213" s="36">
        <f>SUMIFS(СВЦЭМ!$F$33:$F$776,СВЦЭМ!$A$33:$A$776,$A213,СВЦЭМ!$B$33:$B$776,P$190)+'СЕТ СН'!$F$12</f>
        <v>127.44798394</v>
      </c>
      <c r="Q213" s="36">
        <f>SUMIFS(СВЦЭМ!$F$33:$F$776,СВЦЭМ!$A$33:$A$776,$A213,СВЦЭМ!$B$33:$B$776,Q$190)+'СЕТ СН'!$F$12</f>
        <v>127.05688001</v>
      </c>
      <c r="R213" s="36">
        <f>SUMIFS(СВЦЭМ!$F$33:$F$776,СВЦЭМ!$A$33:$A$776,$A213,СВЦЭМ!$B$33:$B$776,R$190)+'СЕТ СН'!$F$12</f>
        <v>126.58511166</v>
      </c>
      <c r="S213" s="36">
        <f>SUMIFS(СВЦЭМ!$F$33:$F$776,СВЦЭМ!$A$33:$A$776,$A213,СВЦЭМ!$B$33:$B$776,S$190)+'СЕТ СН'!$F$12</f>
        <v>127.39985529</v>
      </c>
      <c r="T213" s="36">
        <f>SUMIFS(СВЦЭМ!$F$33:$F$776,СВЦЭМ!$A$33:$A$776,$A213,СВЦЭМ!$B$33:$B$776,T$190)+'СЕТ СН'!$F$12</f>
        <v>127.62874481</v>
      </c>
      <c r="U213" s="36">
        <f>SUMIFS(СВЦЭМ!$F$33:$F$776,СВЦЭМ!$A$33:$A$776,$A213,СВЦЭМ!$B$33:$B$776,U$190)+'СЕТ СН'!$F$12</f>
        <v>124.94442262</v>
      </c>
      <c r="V213" s="36">
        <f>SUMIFS(СВЦЭМ!$F$33:$F$776,СВЦЭМ!$A$33:$A$776,$A213,СВЦЭМ!$B$33:$B$776,V$190)+'СЕТ СН'!$F$12</f>
        <v>123.26941216</v>
      </c>
      <c r="W213" s="36">
        <f>SUMIFS(СВЦЭМ!$F$33:$F$776,СВЦЭМ!$A$33:$A$776,$A213,СВЦЭМ!$B$33:$B$776,W$190)+'СЕТ СН'!$F$12</f>
        <v>123.8746704</v>
      </c>
      <c r="X213" s="36">
        <f>SUMIFS(СВЦЭМ!$F$33:$F$776,СВЦЭМ!$A$33:$A$776,$A213,СВЦЭМ!$B$33:$B$776,X$190)+'СЕТ СН'!$F$12</f>
        <v>130.18170573</v>
      </c>
      <c r="Y213" s="36">
        <f>SUMIFS(СВЦЭМ!$F$33:$F$776,СВЦЭМ!$A$33:$A$776,$A213,СВЦЭМ!$B$33:$B$776,Y$190)+'СЕТ СН'!$F$12</f>
        <v>149.89555192</v>
      </c>
    </row>
    <row r="214" spans="1:25" ht="15.75" x14ac:dyDescent="0.2">
      <c r="A214" s="35">
        <f t="shared" si="5"/>
        <v>44067</v>
      </c>
      <c r="B214" s="36">
        <f>SUMIFS(СВЦЭМ!$F$33:$F$776,СВЦЭМ!$A$33:$A$776,$A214,СВЦЭМ!$B$33:$B$776,B$190)+'СЕТ СН'!$F$12</f>
        <v>156.14269246999999</v>
      </c>
      <c r="C214" s="36">
        <f>SUMIFS(СВЦЭМ!$F$33:$F$776,СВЦЭМ!$A$33:$A$776,$A214,СВЦЭМ!$B$33:$B$776,C$190)+'СЕТ СН'!$F$12</f>
        <v>164.39180834000001</v>
      </c>
      <c r="D214" s="36">
        <f>SUMIFS(СВЦЭМ!$F$33:$F$776,СВЦЭМ!$A$33:$A$776,$A214,СВЦЭМ!$B$33:$B$776,D$190)+'СЕТ СН'!$F$12</f>
        <v>167.71983388000001</v>
      </c>
      <c r="E214" s="36">
        <f>SUMIFS(СВЦЭМ!$F$33:$F$776,СВЦЭМ!$A$33:$A$776,$A214,СВЦЭМ!$B$33:$B$776,E$190)+'СЕТ СН'!$F$12</f>
        <v>169.10539098999999</v>
      </c>
      <c r="F214" s="36">
        <f>SUMIFS(СВЦЭМ!$F$33:$F$776,СВЦЭМ!$A$33:$A$776,$A214,СВЦЭМ!$B$33:$B$776,F$190)+'СЕТ СН'!$F$12</f>
        <v>169.73146039</v>
      </c>
      <c r="G214" s="36">
        <f>SUMIFS(СВЦЭМ!$F$33:$F$776,СВЦЭМ!$A$33:$A$776,$A214,СВЦЭМ!$B$33:$B$776,G$190)+'СЕТ СН'!$F$12</f>
        <v>167.68459669999999</v>
      </c>
      <c r="H214" s="36">
        <f>SUMIFS(СВЦЭМ!$F$33:$F$776,СВЦЭМ!$A$33:$A$776,$A214,СВЦЭМ!$B$33:$B$776,H$190)+'СЕТ СН'!$F$12</f>
        <v>166.24308672999999</v>
      </c>
      <c r="I214" s="36">
        <f>SUMIFS(СВЦЭМ!$F$33:$F$776,СВЦЭМ!$A$33:$A$776,$A214,СВЦЭМ!$B$33:$B$776,I$190)+'СЕТ СН'!$F$12</f>
        <v>181.49021877999999</v>
      </c>
      <c r="J214" s="36">
        <f>SUMIFS(СВЦЭМ!$F$33:$F$776,СВЦЭМ!$A$33:$A$776,$A214,СВЦЭМ!$B$33:$B$776,J$190)+'СЕТ СН'!$F$12</f>
        <v>171.24342325999999</v>
      </c>
      <c r="K214" s="36">
        <f>SUMIFS(СВЦЭМ!$F$33:$F$776,СВЦЭМ!$A$33:$A$776,$A214,СВЦЭМ!$B$33:$B$776,K$190)+'СЕТ СН'!$F$12</f>
        <v>165.88758229000001</v>
      </c>
      <c r="L214" s="36">
        <f>SUMIFS(СВЦЭМ!$F$33:$F$776,СВЦЭМ!$A$33:$A$776,$A214,СВЦЭМ!$B$33:$B$776,L$190)+'СЕТ СН'!$F$12</f>
        <v>160.5866609</v>
      </c>
      <c r="M214" s="36">
        <f>SUMIFS(СВЦЭМ!$F$33:$F$776,СВЦЭМ!$A$33:$A$776,$A214,СВЦЭМ!$B$33:$B$776,M$190)+'СЕТ СН'!$F$12</f>
        <v>149.64595137000001</v>
      </c>
      <c r="N214" s="36">
        <f>SUMIFS(СВЦЭМ!$F$33:$F$776,СВЦЭМ!$A$33:$A$776,$A214,СВЦЭМ!$B$33:$B$776,N$190)+'СЕТ СН'!$F$12</f>
        <v>140.8496629</v>
      </c>
      <c r="O214" s="36">
        <f>SUMIFS(СВЦЭМ!$F$33:$F$776,СВЦЭМ!$A$33:$A$776,$A214,СВЦЭМ!$B$33:$B$776,O$190)+'СЕТ СН'!$F$12</f>
        <v>134.82171023000001</v>
      </c>
      <c r="P214" s="36">
        <f>SUMIFS(СВЦЭМ!$F$33:$F$776,СВЦЭМ!$A$33:$A$776,$A214,СВЦЭМ!$B$33:$B$776,P$190)+'СЕТ СН'!$F$12</f>
        <v>135.99884642000001</v>
      </c>
      <c r="Q214" s="36">
        <f>SUMIFS(СВЦЭМ!$F$33:$F$776,СВЦЭМ!$A$33:$A$776,$A214,СВЦЭМ!$B$33:$B$776,Q$190)+'СЕТ СН'!$F$12</f>
        <v>134.79442594</v>
      </c>
      <c r="R214" s="36">
        <f>SUMIFS(СВЦЭМ!$F$33:$F$776,СВЦЭМ!$A$33:$A$776,$A214,СВЦЭМ!$B$33:$B$776,R$190)+'СЕТ СН'!$F$12</f>
        <v>134.81500219</v>
      </c>
      <c r="S214" s="36">
        <f>SUMIFS(СВЦЭМ!$F$33:$F$776,СВЦЭМ!$A$33:$A$776,$A214,СВЦЭМ!$B$33:$B$776,S$190)+'СЕТ СН'!$F$12</f>
        <v>135.29520890000001</v>
      </c>
      <c r="T214" s="36">
        <f>SUMIFS(СВЦЭМ!$F$33:$F$776,СВЦЭМ!$A$33:$A$776,$A214,СВЦЭМ!$B$33:$B$776,T$190)+'СЕТ СН'!$F$12</f>
        <v>135.88705163</v>
      </c>
      <c r="U214" s="36">
        <f>SUMIFS(СВЦЭМ!$F$33:$F$776,СВЦЭМ!$A$33:$A$776,$A214,СВЦЭМ!$B$33:$B$776,U$190)+'СЕТ СН'!$F$12</f>
        <v>135.95907557999999</v>
      </c>
      <c r="V214" s="36">
        <f>SUMIFS(СВЦЭМ!$F$33:$F$776,СВЦЭМ!$A$33:$A$776,$A214,СВЦЭМ!$B$33:$B$776,V$190)+'СЕТ СН'!$F$12</f>
        <v>134.39840189</v>
      </c>
      <c r="W214" s="36">
        <f>SUMIFS(СВЦЭМ!$F$33:$F$776,СВЦЭМ!$A$33:$A$776,$A214,СВЦЭМ!$B$33:$B$776,W$190)+'СЕТ СН'!$F$12</f>
        <v>132.75863817000001</v>
      </c>
      <c r="X214" s="36">
        <f>SUMIFS(СВЦЭМ!$F$33:$F$776,СВЦЭМ!$A$33:$A$776,$A214,СВЦЭМ!$B$33:$B$776,X$190)+'СЕТ СН'!$F$12</f>
        <v>138.89444635999999</v>
      </c>
      <c r="Y214" s="36">
        <f>SUMIFS(СВЦЭМ!$F$33:$F$776,СВЦЭМ!$A$33:$A$776,$A214,СВЦЭМ!$B$33:$B$776,Y$190)+'СЕТ СН'!$F$12</f>
        <v>161.38239589</v>
      </c>
    </row>
    <row r="215" spans="1:25" ht="15.75" x14ac:dyDescent="0.2">
      <c r="A215" s="35">
        <f t="shared" si="5"/>
        <v>44068</v>
      </c>
      <c r="B215" s="36">
        <f>SUMIFS(СВЦЭМ!$F$33:$F$776,СВЦЭМ!$A$33:$A$776,$A215,СВЦЭМ!$B$33:$B$776,B$190)+'СЕТ СН'!$F$12</f>
        <v>157.83189701000001</v>
      </c>
      <c r="C215" s="36">
        <f>SUMIFS(СВЦЭМ!$F$33:$F$776,СВЦЭМ!$A$33:$A$776,$A215,СВЦЭМ!$B$33:$B$776,C$190)+'СЕТ СН'!$F$12</f>
        <v>165.03080793999999</v>
      </c>
      <c r="D215" s="36">
        <f>SUMIFS(СВЦЭМ!$F$33:$F$776,СВЦЭМ!$A$33:$A$776,$A215,СВЦЭМ!$B$33:$B$776,D$190)+'СЕТ СН'!$F$12</f>
        <v>169.34276607000001</v>
      </c>
      <c r="E215" s="36">
        <f>SUMIFS(СВЦЭМ!$F$33:$F$776,СВЦЭМ!$A$33:$A$776,$A215,СВЦЭМ!$B$33:$B$776,E$190)+'СЕТ СН'!$F$12</f>
        <v>170.25235749999999</v>
      </c>
      <c r="F215" s="36">
        <f>SUMIFS(СВЦЭМ!$F$33:$F$776,СВЦЭМ!$A$33:$A$776,$A215,СВЦЭМ!$B$33:$B$776,F$190)+'СЕТ СН'!$F$12</f>
        <v>171.06028377999999</v>
      </c>
      <c r="G215" s="36">
        <f>SUMIFS(СВЦЭМ!$F$33:$F$776,СВЦЭМ!$A$33:$A$776,$A215,СВЦЭМ!$B$33:$B$776,G$190)+'СЕТ СН'!$F$12</f>
        <v>169.2642065</v>
      </c>
      <c r="H215" s="36">
        <f>SUMIFS(СВЦЭМ!$F$33:$F$776,СВЦЭМ!$A$33:$A$776,$A215,СВЦЭМ!$B$33:$B$776,H$190)+'СЕТ СН'!$F$12</f>
        <v>172.14446053</v>
      </c>
      <c r="I215" s="36">
        <f>SUMIFS(СВЦЭМ!$F$33:$F$776,СВЦЭМ!$A$33:$A$776,$A215,СВЦЭМ!$B$33:$B$776,I$190)+'СЕТ СН'!$F$12</f>
        <v>178.51103087000001</v>
      </c>
      <c r="J215" s="36">
        <f>SUMIFS(СВЦЭМ!$F$33:$F$776,СВЦЭМ!$A$33:$A$776,$A215,СВЦЭМ!$B$33:$B$776,J$190)+'СЕТ СН'!$F$12</f>
        <v>175.45602638</v>
      </c>
      <c r="K215" s="36">
        <f>SUMIFS(СВЦЭМ!$F$33:$F$776,СВЦЭМ!$A$33:$A$776,$A215,СВЦЭМ!$B$33:$B$776,K$190)+'СЕТ СН'!$F$12</f>
        <v>167.96473717000001</v>
      </c>
      <c r="L215" s="36">
        <f>SUMIFS(СВЦЭМ!$F$33:$F$776,СВЦЭМ!$A$33:$A$776,$A215,СВЦЭМ!$B$33:$B$776,L$190)+'СЕТ СН'!$F$12</f>
        <v>163.75319476000001</v>
      </c>
      <c r="M215" s="36">
        <f>SUMIFS(СВЦЭМ!$F$33:$F$776,СВЦЭМ!$A$33:$A$776,$A215,СВЦЭМ!$B$33:$B$776,M$190)+'СЕТ СН'!$F$12</f>
        <v>149.55899736000001</v>
      </c>
      <c r="N215" s="36">
        <f>SUMIFS(СВЦЭМ!$F$33:$F$776,СВЦЭМ!$A$33:$A$776,$A215,СВЦЭМ!$B$33:$B$776,N$190)+'СЕТ СН'!$F$12</f>
        <v>139.36454329</v>
      </c>
      <c r="O215" s="36">
        <f>SUMIFS(СВЦЭМ!$F$33:$F$776,СВЦЭМ!$A$33:$A$776,$A215,СВЦЭМ!$B$33:$B$776,O$190)+'СЕТ СН'!$F$12</f>
        <v>133.99288962</v>
      </c>
      <c r="P215" s="36">
        <f>SUMIFS(СВЦЭМ!$F$33:$F$776,СВЦЭМ!$A$33:$A$776,$A215,СВЦЭМ!$B$33:$B$776,P$190)+'СЕТ СН'!$F$12</f>
        <v>135.72437095999999</v>
      </c>
      <c r="Q215" s="36">
        <f>SUMIFS(СВЦЭМ!$F$33:$F$776,СВЦЭМ!$A$33:$A$776,$A215,СВЦЭМ!$B$33:$B$776,Q$190)+'СЕТ СН'!$F$12</f>
        <v>135.08462660000001</v>
      </c>
      <c r="R215" s="36">
        <f>SUMIFS(СВЦЭМ!$F$33:$F$776,СВЦЭМ!$A$33:$A$776,$A215,СВЦЭМ!$B$33:$B$776,R$190)+'СЕТ СН'!$F$12</f>
        <v>134.40174037</v>
      </c>
      <c r="S215" s="36">
        <f>SUMIFS(СВЦЭМ!$F$33:$F$776,СВЦЭМ!$A$33:$A$776,$A215,СВЦЭМ!$B$33:$B$776,S$190)+'СЕТ СН'!$F$12</f>
        <v>135.09476436</v>
      </c>
      <c r="T215" s="36">
        <f>SUMIFS(СВЦЭМ!$F$33:$F$776,СВЦЭМ!$A$33:$A$776,$A215,СВЦЭМ!$B$33:$B$776,T$190)+'СЕТ СН'!$F$12</f>
        <v>135.18916161999999</v>
      </c>
      <c r="U215" s="36">
        <f>SUMIFS(СВЦЭМ!$F$33:$F$776,СВЦЭМ!$A$33:$A$776,$A215,СВЦЭМ!$B$33:$B$776,U$190)+'СЕТ СН'!$F$12</f>
        <v>134.13460022999999</v>
      </c>
      <c r="V215" s="36">
        <f>SUMIFS(СВЦЭМ!$F$33:$F$776,СВЦЭМ!$A$33:$A$776,$A215,СВЦЭМ!$B$33:$B$776,V$190)+'СЕТ СН'!$F$12</f>
        <v>129.89834393999999</v>
      </c>
      <c r="W215" s="36">
        <f>SUMIFS(СВЦЭМ!$F$33:$F$776,СВЦЭМ!$A$33:$A$776,$A215,СВЦЭМ!$B$33:$B$776,W$190)+'СЕТ СН'!$F$12</f>
        <v>125.88161144</v>
      </c>
      <c r="X215" s="36">
        <f>SUMIFS(СВЦЭМ!$F$33:$F$776,СВЦЭМ!$A$33:$A$776,$A215,СВЦЭМ!$B$33:$B$776,X$190)+'СЕТ СН'!$F$12</f>
        <v>130.70242557</v>
      </c>
      <c r="Y215" s="36">
        <f>SUMIFS(СВЦЭМ!$F$33:$F$776,СВЦЭМ!$A$33:$A$776,$A215,СВЦЭМ!$B$33:$B$776,Y$190)+'СЕТ СН'!$F$12</f>
        <v>151.56060133</v>
      </c>
    </row>
    <row r="216" spans="1:25" ht="15.75" x14ac:dyDescent="0.2">
      <c r="A216" s="35">
        <f t="shared" si="5"/>
        <v>44069</v>
      </c>
      <c r="B216" s="36">
        <f>SUMIFS(СВЦЭМ!$F$33:$F$776,СВЦЭМ!$A$33:$A$776,$A216,СВЦЭМ!$B$33:$B$776,B$190)+'СЕТ СН'!$F$12</f>
        <v>159.85705164999999</v>
      </c>
      <c r="C216" s="36">
        <f>SUMIFS(СВЦЭМ!$F$33:$F$776,СВЦЭМ!$A$33:$A$776,$A216,СВЦЭМ!$B$33:$B$776,C$190)+'СЕТ СН'!$F$12</f>
        <v>167.36610020000001</v>
      </c>
      <c r="D216" s="36">
        <f>SUMIFS(СВЦЭМ!$F$33:$F$776,СВЦЭМ!$A$33:$A$776,$A216,СВЦЭМ!$B$33:$B$776,D$190)+'СЕТ СН'!$F$12</f>
        <v>171.28511068</v>
      </c>
      <c r="E216" s="36">
        <f>SUMIFS(СВЦЭМ!$F$33:$F$776,СВЦЭМ!$A$33:$A$776,$A216,СВЦЭМ!$B$33:$B$776,E$190)+'СЕТ СН'!$F$12</f>
        <v>172.61820053</v>
      </c>
      <c r="F216" s="36">
        <f>SUMIFS(СВЦЭМ!$F$33:$F$776,СВЦЭМ!$A$33:$A$776,$A216,СВЦЭМ!$B$33:$B$776,F$190)+'СЕТ СН'!$F$12</f>
        <v>172.21098846000001</v>
      </c>
      <c r="G216" s="36">
        <f>SUMIFS(СВЦЭМ!$F$33:$F$776,СВЦЭМ!$A$33:$A$776,$A216,СВЦЭМ!$B$33:$B$776,G$190)+'СЕТ СН'!$F$12</f>
        <v>171.96455399000001</v>
      </c>
      <c r="H216" s="36">
        <f>SUMIFS(СВЦЭМ!$F$33:$F$776,СВЦЭМ!$A$33:$A$776,$A216,СВЦЭМ!$B$33:$B$776,H$190)+'СЕТ СН'!$F$12</f>
        <v>173.01235982</v>
      </c>
      <c r="I216" s="36">
        <f>SUMIFS(СВЦЭМ!$F$33:$F$776,СВЦЭМ!$A$33:$A$776,$A216,СВЦЭМ!$B$33:$B$776,I$190)+'СЕТ СН'!$F$12</f>
        <v>178.16481453</v>
      </c>
      <c r="J216" s="36">
        <f>SUMIFS(СВЦЭМ!$F$33:$F$776,СВЦЭМ!$A$33:$A$776,$A216,СВЦЭМ!$B$33:$B$776,J$190)+'СЕТ СН'!$F$12</f>
        <v>173.53660740999999</v>
      </c>
      <c r="K216" s="36">
        <f>SUMIFS(СВЦЭМ!$F$33:$F$776,СВЦЭМ!$A$33:$A$776,$A216,СВЦЭМ!$B$33:$B$776,K$190)+'СЕТ СН'!$F$12</f>
        <v>156.43133972000001</v>
      </c>
      <c r="L216" s="36">
        <f>SUMIFS(СВЦЭМ!$F$33:$F$776,СВЦЭМ!$A$33:$A$776,$A216,СВЦЭМ!$B$33:$B$776,L$190)+'СЕТ СН'!$F$12</f>
        <v>152.38827287999999</v>
      </c>
      <c r="M216" s="36">
        <f>SUMIFS(СВЦЭМ!$F$33:$F$776,СВЦЭМ!$A$33:$A$776,$A216,СВЦЭМ!$B$33:$B$776,M$190)+'СЕТ СН'!$F$12</f>
        <v>139.45451086</v>
      </c>
      <c r="N216" s="36">
        <f>SUMIFS(СВЦЭМ!$F$33:$F$776,СВЦЭМ!$A$33:$A$776,$A216,СВЦЭМ!$B$33:$B$776,N$190)+'СЕТ СН'!$F$12</f>
        <v>129.59327637000001</v>
      </c>
      <c r="O216" s="36">
        <f>SUMIFS(СВЦЭМ!$F$33:$F$776,СВЦЭМ!$A$33:$A$776,$A216,СВЦЭМ!$B$33:$B$776,O$190)+'СЕТ СН'!$F$12</f>
        <v>124.66372742999999</v>
      </c>
      <c r="P216" s="36">
        <f>SUMIFS(СВЦЭМ!$F$33:$F$776,СВЦЭМ!$A$33:$A$776,$A216,СВЦЭМ!$B$33:$B$776,P$190)+'СЕТ СН'!$F$12</f>
        <v>124.65052085000001</v>
      </c>
      <c r="Q216" s="36">
        <f>SUMIFS(СВЦЭМ!$F$33:$F$776,СВЦЭМ!$A$33:$A$776,$A216,СВЦЭМ!$B$33:$B$776,Q$190)+'СЕТ СН'!$F$12</f>
        <v>123.91256524000001</v>
      </c>
      <c r="R216" s="36">
        <f>SUMIFS(СВЦЭМ!$F$33:$F$776,СВЦЭМ!$A$33:$A$776,$A216,СВЦЭМ!$B$33:$B$776,R$190)+'СЕТ СН'!$F$12</f>
        <v>125.02200661000001</v>
      </c>
      <c r="S216" s="36">
        <f>SUMIFS(СВЦЭМ!$F$33:$F$776,СВЦЭМ!$A$33:$A$776,$A216,СВЦЭМ!$B$33:$B$776,S$190)+'СЕТ СН'!$F$12</f>
        <v>125.67572924</v>
      </c>
      <c r="T216" s="36">
        <f>SUMIFS(СВЦЭМ!$F$33:$F$776,СВЦЭМ!$A$33:$A$776,$A216,СВЦЭМ!$B$33:$B$776,T$190)+'СЕТ СН'!$F$12</f>
        <v>124.03969993</v>
      </c>
      <c r="U216" s="36">
        <f>SUMIFS(СВЦЭМ!$F$33:$F$776,СВЦЭМ!$A$33:$A$776,$A216,СВЦЭМ!$B$33:$B$776,U$190)+'СЕТ СН'!$F$12</f>
        <v>124.72982837000001</v>
      </c>
      <c r="V216" s="36">
        <f>SUMIFS(СВЦЭМ!$F$33:$F$776,СВЦЭМ!$A$33:$A$776,$A216,СВЦЭМ!$B$33:$B$776,V$190)+'СЕТ СН'!$F$12</f>
        <v>126.20179016</v>
      </c>
      <c r="W216" s="36">
        <f>SUMIFS(СВЦЭМ!$F$33:$F$776,СВЦЭМ!$A$33:$A$776,$A216,СВЦЭМ!$B$33:$B$776,W$190)+'СЕТ СН'!$F$12</f>
        <v>127.60422119</v>
      </c>
      <c r="X216" s="36">
        <f>SUMIFS(СВЦЭМ!$F$33:$F$776,СВЦЭМ!$A$33:$A$776,$A216,СВЦЭМ!$B$33:$B$776,X$190)+'СЕТ СН'!$F$12</f>
        <v>132.07659577999999</v>
      </c>
      <c r="Y216" s="36">
        <f>SUMIFS(СВЦЭМ!$F$33:$F$776,СВЦЭМ!$A$33:$A$776,$A216,СВЦЭМ!$B$33:$B$776,Y$190)+'СЕТ СН'!$F$12</f>
        <v>151.78593584000001</v>
      </c>
    </row>
    <row r="217" spans="1:25" ht="15.75" x14ac:dyDescent="0.2">
      <c r="A217" s="35">
        <f t="shared" si="5"/>
        <v>44070</v>
      </c>
      <c r="B217" s="36">
        <f>SUMIFS(СВЦЭМ!$F$33:$F$776,СВЦЭМ!$A$33:$A$776,$A217,СВЦЭМ!$B$33:$B$776,B$190)+'СЕТ СН'!$F$12</f>
        <v>137.94845287999999</v>
      </c>
      <c r="C217" s="36">
        <f>SUMIFS(СВЦЭМ!$F$33:$F$776,СВЦЭМ!$A$33:$A$776,$A217,СВЦЭМ!$B$33:$B$776,C$190)+'СЕТ СН'!$F$12</f>
        <v>159.38621361</v>
      </c>
      <c r="D217" s="36">
        <f>SUMIFS(СВЦЭМ!$F$33:$F$776,СВЦЭМ!$A$33:$A$776,$A217,СВЦЭМ!$B$33:$B$776,D$190)+'СЕТ СН'!$F$12</f>
        <v>179.188672</v>
      </c>
      <c r="E217" s="36">
        <f>SUMIFS(СВЦЭМ!$F$33:$F$776,СВЦЭМ!$A$33:$A$776,$A217,СВЦЭМ!$B$33:$B$776,E$190)+'СЕТ СН'!$F$12</f>
        <v>183.14935217999999</v>
      </c>
      <c r="F217" s="36">
        <f>SUMIFS(СВЦЭМ!$F$33:$F$776,СВЦЭМ!$A$33:$A$776,$A217,СВЦЭМ!$B$33:$B$776,F$190)+'СЕТ СН'!$F$12</f>
        <v>184.64338551</v>
      </c>
      <c r="G217" s="36">
        <f>SUMIFS(СВЦЭМ!$F$33:$F$776,СВЦЭМ!$A$33:$A$776,$A217,СВЦЭМ!$B$33:$B$776,G$190)+'СЕТ СН'!$F$12</f>
        <v>183.11694603999999</v>
      </c>
      <c r="H217" s="36">
        <f>SUMIFS(СВЦЭМ!$F$33:$F$776,СВЦЭМ!$A$33:$A$776,$A217,СВЦЭМ!$B$33:$B$776,H$190)+'СЕТ СН'!$F$12</f>
        <v>174.36798186999999</v>
      </c>
      <c r="I217" s="36">
        <f>SUMIFS(СВЦЭМ!$F$33:$F$776,СВЦЭМ!$A$33:$A$776,$A217,СВЦЭМ!$B$33:$B$776,I$190)+'СЕТ СН'!$F$12</f>
        <v>157.58372627</v>
      </c>
      <c r="J217" s="36">
        <f>SUMIFS(СВЦЭМ!$F$33:$F$776,СВЦЭМ!$A$33:$A$776,$A217,СВЦЭМ!$B$33:$B$776,J$190)+'СЕТ СН'!$F$12</f>
        <v>147.59434350000001</v>
      </c>
      <c r="K217" s="36">
        <f>SUMIFS(СВЦЭМ!$F$33:$F$776,СВЦЭМ!$A$33:$A$776,$A217,СВЦЭМ!$B$33:$B$776,K$190)+'СЕТ СН'!$F$12</f>
        <v>141.20711079</v>
      </c>
      <c r="L217" s="36">
        <f>SUMIFS(СВЦЭМ!$F$33:$F$776,СВЦЭМ!$A$33:$A$776,$A217,СВЦЭМ!$B$33:$B$776,L$190)+'СЕТ СН'!$F$12</f>
        <v>140.79302817999999</v>
      </c>
      <c r="M217" s="36">
        <f>SUMIFS(СВЦЭМ!$F$33:$F$776,СВЦЭМ!$A$33:$A$776,$A217,СВЦЭМ!$B$33:$B$776,M$190)+'СЕТ СН'!$F$12</f>
        <v>141.53576140000001</v>
      </c>
      <c r="N217" s="36">
        <f>SUMIFS(СВЦЭМ!$F$33:$F$776,СВЦЭМ!$A$33:$A$776,$A217,СВЦЭМ!$B$33:$B$776,N$190)+'СЕТ СН'!$F$12</f>
        <v>139.83271259</v>
      </c>
      <c r="O217" s="36">
        <f>SUMIFS(СВЦЭМ!$F$33:$F$776,СВЦЭМ!$A$33:$A$776,$A217,СВЦЭМ!$B$33:$B$776,O$190)+'СЕТ СН'!$F$12</f>
        <v>139.51434406999999</v>
      </c>
      <c r="P217" s="36">
        <f>SUMIFS(СВЦЭМ!$F$33:$F$776,СВЦЭМ!$A$33:$A$776,$A217,СВЦЭМ!$B$33:$B$776,P$190)+'СЕТ СН'!$F$12</f>
        <v>141.10830831999999</v>
      </c>
      <c r="Q217" s="36">
        <f>SUMIFS(СВЦЭМ!$F$33:$F$776,СВЦЭМ!$A$33:$A$776,$A217,СВЦЭМ!$B$33:$B$776,Q$190)+'СЕТ СН'!$F$12</f>
        <v>141.23342491</v>
      </c>
      <c r="R217" s="36">
        <f>SUMIFS(СВЦЭМ!$F$33:$F$776,СВЦЭМ!$A$33:$A$776,$A217,СВЦЭМ!$B$33:$B$776,R$190)+'СЕТ СН'!$F$12</f>
        <v>139.53289387999999</v>
      </c>
      <c r="S217" s="36">
        <f>SUMIFS(СВЦЭМ!$F$33:$F$776,СВЦЭМ!$A$33:$A$776,$A217,СВЦЭМ!$B$33:$B$776,S$190)+'СЕТ СН'!$F$12</f>
        <v>139.77040124999999</v>
      </c>
      <c r="T217" s="36">
        <f>SUMIFS(СВЦЭМ!$F$33:$F$776,СВЦЭМ!$A$33:$A$776,$A217,СВЦЭМ!$B$33:$B$776,T$190)+'СЕТ СН'!$F$12</f>
        <v>138.66995301</v>
      </c>
      <c r="U217" s="36">
        <f>SUMIFS(СВЦЭМ!$F$33:$F$776,СВЦЭМ!$A$33:$A$776,$A217,СВЦЭМ!$B$33:$B$776,U$190)+'СЕТ СН'!$F$12</f>
        <v>139.81951611</v>
      </c>
      <c r="V217" s="36">
        <f>SUMIFS(СВЦЭМ!$F$33:$F$776,СВЦЭМ!$A$33:$A$776,$A217,СВЦЭМ!$B$33:$B$776,V$190)+'СЕТ СН'!$F$12</f>
        <v>142.57950801000001</v>
      </c>
      <c r="W217" s="36">
        <f>SUMIFS(СВЦЭМ!$F$33:$F$776,СВЦЭМ!$A$33:$A$776,$A217,СВЦЭМ!$B$33:$B$776,W$190)+'СЕТ СН'!$F$12</f>
        <v>142.50116575999999</v>
      </c>
      <c r="X217" s="36">
        <f>SUMIFS(СВЦЭМ!$F$33:$F$776,СВЦЭМ!$A$33:$A$776,$A217,СВЦЭМ!$B$33:$B$776,X$190)+'СЕТ СН'!$F$12</f>
        <v>136.92673055</v>
      </c>
      <c r="Y217" s="36">
        <f>SUMIFS(СВЦЭМ!$F$33:$F$776,СВЦЭМ!$A$33:$A$776,$A217,СВЦЭМ!$B$33:$B$776,Y$190)+'СЕТ СН'!$F$12</f>
        <v>143.47230103000001</v>
      </c>
    </row>
    <row r="218" spans="1:25" ht="15.75" x14ac:dyDescent="0.2">
      <c r="A218" s="35">
        <f t="shared" si="5"/>
        <v>44071</v>
      </c>
      <c r="B218" s="36">
        <f>SUMIFS(СВЦЭМ!$F$33:$F$776,СВЦЭМ!$A$33:$A$776,$A218,СВЦЭМ!$B$33:$B$776,B$190)+'СЕТ СН'!$F$12</f>
        <v>169.60399169999999</v>
      </c>
      <c r="C218" s="36">
        <f>SUMIFS(СВЦЭМ!$F$33:$F$776,СВЦЭМ!$A$33:$A$776,$A218,СВЦЭМ!$B$33:$B$776,C$190)+'СЕТ СН'!$F$12</f>
        <v>173.52690576000001</v>
      </c>
      <c r="D218" s="36">
        <f>SUMIFS(СВЦЭМ!$F$33:$F$776,СВЦЭМ!$A$33:$A$776,$A218,СВЦЭМ!$B$33:$B$776,D$190)+'СЕТ СН'!$F$12</f>
        <v>180.01696344000001</v>
      </c>
      <c r="E218" s="36">
        <f>SUMIFS(СВЦЭМ!$F$33:$F$776,СВЦЭМ!$A$33:$A$776,$A218,СВЦЭМ!$B$33:$B$776,E$190)+'СЕТ СН'!$F$12</f>
        <v>182.76088730999999</v>
      </c>
      <c r="F218" s="36">
        <f>SUMIFS(СВЦЭМ!$F$33:$F$776,СВЦЭМ!$A$33:$A$776,$A218,СВЦЭМ!$B$33:$B$776,F$190)+'СЕТ СН'!$F$12</f>
        <v>184.92951049000001</v>
      </c>
      <c r="G218" s="36">
        <f>SUMIFS(СВЦЭМ!$F$33:$F$776,СВЦЭМ!$A$33:$A$776,$A218,СВЦЭМ!$B$33:$B$776,G$190)+'СЕТ СН'!$F$12</f>
        <v>180.63320454000001</v>
      </c>
      <c r="H218" s="36">
        <f>SUMIFS(СВЦЭМ!$F$33:$F$776,СВЦЭМ!$A$33:$A$776,$A218,СВЦЭМ!$B$33:$B$776,H$190)+'СЕТ СН'!$F$12</f>
        <v>173.18511197999999</v>
      </c>
      <c r="I218" s="36">
        <f>SUMIFS(СВЦЭМ!$F$33:$F$776,СВЦЭМ!$A$33:$A$776,$A218,СВЦЭМ!$B$33:$B$776,I$190)+'СЕТ СН'!$F$12</f>
        <v>161.31210315999999</v>
      </c>
      <c r="J218" s="36">
        <f>SUMIFS(СВЦЭМ!$F$33:$F$776,СВЦЭМ!$A$33:$A$776,$A218,СВЦЭМ!$B$33:$B$776,J$190)+'СЕТ СН'!$F$12</f>
        <v>148.33431615000001</v>
      </c>
      <c r="K218" s="36">
        <f>SUMIFS(СВЦЭМ!$F$33:$F$776,СВЦЭМ!$A$33:$A$776,$A218,СВЦЭМ!$B$33:$B$776,K$190)+'СЕТ СН'!$F$12</f>
        <v>142.44180996</v>
      </c>
      <c r="L218" s="36">
        <f>SUMIFS(СВЦЭМ!$F$33:$F$776,СВЦЭМ!$A$33:$A$776,$A218,СВЦЭМ!$B$33:$B$776,L$190)+'СЕТ СН'!$F$12</f>
        <v>140.89722222</v>
      </c>
      <c r="M218" s="36">
        <f>SUMIFS(СВЦЭМ!$F$33:$F$776,СВЦЭМ!$A$33:$A$776,$A218,СВЦЭМ!$B$33:$B$776,M$190)+'СЕТ СН'!$F$12</f>
        <v>141.60061906999999</v>
      </c>
      <c r="N218" s="36">
        <f>SUMIFS(СВЦЭМ!$F$33:$F$776,СВЦЭМ!$A$33:$A$776,$A218,СВЦЭМ!$B$33:$B$776,N$190)+'СЕТ СН'!$F$12</f>
        <v>141.72162901999999</v>
      </c>
      <c r="O218" s="36">
        <f>SUMIFS(СВЦЭМ!$F$33:$F$776,СВЦЭМ!$A$33:$A$776,$A218,СВЦЭМ!$B$33:$B$776,O$190)+'СЕТ СН'!$F$12</f>
        <v>140.55375237000001</v>
      </c>
      <c r="P218" s="36">
        <f>SUMIFS(СВЦЭМ!$F$33:$F$776,СВЦЭМ!$A$33:$A$776,$A218,СВЦЭМ!$B$33:$B$776,P$190)+'СЕТ СН'!$F$12</f>
        <v>140.91992651000001</v>
      </c>
      <c r="Q218" s="36">
        <f>SUMIFS(СВЦЭМ!$F$33:$F$776,СВЦЭМ!$A$33:$A$776,$A218,СВЦЭМ!$B$33:$B$776,Q$190)+'СЕТ СН'!$F$12</f>
        <v>143.59997709999999</v>
      </c>
      <c r="R218" s="36">
        <f>SUMIFS(СВЦЭМ!$F$33:$F$776,СВЦЭМ!$A$33:$A$776,$A218,СВЦЭМ!$B$33:$B$776,R$190)+'СЕТ СН'!$F$12</f>
        <v>142.84456513999999</v>
      </c>
      <c r="S218" s="36">
        <f>SUMIFS(СВЦЭМ!$F$33:$F$776,СВЦЭМ!$A$33:$A$776,$A218,СВЦЭМ!$B$33:$B$776,S$190)+'СЕТ СН'!$F$12</f>
        <v>143.34505407</v>
      </c>
      <c r="T218" s="36">
        <f>SUMIFS(СВЦЭМ!$F$33:$F$776,СВЦЭМ!$A$33:$A$776,$A218,СВЦЭМ!$B$33:$B$776,T$190)+'СЕТ СН'!$F$12</f>
        <v>142.48674292000001</v>
      </c>
      <c r="U218" s="36">
        <f>SUMIFS(СВЦЭМ!$F$33:$F$776,СВЦЭМ!$A$33:$A$776,$A218,СВЦЭМ!$B$33:$B$776,U$190)+'СЕТ СН'!$F$12</f>
        <v>141.08698795999999</v>
      </c>
      <c r="V218" s="36">
        <f>SUMIFS(СВЦЭМ!$F$33:$F$776,СВЦЭМ!$A$33:$A$776,$A218,СВЦЭМ!$B$33:$B$776,V$190)+'СЕТ СН'!$F$12</f>
        <v>136.00869931</v>
      </c>
      <c r="W218" s="36">
        <f>SUMIFS(СВЦЭМ!$F$33:$F$776,СВЦЭМ!$A$33:$A$776,$A218,СВЦЭМ!$B$33:$B$776,W$190)+'СЕТ СН'!$F$12</f>
        <v>135.67170702999999</v>
      </c>
      <c r="X218" s="36">
        <f>SUMIFS(СВЦЭМ!$F$33:$F$776,СВЦЭМ!$A$33:$A$776,$A218,СВЦЭМ!$B$33:$B$776,X$190)+'СЕТ СН'!$F$12</f>
        <v>146.18569173</v>
      </c>
      <c r="Y218" s="36">
        <f>SUMIFS(СВЦЭМ!$F$33:$F$776,СВЦЭМ!$A$33:$A$776,$A218,СВЦЭМ!$B$33:$B$776,Y$190)+'СЕТ СН'!$F$12</f>
        <v>156.45407306000001</v>
      </c>
    </row>
    <row r="219" spans="1:25" ht="15.75" x14ac:dyDescent="0.2">
      <c r="A219" s="35">
        <f t="shared" si="5"/>
        <v>44072</v>
      </c>
      <c r="B219" s="36">
        <f>SUMIFS(СВЦЭМ!$F$33:$F$776,СВЦЭМ!$A$33:$A$776,$A219,СВЦЭМ!$B$33:$B$776,B$190)+'СЕТ СН'!$F$12</f>
        <v>169.49210754000001</v>
      </c>
      <c r="C219" s="36">
        <f>SUMIFS(СВЦЭМ!$F$33:$F$776,СВЦЭМ!$A$33:$A$776,$A219,СВЦЭМ!$B$33:$B$776,C$190)+'СЕТ СН'!$F$12</f>
        <v>179.31220124999999</v>
      </c>
      <c r="D219" s="36">
        <f>SUMIFS(СВЦЭМ!$F$33:$F$776,СВЦЭМ!$A$33:$A$776,$A219,СВЦЭМ!$B$33:$B$776,D$190)+'СЕТ СН'!$F$12</f>
        <v>187.18288938000001</v>
      </c>
      <c r="E219" s="36">
        <f>SUMIFS(СВЦЭМ!$F$33:$F$776,СВЦЭМ!$A$33:$A$776,$A219,СВЦЭМ!$B$33:$B$776,E$190)+'СЕТ СН'!$F$12</f>
        <v>190.45868159</v>
      </c>
      <c r="F219" s="36">
        <f>SUMIFS(СВЦЭМ!$F$33:$F$776,СВЦЭМ!$A$33:$A$776,$A219,СВЦЭМ!$B$33:$B$776,F$190)+'СЕТ СН'!$F$12</f>
        <v>192.43363446999999</v>
      </c>
      <c r="G219" s="36">
        <f>SUMIFS(СВЦЭМ!$F$33:$F$776,СВЦЭМ!$A$33:$A$776,$A219,СВЦЭМ!$B$33:$B$776,G$190)+'СЕТ СН'!$F$12</f>
        <v>189.21401273000001</v>
      </c>
      <c r="H219" s="36">
        <f>SUMIFS(СВЦЭМ!$F$33:$F$776,СВЦЭМ!$A$33:$A$776,$A219,СВЦЭМ!$B$33:$B$776,H$190)+'СЕТ СН'!$F$12</f>
        <v>183.65775167000001</v>
      </c>
      <c r="I219" s="36">
        <f>SUMIFS(СВЦЭМ!$F$33:$F$776,СВЦЭМ!$A$33:$A$776,$A219,СВЦЭМ!$B$33:$B$776,I$190)+'СЕТ СН'!$F$12</f>
        <v>174.01381631999999</v>
      </c>
      <c r="J219" s="36">
        <f>SUMIFS(СВЦЭМ!$F$33:$F$776,СВЦЭМ!$A$33:$A$776,$A219,СВЦЭМ!$B$33:$B$776,J$190)+'СЕТ СН'!$F$12</f>
        <v>158.70563091</v>
      </c>
      <c r="K219" s="36">
        <f>SUMIFS(СВЦЭМ!$F$33:$F$776,СВЦЭМ!$A$33:$A$776,$A219,СВЦЭМ!$B$33:$B$776,K$190)+'СЕТ СН'!$F$12</f>
        <v>146.11618578</v>
      </c>
      <c r="L219" s="36">
        <f>SUMIFS(СВЦЭМ!$F$33:$F$776,СВЦЭМ!$A$33:$A$776,$A219,СВЦЭМ!$B$33:$B$776,L$190)+'СЕТ СН'!$F$12</f>
        <v>141.91884789</v>
      </c>
      <c r="M219" s="36">
        <f>SUMIFS(СВЦЭМ!$F$33:$F$776,СВЦЭМ!$A$33:$A$776,$A219,СВЦЭМ!$B$33:$B$776,M$190)+'СЕТ СН'!$F$12</f>
        <v>142.19577075999999</v>
      </c>
      <c r="N219" s="36">
        <f>SUMIFS(СВЦЭМ!$F$33:$F$776,СВЦЭМ!$A$33:$A$776,$A219,СВЦЭМ!$B$33:$B$776,N$190)+'СЕТ СН'!$F$12</f>
        <v>144.26893437999999</v>
      </c>
      <c r="O219" s="36">
        <f>SUMIFS(СВЦЭМ!$F$33:$F$776,СВЦЭМ!$A$33:$A$776,$A219,СВЦЭМ!$B$33:$B$776,O$190)+'СЕТ СН'!$F$12</f>
        <v>143.6929499</v>
      </c>
      <c r="P219" s="36">
        <f>SUMIFS(СВЦЭМ!$F$33:$F$776,СВЦЭМ!$A$33:$A$776,$A219,СВЦЭМ!$B$33:$B$776,P$190)+'СЕТ СН'!$F$12</f>
        <v>144.91528740999999</v>
      </c>
      <c r="Q219" s="36">
        <f>SUMIFS(СВЦЭМ!$F$33:$F$776,СВЦЭМ!$A$33:$A$776,$A219,СВЦЭМ!$B$33:$B$776,Q$190)+'СЕТ СН'!$F$12</f>
        <v>148.03071588</v>
      </c>
      <c r="R219" s="36">
        <f>SUMIFS(СВЦЭМ!$F$33:$F$776,СВЦЭМ!$A$33:$A$776,$A219,СВЦЭМ!$B$33:$B$776,R$190)+'СЕТ СН'!$F$12</f>
        <v>149.98774509</v>
      </c>
      <c r="S219" s="36">
        <f>SUMIFS(СВЦЭМ!$F$33:$F$776,СВЦЭМ!$A$33:$A$776,$A219,СВЦЭМ!$B$33:$B$776,S$190)+'СЕТ СН'!$F$12</f>
        <v>148.07748024</v>
      </c>
      <c r="T219" s="36">
        <f>SUMIFS(СВЦЭМ!$F$33:$F$776,СВЦЭМ!$A$33:$A$776,$A219,СВЦЭМ!$B$33:$B$776,T$190)+'СЕТ СН'!$F$12</f>
        <v>147.7389933</v>
      </c>
      <c r="U219" s="36">
        <f>SUMIFS(СВЦЭМ!$F$33:$F$776,СВЦЭМ!$A$33:$A$776,$A219,СВЦЭМ!$B$33:$B$776,U$190)+'СЕТ СН'!$F$12</f>
        <v>147.73455272000001</v>
      </c>
      <c r="V219" s="36">
        <f>SUMIFS(СВЦЭМ!$F$33:$F$776,СВЦЭМ!$A$33:$A$776,$A219,СВЦЭМ!$B$33:$B$776,V$190)+'СЕТ СН'!$F$12</f>
        <v>143.57141593</v>
      </c>
      <c r="W219" s="36">
        <f>SUMIFS(СВЦЭМ!$F$33:$F$776,СВЦЭМ!$A$33:$A$776,$A219,СВЦЭМ!$B$33:$B$776,W$190)+'СЕТ СН'!$F$12</f>
        <v>141.29278493000001</v>
      </c>
      <c r="X219" s="36">
        <f>SUMIFS(СВЦЭМ!$F$33:$F$776,СВЦЭМ!$A$33:$A$776,$A219,СВЦЭМ!$B$33:$B$776,X$190)+'СЕТ СН'!$F$12</f>
        <v>150.17658800000001</v>
      </c>
      <c r="Y219" s="36">
        <f>SUMIFS(СВЦЭМ!$F$33:$F$776,СВЦЭМ!$A$33:$A$776,$A219,СВЦЭМ!$B$33:$B$776,Y$190)+'СЕТ СН'!$F$12</f>
        <v>158.62096048000001</v>
      </c>
    </row>
    <row r="220" spans="1:25" ht="15.75" x14ac:dyDescent="0.2">
      <c r="A220" s="35">
        <f t="shared" si="5"/>
        <v>44073</v>
      </c>
      <c r="B220" s="36">
        <f>SUMIFS(СВЦЭМ!$F$33:$F$776,СВЦЭМ!$A$33:$A$776,$A220,СВЦЭМ!$B$33:$B$776,B$190)+'СЕТ СН'!$F$12</f>
        <v>165.31070722000001</v>
      </c>
      <c r="C220" s="36">
        <f>SUMIFS(СВЦЭМ!$F$33:$F$776,СВЦЭМ!$A$33:$A$776,$A220,СВЦЭМ!$B$33:$B$776,C$190)+'СЕТ СН'!$F$12</f>
        <v>177.49330434999999</v>
      </c>
      <c r="D220" s="36">
        <f>SUMIFS(СВЦЭМ!$F$33:$F$776,СВЦЭМ!$A$33:$A$776,$A220,СВЦЭМ!$B$33:$B$776,D$190)+'СЕТ СН'!$F$12</f>
        <v>186.67555630999999</v>
      </c>
      <c r="E220" s="36">
        <f>SUMIFS(СВЦЭМ!$F$33:$F$776,СВЦЭМ!$A$33:$A$776,$A220,СВЦЭМ!$B$33:$B$776,E$190)+'СЕТ СН'!$F$12</f>
        <v>186.84777763</v>
      </c>
      <c r="F220" s="36">
        <f>SUMIFS(СВЦЭМ!$F$33:$F$776,СВЦЭМ!$A$33:$A$776,$A220,СВЦЭМ!$B$33:$B$776,F$190)+'СЕТ СН'!$F$12</f>
        <v>186.92229001999999</v>
      </c>
      <c r="G220" s="36">
        <f>SUMIFS(СВЦЭМ!$F$33:$F$776,СВЦЭМ!$A$33:$A$776,$A220,СВЦЭМ!$B$33:$B$776,G$190)+'СЕТ СН'!$F$12</f>
        <v>184.81334950999999</v>
      </c>
      <c r="H220" s="36">
        <f>SUMIFS(СВЦЭМ!$F$33:$F$776,СВЦЭМ!$A$33:$A$776,$A220,СВЦЭМ!$B$33:$B$776,H$190)+'СЕТ СН'!$F$12</f>
        <v>183.12501803000001</v>
      </c>
      <c r="I220" s="36">
        <f>SUMIFS(СВЦЭМ!$F$33:$F$776,СВЦЭМ!$A$33:$A$776,$A220,СВЦЭМ!$B$33:$B$776,I$190)+'СЕТ СН'!$F$12</f>
        <v>176.47039018000001</v>
      </c>
      <c r="J220" s="36">
        <f>SUMIFS(СВЦЭМ!$F$33:$F$776,СВЦЭМ!$A$33:$A$776,$A220,СВЦЭМ!$B$33:$B$776,J$190)+'СЕТ СН'!$F$12</f>
        <v>160.76230580999999</v>
      </c>
      <c r="K220" s="36">
        <f>SUMIFS(СВЦЭМ!$F$33:$F$776,СВЦЭМ!$A$33:$A$776,$A220,СВЦЭМ!$B$33:$B$776,K$190)+'СЕТ СН'!$F$12</f>
        <v>146.89081526000001</v>
      </c>
      <c r="L220" s="36">
        <f>SUMIFS(СВЦЭМ!$F$33:$F$776,СВЦЭМ!$A$33:$A$776,$A220,СВЦЭМ!$B$33:$B$776,L$190)+'СЕТ СН'!$F$12</f>
        <v>140.29812477999999</v>
      </c>
      <c r="M220" s="36">
        <f>SUMIFS(СВЦЭМ!$F$33:$F$776,СВЦЭМ!$A$33:$A$776,$A220,СВЦЭМ!$B$33:$B$776,M$190)+'СЕТ СН'!$F$12</f>
        <v>139.11936316000001</v>
      </c>
      <c r="N220" s="36">
        <f>SUMIFS(СВЦЭМ!$F$33:$F$776,СВЦЭМ!$A$33:$A$776,$A220,СВЦЭМ!$B$33:$B$776,N$190)+'СЕТ СН'!$F$12</f>
        <v>141.20737628000001</v>
      </c>
      <c r="O220" s="36">
        <f>SUMIFS(СВЦЭМ!$F$33:$F$776,СВЦЭМ!$A$33:$A$776,$A220,СВЦЭМ!$B$33:$B$776,O$190)+'СЕТ СН'!$F$12</f>
        <v>139.63840377</v>
      </c>
      <c r="P220" s="36">
        <f>SUMIFS(СВЦЭМ!$F$33:$F$776,СВЦЭМ!$A$33:$A$776,$A220,СВЦЭМ!$B$33:$B$776,P$190)+'СЕТ СН'!$F$12</f>
        <v>140.35377079</v>
      </c>
      <c r="Q220" s="36">
        <f>SUMIFS(СВЦЭМ!$F$33:$F$776,СВЦЭМ!$A$33:$A$776,$A220,СВЦЭМ!$B$33:$B$776,Q$190)+'СЕТ СН'!$F$12</f>
        <v>143.18293697999999</v>
      </c>
      <c r="R220" s="36">
        <f>SUMIFS(СВЦЭМ!$F$33:$F$776,СВЦЭМ!$A$33:$A$776,$A220,СВЦЭМ!$B$33:$B$776,R$190)+'СЕТ СН'!$F$12</f>
        <v>144.20595072</v>
      </c>
      <c r="S220" s="36">
        <f>SUMIFS(СВЦЭМ!$F$33:$F$776,СВЦЭМ!$A$33:$A$776,$A220,СВЦЭМ!$B$33:$B$776,S$190)+'СЕТ СН'!$F$12</f>
        <v>141.12874497000001</v>
      </c>
      <c r="T220" s="36">
        <f>SUMIFS(СВЦЭМ!$F$33:$F$776,СВЦЭМ!$A$33:$A$776,$A220,СВЦЭМ!$B$33:$B$776,T$190)+'СЕТ СН'!$F$12</f>
        <v>139.01689698999999</v>
      </c>
      <c r="U220" s="36">
        <f>SUMIFS(СВЦЭМ!$F$33:$F$776,СВЦЭМ!$A$33:$A$776,$A220,СВЦЭМ!$B$33:$B$776,U$190)+'СЕТ СН'!$F$12</f>
        <v>137.81230113000001</v>
      </c>
      <c r="V220" s="36">
        <f>SUMIFS(СВЦЭМ!$F$33:$F$776,СВЦЭМ!$A$33:$A$776,$A220,СВЦЭМ!$B$33:$B$776,V$190)+'СЕТ СН'!$F$12</f>
        <v>132.18239026000001</v>
      </c>
      <c r="W220" s="36">
        <f>SUMIFS(СВЦЭМ!$F$33:$F$776,СВЦЭМ!$A$33:$A$776,$A220,СВЦЭМ!$B$33:$B$776,W$190)+'СЕТ СН'!$F$12</f>
        <v>128.4805178</v>
      </c>
      <c r="X220" s="36">
        <f>SUMIFS(СВЦЭМ!$F$33:$F$776,СВЦЭМ!$A$33:$A$776,$A220,СВЦЭМ!$B$33:$B$776,X$190)+'СЕТ СН'!$F$12</f>
        <v>137.34250362</v>
      </c>
      <c r="Y220" s="36">
        <f>SUMIFS(СВЦЭМ!$F$33:$F$776,СВЦЭМ!$A$33:$A$776,$A220,СВЦЭМ!$B$33:$B$776,Y$190)+'СЕТ СН'!$F$12</f>
        <v>148.43902768000001</v>
      </c>
    </row>
    <row r="221" spans="1:25" ht="15.75" x14ac:dyDescent="0.2">
      <c r="A221" s="35">
        <f t="shared" si="5"/>
        <v>44074</v>
      </c>
      <c r="B221" s="36">
        <f>SUMIFS(СВЦЭМ!$F$33:$F$776,СВЦЭМ!$A$33:$A$776,$A221,СВЦЭМ!$B$33:$B$776,B$190)+'СЕТ СН'!$F$12</f>
        <v>158.52836310999999</v>
      </c>
      <c r="C221" s="36">
        <f>SUMIFS(СВЦЭМ!$F$33:$F$776,СВЦЭМ!$A$33:$A$776,$A221,СВЦЭМ!$B$33:$B$776,C$190)+'СЕТ СН'!$F$12</f>
        <v>169.83544376</v>
      </c>
      <c r="D221" s="36">
        <f>SUMIFS(СВЦЭМ!$F$33:$F$776,СВЦЭМ!$A$33:$A$776,$A221,СВЦЭМ!$B$33:$B$776,D$190)+'СЕТ СН'!$F$12</f>
        <v>181.65837784999999</v>
      </c>
      <c r="E221" s="36">
        <f>SUMIFS(СВЦЭМ!$F$33:$F$776,СВЦЭМ!$A$33:$A$776,$A221,СВЦЭМ!$B$33:$B$776,E$190)+'СЕТ СН'!$F$12</f>
        <v>184.24463352999999</v>
      </c>
      <c r="F221" s="36">
        <f>SUMIFS(СВЦЭМ!$F$33:$F$776,СВЦЭМ!$A$33:$A$776,$A221,СВЦЭМ!$B$33:$B$776,F$190)+'СЕТ СН'!$F$12</f>
        <v>186.68331008999999</v>
      </c>
      <c r="G221" s="36">
        <f>SUMIFS(СВЦЭМ!$F$33:$F$776,СВЦЭМ!$A$33:$A$776,$A221,СВЦЭМ!$B$33:$B$776,G$190)+'СЕТ СН'!$F$12</f>
        <v>183.79157968000001</v>
      </c>
      <c r="H221" s="36">
        <f>SUMIFS(СВЦЭМ!$F$33:$F$776,СВЦЭМ!$A$33:$A$776,$A221,СВЦЭМ!$B$33:$B$776,H$190)+'СЕТ СН'!$F$12</f>
        <v>173.00331772999999</v>
      </c>
      <c r="I221" s="36">
        <f>SUMIFS(СВЦЭМ!$F$33:$F$776,СВЦЭМ!$A$33:$A$776,$A221,СВЦЭМ!$B$33:$B$776,I$190)+'СЕТ СН'!$F$12</f>
        <v>159.97079088999999</v>
      </c>
      <c r="J221" s="36">
        <f>SUMIFS(СВЦЭМ!$F$33:$F$776,СВЦЭМ!$A$33:$A$776,$A221,СВЦЭМ!$B$33:$B$776,J$190)+'СЕТ СН'!$F$12</f>
        <v>148.31993220000001</v>
      </c>
      <c r="K221" s="36">
        <f>SUMIFS(СВЦЭМ!$F$33:$F$776,СВЦЭМ!$A$33:$A$776,$A221,СВЦЭМ!$B$33:$B$776,K$190)+'СЕТ СН'!$F$12</f>
        <v>139.40206039</v>
      </c>
      <c r="L221" s="36">
        <f>SUMIFS(СВЦЭМ!$F$33:$F$776,СВЦЭМ!$A$33:$A$776,$A221,СВЦЭМ!$B$33:$B$776,L$190)+'СЕТ СН'!$F$12</f>
        <v>142.64372035</v>
      </c>
      <c r="M221" s="36">
        <f>SUMIFS(СВЦЭМ!$F$33:$F$776,СВЦЭМ!$A$33:$A$776,$A221,СВЦЭМ!$B$33:$B$776,M$190)+'СЕТ СН'!$F$12</f>
        <v>142.61790199000001</v>
      </c>
      <c r="N221" s="36">
        <f>SUMIFS(СВЦЭМ!$F$33:$F$776,СВЦЭМ!$A$33:$A$776,$A221,СВЦЭМ!$B$33:$B$776,N$190)+'СЕТ СН'!$F$12</f>
        <v>141.56277578999999</v>
      </c>
      <c r="O221" s="36">
        <f>SUMIFS(СВЦЭМ!$F$33:$F$776,СВЦЭМ!$A$33:$A$776,$A221,СВЦЭМ!$B$33:$B$776,O$190)+'СЕТ СН'!$F$12</f>
        <v>140.19279474999999</v>
      </c>
      <c r="P221" s="36">
        <f>SUMIFS(СВЦЭМ!$F$33:$F$776,СВЦЭМ!$A$33:$A$776,$A221,СВЦЭМ!$B$33:$B$776,P$190)+'СЕТ СН'!$F$12</f>
        <v>141.09933380999999</v>
      </c>
      <c r="Q221" s="36">
        <f>SUMIFS(СВЦЭМ!$F$33:$F$776,СВЦЭМ!$A$33:$A$776,$A221,СВЦЭМ!$B$33:$B$776,Q$190)+'СЕТ СН'!$F$12</f>
        <v>141.00489041</v>
      </c>
      <c r="R221" s="36">
        <f>SUMIFS(СВЦЭМ!$F$33:$F$776,СВЦЭМ!$A$33:$A$776,$A221,СВЦЭМ!$B$33:$B$776,R$190)+'СЕТ СН'!$F$12</f>
        <v>140.52096635000001</v>
      </c>
      <c r="S221" s="36">
        <f>SUMIFS(СВЦЭМ!$F$33:$F$776,СВЦЭМ!$A$33:$A$776,$A221,СВЦЭМ!$B$33:$B$776,S$190)+'СЕТ СН'!$F$12</f>
        <v>141.65030476000001</v>
      </c>
      <c r="T221" s="36">
        <f>SUMIFS(СВЦЭМ!$F$33:$F$776,СВЦЭМ!$A$33:$A$776,$A221,СВЦЭМ!$B$33:$B$776,T$190)+'СЕТ СН'!$F$12</f>
        <v>141.35562096999999</v>
      </c>
      <c r="U221" s="36">
        <f>SUMIFS(СВЦЭМ!$F$33:$F$776,СВЦЭМ!$A$33:$A$776,$A221,СВЦЭМ!$B$33:$B$776,U$190)+'СЕТ СН'!$F$12</f>
        <v>139.87104993</v>
      </c>
      <c r="V221" s="36">
        <f>SUMIFS(СВЦЭМ!$F$33:$F$776,СВЦЭМ!$A$33:$A$776,$A221,СВЦЭМ!$B$33:$B$776,V$190)+'СЕТ СН'!$F$12</f>
        <v>140.04094702</v>
      </c>
      <c r="W221" s="36">
        <f>SUMIFS(СВЦЭМ!$F$33:$F$776,СВЦЭМ!$A$33:$A$776,$A221,СВЦЭМ!$B$33:$B$776,W$190)+'СЕТ СН'!$F$12</f>
        <v>139.6280289</v>
      </c>
      <c r="X221" s="36">
        <f>SUMIFS(СВЦЭМ!$F$33:$F$776,СВЦЭМ!$A$33:$A$776,$A221,СВЦЭМ!$B$33:$B$776,X$190)+'СЕТ СН'!$F$12</f>
        <v>141.36697584000001</v>
      </c>
      <c r="Y221" s="36">
        <f>SUMIFS(СВЦЭМ!$F$33:$F$776,СВЦЭМ!$A$33:$A$776,$A221,СВЦЭМ!$B$33:$B$776,Y$190)+'СЕТ СН'!$F$12</f>
        <v>152.33865369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3"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24"/>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2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44045</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44046</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44047</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44048</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44049</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44050</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44051</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44052</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44053</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44054</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44055</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44056</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44057</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44058</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44059</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44060</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44061</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44062</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44063</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44064</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44065</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44066</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44067</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44068</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44069</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44070</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44071</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44072</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44073</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44074</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3"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24"/>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2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44045</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44046</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44047</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44048</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44049</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44050</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44051</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44052</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44053</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44054</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44055</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44056</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44057</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44058</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44059</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44060</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44061</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44062</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44063</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44064</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44065</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44066</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44067</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44068</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44069</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44070</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44071</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44072</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44073</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44074</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3"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24"/>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2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44045</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44046</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44047</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44048</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44049</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44050</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44051</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44052</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44053</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44054</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44055</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44056</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44057</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44058</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44059</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44060</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44061</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44062</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44063</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44064</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44065</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44066</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44067</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44068</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44069</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44070</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44071</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44072</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44073</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44074</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3"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24"/>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2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44045</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44046</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44047</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44048</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44049</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44050</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44051</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44052</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44053</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44054</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44055</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44056</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44057</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44058</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44059</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44060</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44061</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44062</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44063</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44064</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44065</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44066</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44067</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44068</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44069</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44070</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44071</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44072</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44073</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44074</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3"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24"/>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2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44045</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44046</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44047</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44048</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44049</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44050</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44051</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44052</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44053</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44054</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44055</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44056</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44057</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44058</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44059</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44060</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44061</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44062</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44063</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44064</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44065</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44066</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44067</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44068</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44069</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44070</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44071</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44072</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44073</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44074</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3"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24"/>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2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44045</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44046</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44047</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44048</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44049</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44050</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44051</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44052</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44053</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44054</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44055</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44056</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44057</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44058</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44059</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44060</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44061</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44062</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44063</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44064</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44065</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44066</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44067</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44068</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44069</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44070</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44071</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44072</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44073</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44074</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2" t="s">
        <v>122</v>
      </c>
      <c r="B435" s="152"/>
      <c r="C435" s="152"/>
      <c r="D435" s="152"/>
      <c r="E435" s="152"/>
      <c r="F435" s="152"/>
      <c r="G435" s="152"/>
      <c r="H435" s="152"/>
      <c r="I435" s="152"/>
      <c r="J435" s="152"/>
      <c r="K435" s="152"/>
      <c r="L435" s="153">
        <f>СВЦЭМ!$D$18+'СЕТ СН'!$F$14</f>
        <v>39.493209299999997</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4" t="s">
        <v>74</v>
      </c>
      <c r="B437" s="134"/>
      <c r="C437" s="134"/>
      <c r="D437" s="134"/>
      <c r="E437" s="134"/>
      <c r="F437" s="134"/>
      <c r="G437" s="134"/>
      <c r="H437" s="134"/>
      <c r="I437" s="134"/>
      <c r="J437" s="134"/>
      <c r="K437" s="134"/>
      <c r="L437" s="134"/>
      <c r="M437" s="134"/>
      <c r="N437" s="135" t="s">
        <v>29</v>
      </c>
      <c r="O437" s="135"/>
      <c r="P437" s="135"/>
      <c r="Q437" s="135"/>
      <c r="R437" s="135"/>
      <c r="S437" s="135"/>
      <c r="T437" s="135"/>
      <c r="U437" s="135"/>
      <c r="V437" s="47"/>
      <c r="W437" s="47"/>
      <c r="X437" s="47"/>
      <c r="Y437" s="47"/>
    </row>
    <row r="438" spans="1:26" ht="15.75" x14ac:dyDescent="0.2">
      <c r="A438" s="134"/>
      <c r="B438" s="134"/>
      <c r="C438" s="134"/>
      <c r="D438" s="134"/>
      <c r="E438" s="134"/>
      <c r="F438" s="134"/>
      <c r="G438" s="134"/>
      <c r="H438" s="134"/>
      <c r="I438" s="134"/>
      <c r="J438" s="134"/>
      <c r="K438" s="134"/>
      <c r="L438" s="134"/>
      <c r="M438" s="134"/>
      <c r="N438" s="136" t="s">
        <v>0</v>
      </c>
      <c r="O438" s="136"/>
      <c r="P438" s="136" t="s">
        <v>1</v>
      </c>
      <c r="Q438" s="136"/>
      <c r="R438" s="136" t="s">
        <v>2</v>
      </c>
      <c r="S438" s="136"/>
      <c r="T438" s="136" t="s">
        <v>3</v>
      </c>
      <c r="U438" s="136"/>
      <c r="V438" s="47"/>
      <c r="W438" s="47"/>
      <c r="X438" s="47"/>
      <c r="Y438" s="47"/>
    </row>
    <row r="439" spans="1:26" ht="15.75" x14ac:dyDescent="0.2">
      <c r="A439" s="134"/>
      <c r="B439" s="134"/>
      <c r="C439" s="134"/>
      <c r="D439" s="134"/>
      <c r="E439" s="134"/>
      <c r="F439" s="134"/>
      <c r="G439" s="134"/>
      <c r="H439" s="134"/>
      <c r="I439" s="134"/>
      <c r="J439" s="134"/>
      <c r="K439" s="134"/>
      <c r="L439" s="134"/>
      <c r="M439" s="134"/>
      <c r="N439" s="137">
        <f>СВЦЭМ!$D$12+'СЕТ СН'!$F$10-'СЕТ СН'!$F$24</f>
        <v>605672.17562254262</v>
      </c>
      <c r="O439" s="138"/>
      <c r="P439" s="137">
        <f>СВЦЭМ!$D$12+'СЕТ СН'!$F$10-'СЕТ СН'!$G$24</f>
        <v>605672.17562254262</v>
      </c>
      <c r="Q439" s="138"/>
      <c r="R439" s="137">
        <f>СВЦЭМ!$D$12+'СЕТ СН'!$F$10-'СЕТ СН'!$H$24</f>
        <v>605672.17562254262</v>
      </c>
      <c r="S439" s="138"/>
      <c r="T439" s="137">
        <f>СВЦЭМ!$D$12+'СЕТ СН'!$F$10-'СЕТ СН'!$I$24</f>
        <v>605672.17562254262</v>
      </c>
      <c r="U439" s="138"/>
      <c r="V439" s="47"/>
      <c r="W439" s="47"/>
      <c r="X439" s="47"/>
      <c r="Y439" s="47"/>
    </row>
    <row r="440" spans="1:26" ht="30" customHeight="1" x14ac:dyDescent="0.25"/>
    <row r="441" spans="1:26" ht="15.75" x14ac:dyDescent="0.25">
      <c r="A441" s="143" t="s">
        <v>75</v>
      </c>
      <c r="B441" s="144"/>
      <c r="C441" s="144"/>
      <c r="D441" s="144"/>
      <c r="E441" s="144"/>
      <c r="F441" s="144"/>
      <c r="G441" s="144"/>
      <c r="H441" s="144"/>
      <c r="I441" s="144"/>
      <c r="J441" s="144"/>
      <c r="K441" s="144"/>
      <c r="L441" s="144"/>
      <c r="M441" s="145"/>
      <c r="N441" s="135" t="s">
        <v>29</v>
      </c>
      <c r="O441" s="135"/>
      <c r="P441" s="135"/>
      <c r="Q441" s="135"/>
      <c r="R441" s="135"/>
      <c r="S441" s="135"/>
      <c r="T441" s="135"/>
      <c r="U441" s="135"/>
    </row>
    <row r="442" spans="1:26" ht="15.75" x14ac:dyDescent="0.25">
      <c r="A442" s="146"/>
      <c r="B442" s="147"/>
      <c r="C442" s="147"/>
      <c r="D442" s="147"/>
      <c r="E442" s="147"/>
      <c r="F442" s="147"/>
      <c r="G442" s="147"/>
      <c r="H442" s="147"/>
      <c r="I442" s="147"/>
      <c r="J442" s="147"/>
      <c r="K442" s="147"/>
      <c r="L442" s="147"/>
      <c r="M442" s="148"/>
      <c r="N442" s="136" t="s">
        <v>0</v>
      </c>
      <c r="O442" s="136"/>
      <c r="P442" s="136" t="s">
        <v>1</v>
      </c>
      <c r="Q442" s="136"/>
      <c r="R442" s="136" t="s">
        <v>2</v>
      </c>
      <c r="S442" s="136"/>
      <c r="T442" s="136" t="s">
        <v>3</v>
      </c>
      <c r="U442" s="136"/>
    </row>
    <row r="443" spans="1:26" ht="15.75" x14ac:dyDescent="0.25">
      <c r="A443" s="149"/>
      <c r="B443" s="150"/>
      <c r="C443" s="150"/>
      <c r="D443" s="150"/>
      <c r="E443" s="150"/>
      <c r="F443" s="150"/>
      <c r="G443" s="150"/>
      <c r="H443" s="150"/>
      <c r="I443" s="150"/>
      <c r="J443" s="150"/>
      <c r="K443" s="150"/>
      <c r="L443" s="150"/>
      <c r="M443" s="151"/>
      <c r="N443" s="142">
        <f>'СЕТ СН'!$F$7</f>
        <v>937508.51</v>
      </c>
      <c r="O443" s="142"/>
      <c r="P443" s="142">
        <f>'СЕТ СН'!$G$7</f>
        <v>1413546.16</v>
      </c>
      <c r="Q443" s="142"/>
      <c r="R443" s="142">
        <f>'СЕТ СН'!$H$7</f>
        <v>1159187.8</v>
      </c>
      <c r="S443" s="142"/>
      <c r="T443" s="142">
        <f>'СЕТ СН'!$I$7</f>
        <v>874156.75</v>
      </c>
      <c r="U443" s="142"/>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3" sqref="F3:I3"/>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5" t="s">
        <v>43</v>
      </c>
      <c r="B1" s="155"/>
      <c r="C1" s="155"/>
      <c r="D1" s="155"/>
      <c r="E1" s="155"/>
      <c r="F1" s="155"/>
      <c r="G1" s="155"/>
      <c r="H1" s="155"/>
      <c r="I1" s="155"/>
    </row>
    <row r="2" spans="1:9" x14ac:dyDescent="0.25">
      <c r="A2" s="51"/>
      <c r="B2" s="51"/>
      <c r="C2" s="51"/>
      <c r="D2" s="51"/>
      <c r="E2" s="51"/>
      <c r="F2" s="51"/>
      <c r="G2" s="51"/>
      <c r="H2" s="51"/>
      <c r="I2" s="51"/>
    </row>
    <row r="3" spans="1:9" ht="39" customHeight="1" x14ac:dyDescent="0.2">
      <c r="A3" s="156" t="s">
        <v>15</v>
      </c>
      <c r="B3" s="157" t="s">
        <v>16</v>
      </c>
      <c r="C3" s="157" t="s">
        <v>17</v>
      </c>
      <c r="D3" s="157" t="s">
        <v>18</v>
      </c>
      <c r="E3" s="157" t="s">
        <v>11</v>
      </c>
      <c r="F3" s="157" t="s">
        <v>19</v>
      </c>
      <c r="G3" s="157"/>
      <c r="H3" s="157"/>
      <c r="I3" s="157"/>
    </row>
    <row r="4" spans="1:9" x14ac:dyDescent="0.2">
      <c r="A4" s="156"/>
      <c r="B4" s="157"/>
      <c r="C4" s="157"/>
      <c r="D4" s="157"/>
      <c r="E4" s="157"/>
      <c r="F4" s="52" t="s">
        <v>0</v>
      </c>
      <c r="G4" s="52" t="s">
        <v>1</v>
      </c>
      <c r="H4" s="52" t="s">
        <v>2</v>
      </c>
      <c r="I4" s="52" t="s">
        <v>3</v>
      </c>
    </row>
    <row r="5" spans="1:9" ht="60" x14ac:dyDescent="0.2">
      <c r="A5" s="53" t="s">
        <v>136</v>
      </c>
      <c r="B5" s="90" t="s">
        <v>140</v>
      </c>
      <c r="C5" s="97">
        <v>44013</v>
      </c>
      <c r="D5" s="97">
        <v>44196</v>
      </c>
      <c r="E5" s="52" t="s">
        <v>20</v>
      </c>
      <c r="F5" s="52">
        <v>1550.79</v>
      </c>
      <c r="G5" s="52">
        <v>2452.59</v>
      </c>
      <c r="H5" s="52">
        <v>2689.71</v>
      </c>
      <c r="I5" s="52">
        <v>3076.88</v>
      </c>
    </row>
    <row r="6" spans="1:9" ht="60" x14ac:dyDescent="0.2">
      <c r="A6" s="53" t="s">
        <v>135</v>
      </c>
      <c r="B6" s="92" t="s">
        <v>140</v>
      </c>
      <c r="C6" s="97">
        <v>44013</v>
      </c>
      <c r="D6" s="97">
        <v>44196</v>
      </c>
      <c r="E6" s="52" t="s">
        <v>20</v>
      </c>
      <c r="F6" s="52">
        <v>63.1</v>
      </c>
      <c r="G6" s="52">
        <v>144.57</v>
      </c>
      <c r="H6" s="52">
        <v>190.29</v>
      </c>
      <c r="I6" s="52">
        <v>502.99</v>
      </c>
    </row>
    <row r="7" spans="1:9" ht="60" x14ac:dyDescent="0.2">
      <c r="A7" s="53" t="s">
        <v>134</v>
      </c>
      <c r="B7" s="92" t="s">
        <v>140</v>
      </c>
      <c r="C7" s="97">
        <v>44013</v>
      </c>
      <c r="D7" s="97">
        <v>44196</v>
      </c>
      <c r="E7" s="52" t="s">
        <v>21</v>
      </c>
      <c r="F7" s="52">
        <v>937508.51</v>
      </c>
      <c r="G7" s="52">
        <v>1413546.16</v>
      </c>
      <c r="H7" s="52">
        <v>1159187.8</v>
      </c>
      <c r="I7" s="52">
        <v>874156.75</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algorithmName="SHA-512" hashValue="32+RECQm/clWValym7WLcxewk9ZfKYnkNKs32qiL3tuw09qKTcC/oREaHOoMoYdKuIVjuZNsjiyroftMoHlwPw==" saltValue="oEFNBUMmAxL6j4yBd2mcQ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8" t="s">
        <v>84</v>
      </c>
      <c r="B4" s="159"/>
      <c r="C4" s="63"/>
      <c r="D4" s="64" t="s">
        <v>85</v>
      </c>
    </row>
    <row r="5" spans="1:4" ht="15" customHeight="1" x14ac:dyDescent="0.2">
      <c r="A5" s="161" t="s">
        <v>86</v>
      </c>
      <c r="B5" s="162"/>
      <c r="C5" s="65"/>
      <c r="D5" s="66" t="s">
        <v>87</v>
      </c>
    </row>
    <row r="6" spans="1:4" ht="15" customHeight="1" x14ac:dyDescent="0.2">
      <c r="A6" s="158" t="s">
        <v>88</v>
      </c>
      <c r="B6" s="159"/>
      <c r="C6" s="67"/>
      <c r="D6" s="64" t="s">
        <v>137</v>
      </c>
    </row>
    <row r="7" spans="1:4" ht="15" customHeight="1" x14ac:dyDescent="0.2">
      <c r="A7" s="158" t="s">
        <v>89</v>
      </c>
      <c r="B7" s="159"/>
      <c r="C7" s="67"/>
      <c r="D7" s="64" t="s">
        <v>142</v>
      </c>
    </row>
    <row r="8" spans="1:4" ht="15" customHeight="1" x14ac:dyDescent="0.2">
      <c r="A8" s="160" t="s">
        <v>90</v>
      </c>
      <c r="B8" s="160"/>
      <c r="C8" s="98"/>
      <c r="D8" s="68"/>
    </row>
    <row r="9" spans="1:4" ht="15" customHeight="1" x14ac:dyDescent="0.2">
      <c r="A9" s="69" t="s">
        <v>91</v>
      </c>
      <c r="B9" s="70"/>
      <c r="C9" s="71"/>
      <c r="D9" s="72"/>
    </row>
    <row r="10" spans="1:4" ht="30" customHeight="1" x14ac:dyDescent="0.2">
      <c r="A10" s="163" t="s">
        <v>92</v>
      </c>
      <c r="B10" s="164"/>
      <c r="C10" s="73"/>
      <c r="D10" s="74">
        <v>6.7435469699999997</v>
      </c>
    </row>
    <row r="11" spans="1:4" ht="66" customHeight="1" x14ac:dyDescent="0.2">
      <c r="A11" s="163" t="s">
        <v>93</v>
      </c>
      <c r="B11" s="164"/>
      <c r="C11" s="73"/>
      <c r="D11" s="74">
        <v>769.05700137999997</v>
      </c>
    </row>
    <row r="12" spans="1:4" ht="30" customHeight="1" x14ac:dyDescent="0.2">
      <c r="A12" s="163" t="s">
        <v>94</v>
      </c>
      <c r="B12" s="164"/>
      <c r="C12" s="73"/>
      <c r="D12" s="75">
        <v>605672.17562254262</v>
      </c>
    </row>
    <row r="13" spans="1:4" ht="30" customHeight="1" x14ac:dyDescent="0.2">
      <c r="A13" s="163" t="s">
        <v>95</v>
      </c>
      <c r="B13" s="164"/>
      <c r="C13" s="73"/>
      <c r="D13" s="76"/>
    </row>
    <row r="14" spans="1:4" ht="15" customHeight="1" x14ac:dyDescent="0.2">
      <c r="A14" s="165" t="s">
        <v>96</v>
      </c>
      <c r="B14" s="166"/>
      <c r="C14" s="73"/>
      <c r="D14" s="74">
        <v>874.11744231</v>
      </c>
    </row>
    <row r="15" spans="1:4" ht="15" customHeight="1" x14ac:dyDescent="0.2">
      <c r="A15" s="165" t="s">
        <v>97</v>
      </c>
      <c r="B15" s="166"/>
      <c r="C15" s="73"/>
      <c r="D15" s="74">
        <v>1626.8725504199999</v>
      </c>
    </row>
    <row r="16" spans="1:4" ht="15" customHeight="1" x14ac:dyDescent="0.2">
      <c r="A16" s="165" t="s">
        <v>98</v>
      </c>
      <c r="B16" s="166"/>
      <c r="C16" s="73"/>
      <c r="D16" s="74">
        <v>2628.4904091899998</v>
      </c>
    </row>
    <row r="17" spans="1:6" ht="15" customHeight="1" x14ac:dyDescent="0.2">
      <c r="A17" s="165" t="s">
        <v>99</v>
      </c>
      <c r="B17" s="166"/>
      <c r="C17" s="73"/>
      <c r="D17" s="74">
        <v>1933.87073721</v>
      </c>
    </row>
    <row r="18" spans="1:6" ht="52.5" customHeight="1" x14ac:dyDescent="0.2">
      <c r="A18" s="163" t="s">
        <v>100</v>
      </c>
      <c r="B18" s="164"/>
      <c r="C18" s="73"/>
      <c r="D18" s="74">
        <v>39.493209299999997</v>
      </c>
    </row>
    <row r="19" spans="1:6" ht="15" customHeight="1" x14ac:dyDescent="0.2">
      <c r="A19" s="69" t="s">
        <v>101</v>
      </c>
      <c r="B19" s="70"/>
      <c r="C19" s="77"/>
      <c r="D19" s="78"/>
    </row>
    <row r="20" spans="1:6" ht="30" customHeight="1" x14ac:dyDescent="0.2">
      <c r="A20" s="163" t="s">
        <v>102</v>
      </c>
      <c r="B20" s="164"/>
      <c r="C20" s="73"/>
      <c r="D20" s="79">
        <v>567.39400000000001</v>
      </c>
    </row>
    <row r="21" spans="1:6" ht="30" customHeight="1" x14ac:dyDescent="0.2">
      <c r="A21" s="163" t="s">
        <v>103</v>
      </c>
      <c r="B21" s="164"/>
      <c r="C21" s="80"/>
      <c r="D21" s="79">
        <v>0.76300000000000001</v>
      </c>
    </row>
    <row r="22" spans="1:6" ht="15" customHeight="1" x14ac:dyDescent="0.2">
      <c r="A22" s="69" t="s">
        <v>104</v>
      </c>
      <c r="B22" s="70"/>
      <c r="C22" s="77"/>
      <c r="D22" s="78"/>
    </row>
    <row r="23" spans="1:6" ht="15" customHeight="1" x14ac:dyDescent="0.25">
      <c r="A23" s="163" t="s">
        <v>105</v>
      </c>
      <c r="B23" s="164"/>
      <c r="C23" s="81"/>
      <c r="D23" s="76"/>
    </row>
    <row r="24" spans="1:6" ht="15" customHeight="1" x14ac:dyDescent="0.25">
      <c r="A24" s="165" t="s">
        <v>96</v>
      </c>
      <c r="B24" s="166"/>
      <c r="C24" s="81"/>
      <c r="D24" s="82">
        <v>0</v>
      </c>
    </row>
    <row r="25" spans="1:6" ht="15" customHeight="1" x14ac:dyDescent="0.25">
      <c r="A25" s="165" t="s">
        <v>97</v>
      </c>
      <c r="B25" s="166"/>
      <c r="C25" s="81"/>
      <c r="D25" s="82">
        <v>1.4836987794880001E-3</v>
      </c>
    </row>
    <row r="26" spans="1:6" ht="15" customHeight="1" x14ac:dyDescent="0.25">
      <c r="A26" s="165" t="s">
        <v>98</v>
      </c>
      <c r="B26" s="166"/>
      <c r="C26" s="81"/>
      <c r="D26" s="82">
        <v>3.1552580351980001E-3</v>
      </c>
    </row>
    <row r="27" spans="1:6" ht="15" customHeight="1" x14ac:dyDescent="0.25">
      <c r="A27" s="165" t="s">
        <v>99</v>
      </c>
      <c r="B27" s="166"/>
      <c r="C27" s="81"/>
      <c r="D27" s="82">
        <v>1.9954129040190001E-3</v>
      </c>
    </row>
    <row r="29" spans="1:6" x14ac:dyDescent="0.2">
      <c r="A29" s="58" t="s">
        <v>106</v>
      </c>
      <c r="B29" s="59"/>
      <c r="C29" s="59"/>
      <c r="D29" s="56"/>
      <c r="E29" s="56"/>
      <c r="F29" s="60"/>
    </row>
    <row r="30" spans="1:6" ht="280.5" customHeight="1" x14ac:dyDescent="0.2">
      <c r="A30" s="167" t="s">
        <v>7</v>
      </c>
      <c r="B30" s="167" t="s">
        <v>107</v>
      </c>
      <c r="C30" s="57" t="s">
        <v>108</v>
      </c>
      <c r="D30" s="57" t="s">
        <v>109</v>
      </c>
      <c r="E30" s="57" t="s">
        <v>110</v>
      </c>
      <c r="F30" s="57" t="s">
        <v>111</v>
      </c>
    </row>
    <row r="31" spans="1:6" x14ac:dyDescent="0.2">
      <c r="A31" s="168"/>
      <c r="B31" s="168"/>
      <c r="C31" s="57" t="s">
        <v>112</v>
      </c>
      <c r="D31" s="57" t="s">
        <v>112</v>
      </c>
      <c r="E31" s="93" t="s">
        <v>112</v>
      </c>
      <c r="F31" s="93" t="s">
        <v>112</v>
      </c>
    </row>
    <row r="32" spans="1:6" ht="30.75" customHeight="1" x14ac:dyDescent="0.2">
      <c r="A32" s="94"/>
      <c r="B32" s="94"/>
      <c r="C32" s="94"/>
      <c r="D32" s="94"/>
      <c r="E32" s="95"/>
      <c r="F32" s="96"/>
    </row>
    <row r="33" spans="1:6" ht="12.75" customHeight="1" x14ac:dyDescent="0.2">
      <c r="A33" s="83" t="s">
        <v>143</v>
      </c>
      <c r="B33" s="83">
        <v>1</v>
      </c>
      <c r="C33" s="84">
        <v>875.22256904999995</v>
      </c>
      <c r="D33" s="84">
        <v>834.07892064999999</v>
      </c>
      <c r="E33" s="84">
        <v>176.71347266000001</v>
      </c>
      <c r="F33" s="84">
        <v>176.71347266000001</v>
      </c>
    </row>
    <row r="34" spans="1:6" ht="12.75" customHeight="1" x14ac:dyDescent="0.2">
      <c r="A34" s="83" t="s">
        <v>143</v>
      </c>
      <c r="B34" s="83">
        <v>2</v>
      </c>
      <c r="C34" s="84">
        <v>914.03481782999995</v>
      </c>
      <c r="D34" s="84">
        <v>872.02637182000001</v>
      </c>
      <c r="E34" s="84">
        <v>184.75327046999999</v>
      </c>
      <c r="F34" s="84">
        <v>184.75327046999999</v>
      </c>
    </row>
    <row r="35" spans="1:6" ht="12.75" customHeight="1" x14ac:dyDescent="0.2">
      <c r="A35" s="83" t="s">
        <v>143</v>
      </c>
      <c r="B35" s="83">
        <v>3</v>
      </c>
      <c r="C35" s="84">
        <v>948.53725338000004</v>
      </c>
      <c r="D35" s="84">
        <v>906.79366784000001</v>
      </c>
      <c r="E35" s="84">
        <v>192.11929959</v>
      </c>
      <c r="F35" s="84">
        <v>192.11929959</v>
      </c>
    </row>
    <row r="36" spans="1:6" ht="12.75" customHeight="1" x14ac:dyDescent="0.2">
      <c r="A36" s="83" t="s">
        <v>143</v>
      </c>
      <c r="B36" s="83">
        <v>4</v>
      </c>
      <c r="C36" s="84">
        <v>949.43415589000006</v>
      </c>
      <c r="D36" s="84">
        <v>907.91567396999994</v>
      </c>
      <c r="E36" s="84">
        <v>192.35701521999999</v>
      </c>
      <c r="F36" s="84">
        <v>192.35701521999999</v>
      </c>
    </row>
    <row r="37" spans="1:6" ht="12.75" customHeight="1" x14ac:dyDescent="0.2">
      <c r="A37" s="83" t="s">
        <v>143</v>
      </c>
      <c r="B37" s="83">
        <v>5</v>
      </c>
      <c r="C37" s="84">
        <v>946.35511326000005</v>
      </c>
      <c r="D37" s="84">
        <v>904.37192660000005</v>
      </c>
      <c r="E37" s="84">
        <v>191.60621348000001</v>
      </c>
      <c r="F37" s="84">
        <v>191.60621348000001</v>
      </c>
    </row>
    <row r="38" spans="1:6" ht="12.75" customHeight="1" x14ac:dyDescent="0.2">
      <c r="A38" s="83" t="s">
        <v>143</v>
      </c>
      <c r="B38" s="83">
        <v>6</v>
      </c>
      <c r="C38" s="84">
        <v>971.54623999</v>
      </c>
      <c r="D38" s="84">
        <v>929.28345329000001</v>
      </c>
      <c r="E38" s="84">
        <v>196.88413417000001</v>
      </c>
      <c r="F38" s="84">
        <v>196.88413417000001</v>
      </c>
    </row>
    <row r="39" spans="1:6" ht="12.75" customHeight="1" x14ac:dyDescent="0.2">
      <c r="A39" s="83" t="s">
        <v>143</v>
      </c>
      <c r="B39" s="83">
        <v>7</v>
      </c>
      <c r="C39" s="84">
        <v>950.86414612999999</v>
      </c>
      <c r="D39" s="84">
        <v>908.59141623000005</v>
      </c>
      <c r="E39" s="84">
        <v>192.50018244</v>
      </c>
      <c r="F39" s="84">
        <v>192.50018244</v>
      </c>
    </row>
    <row r="40" spans="1:6" ht="12.75" customHeight="1" x14ac:dyDescent="0.2">
      <c r="A40" s="83" t="s">
        <v>143</v>
      </c>
      <c r="B40" s="83">
        <v>8</v>
      </c>
      <c r="C40" s="84">
        <v>969.69389490000003</v>
      </c>
      <c r="D40" s="84">
        <v>925.91723671</v>
      </c>
      <c r="E40" s="84">
        <v>196.17094528000001</v>
      </c>
      <c r="F40" s="84">
        <v>196.17094528000001</v>
      </c>
    </row>
    <row r="41" spans="1:6" ht="12.75" customHeight="1" x14ac:dyDescent="0.2">
      <c r="A41" s="83" t="s">
        <v>143</v>
      </c>
      <c r="B41" s="83">
        <v>9</v>
      </c>
      <c r="C41" s="84">
        <v>926.85496071</v>
      </c>
      <c r="D41" s="84">
        <v>882.92086559999996</v>
      </c>
      <c r="E41" s="84">
        <v>187.06144992</v>
      </c>
      <c r="F41" s="84">
        <v>187.06144992</v>
      </c>
    </row>
    <row r="42" spans="1:6" ht="12.75" customHeight="1" x14ac:dyDescent="0.2">
      <c r="A42" s="83" t="s">
        <v>143</v>
      </c>
      <c r="B42" s="83">
        <v>10</v>
      </c>
      <c r="C42" s="84">
        <v>885.82557807000001</v>
      </c>
      <c r="D42" s="84">
        <v>842.53822241</v>
      </c>
      <c r="E42" s="84">
        <v>178.50571624</v>
      </c>
      <c r="F42" s="84">
        <v>178.50571624</v>
      </c>
    </row>
    <row r="43" spans="1:6" ht="12.75" customHeight="1" x14ac:dyDescent="0.2">
      <c r="A43" s="83" t="s">
        <v>143</v>
      </c>
      <c r="B43" s="83">
        <v>11</v>
      </c>
      <c r="C43" s="84">
        <v>852.28605907999997</v>
      </c>
      <c r="D43" s="84">
        <v>809.92658750999999</v>
      </c>
      <c r="E43" s="84">
        <v>171.59639974000001</v>
      </c>
      <c r="F43" s="84">
        <v>171.59639974000001</v>
      </c>
    </row>
    <row r="44" spans="1:6" ht="12.75" customHeight="1" x14ac:dyDescent="0.2">
      <c r="A44" s="83" t="s">
        <v>143</v>
      </c>
      <c r="B44" s="83">
        <v>12</v>
      </c>
      <c r="C44" s="84">
        <v>792.37698903</v>
      </c>
      <c r="D44" s="84">
        <v>749.68955560999996</v>
      </c>
      <c r="E44" s="84">
        <v>158.83418405</v>
      </c>
      <c r="F44" s="84">
        <v>158.83418405</v>
      </c>
    </row>
    <row r="45" spans="1:6" ht="12.75" customHeight="1" x14ac:dyDescent="0.2">
      <c r="A45" s="83" t="s">
        <v>143</v>
      </c>
      <c r="B45" s="83">
        <v>13</v>
      </c>
      <c r="C45" s="84">
        <v>761.65377579000005</v>
      </c>
      <c r="D45" s="84">
        <v>718.06593898999995</v>
      </c>
      <c r="E45" s="84">
        <v>152.13419562999999</v>
      </c>
      <c r="F45" s="84">
        <v>152.13419562999999</v>
      </c>
    </row>
    <row r="46" spans="1:6" ht="12.75" customHeight="1" x14ac:dyDescent="0.2">
      <c r="A46" s="83" t="s">
        <v>143</v>
      </c>
      <c r="B46" s="83">
        <v>14</v>
      </c>
      <c r="C46" s="84">
        <v>711.85180169</v>
      </c>
      <c r="D46" s="84">
        <v>671.16280766</v>
      </c>
      <c r="E46" s="84">
        <v>142.19698822999999</v>
      </c>
      <c r="F46" s="84">
        <v>142.19698822999999</v>
      </c>
    </row>
    <row r="47" spans="1:6" ht="12.75" customHeight="1" x14ac:dyDescent="0.2">
      <c r="A47" s="83" t="s">
        <v>143</v>
      </c>
      <c r="B47" s="83">
        <v>15</v>
      </c>
      <c r="C47" s="84">
        <v>714.01131406000002</v>
      </c>
      <c r="D47" s="84">
        <v>672.92607709000004</v>
      </c>
      <c r="E47" s="84">
        <v>142.57056614999999</v>
      </c>
      <c r="F47" s="84">
        <v>142.57056614999999</v>
      </c>
    </row>
    <row r="48" spans="1:6" ht="12.75" customHeight="1" x14ac:dyDescent="0.2">
      <c r="A48" s="83" t="s">
        <v>143</v>
      </c>
      <c r="B48" s="83">
        <v>16</v>
      </c>
      <c r="C48" s="84">
        <v>715.27769392000005</v>
      </c>
      <c r="D48" s="84">
        <v>674.22997984000006</v>
      </c>
      <c r="E48" s="84">
        <v>142.8468196</v>
      </c>
      <c r="F48" s="84">
        <v>142.8468196</v>
      </c>
    </row>
    <row r="49" spans="1:6" ht="12.75" customHeight="1" x14ac:dyDescent="0.2">
      <c r="A49" s="83" t="s">
        <v>143</v>
      </c>
      <c r="B49" s="83">
        <v>17</v>
      </c>
      <c r="C49" s="84">
        <v>715.83878355000002</v>
      </c>
      <c r="D49" s="84">
        <v>673.79236080999999</v>
      </c>
      <c r="E49" s="84">
        <v>142.75410274000001</v>
      </c>
      <c r="F49" s="84">
        <v>142.75410274000001</v>
      </c>
    </row>
    <row r="50" spans="1:6" ht="12.75" customHeight="1" x14ac:dyDescent="0.2">
      <c r="A50" s="83" t="s">
        <v>143</v>
      </c>
      <c r="B50" s="83">
        <v>18</v>
      </c>
      <c r="C50" s="84">
        <v>716.58355942000003</v>
      </c>
      <c r="D50" s="84">
        <v>674.33339077999995</v>
      </c>
      <c r="E50" s="84">
        <v>142.86872893</v>
      </c>
      <c r="F50" s="84">
        <v>142.86872893</v>
      </c>
    </row>
    <row r="51" spans="1:6" ht="12.75" customHeight="1" x14ac:dyDescent="0.2">
      <c r="A51" s="83" t="s">
        <v>143</v>
      </c>
      <c r="B51" s="83">
        <v>19</v>
      </c>
      <c r="C51" s="84">
        <v>716.20621543000004</v>
      </c>
      <c r="D51" s="84">
        <v>674.39554912000006</v>
      </c>
      <c r="E51" s="84">
        <v>142.88189819999999</v>
      </c>
      <c r="F51" s="84">
        <v>142.88189819999999</v>
      </c>
    </row>
    <row r="52" spans="1:6" ht="12.75" customHeight="1" x14ac:dyDescent="0.2">
      <c r="A52" s="83" t="s">
        <v>143</v>
      </c>
      <c r="B52" s="83">
        <v>20</v>
      </c>
      <c r="C52" s="84">
        <v>718.30517271999997</v>
      </c>
      <c r="D52" s="84">
        <v>675.86543340000003</v>
      </c>
      <c r="E52" s="84">
        <v>143.1933176</v>
      </c>
      <c r="F52" s="84">
        <v>143.1933176</v>
      </c>
    </row>
    <row r="53" spans="1:6" ht="12.75" customHeight="1" x14ac:dyDescent="0.2">
      <c r="A53" s="83" t="s">
        <v>143</v>
      </c>
      <c r="B53" s="83">
        <v>21</v>
      </c>
      <c r="C53" s="84">
        <v>704.07077731000004</v>
      </c>
      <c r="D53" s="84">
        <v>663.15292779000004</v>
      </c>
      <c r="E53" s="84">
        <v>140.49996214999999</v>
      </c>
      <c r="F53" s="84">
        <v>140.49996214999999</v>
      </c>
    </row>
    <row r="54" spans="1:6" ht="12.75" customHeight="1" x14ac:dyDescent="0.2">
      <c r="A54" s="83" t="s">
        <v>143</v>
      </c>
      <c r="B54" s="83">
        <v>22</v>
      </c>
      <c r="C54" s="84">
        <v>688.79190057999995</v>
      </c>
      <c r="D54" s="84">
        <v>647.82294887</v>
      </c>
      <c r="E54" s="84">
        <v>137.25205149000001</v>
      </c>
      <c r="F54" s="84">
        <v>137.25205149000001</v>
      </c>
    </row>
    <row r="55" spans="1:6" ht="12.75" customHeight="1" x14ac:dyDescent="0.2">
      <c r="A55" s="83" t="s">
        <v>143</v>
      </c>
      <c r="B55" s="83">
        <v>23</v>
      </c>
      <c r="C55" s="84">
        <v>726.71367238000005</v>
      </c>
      <c r="D55" s="84">
        <v>685.44774844999995</v>
      </c>
      <c r="E55" s="84">
        <v>145.22349019999999</v>
      </c>
      <c r="F55" s="84">
        <v>145.22349019999999</v>
      </c>
    </row>
    <row r="56" spans="1:6" ht="12.75" customHeight="1" x14ac:dyDescent="0.2">
      <c r="A56" s="83" t="s">
        <v>143</v>
      </c>
      <c r="B56" s="83">
        <v>24</v>
      </c>
      <c r="C56" s="84">
        <v>832.05588081999997</v>
      </c>
      <c r="D56" s="84">
        <v>791.44589441000005</v>
      </c>
      <c r="E56" s="84">
        <v>167.68095796</v>
      </c>
      <c r="F56" s="84">
        <v>167.68095796</v>
      </c>
    </row>
    <row r="57" spans="1:6" ht="12.75" customHeight="1" x14ac:dyDescent="0.2">
      <c r="A57" s="83" t="s">
        <v>144</v>
      </c>
      <c r="B57" s="83">
        <v>1</v>
      </c>
      <c r="C57" s="84">
        <v>860.15171378000002</v>
      </c>
      <c r="D57" s="84">
        <v>816.28947933999996</v>
      </c>
      <c r="E57" s="84">
        <v>172.94448406000001</v>
      </c>
      <c r="F57" s="84">
        <v>172.94448406000001</v>
      </c>
    </row>
    <row r="58" spans="1:6" ht="12.75" customHeight="1" x14ac:dyDescent="0.2">
      <c r="A58" s="83" t="s">
        <v>144</v>
      </c>
      <c r="B58" s="83">
        <v>2</v>
      </c>
      <c r="C58" s="84">
        <v>900.14449533000004</v>
      </c>
      <c r="D58" s="84">
        <v>857.87042843999996</v>
      </c>
      <c r="E58" s="84">
        <v>181.75409875</v>
      </c>
      <c r="F58" s="84">
        <v>181.75409875</v>
      </c>
    </row>
    <row r="59" spans="1:6" ht="12.75" customHeight="1" x14ac:dyDescent="0.2">
      <c r="A59" s="83" t="s">
        <v>144</v>
      </c>
      <c r="B59" s="83">
        <v>3</v>
      </c>
      <c r="C59" s="84">
        <v>930.06088567999996</v>
      </c>
      <c r="D59" s="84">
        <v>886.97445603999995</v>
      </c>
      <c r="E59" s="84">
        <v>187.92027039000001</v>
      </c>
      <c r="F59" s="84">
        <v>187.92027039000001</v>
      </c>
    </row>
    <row r="60" spans="1:6" ht="12.75" customHeight="1" x14ac:dyDescent="0.2">
      <c r="A60" s="83" t="s">
        <v>144</v>
      </c>
      <c r="B60" s="83">
        <v>4</v>
      </c>
      <c r="C60" s="84">
        <v>936.66074571000001</v>
      </c>
      <c r="D60" s="84">
        <v>892.11906518000001</v>
      </c>
      <c r="E60" s="84">
        <v>189.01024128</v>
      </c>
      <c r="F60" s="84">
        <v>189.01024128</v>
      </c>
    </row>
    <row r="61" spans="1:6" ht="12.75" customHeight="1" x14ac:dyDescent="0.2">
      <c r="A61" s="83" t="s">
        <v>144</v>
      </c>
      <c r="B61" s="83">
        <v>5</v>
      </c>
      <c r="C61" s="84">
        <v>938.52170422999995</v>
      </c>
      <c r="D61" s="84">
        <v>894.88027799999998</v>
      </c>
      <c r="E61" s="84">
        <v>189.59525008</v>
      </c>
      <c r="F61" s="84">
        <v>189.59525008</v>
      </c>
    </row>
    <row r="62" spans="1:6" ht="12.75" customHeight="1" x14ac:dyDescent="0.2">
      <c r="A62" s="83" t="s">
        <v>144</v>
      </c>
      <c r="B62" s="83">
        <v>6</v>
      </c>
      <c r="C62" s="84">
        <v>935.01019107000002</v>
      </c>
      <c r="D62" s="84">
        <v>892.15237658000001</v>
      </c>
      <c r="E62" s="84">
        <v>189.01729885</v>
      </c>
      <c r="F62" s="84">
        <v>189.01729885</v>
      </c>
    </row>
    <row r="63" spans="1:6" ht="12.75" customHeight="1" x14ac:dyDescent="0.2">
      <c r="A63" s="83" t="s">
        <v>144</v>
      </c>
      <c r="B63" s="83">
        <v>7</v>
      </c>
      <c r="C63" s="84">
        <v>907.74839083999996</v>
      </c>
      <c r="D63" s="84">
        <v>866.02593764999995</v>
      </c>
      <c r="E63" s="84">
        <v>183.48197883</v>
      </c>
      <c r="F63" s="84">
        <v>183.48197883</v>
      </c>
    </row>
    <row r="64" spans="1:6" ht="12.75" customHeight="1" x14ac:dyDescent="0.2">
      <c r="A64" s="83" t="s">
        <v>144</v>
      </c>
      <c r="B64" s="83">
        <v>8</v>
      </c>
      <c r="C64" s="84">
        <v>954.66808092999997</v>
      </c>
      <c r="D64" s="84">
        <v>901.82818708000002</v>
      </c>
      <c r="E64" s="84">
        <v>191.06728000999999</v>
      </c>
      <c r="F64" s="84">
        <v>191.06728000999999</v>
      </c>
    </row>
    <row r="65" spans="1:6" ht="12.75" customHeight="1" x14ac:dyDescent="0.2">
      <c r="A65" s="83" t="s">
        <v>144</v>
      </c>
      <c r="B65" s="83">
        <v>9</v>
      </c>
      <c r="C65" s="84">
        <v>905.46892485000001</v>
      </c>
      <c r="D65" s="84">
        <v>861.41629112999999</v>
      </c>
      <c r="E65" s="84">
        <v>182.50534865</v>
      </c>
      <c r="F65" s="84">
        <v>182.50534865</v>
      </c>
    </row>
    <row r="66" spans="1:6" ht="12.75" customHeight="1" x14ac:dyDescent="0.2">
      <c r="A66" s="83" t="s">
        <v>144</v>
      </c>
      <c r="B66" s="83">
        <v>10</v>
      </c>
      <c r="C66" s="84">
        <v>840.42152995000004</v>
      </c>
      <c r="D66" s="84">
        <v>797.16922494999994</v>
      </c>
      <c r="E66" s="84">
        <v>168.89354058999999</v>
      </c>
      <c r="F66" s="84">
        <v>168.89354058999999</v>
      </c>
    </row>
    <row r="67" spans="1:6" ht="12.75" customHeight="1" x14ac:dyDescent="0.2">
      <c r="A67" s="83" t="s">
        <v>144</v>
      </c>
      <c r="B67" s="83">
        <v>11</v>
      </c>
      <c r="C67" s="84">
        <v>806.81051633000004</v>
      </c>
      <c r="D67" s="84">
        <v>762.63003318999995</v>
      </c>
      <c r="E67" s="84">
        <v>161.57583915000001</v>
      </c>
      <c r="F67" s="84">
        <v>161.57583915000001</v>
      </c>
    </row>
    <row r="68" spans="1:6" ht="12.75" customHeight="1" x14ac:dyDescent="0.2">
      <c r="A68" s="83" t="s">
        <v>144</v>
      </c>
      <c r="B68" s="83">
        <v>12</v>
      </c>
      <c r="C68" s="84">
        <v>737.64377349999995</v>
      </c>
      <c r="D68" s="84">
        <v>694.78268457000001</v>
      </c>
      <c r="E68" s="84">
        <v>147.20125146000001</v>
      </c>
      <c r="F68" s="84">
        <v>147.20125146000001</v>
      </c>
    </row>
    <row r="69" spans="1:6" ht="12.75" customHeight="1" x14ac:dyDescent="0.2">
      <c r="A69" s="83" t="s">
        <v>144</v>
      </c>
      <c r="B69" s="83">
        <v>13</v>
      </c>
      <c r="C69" s="84">
        <v>706.66341640999997</v>
      </c>
      <c r="D69" s="84">
        <v>662.59862802999999</v>
      </c>
      <c r="E69" s="84">
        <v>140.38252453000001</v>
      </c>
      <c r="F69" s="84">
        <v>140.38252453000001</v>
      </c>
    </row>
    <row r="70" spans="1:6" ht="12.75" customHeight="1" x14ac:dyDescent="0.2">
      <c r="A70" s="83" t="s">
        <v>144</v>
      </c>
      <c r="B70" s="83">
        <v>14</v>
      </c>
      <c r="C70" s="84">
        <v>690.05225705999999</v>
      </c>
      <c r="D70" s="84">
        <v>648.17520002000003</v>
      </c>
      <c r="E70" s="84">
        <v>137.32668175000001</v>
      </c>
      <c r="F70" s="84">
        <v>137.32668175000001</v>
      </c>
    </row>
    <row r="71" spans="1:6" ht="12.75" customHeight="1" x14ac:dyDescent="0.2">
      <c r="A71" s="83" t="s">
        <v>144</v>
      </c>
      <c r="B71" s="83">
        <v>15</v>
      </c>
      <c r="C71" s="84">
        <v>701.23514578000004</v>
      </c>
      <c r="D71" s="84">
        <v>656.88183597</v>
      </c>
      <c r="E71" s="84">
        <v>139.17132719</v>
      </c>
      <c r="F71" s="84">
        <v>139.17132719</v>
      </c>
    </row>
    <row r="72" spans="1:6" ht="12.75" customHeight="1" x14ac:dyDescent="0.2">
      <c r="A72" s="83" t="s">
        <v>144</v>
      </c>
      <c r="B72" s="83">
        <v>16</v>
      </c>
      <c r="C72" s="84">
        <v>709.97551183999997</v>
      </c>
      <c r="D72" s="84">
        <v>667.74343957999997</v>
      </c>
      <c r="E72" s="84">
        <v>141.47253831</v>
      </c>
      <c r="F72" s="84">
        <v>141.47253831</v>
      </c>
    </row>
    <row r="73" spans="1:6" ht="12.75" customHeight="1" x14ac:dyDescent="0.2">
      <c r="A73" s="83" t="s">
        <v>144</v>
      </c>
      <c r="B73" s="83">
        <v>17</v>
      </c>
      <c r="C73" s="84">
        <v>703.82094004999999</v>
      </c>
      <c r="D73" s="84">
        <v>660.85434853000004</v>
      </c>
      <c r="E73" s="84">
        <v>140.01296995000001</v>
      </c>
      <c r="F73" s="84">
        <v>140.01296995000001</v>
      </c>
    </row>
    <row r="74" spans="1:6" ht="12.75" customHeight="1" x14ac:dyDescent="0.2">
      <c r="A74" s="83" t="s">
        <v>144</v>
      </c>
      <c r="B74" s="83">
        <v>18</v>
      </c>
      <c r="C74" s="84">
        <v>708.03638740999997</v>
      </c>
      <c r="D74" s="84">
        <v>664.81127315000003</v>
      </c>
      <c r="E74" s="84">
        <v>140.85131014999999</v>
      </c>
      <c r="F74" s="84">
        <v>140.85131014999999</v>
      </c>
    </row>
    <row r="75" spans="1:6" ht="12.75" customHeight="1" x14ac:dyDescent="0.2">
      <c r="A75" s="83" t="s">
        <v>144</v>
      </c>
      <c r="B75" s="83">
        <v>19</v>
      </c>
      <c r="C75" s="84">
        <v>706.71618802</v>
      </c>
      <c r="D75" s="84">
        <v>663.80185319999998</v>
      </c>
      <c r="E75" s="84">
        <v>140.63744776999999</v>
      </c>
      <c r="F75" s="84">
        <v>140.63744776999999</v>
      </c>
    </row>
    <row r="76" spans="1:6" ht="12.75" customHeight="1" x14ac:dyDescent="0.2">
      <c r="A76" s="83" t="s">
        <v>144</v>
      </c>
      <c r="B76" s="83">
        <v>20</v>
      </c>
      <c r="C76" s="84">
        <v>695.79544355999997</v>
      </c>
      <c r="D76" s="84">
        <v>650.68915819999995</v>
      </c>
      <c r="E76" s="84">
        <v>137.85930554999999</v>
      </c>
      <c r="F76" s="84">
        <v>137.85930554999999</v>
      </c>
    </row>
    <row r="77" spans="1:6" ht="12.75" customHeight="1" x14ac:dyDescent="0.2">
      <c r="A77" s="83" t="s">
        <v>144</v>
      </c>
      <c r="B77" s="83">
        <v>21</v>
      </c>
      <c r="C77" s="84">
        <v>668.07517157999996</v>
      </c>
      <c r="D77" s="84">
        <v>625.14475793999998</v>
      </c>
      <c r="E77" s="84">
        <v>132.44730007999999</v>
      </c>
      <c r="F77" s="84">
        <v>132.44730007999999</v>
      </c>
    </row>
    <row r="78" spans="1:6" ht="12.75" customHeight="1" x14ac:dyDescent="0.2">
      <c r="A78" s="83" t="s">
        <v>144</v>
      </c>
      <c r="B78" s="83">
        <v>22</v>
      </c>
      <c r="C78" s="84">
        <v>666.75726410000004</v>
      </c>
      <c r="D78" s="84">
        <v>625.02326477999998</v>
      </c>
      <c r="E78" s="84">
        <v>132.42155973999999</v>
      </c>
      <c r="F78" s="84">
        <v>132.42155973999999</v>
      </c>
    </row>
    <row r="79" spans="1:6" ht="12.75" customHeight="1" x14ac:dyDescent="0.2">
      <c r="A79" s="83" t="s">
        <v>144</v>
      </c>
      <c r="B79" s="83">
        <v>23</v>
      </c>
      <c r="C79" s="84">
        <v>695.78094755999996</v>
      </c>
      <c r="D79" s="84">
        <v>654.55273699999998</v>
      </c>
      <c r="E79" s="84">
        <v>138.67786888000001</v>
      </c>
      <c r="F79" s="84">
        <v>138.67786888000001</v>
      </c>
    </row>
    <row r="80" spans="1:6" ht="12.75" customHeight="1" x14ac:dyDescent="0.2">
      <c r="A80" s="83" t="s">
        <v>144</v>
      </c>
      <c r="B80" s="83">
        <v>24</v>
      </c>
      <c r="C80" s="84">
        <v>784.00213401999997</v>
      </c>
      <c r="D80" s="84">
        <v>741.23042616999999</v>
      </c>
      <c r="E80" s="84">
        <v>157.04197697999999</v>
      </c>
      <c r="F80" s="84">
        <v>157.04197697999999</v>
      </c>
    </row>
    <row r="81" spans="1:6" ht="12.75" customHeight="1" x14ac:dyDescent="0.2">
      <c r="A81" s="83" t="s">
        <v>145</v>
      </c>
      <c r="B81" s="83">
        <v>1</v>
      </c>
      <c r="C81" s="84">
        <v>876.10911590000001</v>
      </c>
      <c r="D81" s="84">
        <v>829.89434867</v>
      </c>
      <c r="E81" s="84">
        <v>175.82690159000001</v>
      </c>
      <c r="F81" s="84">
        <v>175.82690159000001</v>
      </c>
    </row>
    <row r="82" spans="1:6" ht="12.75" customHeight="1" x14ac:dyDescent="0.2">
      <c r="A82" s="83" t="s">
        <v>145</v>
      </c>
      <c r="B82" s="83">
        <v>2</v>
      </c>
      <c r="C82" s="84">
        <v>868.47424726999998</v>
      </c>
      <c r="D82" s="84">
        <v>825.54687210999998</v>
      </c>
      <c r="E82" s="84">
        <v>174.90581646999999</v>
      </c>
      <c r="F82" s="84">
        <v>174.90581646999999</v>
      </c>
    </row>
    <row r="83" spans="1:6" ht="12.75" customHeight="1" x14ac:dyDescent="0.2">
      <c r="A83" s="83" t="s">
        <v>145</v>
      </c>
      <c r="B83" s="83">
        <v>3</v>
      </c>
      <c r="C83" s="84">
        <v>881.78897286999995</v>
      </c>
      <c r="D83" s="84">
        <v>839.84134872000004</v>
      </c>
      <c r="E83" s="84">
        <v>177.93433876</v>
      </c>
      <c r="F83" s="84">
        <v>177.93433876</v>
      </c>
    </row>
    <row r="84" spans="1:6" ht="12.75" customHeight="1" x14ac:dyDescent="0.2">
      <c r="A84" s="83" t="s">
        <v>145</v>
      </c>
      <c r="B84" s="83">
        <v>4</v>
      </c>
      <c r="C84" s="84">
        <v>925.58369608999999</v>
      </c>
      <c r="D84" s="84">
        <v>883.25341469</v>
      </c>
      <c r="E84" s="84">
        <v>187.13190596999999</v>
      </c>
      <c r="F84" s="84">
        <v>187.13190596999999</v>
      </c>
    </row>
    <row r="85" spans="1:6" ht="12.75" customHeight="1" x14ac:dyDescent="0.2">
      <c r="A85" s="83" t="s">
        <v>145</v>
      </c>
      <c r="B85" s="83">
        <v>5</v>
      </c>
      <c r="C85" s="84">
        <v>928.01036093000005</v>
      </c>
      <c r="D85" s="84">
        <v>885.14621502</v>
      </c>
      <c r="E85" s="84">
        <v>187.53292716000001</v>
      </c>
      <c r="F85" s="84">
        <v>187.53292716000001</v>
      </c>
    </row>
    <row r="86" spans="1:6" ht="12.75" customHeight="1" x14ac:dyDescent="0.2">
      <c r="A86" s="83" t="s">
        <v>145</v>
      </c>
      <c r="B86" s="83">
        <v>6</v>
      </c>
      <c r="C86" s="84">
        <v>951.89878312999997</v>
      </c>
      <c r="D86" s="84">
        <v>907.19136960000003</v>
      </c>
      <c r="E86" s="84">
        <v>192.20355931</v>
      </c>
      <c r="F86" s="84">
        <v>192.20355931</v>
      </c>
    </row>
    <row r="87" spans="1:6" ht="12.75" customHeight="1" x14ac:dyDescent="0.2">
      <c r="A87" s="83" t="s">
        <v>145</v>
      </c>
      <c r="B87" s="83">
        <v>7</v>
      </c>
      <c r="C87" s="84">
        <v>939.60504569</v>
      </c>
      <c r="D87" s="84">
        <v>893.50657262000004</v>
      </c>
      <c r="E87" s="84">
        <v>189.30420778000001</v>
      </c>
      <c r="F87" s="84">
        <v>189.30420778000001</v>
      </c>
    </row>
    <row r="88" spans="1:6" ht="12.75" customHeight="1" x14ac:dyDescent="0.2">
      <c r="A88" s="83" t="s">
        <v>145</v>
      </c>
      <c r="B88" s="83">
        <v>8</v>
      </c>
      <c r="C88" s="84">
        <v>951.10865350999995</v>
      </c>
      <c r="D88" s="84">
        <v>906.10938964000002</v>
      </c>
      <c r="E88" s="84">
        <v>191.97432387999999</v>
      </c>
      <c r="F88" s="84">
        <v>191.97432387999999</v>
      </c>
    </row>
    <row r="89" spans="1:6" ht="12.75" customHeight="1" x14ac:dyDescent="0.2">
      <c r="A89" s="83" t="s">
        <v>145</v>
      </c>
      <c r="B89" s="83">
        <v>9</v>
      </c>
      <c r="C89" s="84">
        <v>897.11818493999999</v>
      </c>
      <c r="D89" s="84">
        <v>851.81346069000006</v>
      </c>
      <c r="E89" s="84">
        <v>180.47082953</v>
      </c>
      <c r="F89" s="84">
        <v>180.47082953</v>
      </c>
    </row>
    <row r="90" spans="1:6" ht="12.75" customHeight="1" x14ac:dyDescent="0.2">
      <c r="A90" s="83" t="s">
        <v>145</v>
      </c>
      <c r="B90" s="83">
        <v>10</v>
      </c>
      <c r="C90" s="84">
        <v>846.02979667</v>
      </c>
      <c r="D90" s="84">
        <v>801.85432376999995</v>
      </c>
      <c r="E90" s="84">
        <v>169.88615659000001</v>
      </c>
      <c r="F90" s="84">
        <v>169.88615659000001</v>
      </c>
    </row>
    <row r="91" spans="1:6" ht="12.75" customHeight="1" x14ac:dyDescent="0.2">
      <c r="A91" s="83" t="s">
        <v>145</v>
      </c>
      <c r="B91" s="83">
        <v>11</v>
      </c>
      <c r="C91" s="84">
        <v>799.02128285000003</v>
      </c>
      <c r="D91" s="84">
        <v>757.35592983000004</v>
      </c>
      <c r="E91" s="84">
        <v>160.45843275999999</v>
      </c>
      <c r="F91" s="84">
        <v>160.45843275999999</v>
      </c>
    </row>
    <row r="92" spans="1:6" ht="12.75" customHeight="1" x14ac:dyDescent="0.2">
      <c r="A92" s="83" t="s">
        <v>145</v>
      </c>
      <c r="B92" s="83">
        <v>12</v>
      </c>
      <c r="C92" s="84">
        <v>730.47216122999998</v>
      </c>
      <c r="D92" s="84">
        <v>688.89487291</v>
      </c>
      <c r="E92" s="84">
        <v>145.95382076999999</v>
      </c>
      <c r="F92" s="84">
        <v>145.95382076999999</v>
      </c>
    </row>
    <row r="93" spans="1:6" ht="12.75" customHeight="1" x14ac:dyDescent="0.2">
      <c r="A93" s="83" t="s">
        <v>145</v>
      </c>
      <c r="B93" s="83">
        <v>13</v>
      </c>
      <c r="C93" s="84">
        <v>692.89215574000002</v>
      </c>
      <c r="D93" s="84">
        <v>648.82358256999999</v>
      </c>
      <c r="E93" s="84">
        <v>137.46405236000001</v>
      </c>
      <c r="F93" s="84">
        <v>137.46405236000001</v>
      </c>
    </row>
    <row r="94" spans="1:6" ht="12.75" customHeight="1" x14ac:dyDescent="0.2">
      <c r="A94" s="83" t="s">
        <v>145</v>
      </c>
      <c r="B94" s="83">
        <v>14</v>
      </c>
      <c r="C94" s="84">
        <v>673.89107231000003</v>
      </c>
      <c r="D94" s="84">
        <v>632.35844834</v>
      </c>
      <c r="E94" s="84">
        <v>133.97564019999999</v>
      </c>
      <c r="F94" s="84">
        <v>133.97564019999999</v>
      </c>
    </row>
    <row r="95" spans="1:6" ht="12.75" customHeight="1" x14ac:dyDescent="0.2">
      <c r="A95" s="83" t="s">
        <v>145</v>
      </c>
      <c r="B95" s="83">
        <v>15</v>
      </c>
      <c r="C95" s="84">
        <v>679.67030137999996</v>
      </c>
      <c r="D95" s="84">
        <v>636.46078995000005</v>
      </c>
      <c r="E95" s="84">
        <v>134.84478941</v>
      </c>
      <c r="F95" s="84">
        <v>134.84478941</v>
      </c>
    </row>
    <row r="96" spans="1:6" ht="12.75" customHeight="1" x14ac:dyDescent="0.2">
      <c r="A96" s="83" t="s">
        <v>145</v>
      </c>
      <c r="B96" s="83">
        <v>16</v>
      </c>
      <c r="C96" s="84">
        <v>681.61107620999996</v>
      </c>
      <c r="D96" s="84">
        <v>640.39790292999999</v>
      </c>
      <c r="E96" s="84">
        <v>135.67893219000001</v>
      </c>
      <c r="F96" s="84">
        <v>135.67893219000001</v>
      </c>
    </row>
    <row r="97" spans="1:6" ht="12.75" customHeight="1" x14ac:dyDescent="0.2">
      <c r="A97" s="83" t="s">
        <v>145</v>
      </c>
      <c r="B97" s="83">
        <v>17</v>
      </c>
      <c r="C97" s="84">
        <v>690.80263234999995</v>
      </c>
      <c r="D97" s="84">
        <v>647.90979937999998</v>
      </c>
      <c r="E97" s="84">
        <v>137.27045222000001</v>
      </c>
      <c r="F97" s="84">
        <v>137.27045222000001</v>
      </c>
    </row>
    <row r="98" spans="1:6" ht="12.75" customHeight="1" x14ac:dyDescent="0.2">
      <c r="A98" s="83" t="s">
        <v>145</v>
      </c>
      <c r="B98" s="83">
        <v>18</v>
      </c>
      <c r="C98" s="84">
        <v>697.12923590000003</v>
      </c>
      <c r="D98" s="84">
        <v>651.94256671999995</v>
      </c>
      <c r="E98" s="84">
        <v>138.12486096000001</v>
      </c>
      <c r="F98" s="84">
        <v>138.12486096000001</v>
      </c>
    </row>
    <row r="99" spans="1:6" ht="12.75" customHeight="1" x14ac:dyDescent="0.2">
      <c r="A99" s="83" t="s">
        <v>145</v>
      </c>
      <c r="B99" s="83">
        <v>19</v>
      </c>
      <c r="C99" s="84">
        <v>703.40961845000004</v>
      </c>
      <c r="D99" s="84">
        <v>660.38759024000001</v>
      </c>
      <c r="E99" s="84">
        <v>139.91407946000001</v>
      </c>
      <c r="F99" s="84">
        <v>139.91407946000001</v>
      </c>
    </row>
    <row r="100" spans="1:6" ht="12.75" customHeight="1" x14ac:dyDescent="0.2">
      <c r="A100" s="83" t="s">
        <v>145</v>
      </c>
      <c r="B100" s="83">
        <v>20</v>
      </c>
      <c r="C100" s="84">
        <v>704.09323462999998</v>
      </c>
      <c r="D100" s="84">
        <v>658.59605733000001</v>
      </c>
      <c r="E100" s="84">
        <v>139.53451344999999</v>
      </c>
      <c r="F100" s="84">
        <v>139.53451344999999</v>
      </c>
    </row>
    <row r="101" spans="1:6" ht="12.75" customHeight="1" x14ac:dyDescent="0.2">
      <c r="A101" s="83" t="s">
        <v>145</v>
      </c>
      <c r="B101" s="83">
        <v>21</v>
      </c>
      <c r="C101" s="84">
        <v>697.32230877999996</v>
      </c>
      <c r="D101" s="84">
        <v>651.05961957</v>
      </c>
      <c r="E101" s="84">
        <v>137.93779394000001</v>
      </c>
      <c r="F101" s="84">
        <v>137.93779394000001</v>
      </c>
    </row>
    <row r="102" spans="1:6" ht="12.75" customHeight="1" x14ac:dyDescent="0.2">
      <c r="A102" s="83" t="s">
        <v>145</v>
      </c>
      <c r="B102" s="83">
        <v>22</v>
      </c>
      <c r="C102" s="84">
        <v>681.52065295</v>
      </c>
      <c r="D102" s="84">
        <v>640.12669577999998</v>
      </c>
      <c r="E102" s="84">
        <v>135.62147245</v>
      </c>
      <c r="F102" s="84">
        <v>135.62147245</v>
      </c>
    </row>
    <row r="103" spans="1:6" ht="12.75" customHeight="1" x14ac:dyDescent="0.2">
      <c r="A103" s="83" t="s">
        <v>145</v>
      </c>
      <c r="B103" s="83">
        <v>23</v>
      </c>
      <c r="C103" s="84">
        <v>704.32719812000005</v>
      </c>
      <c r="D103" s="84">
        <v>662.76896707000003</v>
      </c>
      <c r="E103" s="84">
        <v>140.41861369</v>
      </c>
      <c r="F103" s="84">
        <v>140.41861369</v>
      </c>
    </row>
    <row r="104" spans="1:6" ht="12.75" customHeight="1" x14ac:dyDescent="0.2">
      <c r="A104" s="83" t="s">
        <v>145</v>
      </c>
      <c r="B104" s="83">
        <v>24</v>
      </c>
      <c r="C104" s="84">
        <v>788.83394928999996</v>
      </c>
      <c r="D104" s="84">
        <v>747.41674281999997</v>
      </c>
      <c r="E104" s="84">
        <v>158.35265090999999</v>
      </c>
      <c r="F104" s="84">
        <v>158.35265090999999</v>
      </c>
    </row>
    <row r="105" spans="1:6" ht="12.75" customHeight="1" x14ac:dyDescent="0.2">
      <c r="A105" s="83" t="s">
        <v>146</v>
      </c>
      <c r="B105" s="83">
        <v>1</v>
      </c>
      <c r="C105" s="84">
        <v>856.41896354999994</v>
      </c>
      <c r="D105" s="84">
        <v>810.64065995999999</v>
      </c>
      <c r="E105" s="84">
        <v>171.74768785000001</v>
      </c>
      <c r="F105" s="84">
        <v>171.74768785000001</v>
      </c>
    </row>
    <row r="106" spans="1:6" ht="12.75" customHeight="1" x14ac:dyDescent="0.2">
      <c r="A106" s="83" t="s">
        <v>146</v>
      </c>
      <c r="B106" s="83">
        <v>2</v>
      </c>
      <c r="C106" s="84">
        <v>903.31337444999997</v>
      </c>
      <c r="D106" s="84">
        <v>860.27715676000003</v>
      </c>
      <c r="E106" s="84">
        <v>182.26400411</v>
      </c>
      <c r="F106" s="84">
        <v>182.26400411</v>
      </c>
    </row>
    <row r="107" spans="1:6" ht="12.75" customHeight="1" x14ac:dyDescent="0.2">
      <c r="A107" s="83" t="s">
        <v>146</v>
      </c>
      <c r="B107" s="83">
        <v>3</v>
      </c>
      <c r="C107" s="84">
        <v>920.62268857000004</v>
      </c>
      <c r="D107" s="84">
        <v>878.88247317000003</v>
      </c>
      <c r="E107" s="84">
        <v>186.20584941000001</v>
      </c>
      <c r="F107" s="84">
        <v>186.20584941000001</v>
      </c>
    </row>
    <row r="108" spans="1:6" ht="12.75" customHeight="1" x14ac:dyDescent="0.2">
      <c r="A108" s="83" t="s">
        <v>146</v>
      </c>
      <c r="B108" s="83">
        <v>4</v>
      </c>
      <c r="C108" s="84">
        <v>952.05412612999999</v>
      </c>
      <c r="D108" s="84">
        <v>908.95965297999999</v>
      </c>
      <c r="E108" s="84">
        <v>192.57819950999999</v>
      </c>
      <c r="F108" s="84">
        <v>192.57819950999999</v>
      </c>
    </row>
    <row r="109" spans="1:6" ht="12.75" customHeight="1" x14ac:dyDescent="0.2">
      <c r="A109" s="83" t="s">
        <v>146</v>
      </c>
      <c r="B109" s="83">
        <v>5</v>
      </c>
      <c r="C109" s="84">
        <v>961.55601870999999</v>
      </c>
      <c r="D109" s="84">
        <v>915.41720773999998</v>
      </c>
      <c r="E109" s="84">
        <v>193.94633974000001</v>
      </c>
      <c r="F109" s="84">
        <v>193.94633974000001</v>
      </c>
    </row>
    <row r="110" spans="1:6" ht="12.75" customHeight="1" x14ac:dyDescent="0.2">
      <c r="A110" s="83" t="s">
        <v>146</v>
      </c>
      <c r="B110" s="83">
        <v>6</v>
      </c>
      <c r="C110" s="84">
        <v>952.37572418000002</v>
      </c>
      <c r="D110" s="84">
        <v>908.87809835999997</v>
      </c>
      <c r="E110" s="84">
        <v>192.56092081</v>
      </c>
      <c r="F110" s="84">
        <v>192.56092081</v>
      </c>
    </row>
    <row r="111" spans="1:6" ht="12.75" customHeight="1" x14ac:dyDescent="0.2">
      <c r="A111" s="83" t="s">
        <v>146</v>
      </c>
      <c r="B111" s="83">
        <v>7</v>
      </c>
      <c r="C111" s="84">
        <v>910.60462256000005</v>
      </c>
      <c r="D111" s="84">
        <v>866.40477008000005</v>
      </c>
      <c r="E111" s="84">
        <v>183.56224076999999</v>
      </c>
      <c r="F111" s="84">
        <v>183.56224076999999</v>
      </c>
    </row>
    <row r="112" spans="1:6" ht="12.75" customHeight="1" x14ac:dyDescent="0.2">
      <c r="A112" s="83" t="s">
        <v>146</v>
      </c>
      <c r="B112" s="83">
        <v>8</v>
      </c>
      <c r="C112" s="84">
        <v>906.77125905000003</v>
      </c>
      <c r="D112" s="84">
        <v>859.98432146000005</v>
      </c>
      <c r="E112" s="84">
        <v>182.20196208999999</v>
      </c>
      <c r="F112" s="84">
        <v>182.20196208999999</v>
      </c>
    </row>
    <row r="113" spans="1:6" ht="12.75" customHeight="1" x14ac:dyDescent="0.2">
      <c r="A113" s="83" t="s">
        <v>146</v>
      </c>
      <c r="B113" s="83">
        <v>9</v>
      </c>
      <c r="C113" s="84">
        <v>860.66197488</v>
      </c>
      <c r="D113" s="84">
        <v>815.31898205000005</v>
      </c>
      <c r="E113" s="84">
        <v>172.73886809000001</v>
      </c>
      <c r="F113" s="84">
        <v>172.73886809000001</v>
      </c>
    </row>
    <row r="114" spans="1:6" ht="12.75" customHeight="1" x14ac:dyDescent="0.2">
      <c r="A114" s="83" t="s">
        <v>146</v>
      </c>
      <c r="B114" s="83">
        <v>10</v>
      </c>
      <c r="C114" s="84">
        <v>830.30533821999995</v>
      </c>
      <c r="D114" s="84">
        <v>786.84393282999997</v>
      </c>
      <c r="E114" s="84">
        <v>166.70595596000001</v>
      </c>
      <c r="F114" s="84">
        <v>166.70595596000001</v>
      </c>
    </row>
    <row r="115" spans="1:6" ht="12.75" customHeight="1" x14ac:dyDescent="0.2">
      <c r="A115" s="83" t="s">
        <v>146</v>
      </c>
      <c r="B115" s="83">
        <v>11</v>
      </c>
      <c r="C115" s="84">
        <v>828.08908162</v>
      </c>
      <c r="D115" s="84">
        <v>781.54802834999998</v>
      </c>
      <c r="E115" s="84">
        <v>165.58393064000001</v>
      </c>
      <c r="F115" s="84">
        <v>165.58393064000001</v>
      </c>
    </row>
    <row r="116" spans="1:6" ht="12.75" customHeight="1" x14ac:dyDescent="0.2">
      <c r="A116" s="83" t="s">
        <v>146</v>
      </c>
      <c r="B116" s="83">
        <v>12</v>
      </c>
      <c r="C116" s="84">
        <v>749.99481632000004</v>
      </c>
      <c r="D116" s="84">
        <v>707.33950780999999</v>
      </c>
      <c r="E116" s="84">
        <v>149.86162302</v>
      </c>
      <c r="F116" s="84">
        <v>149.86162302</v>
      </c>
    </row>
    <row r="117" spans="1:6" ht="12.75" customHeight="1" x14ac:dyDescent="0.2">
      <c r="A117" s="83" t="s">
        <v>146</v>
      </c>
      <c r="B117" s="83">
        <v>13</v>
      </c>
      <c r="C117" s="84">
        <v>697.22385091000001</v>
      </c>
      <c r="D117" s="84">
        <v>654.17506292999997</v>
      </c>
      <c r="E117" s="84">
        <v>138.59785235999999</v>
      </c>
      <c r="F117" s="84">
        <v>138.59785235999999</v>
      </c>
    </row>
    <row r="118" spans="1:6" ht="12.75" customHeight="1" x14ac:dyDescent="0.2">
      <c r="A118" s="83" t="s">
        <v>146</v>
      </c>
      <c r="B118" s="83">
        <v>14</v>
      </c>
      <c r="C118" s="84">
        <v>672.85785920000001</v>
      </c>
      <c r="D118" s="84">
        <v>631.56491026000003</v>
      </c>
      <c r="E118" s="84">
        <v>133.80751598000001</v>
      </c>
      <c r="F118" s="84">
        <v>133.80751598000001</v>
      </c>
    </row>
    <row r="119" spans="1:6" ht="12.75" customHeight="1" x14ac:dyDescent="0.2">
      <c r="A119" s="83" t="s">
        <v>146</v>
      </c>
      <c r="B119" s="83">
        <v>15</v>
      </c>
      <c r="C119" s="84">
        <v>669.30297307000001</v>
      </c>
      <c r="D119" s="84">
        <v>627.56768144</v>
      </c>
      <c r="E119" s="84">
        <v>132.96063667000001</v>
      </c>
      <c r="F119" s="84">
        <v>132.96063667000001</v>
      </c>
    </row>
    <row r="120" spans="1:6" ht="12.75" customHeight="1" x14ac:dyDescent="0.2">
      <c r="A120" s="83" t="s">
        <v>146</v>
      </c>
      <c r="B120" s="83">
        <v>16</v>
      </c>
      <c r="C120" s="84">
        <v>668.74565272999996</v>
      </c>
      <c r="D120" s="84">
        <v>627.00454674000002</v>
      </c>
      <c r="E120" s="84">
        <v>132.84132722999999</v>
      </c>
      <c r="F120" s="84">
        <v>132.84132722999999</v>
      </c>
    </row>
    <row r="121" spans="1:6" ht="12.75" customHeight="1" x14ac:dyDescent="0.2">
      <c r="A121" s="83" t="s">
        <v>146</v>
      </c>
      <c r="B121" s="83">
        <v>17</v>
      </c>
      <c r="C121" s="84">
        <v>667.53142390999994</v>
      </c>
      <c r="D121" s="84">
        <v>624.53570721000006</v>
      </c>
      <c r="E121" s="84">
        <v>132.31826257</v>
      </c>
      <c r="F121" s="84">
        <v>132.31826257</v>
      </c>
    </row>
    <row r="122" spans="1:6" ht="12.75" customHeight="1" x14ac:dyDescent="0.2">
      <c r="A122" s="83" t="s">
        <v>146</v>
      </c>
      <c r="B122" s="83">
        <v>18</v>
      </c>
      <c r="C122" s="84">
        <v>688.10426611000003</v>
      </c>
      <c r="D122" s="84">
        <v>645.56924461000006</v>
      </c>
      <c r="E122" s="84">
        <v>136.77456681000001</v>
      </c>
      <c r="F122" s="84">
        <v>136.77456681000001</v>
      </c>
    </row>
    <row r="123" spans="1:6" ht="12.75" customHeight="1" x14ac:dyDescent="0.2">
      <c r="A123" s="83" t="s">
        <v>146</v>
      </c>
      <c r="B123" s="83">
        <v>19</v>
      </c>
      <c r="C123" s="84">
        <v>683.13735613999995</v>
      </c>
      <c r="D123" s="84">
        <v>640.04152033000003</v>
      </c>
      <c r="E123" s="84">
        <v>135.60342661000001</v>
      </c>
      <c r="F123" s="84">
        <v>135.60342661000001</v>
      </c>
    </row>
    <row r="124" spans="1:6" ht="12.75" customHeight="1" x14ac:dyDescent="0.2">
      <c r="A124" s="83" t="s">
        <v>146</v>
      </c>
      <c r="B124" s="83">
        <v>20</v>
      </c>
      <c r="C124" s="84">
        <v>685.61979168000005</v>
      </c>
      <c r="D124" s="84">
        <v>640.09132934000002</v>
      </c>
      <c r="E124" s="84">
        <v>135.61397948000001</v>
      </c>
      <c r="F124" s="84">
        <v>135.61397948000001</v>
      </c>
    </row>
    <row r="125" spans="1:6" ht="12.75" customHeight="1" x14ac:dyDescent="0.2">
      <c r="A125" s="83" t="s">
        <v>146</v>
      </c>
      <c r="B125" s="83">
        <v>21</v>
      </c>
      <c r="C125" s="84">
        <v>681.00316067999995</v>
      </c>
      <c r="D125" s="84">
        <v>639.43816177999997</v>
      </c>
      <c r="E125" s="84">
        <v>135.47559508000001</v>
      </c>
      <c r="F125" s="84">
        <v>135.47559508000001</v>
      </c>
    </row>
    <row r="126" spans="1:6" ht="12.75" customHeight="1" x14ac:dyDescent="0.2">
      <c r="A126" s="83" t="s">
        <v>146</v>
      </c>
      <c r="B126" s="83">
        <v>22</v>
      </c>
      <c r="C126" s="84">
        <v>682.65480950999995</v>
      </c>
      <c r="D126" s="84">
        <v>641.09715377999999</v>
      </c>
      <c r="E126" s="84">
        <v>135.82708009000001</v>
      </c>
      <c r="F126" s="84">
        <v>135.82708009000001</v>
      </c>
    </row>
    <row r="127" spans="1:6" ht="12.75" customHeight="1" x14ac:dyDescent="0.2">
      <c r="A127" s="83" t="s">
        <v>146</v>
      </c>
      <c r="B127" s="83">
        <v>23</v>
      </c>
      <c r="C127" s="84">
        <v>706.62795016999996</v>
      </c>
      <c r="D127" s="84">
        <v>665.13760289000004</v>
      </c>
      <c r="E127" s="84">
        <v>140.92044852999999</v>
      </c>
      <c r="F127" s="84">
        <v>140.92044852999999</v>
      </c>
    </row>
    <row r="128" spans="1:6" ht="12.75" customHeight="1" x14ac:dyDescent="0.2">
      <c r="A128" s="83" t="s">
        <v>146</v>
      </c>
      <c r="B128" s="83">
        <v>24</v>
      </c>
      <c r="C128" s="84">
        <v>788.33109238999998</v>
      </c>
      <c r="D128" s="84">
        <v>746.92032204999998</v>
      </c>
      <c r="E128" s="84">
        <v>158.24747592</v>
      </c>
      <c r="F128" s="84">
        <v>158.24747592</v>
      </c>
    </row>
    <row r="129" spans="1:6" ht="12.75" customHeight="1" x14ac:dyDescent="0.2">
      <c r="A129" s="83" t="s">
        <v>147</v>
      </c>
      <c r="B129" s="83">
        <v>1</v>
      </c>
      <c r="C129" s="84">
        <v>858.35698232000004</v>
      </c>
      <c r="D129" s="84">
        <v>812.49988617999998</v>
      </c>
      <c r="E129" s="84">
        <v>172.1415958</v>
      </c>
      <c r="F129" s="84">
        <v>172.1415958</v>
      </c>
    </row>
    <row r="130" spans="1:6" ht="12.75" customHeight="1" x14ac:dyDescent="0.2">
      <c r="A130" s="83" t="s">
        <v>147</v>
      </c>
      <c r="B130" s="83">
        <v>2</v>
      </c>
      <c r="C130" s="84">
        <v>926.68749147999995</v>
      </c>
      <c r="D130" s="84">
        <v>884.16877499999998</v>
      </c>
      <c r="E130" s="84">
        <v>187.32584026000001</v>
      </c>
      <c r="F130" s="84">
        <v>187.32584026000001</v>
      </c>
    </row>
    <row r="131" spans="1:6" ht="12.75" customHeight="1" x14ac:dyDescent="0.2">
      <c r="A131" s="83" t="s">
        <v>147</v>
      </c>
      <c r="B131" s="83">
        <v>3</v>
      </c>
      <c r="C131" s="84">
        <v>941.03735297000003</v>
      </c>
      <c r="D131" s="84">
        <v>898.65041251000002</v>
      </c>
      <c r="E131" s="84">
        <v>190.39401569</v>
      </c>
      <c r="F131" s="84">
        <v>190.39401569</v>
      </c>
    </row>
    <row r="132" spans="1:6" ht="12.75" customHeight="1" x14ac:dyDescent="0.2">
      <c r="A132" s="83" t="s">
        <v>147</v>
      </c>
      <c r="B132" s="83">
        <v>4</v>
      </c>
      <c r="C132" s="84">
        <v>953.14402728000005</v>
      </c>
      <c r="D132" s="84">
        <v>909.08939015999999</v>
      </c>
      <c r="E132" s="84">
        <v>192.60568649000001</v>
      </c>
      <c r="F132" s="84">
        <v>192.60568649000001</v>
      </c>
    </row>
    <row r="133" spans="1:6" ht="12.75" customHeight="1" x14ac:dyDescent="0.2">
      <c r="A133" s="83" t="s">
        <v>147</v>
      </c>
      <c r="B133" s="83">
        <v>5</v>
      </c>
      <c r="C133" s="84">
        <v>950.04811161999999</v>
      </c>
      <c r="D133" s="84">
        <v>907.19240247000005</v>
      </c>
      <c r="E133" s="84">
        <v>192.20377814</v>
      </c>
      <c r="F133" s="84">
        <v>192.20377814</v>
      </c>
    </row>
    <row r="134" spans="1:6" ht="12.75" customHeight="1" x14ac:dyDescent="0.2">
      <c r="A134" s="83" t="s">
        <v>147</v>
      </c>
      <c r="B134" s="83">
        <v>6</v>
      </c>
      <c r="C134" s="84">
        <v>964.27304401000004</v>
      </c>
      <c r="D134" s="84">
        <v>920.36602635999998</v>
      </c>
      <c r="E134" s="84">
        <v>194.99482915999999</v>
      </c>
      <c r="F134" s="84">
        <v>194.99482915999999</v>
      </c>
    </row>
    <row r="135" spans="1:6" ht="12.75" customHeight="1" x14ac:dyDescent="0.2">
      <c r="A135" s="83" t="s">
        <v>147</v>
      </c>
      <c r="B135" s="83">
        <v>7</v>
      </c>
      <c r="C135" s="84">
        <v>942.81383105999998</v>
      </c>
      <c r="D135" s="84">
        <v>898.18879830000003</v>
      </c>
      <c r="E135" s="84">
        <v>190.29621505</v>
      </c>
      <c r="F135" s="84">
        <v>190.29621505</v>
      </c>
    </row>
    <row r="136" spans="1:6" ht="12.75" customHeight="1" x14ac:dyDescent="0.2">
      <c r="A136" s="83" t="s">
        <v>147</v>
      </c>
      <c r="B136" s="83">
        <v>8</v>
      </c>
      <c r="C136" s="84">
        <v>919.87266619000002</v>
      </c>
      <c r="D136" s="84">
        <v>864.44179922000001</v>
      </c>
      <c r="E136" s="84">
        <v>183.14635279000001</v>
      </c>
      <c r="F136" s="84">
        <v>183.14635279000001</v>
      </c>
    </row>
    <row r="137" spans="1:6" ht="12.75" customHeight="1" x14ac:dyDescent="0.2">
      <c r="A137" s="83" t="s">
        <v>147</v>
      </c>
      <c r="B137" s="83">
        <v>9</v>
      </c>
      <c r="C137" s="84">
        <v>858.75639044000002</v>
      </c>
      <c r="D137" s="84">
        <v>814.58204906000003</v>
      </c>
      <c r="E137" s="84">
        <v>172.58273659</v>
      </c>
      <c r="F137" s="84">
        <v>172.58273659</v>
      </c>
    </row>
    <row r="138" spans="1:6" ht="12.75" customHeight="1" x14ac:dyDescent="0.2">
      <c r="A138" s="83" t="s">
        <v>147</v>
      </c>
      <c r="B138" s="83">
        <v>10</v>
      </c>
      <c r="C138" s="84">
        <v>870.51104944999997</v>
      </c>
      <c r="D138" s="84">
        <v>823.42298691999997</v>
      </c>
      <c r="E138" s="84">
        <v>174.45583611999999</v>
      </c>
      <c r="F138" s="84">
        <v>174.45583611999999</v>
      </c>
    </row>
    <row r="139" spans="1:6" ht="12.75" customHeight="1" x14ac:dyDescent="0.2">
      <c r="A139" s="83" t="s">
        <v>147</v>
      </c>
      <c r="B139" s="83">
        <v>11</v>
      </c>
      <c r="C139" s="84">
        <v>818.78255947000002</v>
      </c>
      <c r="D139" s="84">
        <v>774.11838393000005</v>
      </c>
      <c r="E139" s="84">
        <v>164.00983707</v>
      </c>
      <c r="F139" s="84">
        <v>164.00983707</v>
      </c>
    </row>
    <row r="140" spans="1:6" ht="12.75" customHeight="1" x14ac:dyDescent="0.2">
      <c r="A140" s="83" t="s">
        <v>147</v>
      </c>
      <c r="B140" s="83">
        <v>12</v>
      </c>
      <c r="C140" s="84">
        <v>748.86071713000001</v>
      </c>
      <c r="D140" s="84">
        <v>706.16885796999998</v>
      </c>
      <c r="E140" s="84">
        <v>149.61360141</v>
      </c>
      <c r="F140" s="84">
        <v>149.61360141</v>
      </c>
    </row>
    <row r="141" spans="1:6" ht="12.75" customHeight="1" x14ac:dyDescent="0.2">
      <c r="A141" s="83" t="s">
        <v>147</v>
      </c>
      <c r="B141" s="83">
        <v>13</v>
      </c>
      <c r="C141" s="84">
        <v>701.70373970000003</v>
      </c>
      <c r="D141" s="84">
        <v>657.13349716000005</v>
      </c>
      <c r="E141" s="84">
        <v>139.22464579000001</v>
      </c>
      <c r="F141" s="84">
        <v>139.22464579000001</v>
      </c>
    </row>
    <row r="142" spans="1:6" ht="12.75" customHeight="1" x14ac:dyDescent="0.2">
      <c r="A142" s="83" t="s">
        <v>147</v>
      </c>
      <c r="B142" s="83">
        <v>14</v>
      </c>
      <c r="C142" s="84">
        <v>668.31903380000006</v>
      </c>
      <c r="D142" s="84">
        <v>626.93156892000002</v>
      </c>
      <c r="E142" s="84">
        <v>132.82586566000001</v>
      </c>
      <c r="F142" s="84">
        <v>132.82586566000001</v>
      </c>
    </row>
    <row r="143" spans="1:6" ht="12.75" customHeight="1" x14ac:dyDescent="0.2">
      <c r="A143" s="83" t="s">
        <v>147</v>
      </c>
      <c r="B143" s="83">
        <v>15</v>
      </c>
      <c r="C143" s="84">
        <v>675.74873926999999</v>
      </c>
      <c r="D143" s="84">
        <v>634.25650278000001</v>
      </c>
      <c r="E143" s="84">
        <v>134.37777456000001</v>
      </c>
      <c r="F143" s="84">
        <v>134.37777456000001</v>
      </c>
    </row>
    <row r="144" spans="1:6" ht="12.75" customHeight="1" x14ac:dyDescent="0.2">
      <c r="A144" s="83" t="s">
        <v>147</v>
      </c>
      <c r="B144" s="83">
        <v>16</v>
      </c>
      <c r="C144" s="84">
        <v>676.98534924000001</v>
      </c>
      <c r="D144" s="84">
        <v>634.74873917000002</v>
      </c>
      <c r="E144" s="84">
        <v>134.48206302</v>
      </c>
      <c r="F144" s="84">
        <v>134.48206302</v>
      </c>
    </row>
    <row r="145" spans="1:6" ht="12.75" customHeight="1" x14ac:dyDescent="0.2">
      <c r="A145" s="83" t="s">
        <v>147</v>
      </c>
      <c r="B145" s="83">
        <v>17</v>
      </c>
      <c r="C145" s="84">
        <v>673.07064248999995</v>
      </c>
      <c r="D145" s="84">
        <v>629.49447721000001</v>
      </c>
      <c r="E145" s="84">
        <v>133.36886035000001</v>
      </c>
      <c r="F145" s="84">
        <v>133.36886035000001</v>
      </c>
    </row>
    <row r="146" spans="1:6" ht="12.75" customHeight="1" x14ac:dyDescent="0.2">
      <c r="A146" s="83" t="s">
        <v>147</v>
      </c>
      <c r="B146" s="83">
        <v>18</v>
      </c>
      <c r="C146" s="84">
        <v>673.92176399000004</v>
      </c>
      <c r="D146" s="84">
        <v>630.69924142000002</v>
      </c>
      <c r="E146" s="84">
        <v>133.62410965999999</v>
      </c>
      <c r="F146" s="84">
        <v>133.62410965999999</v>
      </c>
    </row>
    <row r="147" spans="1:6" ht="12.75" customHeight="1" x14ac:dyDescent="0.2">
      <c r="A147" s="83" t="s">
        <v>147</v>
      </c>
      <c r="B147" s="83">
        <v>19</v>
      </c>
      <c r="C147" s="84">
        <v>692.00381037</v>
      </c>
      <c r="D147" s="84">
        <v>648.62268102999997</v>
      </c>
      <c r="E147" s="84">
        <v>137.42148803000001</v>
      </c>
      <c r="F147" s="84">
        <v>137.42148803000001</v>
      </c>
    </row>
    <row r="148" spans="1:6" ht="12.75" customHeight="1" x14ac:dyDescent="0.2">
      <c r="A148" s="83" t="s">
        <v>147</v>
      </c>
      <c r="B148" s="83">
        <v>20</v>
      </c>
      <c r="C148" s="84">
        <v>698.22150511999996</v>
      </c>
      <c r="D148" s="84">
        <v>655.08229289999997</v>
      </c>
      <c r="E148" s="84">
        <v>138.7900641</v>
      </c>
      <c r="F148" s="84">
        <v>138.7900641</v>
      </c>
    </row>
    <row r="149" spans="1:6" ht="12.75" customHeight="1" x14ac:dyDescent="0.2">
      <c r="A149" s="83" t="s">
        <v>147</v>
      </c>
      <c r="B149" s="83">
        <v>21</v>
      </c>
      <c r="C149" s="84">
        <v>678.68088985999998</v>
      </c>
      <c r="D149" s="84">
        <v>637.01483136000002</v>
      </c>
      <c r="E149" s="84">
        <v>134.96217229000001</v>
      </c>
      <c r="F149" s="84">
        <v>134.96217229000001</v>
      </c>
    </row>
    <row r="150" spans="1:6" ht="12.75" customHeight="1" x14ac:dyDescent="0.2">
      <c r="A150" s="83" t="s">
        <v>147</v>
      </c>
      <c r="B150" s="83">
        <v>22</v>
      </c>
      <c r="C150" s="84">
        <v>676.88619017999997</v>
      </c>
      <c r="D150" s="84">
        <v>635.48772191</v>
      </c>
      <c r="E150" s="84">
        <v>134.63862878</v>
      </c>
      <c r="F150" s="84">
        <v>134.63862878</v>
      </c>
    </row>
    <row r="151" spans="1:6" ht="12.75" customHeight="1" x14ac:dyDescent="0.2">
      <c r="A151" s="83" t="s">
        <v>147</v>
      </c>
      <c r="B151" s="83">
        <v>23</v>
      </c>
      <c r="C151" s="84">
        <v>696.18816465999998</v>
      </c>
      <c r="D151" s="84">
        <v>654.87935383000001</v>
      </c>
      <c r="E151" s="84">
        <v>138.74706807999999</v>
      </c>
      <c r="F151" s="84">
        <v>138.74706807999999</v>
      </c>
    </row>
    <row r="152" spans="1:6" ht="12.75" customHeight="1" x14ac:dyDescent="0.2">
      <c r="A152" s="83" t="s">
        <v>147</v>
      </c>
      <c r="B152" s="83">
        <v>24</v>
      </c>
      <c r="C152" s="84">
        <v>801.54309856999998</v>
      </c>
      <c r="D152" s="84">
        <v>760.63744731999998</v>
      </c>
      <c r="E152" s="84">
        <v>161.15367674000001</v>
      </c>
      <c r="F152" s="84">
        <v>161.15367674000001</v>
      </c>
    </row>
    <row r="153" spans="1:6" ht="12.75" customHeight="1" x14ac:dyDescent="0.2">
      <c r="A153" s="83" t="s">
        <v>148</v>
      </c>
      <c r="B153" s="83">
        <v>1</v>
      </c>
      <c r="C153" s="84">
        <v>907.50128397000003</v>
      </c>
      <c r="D153" s="84">
        <v>863.46811413</v>
      </c>
      <c r="E153" s="84">
        <v>182.94006142999999</v>
      </c>
      <c r="F153" s="84">
        <v>182.94006142999999</v>
      </c>
    </row>
    <row r="154" spans="1:6" ht="12.75" customHeight="1" x14ac:dyDescent="0.2">
      <c r="A154" s="83" t="s">
        <v>148</v>
      </c>
      <c r="B154" s="83">
        <v>2</v>
      </c>
      <c r="C154" s="84">
        <v>956.87729671</v>
      </c>
      <c r="D154" s="84">
        <v>914.70500939999999</v>
      </c>
      <c r="E154" s="84">
        <v>193.79544870000001</v>
      </c>
      <c r="F154" s="84">
        <v>193.79544870000001</v>
      </c>
    </row>
    <row r="155" spans="1:6" ht="12.75" customHeight="1" x14ac:dyDescent="0.2">
      <c r="A155" s="83" t="s">
        <v>148</v>
      </c>
      <c r="B155" s="83">
        <v>3</v>
      </c>
      <c r="C155" s="84">
        <v>978.58491583</v>
      </c>
      <c r="D155" s="84">
        <v>936.11253385999998</v>
      </c>
      <c r="E155" s="84">
        <v>198.33098831000001</v>
      </c>
      <c r="F155" s="84">
        <v>198.33098831000001</v>
      </c>
    </row>
    <row r="156" spans="1:6" ht="12.75" customHeight="1" x14ac:dyDescent="0.2">
      <c r="A156" s="83" t="s">
        <v>148</v>
      </c>
      <c r="B156" s="83">
        <v>4</v>
      </c>
      <c r="C156" s="84">
        <v>974.21646520000002</v>
      </c>
      <c r="D156" s="84">
        <v>931.01400997999997</v>
      </c>
      <c r="E156" s="84">
        <v>197.25078135000001</v>
      </c>
      <c r="F156" s="84">
        <v>197.25078135000001</v>
      </c>
    </row>
    <row r="157" spans="1:6" ht="12.75" customHeight="1" x14ac:dyDescent="0.2">
      <c r="A157" s="83" t="s">
        <v>148</v>
      </c>
      <c r="B157" s="83">
        <v>5</v>
      </c>
      <c r="C157" s="84">
        <v>966.90788553000004</v>
      </c>
      <c r="D157" s="84">
        <v>921.82775635999997</v>
      </c>
      <c r="E157" s="84">
        <v>195.30452094</v>
      </c>
      <c r="F157" s="84">
        <v>195.30452094</v>
      </c>
    </row>
    <row r="158" spans="1:6" ht="12.75" customHeight="1" x14ac:dyDescent="0.2">
      <c r="A158" s="83" t="s">
        <v>148</v>
      </c>
      <c r="B158" s="83">
        <v>6</v>
      </c>
      <c r="C158" s="84">
        <v>973.06070436000005</v>
      </c>
      <c r="D158" s="84">
        <v>930.27019861999997</v>
      </c>
      <c r="E158" s="84">
        <v>197.09319256000001</v>
      </c>
      <c r="F158" s="84">
        <v>197.09319256000001</v>
      </c>
    </row>
    <row r="159" spans="1:6" ht="12.75" customHeight="1" x14ac:dyDescent="0.2">
      <c r="A159" s="83" t="s">
        <v>148</v>
      </c>
      <c r="B159" s="83">
        <v>7</v>
      </c>
      <c r="C159" s="84">
        <v>972.28915754000002</v>
      </c>
      <c r="D159" s="84">
        <v>927.98852684999997</v>
      </c>
      <c r="E159" s="84">
        <v>196.60978248999999</v>
      </c>
      <c r="F159" s="84">
        <v>196.60978248999999</v>
      </c>
    </row>
    <row r="160" spans="1:6" ht="12.75" customHeight="1" x14ac:dyDescent="0.2">
      <c r="A160" s="83" t="s">
        <v>148</v>
      </c>
      <c r="B160" s="83">
        <v>8</v>
      </c>
      <c r="C160" s="84">
        <v>922.86771345</v>
      </c>
      <c r="D160" s="84">
        <v>877.75384612000005</v>
      </c>
      <c r="E160" s="84">
        <v>185.96673103000001</v>
      </c>
      <c r="F160" s="84">
        <v>185.96673103000001</v>
      </c>
    </row>
    <row r="161" spans="1:6" ht="12.75" customHeight="1" x14ac:dyDescent="0.2">
      <c r="A161" s="83" t="s">
        <v>148</v>
      </c>
      <c r="B161" s="83">
        <v>9</v>
      </c>
      <c r="C161" s="84">
        <v>866.48436292999997</v>
      </c>
      <c r="D161" s="84">
        <v>819.34189428000002</v>
      </c>
      <c r="E161" s="84">
        <v>173.59118885999999</v>
      </c>
      <c r="F161" s="84">
        <v>173.59118885999999</v>
      </c>
    </row>
    <row r="162" spans="1:6" ht="12.75" customHeight="1" x14ac:dyDescent="0.2">
      <c r="A162" s="83" t="s">
        <v>148</v>
      </c>
      <c r="B162" s="83">
        <v>10</v>
      </c>
      <c r="C162" s="84">
        <v>829.12053375999994</v>
      </c>
      <c r="D162" s="84">
        <v>785.57759438999994</v>
      </c>
      <c r="E162" s="84">
        <v>166.43766113000001</v>
      </c>
      <c r="F162" s="84">
        <v>166.43766113000001</v>
      </c>
    </row>
    <row r="163" spans="1:6" ht="12.75" customHeight="1" x14ac:dyDescent="0.2">
      <c r="A163" s="83" t="s">
        <v>148</v>
      </c>
      <c r="B163" s="83">
        <v>11</v>
      </c>
      <c r="C163" s="84">
        <v>813.96388297999999</v>
      </c>
      <c r="D163" s="84">
        <v>771.70882669000002</v>
      </c>
      <c r="E163" s="84">
        <v>163.49933235</v>
      </c>
      <c r="F163" s="84">
        <v>163.49933235</v>
      </c>
    </row>
    <row r="164" spans="1:6" ht="12.75" customHeight="1" x14ac:dyDescent="0.2">
      <c r="A164" s="83" t="s">
        <v>148</v>
      </c>
      <c r="B164" s="83">
        <v>12</v>
      </c>
      <c r="C164" s="84">
        <v>741.67854661000001</v>
      </c>
      <c r="D164" s="84">
        <v>698.56114364999996</v>
      </c>
      <c r="E164" s="84">
        <v>148.00178077000001</v>
      </c>
      <c r="F164" s="84">
        <v>148.00178077000001</v>
      </c>
    </row>
    <row r="165" spans="1:6" ht="12.75" customHeight="1" x14ac:dyDescent="0.2">
      <c r="A165" s="83" t="s">
        <v>148</v>
      </c>
      <c r="B165" s="83">
        <v>13</v>
      </c>
      <c r="C165" s="84">
        <v>682.99655768000002</v>
      </c>
      <c r="D165" s="84">
        <v>638.52123191999999</v>
      </c>
      <c r="E165" s="84">
        <v>135.28132826000001</v>
      </c>
      <c r="F165" s="84">
        <v>135.28132826000001</v>
      </c>
    </row>
    <row r="166" spans="1:6" ht="12.75" customHeight="1" x14ac:dyDescent="0.2">
      <c r="A166" s="83" t="s">
        <v>148</v>
      </c>
      <c r="B166" s="83">
        <v>14</v>
      </c>
      <c r="C166" s="84">
        <v>652.97663849000003</v>
      </c>
      <c r="D166" s="84">
        <v>612.08568462999995</v>
      </c>
      <c r="E166" s="84">
        <v>129.68051850000001</v>
      </c>
      <c r="F166" s="84">
        <v>129.68051850000001</v>
      </c>
    </row>
    <row r="167" spans="1:6" ht="12.75" customHeight="1" x14ac:dyDescent="0.2">
      <c r="A167" s="83" t="s">
        <v>148</v>
      </c>
      <c r="B167" s="83">
        <v>15</v>
      </c>
      <c r="C167" s="84">
        <v>659.32736854999996</v>
      </c>
      <c r="D167" s="84">
        <v>616.65949613999999</v>
      </c>
      <c r="E167" s="84">
        <v>130.64955642999999</v>
      </c>
      <c r="F167" s="84">
        <v>130.64955642999999</v>
      </c>
    </row>
    <row r="168" spans="1:6" ht="12.75" customHeight="1" x14ac:dyDescent="0.2">
      <c r="A168" s="83" t="s">
        <v>148</v>
      </c>
      <c r="B168" s="83">
        <v>16</v>
      </c>
      <c r="C168" s="84">
        <v>661.12314062999997</v>
      </c>
      <c r="D168" s="84">
        <v>618.50690152000004</v>
      </c>
      <c r="E168" s="84">
        <v>131.04095995</v>
      </c>
      <c r="F168" s="84">
        <v>131.04095995</v>
      </c>
    </row>
    <row r="169" spans="1:6" ht="12.75" customHeight="1" x14ac:dyDescent="0.2">
      <c r="A169" s="83" t="s">
        <v>148</v>
      </c>
      <c r="B169" s="83">
        <v>17</v>
      </c>
      <c r="C169" s="84">
        <v>665.26525139</v>
      </c>
      <c r="D169" s="84">
        <v>621.40401921</v>
      </c>
      <c r="E169" s="84">
        <v>131.65476244999999</v>
      </c>
      <c r="F169" s="84">
        <v>131.65476244999999</v>
      </c>
    </row>
    <row r="170" spans="1:6" ht="12.75" customHeight="1" x14ac:dyDescent="0.2">
      <c r="A170" s="83" t="s">
        <v>148</v>
      </c>
      <c r="B170" s="83">
        <v>18</v>
      </c>
      <c r="C170" s="84">
        <v>666.16722039000001</v>
      </c>
      <c r="D170" s="84">
        <v>623.28380943000002</v>
      </c>
      <c r="E170" s="84">
        <v>132.05302723</v>
      </c>
      <c r="F170" s="84">
        <v>132.05302723</v>
      </c>
    </row>
    <row r="171" spans="1:6" ht="12.75" customHeight="1" x14ac:dyDescent="0.2">
      <c r="A171" s="83" t="s">
        <v>148</v>
      </c>
      <c r="B171" s="83">
        <v>19</v>
      </c>
      <c r="C171" s="84">
        <v>661.77556017999996</v>
      </c>
      <c r="D171" s="84">
        <v>617.69749736000006</v>
      </c>
      <c r="E171" s="84">
        <v>130.86947423000001</v>
      </c>
      <c r="F171" s="84">
        <v>130.86947423000001</v>
      </c>
    </row>
    <row r="172" spans="1:6" ht="12.75" customHeight="1" x14ac:dyDescent="0.2">
      <c r="A172" s="83" t="s">
        <v>148</v>
      </c>
      <c r="B172" s="83">
        <v>20</v>
      </c>
      <c r="C172" s="84">
        <v>661.26073859999997</v>
      </c>
      <c r="D172" s="84">
        <v>614.20969365999997</v>
      </c>
      <c r="E172" s="84">
        <v>130.13052508999999</v>
      </c>
      <c r="F172" s="84">
        <v>130.13052508999999</v>
      </c>
    </row>
    <row r="173" spans="1:6" ht="12.75" customHeight="1" x14ac:dyDescent="0.2">
      <c r="A173" s="83" t="s">
        <v>148</v>
      </c>
      <c r="B173" s="83">
        <v>21</v>
      </c>
      <c r="C173" s="84">
        <v>666.85126105999996</v>
      </c>
      <c r="D173" s="84">
        <v>621.72032773000001</v>
      </c>
      <c r="E173" s="84">
        <v>131.72177765999999</v>
      </c>
      <c r="F173" s="84">
        <v>131.72177765999999</v>
      </c>
    </row>
    <row r="174" spans="1:6" ht="12.75" customHeight="1" x14ac:dyDescent="0.2">
      <c r="A174" s="83" t="s">
        <v>148</v>
      </c>
      <c r="B174" s="83">
        <v>22</v>
      </c>
      <c r="C174" s="84">
        <v>656.07992336999996</v>
      </c>
      <c r="D174" s="84">
        <v>614.68006720000005</v>
      </c>
      <c r="E174" s="84">
        <v>130.23018153999999</v>
      </c>
      <c r="F174" s="84">
        <v>130.23018153999999</v>
      </c>
    </row>
    <row r="175" spans="1:6" ht="12.75" customHeight="1" x14ac:dyDescent="0.2">
      <c r="A175" s="83" t="s">
        <v>148</v>
      </c>
      <c r="B175" s="83">
        <v>23</v>
      </c>
      <c r="C175" s="84">
        <v>699.53321904999996</v>
      </c>
      <c r="D175" s="84">
        <v>656.69243449999999</v>
      </c>
      <c r="E175" s="84">
        <v>139.13119933999999</v>
      </c>
      <c r="F175" s="84">
        <v>139.13119933999999</v>
      </c>
    </row>
    <row r="176" spans="1:6" ht="12.75" customHeight="1" x14ac:dyDescent="0.2">
      <c r="A176" s="83" t="s">
        <v>148</v>
      </c>
      <c r="B176" s="83">
        <v>24</v>
      </c>
      <c r="C176" s="84">
        <v>802.54923134000001</v>
      </c>
      <c r="D176" s="84">
        <v>756.94575112999996</v>
      </c>
      <c r="E176" s="84">
        <v>160.37152958999999</v>
      </c>
      <c r="F176" s="84">
        <v>160.37152958999999</v>
      </c>
    </row>
    <row r="177" spans="1:6" ht="12.75" customHeight="1" x14ac:dyDescent="0.2">
      <c r="A177" s="83" t="s">
        <v>149</v>
      </c>
      <c r="B177" s="83">
        <v>1</v>
      </c>
      <c r="C177" s="84">
        <v>850.41328981000004</v>
      </c>
      <c r="D177" s="84">
        <v>804.40464536000002</v>
      </c>
      <c r="E177" s="84">
        <v>170.42648457999999</v>
      </c>
      <c r="F177" s="84">
        <v>170.42648457999999</v>
      </c>
    </row>
    <row r="178" spans="1:6" ht="12.75" customHeight="1" x14ac:dyDescent="0.2">
      <c r="A178" s="83" t="s">
        <v>149</v>
      </c>
      <c r="B178" s="83">
        <v>2</v>
      </c>
      <c r="C178" s="84">
        <v>901.11543256000004</v>
      </c>
      <c r="D178" s="84">
        <v>851.35929953000004</v>
      </c>
      <c r="E178" s="84">
        <v>180.37460794</v>
      </c>
      <c r="F178" s="84">
        <v>180.37460794</v>
      </c>
    </row>
    <row r="179" spans="1:6" ht="12.75" customHeight="1" x14ac:dyDescent="0.2">
      <c r="A179" s="83" t="s">
        <v>149</v>
      </c>
      <c r="B179" s="83">
        <v>3</v>
      </c>
      <c r="C179" s="84">
        <v>914.44898062000004</v>
      </c>
      <c r="D179" s="84">
        <v>864.38355678000005</v>
      </c>
      <c r="E179" s="84">
        <v>183.13401315999999</v>
      </c>
      <c r="F179" s="84">
        <v>183.13401315999999</v>
      </c>
    </row>
    <row r="180" spans="1:6" ht="12.75" customHeight="1" x14ac:dyDescent="0.2">
      <c r="A180" s="83" t="s">
        <v>149</v>
      </c>
      <c r="B180" s="83">
        <v>4</v>
      </c>
      <c r="C180" s="84">
        <v>941.59819156000003</v>
      </c>
      <c r="D180" s="84">
        <v>891.28331519999995</v>
      </c>
      <c r="E180" s="84">
        <v>188.83317377</v>
      </c>
      <c r="F180" s="84">
        <v>188.83317377</v>
      </c>
    </row>
    <row r="181" spans="1:6" ht="12.75" customHeight="1" x14ac:dyDescent="0.2">
      <c r="A181" s="83" t="s">
        <v>149</v>
      </c>
      <c r="B181" s="83">
        <v>5</v>
      </c>
      <c r="C181" s="84">
        <v>948.41553811000006</v>
      </c>
      <c r="D181" s="84">
        <v>897.72739348000005</v>
      </c>
      <c r="E181" s="84">
        <v>190.19845878000001</v>
      </c>
      <c r="F181" s="84">
        <v>190.19845878000001</v>
      </c>
    </row>
    <row r="182" spans="1:6" ht="12.75" customHeight="1" x14ac:dyDescent="0.2">
      <c r="A182" s="83" t="s">
        <v>149</v>
      </c>
      <c r="B182" s="83">
        <v>6</v>
      </c>
      <c r="C182" s="84">
        <v>932.08699043000001</v>
      </c>
      <c r="D182" s="84">
        <v>888.99238618000004</v>
      </c>
      <c r="E182" s="84">
        <v>188.34780240000001</v>
      </c>
      <c r="F182" s="84">
        <v>188.34780240000001</v>
      </c>
    </row>
    <row r="183" spans="1:6" ht="12.75" customHeight="1" x14ac:dyDescent="0.2">
      <c r="A183" s="83" t="s">
        <v>149</v>
      </c>
      <c r="B183" s="83">
        <v>7</v>
      </c>
      <c r="C183" s="84">
        <v>901.29514746999996</v>
      </c>
      <c r="D183" s="84">
        <v>856.55884061999996</v>
      </c>
      <c r="E183" s="84">
        <v>181.47621708</v>
      </c>
      <c r="F183" s="84">
        <v>181.47621708</v>
      </c>
    </row>
    <row r="184" spans="1:6" ht="12.75" customHeight="1" x14ac:dyDescent="0.2">
      <c r="A184" s="83" t="s">
        <v>149</v>
      </c>
      <c r="B184" s="83">
        <v>8</v>
      </c>
      <c r="C184" s="84">
        <v>876.94334818000004</v>
      </c>
      <c r="D184" s="84">
        <v>830.28578168000001</v>
      </c>
      <c r="E184" s="84">
        <v>175.90983317000001</v>
      </c>
      <c r="F184" s="84">
        <v>175.90983317000001</v>
      </c>
    </row>
    <row r="185" spans="1:6" ht="12.75" customHeight="1" x14ac:dyDescent="0.2">
      <c r="A185" s="83" t="s">
        <v>149</v>
      </c>
      <c r="B185" s="83">
        <v>9</v>
      </c>
      <c r="C185" s="84">
        <v>851.71082302000002</v>
      </c>
      <c r="D185" s="84">
        <v>798.45624508000003</v>
      </c>
      <c r="E185" s="84">
        <v>169.16621717999999</v>
      </c>
      <c r="F185" s="84">
        <v>169.16621717999999</v>
      </c>
    </row>
    <row r="186" spans="1:6" ht="12.75" customHeight="1" x14ac:dyDescent="0.2">
      <c r="A186" s="83" t="s">
        <v>149</v>
      </c>
      <c r="B186" s="83">
        <v>10</v>
      </c>
      <c r="C186" s="84">
        <v>846.13065439000002</v>
      </c>
      <c r="D186" s="84">
        <v>802.43450906999999</v>
      </c>
      <c r="E186" s="84">
        <v>170.00907849000001</v>
      </c>
      <c r="F186" s="84">
        <v>170.00907849000001</v>
      </c>
    </row>
    <row r="187" spans="1:6" ht="12.75" customHeight="1" x14ac:dyDescent="0.2">
      <c r="A187" s="83" t="s">
        <v>149</v>
      </c>
      <c r="B187" s="83">
        <v>11</v>
      </c>
      <c r="C187" s="84">
        <v>819.84216476999995</v>
      </c>
      <c r="D187" s="84">
        <v>776.80819234000001</v>
      </c>
      <c r="E187" s="84">
        <v>164.57971766</v>
      </c>
      <c r="F187" s="84">
        <v>164.57971766</v>
      </c>
    </row>
    <row r="188" spans="1:6" ht="12.75" customHeight="1" x14ac:dyDescent="0.2">
      <c r="A188" s="83" t="s">
        <v>149</v>
      </c>
      <c r="B188" s="83">
        <v>12</v>
      </c>
      <c r="C188" s="84">
        <v>785.15236703000005</v>
      </c>
      <c r="D188" s="84">
        <v>742.05108613000004</v>
      </c>
      <c r="E188" s="84">
        <v>157.21584741999999</v>
      </c>
      <c r="F188" s="84">
        <v>157.21584741999999</v>
      </c>
    </row>
    <row r="189" spans="1:6" ht="12.75" customHeight="1" x14ac:dyDescent="0.2">
      <c r="A189" s="83" t="s">
        <v>149</v>
      </c>
      <c r="B189" s="83">
        <v>13</v>
      </c>
      <c r="C189" s="84">
        <v>735.40421031000005</v>
      </c>
      <c r="D189" s="84">
        <v>689.54864985999995</v>
      </c>
      <c r="E189" s="84">
        <v>146.09233427999999</v>
      </c>
      <c r="F189" s="84">
        <v>146.09233427999999</v>
      </c>
    </row>
    <row r="190" spans="1:6" ht="12.75" customHeight="1" x14ac:dyDescent="0.2">
      <c r="A190" s="83" t="s">
        <v>149</v>
      </c>
      <c r="B190" s="83">
        <v>14</v>
      </c>
      <c r="C190" s="84">
        <v>702.68080382999995</v>
      </c>
      <c r="D190" s="84">
        <v>658.37661917000003</v>
      </c>
      <c r="E190" s="84">
        <v>139.48802183000001</v>
      </c>
      <c r="F190" s="84">
        <v>139.48802183000001</v>
      </c>
    </row>
    <row r="191" spans="1:6" ht="12.75" customHeight="1" x14ac:dyDescent="0.2">
      <c r="A191" s="83" t="s">
        <v>149</v>
      </c>
      <c r="B191" s="83">
        <v>15</v>
      </c>
      <c r="C191" s="84">
        <v>705.63211739999997</v>
      </c>
      <c r="D191" s="84">
        <v>662.49129256000003</v>
      </c>
      <c r="E191" s="84">
        <v>140.35978373</v>
      </c>
      <c r="F191" s="84">
        <v>140.35978373</v>
      </c>
    </row>
    <row r="192" spans="1:6" ht="12.75" customHeight="1" x14ac:dyDescent="0.2">
      <c r="A192" s="83" t="s">
        <v>149</v>
      </c>
      <c r="B192" s="83">
        <v>16</v>
      </c>
      <c r="C192" s="84">
        <v>706.16711376000001</v>
      </c>
      <c r="D192" s="84">
        <v>664.82137035000005</v>
      </c>
      <c r="E192" s="84">
        <v>140.85344941</v>
      </c>
      <c r="F192" s="84">
        <v>140.85344941</v>
      </c>
    </row>
    <row r="193" spans="1:6" ht="12.75" customHeight="1" x14ac:dyDescent="0.2">
      <c r="A193" s="83" t="s">
        <v>149</v>
      </c>
      <c r="B193" s="83">
        <v>17</v>
      </c>
      <c r="C193" s="84">
        <v>717.40624801000001</v>
      </c>
      <c r="D193" s="84">
        <v>674.22325742999999</v>
      </c>
      <c r="E193" s="84">
        <v>142.84539534999999</v>
      </c>
      <c r="F193" s="84">
        <v>142.84539534999999</v>
      </c>
    </row>
    <row r="194" spans="1:6" ht="12.75" customHeight="1" x14ac:dyDescent="0.2">
      <c r="A194" s="83" t="s">
        <v>149</v>
      </c>
      <c r="B194" s="83">
        <v>18</v>
      </c>
      <c r="C194" s="84">
        <v>721.54598352999994</v>
      </c>
      <c r="D194" s="84">
        <v>676.03217493</v>
      </c>
      <c r="E194" s="84">
        <v>143.22864455999999</v>
      </c>
      <c r="F194" s="84">
        <v>143.22864455999999</v>
      </c>
    </row>
    <row r="195" spans="1:6" ht="12.75" customHeight="1" x14ac:dyDescent="0.2">
      <c r="A195" s="83" t="s">
        <v>149</v>
      </c>
      <c r="B195" s="83">
        <v>19</v>
      </c>
      <c r="C195" s="84">
        <v>707.45373712000003</v>
      </c>
      <c r="D195" s="84">
        <v>663.96477338</v>
      </c>
      <c r="E195" s="84">
        <v>140.67196512000001</v>
      </c>
      <c r="F195" s="84">
        <v>140.67196512000001</v>
      </c>
    </row>
    <row r="196" spans="1:6" ht="12.75" customHeight="1" x14ac:dyDescent="0.2">
      <c r="A196" s="83" t="s">
        <v>149</v>
      </c>
      <c r="B196" s="83">
        <v>20</v>
      </c>
      <c r="C196" s="84">
        <v>719.05920663999996</v>
      </c>
      <c r="D196" s="84">
        <v>674.84508630000005</v>
      </c>
      <c r="E196" s="84">
        <v>142.97714012</v>
      </c>
      <c r="F196" s="84">
        <v>142.97714012</v>
      </c>
    </row>
    <row r="197" spans="1:6" ht="12.75" customHeight="1" x14ac:dyDescent="0.2">
      <c r="A197" s="83" t="s">
        <v>149</v>
      </c>
      <c r="B197" s="83">
        <v>21</v>
      </c>
      <c r="C197" s="84">
        <v>734.72858236000002</v>
      </c>
      <c r="D197" s="84">
        <v>691.76575747000004</v>
      </c>
      <c r="E197" s="84">
        <v>146.56206535000001</v>
      </c>
      <c r="F197" s="84">
        <v>146.56206535000001</v>
      </c>
    </row>
    <row r="198" spans="1:6" ht="12.75" customHeight="1" x14ac:dyDescent="0.2">
      <c r="A198" s="83" t="s">
        <v>149</v>
      </c>
      <c r="B198" s="83">
        <v>22</v>
      </c>
      <c r="C198" s="84">
        <v>721.33052581000004</v>
      </c>
      <c r="D198" s="84">
        <v>679.50800601000003</v>
      </c>
      <c r="E198" s="84">
        <v>143.96505711</v>
      </c>
      <c r="F198" s="84">
        <v>143.96505711</v>
      </c>
    </row>
    <row r="199" spans="1:6" ht="12.75" customHeight="1" x14ac:dyDescent="0.2">
      <c r="A199" s="83" t="s">
        <v>149</v>
      </c>
      <c r="B199" s="83">
        <v>23</v>
      </c>
      <c r="C199" s="84">
        <v>752.96579697000004</v>
      </c>
      <c r="D199" s="84">
        <v>710.68082411</v>
      </c>
      <c r="E199" s="84">
        <v>150.56953637999999</v>
      </c>
      <c r="F199" s="84">
        <v>150.56953637999999</v>
      </c>
    </row>
    <row r="200" spans="1:6" ht="12.75" customHeight="1" x14ac:dyDescent="0.2">
      <c r="A200" s="83" t="s">
        <v>149</v>
      </c>
      <c r="B200" s="83">
        <v>24</v>
      </c>
      <c r="C200" s="84">
        <v>837.68819556999995</v>
      </c>
      <c r="D200" s="84">
        <v>795.46991309999999</v>
      </c>
      <c r="E200" s="84">
        <v>168.53351315</v>
      </c>
      <c r="F200" s="84">
        <v>168.53351315</v>
      </c>
    </row>
    <row r="201" spans="1:6" ht="12.75" customHeight="1" x14ac:dyDescent="0.2">
      <c r="A201" s="83" t="s">
        <v>150</v>
      </c>
      <c r="B201" s="83">
        <v>1</v>
      </c>
      <c r="C201" s="84">
        <v>915.64485343000001</v>
      </c>
      <c r="D201" s="84">
        <v>869.74693239999999</v>
      </c>
      <c r="E201" s="84">
        <v>184.27033337</v>
      </c>
      <c r="F201" s="84">
        <v>184.27033337</v>
      </c>
    </row>
    <row r="202" spans="1:6" ht="12.75" customHeight="1" x14ac:dyDescent="0.2">
      <c r="A202" s="83" t="s">
        <v>150</v>
      </c>
      <c r="B202" s="83">
        <v>2</v>
      </c>
      <c r="C202" s="84">
        <v>934.61331002999998</v>
      </c>
      <c r="D202" s="84">
        <v>892.63712786999997</v>
      </c>
      <c r="E202" s="84">
        <v>189.12000147000001</v>
      </c>
      <c r="F202" s="84">
        <v>189.12000147000001</v>
      </c>
    </row>
    <row r="203" spans="1:6" ht="12.75" customHeight="1" x14ac:dyDescent="0.2">
      <c r="A203" s="83" t="s">
        <v>150</v>
      </c>
      <c r="B203" s="83">
        <v>3</v>
      </c>
      <c r="C203" s="84">
        <v>937.27981918</v>
      </c>
      <c r="D203" s="84">
        <v>895.09741500999996</v>
      </c>
      <c r="E203" s="84">
        <v>189.64125415999999</v>
      </c>
      <c r="F203" s="84">
        <v>189.64125415999999</v>
      </c>
    </row>
    <row r="204" spans="1:6" ht="12.75" customHeight="1" x14ac:dyDescent="0.2">
      <c r="A204" s="83" t="s">
        <v>150</v>
      </c>
      <c r="B204" s="83">
        <v>4</v>
      </c>
      <c r="C204" s="84">
        <v>958.25967108999998</v>
      </c>
      <c r="D204" s="84">
        <v>914.89411488999997</v>
      </c>
      <c r="E204" s="84">
        <v>193.83551383</v>
      </c>
      <c r="F204" s="84">
        <v>193.83551383</v>
      </c>
    </row>
    <row r="205" spans="1:6" ht="12.75" customHeight="1" x14ac:dyDescent="0.2">
      <c r="A205" s="83" t="s">
        <v>150</v>
      </c>
      <c r="B205" s="83">
        <v>5</v>
      </c>
      <c r="C205" s="84">
        <v>956.26347170999998</v>
      </c>
      <c r="D205" s="84">
        <v>913.02479728000003</v>
      </c>
      <c r="E205" s="84">
        <v>193.43946785</v>
      </c>
      <c r="F205" s="84">
        <v>193.43946785</v>
      </c>
    </row>
    <row r="206" spans="1:6" ht="12.75" customHeight="1" x14ac:dyDescent="0.2">
      <c r="A206" s="83" t="s">
        <v>150</v>
      </c>
      <c r="B206" s="83">
        <v>6</v>
      </c>
      <c r="C206" s="84">
        <v>959.59859745999995</v>
      </c>
      <c r="D206" s="84">
        <v>913.18880405000004</v>
      </c>
      <c r="E206" s="84">
        <v>193.47421541</v>
      </c>
      <c r="F206" s="84">
        <v>193.47421541</v>
      </c>
    </row>
    <row r="207" spans="1:6" ht="12.75" customHeight="1" x14ac:dyDescent="0.2">
      <c r="A207" s="83" t="s">
        <v>150</v>
      </c>
      <c r="B207" s="83">
        <v>7</v>
      </c>
      <c r="C207" s="84">
        <v>945.05024859000002</v>
      </c>
      <c r="D207" s="84">
        <v>901.26613773999998</v>
      </c>
      <c r="E207" s="84">
        <v>190.94820053000001</v>
      </c>
      <c r="F207" s="84">
        <v>190.94820053000001</v>
      </c>
    </row>
    <row r="208" spans="1:6" ht="12.75" customHeight="1" x14ac:dyDescent="0.2">
      <c r="A208" s="83" t="s">
        <v>150</v>
      </c>
      <c r="B208" s="83">
        <v>8</v>
      </c>
      <c r="C208" s="84">
        <v>918.04892335</v>
      </c>
      <c r="D208" s="84">
        <v>865.97554645000002</v>
      </c>
      <c r="E208" s="84">
        <v>183.47130261999999</v>
      </c>
      <c r="F208" s="84">
        <v>183.47130261999999</v>
      </c>
    </row>
    <row r="209" spans="1:6" ht="12.75" customHeight="1" x14ac:dyDescent="0.2">
      <c r="A209" s="83" t="s">
        <v>150</v>
      </c>
      <c r="B209" s="83">
        <v>9</v>
      </c>
      <c r="C209" s="84">
        <v>893.37643408999998</v>
      </c>
      <c r="D209" s="84">
        <v>848.53210691000004</v>
      </c>
      <c r="E209" s="84">
        <v>179.77562022999999</v>
      </c>
      <c r="F209" s="84">
        <v>179.77562022999999</v>
      </c>
    </row>
    <row r="210" spans="1:6" ht="12.75" customHeight="1" x14ac:dyDescent="0.2">
      <c r="A210" s="83" t="s">
        <v>150</v>
      </c>
      <c r="B210" s="83">
        <v>10</v>
      </c>
      <c r="C210" s="84">
        <v>873.10019533000002</v>
      </c>
      <c r="D210" s="84">
        <v>829.42124378000005</v>
      </c>
      <c r="E210" s="84">
        <v>175.72666645999999</v>
      </c>
      <c r="F210" s="84">
        <v>175.72666645999999</v>
      </c>
    </row>
    <row r="211" spans="1:6" ht="12.75" customHeight="1" x14ac:dyDescent="0.2">
      <c r="A211" s="83" t="s">
        <v>150</v>
      </c>
      <c r="B211" s="83">
        <v>11</v>
      </c>
      <c r="C211" s="84">
        <v>828.17376710999997</v>
      </c>
      <c r="D211" s="84">
        <v>786.14852172999997</v>
      </c>
      <c r="E211" s="84">
        <v>166.55862157000001</v>
      </c>
      <c r="F211" s="84">
        <v>166.55862157000001</v>
      </c>
    </row>
    <row r="212" spans="1:6" ht="12.75" customHeight="1" x14ac:dyDescent="0.2">
      <c r="A212" s="83" t="s">
        <v>150</v>
      </c>
      <c r="B212" s="83">
        <v>12</v>
      </c>
      <c r="C212" s="84">
        <v>735.27065693999998</v>
      </c>
      <c r="D212" s="84">
        <v>693.38754291999999</v>
      </c>
      <c r="E212" s="84">
        <v>146.90566752999999</v>
      </c>
      <c r="F212" s="84">
        <v>146.90566752999999</v>
      </c>
    </row>
    <row r="213" spans="1:6" ht="12.75" customHeight="1" x14ac:dyDescent="0.2">
      <c r="A213" s="83" t="s">
        <v>150</v>
      </c>
      <c r="B213" s="83">
        <v>13</v>
      </c>
      <c r="C213" s="84">
        <v>692.23532717000001</v>
      </c>
      <c r="D213" s="84">
        <v>649.29622244999996</v>
      </c>
      <c r="E213" s="84">
        <v>137.56418897</v>
      </c>
      <c r="F213" s="84">
        <v>137.56418897</v>
      </c>
    </row>
    <row r="214" spans="1:6" ht="12.75" customHeight="1" x14ac:dyDescent="0.2">
      <c r="A214" s="83" t="s">
        <v>150</v>
      </c>
      <c r="B214" s="83">
        <v>14</v>
      </c>
      <c r="C214" s="84">
        <v>673.16791590000003</v>
      </c>
      <c r="D214" s="84">
        <v>632.15845767999997</v>
      </c>
      <c r="E214" s="84">
        <v>133.93326886</v>
      </c>
      <c r="F214" s="84">
        <v>133.93326886</v>
      </c>
    </row>
    <row r="215" spans="1:6" ht="12.75" customHeight="1" x14ac:dyDescent="0.2">
      <c r="A215" s="83" t="s">
        <v>150</v>
      </c>
      <c r="B215" s="83">
        <v>15</v>
      </c>
      <c r="C215" s="84">
        <v>672.53265253999996</v>
      </c>
      <c r="D215" s="84">
        <v>631.14982838000003</v>
      </c>
      <c r="E215" s="84">
        <v>133.71957398999999</v>
      </c>
      <c r="F215" s="84">
        <v>133.71957398999999</v>
      </c>
    </row>
    <row r="216" spans="1:6" ht="12.75" customHeight="1" x14ac:dyDescent="0.2">
      <c r="A216" s="83" t="s">
        <v>150</v>
      </c>
      <c r="B216" s="83">
        <v>16</v>
      </c>
      <c r="C216" s="84">
        <v>683.82000541000002</v>
      </c>
      <c r="D216" s="84">
        <v>642.30392489999997</v>
      </c>
      <c r="E216" s="84">
        <v>136.08275459999999</v>
      </c>
      <c r="F216" s="84">
        <v>136.08275459999999</v>
      </c>
    </row>
    <row r="217" spans="1:6" ht="12.75" customHeight="1" x14ac:dyDescent="0.2">
      <c r="A217" s="83" t="s">
        <v>150</v>
      </c>
      <c r="B217" s="83">
        <v>17</v>
      </c>
      <c r="C217" s="84">
        <v>668.08452924999995</v>
      </c>
      <c r="D217" s="84">
        <v>625.22430155999996</v>
      </c>
      <c r="E217" s="84">
        <v>132.46415271999999</v>
      </c>
      <c r="F217" s="84">
        <v>132.46415271999999</v>
      </c>
    </row>
    <row r="218" spans="1:6" ht="12.75" customHeight="1" x14ac:dyDescent="0.2">
      <c r="A218" s="83" t="s">
        <v>150</v>
      </c>
      <c r="B218" s="83">
        <v>18</v>
      </c>
      <c r="C218" s="84">
        <v>677.37374786999999</v>
      </c>
      <c r="D218" s="84">
        <v>633.43323951000002</v>
      </c>
      <c r="E218" s="84">
        <v>134.20335256000001</v>
      </c>
      <c r="F218" s="84">
        <v>134.20335256000001</v>
      </c>
    </row>
    <row r="219" spans="1:6" ht="12.75" customHeight="1" x14ac:dyDescent="0.2">
      <c r="A219" s="83" t="s">
        <v>150</v>
      </c>
      <c r="B219" s="83">
        <v>19</v>
      </c>
      <c r="C219" s="84">
        <v>693.20650022999996</v>
      </c>
      <c r="D219" s="84">
        <v>650.09375967000005</v>
      </c>
      <c r="E219" s="84">
        <v>137.73316048000001</v>
      </c>
      <c r="F219" s="84">
        <v>137.73316048000001</v>
      </c>
    </row>
    <row r="220" spans="1:6" ht="12.75" customHeight="1" x14ac:dyDescent="0.2">
      <c r="A220" s="83" t="s">
        <v>150</v>
      </c>
      <c r="B220" s="83">
        <v>20</v>
      </c>
      <c r="C220" s="84">
        <v>700.66355497999996</v>
      </c>
      <c r="D220" s="84">
        <v>656.76036665000004</v>
      </c>
      <c r="E220" s="84">
        <v>139.14559188999999</v>
      </c>
      <c r="F220" s="84">
        <v>139.14559188999999</v>
      </c>
    </row>
    <row r="221" spans="1:6" ht="12.75" customHeight="1" x14ac:dyDescent="0.2">
      <c r="A221" s="83" t="s">
        <v>150</v>
      </c>
      <c r="B221" s="83">
        <v>21</v>
      </c>
      <c r="C221" s="84">
        <v>686.55509644000006</v>
      </c>
      <c r="D221" s="84">
        <v>644.88724191999995</v>
      </c>
      <c r="E221" s="84">
        <v>136.63007322000001</v>
      </c>
      <c r="F221" s="84">
        <v>136.63007322000001</v>
      </c>
    </row>
    <row r="222" spans="1:6" ht="12.75" customHeight="1" x14ac:dyDescent="0.2">
      <c r="A222" s="83" t="s">
        <v>150</v>
      </c>
      <c r="B222" s="83">
        <v>22</v>
      </c>
      <c r="C222" s="84">
        <v>674.91884302000005</v>
      </c>
      <c r="D222" s="84">
        <v>633.15169873000002</v>
      </c>
      <c r="E222" s="84">
        <v>134.14370346999999</v>
      </c>
      <c r="F222" s="84">
        <v>134.14370346999999</v>
      </c>
    </row>
    <row r="223" spans="1:6" ht="12.75" customHeight="1" x14ac:dyDescent="0.2">
      <c r="A223" s="83" t="s">
        <v>150</v>
      </c>
      <c r="B223" s="83">
        <v>23</v>
      </c>
      <c r="C223" s="84">
        <v>699.29306695000002</v>
      </c>
      <c r="D223" s="84">
        <v>657.58414777999997</v>
      </c>
      <c r="E223" s="84">
        <v>139.32012361</v>
      </c>
      <c r="F223" s="84">
        <v>139.32012361</v>
      </c>
    </row>
    <row r="224" spans="1:6" ht="12.75" customHeight="1" x14ac:dyDescent="0.2">
      <c r="A224" s="83" t="s">
        <v>150</v>
      </c>
      <c r="B224" s="83">
        <v>24</v>
      </c>
      <c r="C224" s="84">
        <v>796.04731852999998</v>
      </c>
      <c r="D224" s="84">
        <v>754.36478825999995</v>
      </c>
      <c r="E224" s="84">
        <v>159.82470974</v>
      </c>
      <c r="F224" s="84">
        <v>159.82470974</v>
      </c>
    </row>
    <row r="225" spans="1:6" ht="12.75" customHeight="1" x14ac:dyDescent="0.2">
      <c r="A225" s="83" t="s">
        <v>151</v>
      </c>
      <c r="B225" s="83">
        <v>1</v>
      </c>
      <c r="C225" s="84">
        <v>886.82232682999995</v>
      </c>
      <c r="D225" s="84">
        <v>841.25123310000004</v>
      </c>
      <c r="E225" s="84">
        <v>178.23304618</v>
      </c>
      <c r="F225" s="84">
        <v>178.23304618</v>
      </c>
    </row>
    <row r="226" spans="1:6" ht="12.75" customHeight="1" x14ac:dyDescent="0.2">
      <c r="A226" s="83" t="s">
        <v>151</v>
      </c>
      <c r="B226" s="83">
        <v>2</v>
      </c>
      <c r="C226" s="84">
        <v>966.69216816999995</v>
      </c>
      <c r="D226" s="84">
        <v>924.40125818000001</v>
      </c>
      <c r="E226" s="84">
        <v>195.84976004999999</v>
      </c>
      <c r="F226" s="84">
        <v>195.84976004999999</v>
      </c>
    </row>
    <row r="227" spans="1:6" ht="12.75" customHeight="1" x14ac:dyDescent="0.2">
      <c r="A227" s="83" t="s">
        <v>151</v>
      </c>
      <c r="B227" s="83">
        <v>3</v>
      </c>
      <c r="C227" s="84">
        <v>959.89179217000003</v>
      </c>
      <c r="D227" s="84">
        <v>917.80576025000005</v>
      </c>
      <c r="E227" s="84">
        <v>194.45239426000001</v>
      </c>
      <c r="F227" s="84">
        <v>194.45239426000001</v>
      </c>
    </row>
    <row r="228" spans="1:6" ht="12.75" customHeight="1" x14ac:dyDescent="0.2">
      <c r="A228" s="83" t="s">
        <v>151</v>
      </c>
      <c r="B228" s="83">
        <v>4</v>
      </c>
      <c r="C228" s="84">
        <v>955.18734551</v>
      </c>
      <c r="D228" s="84">
        <v>912.69196839999995</v>
      </c>
      <c r="E228" s="84">
        <v>193.36895251999999</v>
      </c>
      <c r="F228" s="84">
        <v>193.36895251999999</v>
      </c>
    </row>
    <row r="229" spans="1:6" ht="12.75" customHeight="1" x14ac:dyDescent="0.2">
      <c r="A229" s="83" t="s">
        <v>151</v>
      </c>
      <c r="B229" s="83">
        <v>5</v>
      </c>
      <c r="C229" s="84">
        <v>950.64886202000002</v>
      </c>
      <c r="D229" s="84">
        <v>906.91907438999999</v>
      </c>
      <c r="E229" s="84">
        <v>192.14586904999999</v>
      </c>
      <c r="F229" s="84">
        <v>192.14586904999999</v>
      </c>
    </row>
    <row r="230" spans="1:6" ht="12.75" customHeight="1" x14ac:dyDescent="0.2">
      <c r="A230" s="83" t="s">
        <v>151</v>
      </c>
      <c r="B230" s="83">
        <v>6</v>
      </c>
      <c r="C230" s="84">
        <v>964.87361249000003</v>
      </c>
      <c r="D230" s="84">
        <v>913.55545370000004</v>
      </c>
      <c r="E230" s="84">
        <v>193.55189623000001</v>
      </c>
      <c r="F230" s="84">
        <v>193.55189623000001</v>
      </c>
    </row>
    <row r="231" spans="1:6" ht="12.75" customHeight="1" x14ac:dyDescent="0.2">
      <c r="A231" s="83" t="s">
        <v>151</v>
      </c>
      <c r="B231" s="83">
        <v>7</v>
      </c>
      <c r="C231" s="84">
        <v>969.94151924000005</v>
      </c>
      <c r="D231" s="84">
        <v>925.05733987999997</v>
      </c>
      <c r="E231" s="84">
        <v>195.98876185</v>
      </c>
      <c r="F231" s="84">
        <v>195.98876185</v>
      </c>
    </row>
    <row r="232" spans="1:6" ht="12.75" customHeight="1" x14ac:dyDescent="0.2">
      <c r="A232" s="83" t="s">
        <v>151</v>
      </c>
      <c r="B232" s="83">
        <v>8</v>
      </c>
      <c r="C232" s="84">
        <v>968.25895234999996</v>
      </c>
      <c r="D232" s="84">
        <v>921.48166890000005</v>
      </c>
      <c r="E232" s="84">
        <v>195.23119656</v>
      </c>
      <c r="F232" s="84">
        <v>195.23119656</v>
      </c>
    </row>
    <row r="233" spans="1:6" ht="12.75" customHeight="1" x14ac:dyDescent="0.2">
      <c r="A233" s="83" t="s">
        <v>151</v>
      </c>
      <c r="B233" s="83">
        <v>9</v>
      </c>
      <c r="C233" s="84">
        <v>916.19658059999995</v>
      </c>
      <c r="D233" s="84">
        <v>871.56806803999996</v>
      </c>
      <c r="E233" s="84">
        <v>184.65617119999999</v>
      </c>
      <c r="F233" s="84">
        <v>184.65617119999999</v>
      </c>
    </row>
    <row r="234" spans="1:6" ht="12.75" customHeight="1" x14ac:dyDescent="0.2">
      <c r="A234" s="83" t="s">
        <v>151</v>
      </c>
      <c r="B234" s="83">
        <v>10</v>
      </c>
      <c r="C234" s="84">
        <v>873.42123583</v>
      </c>
      <c r="D234" s="84">
        <v>829.26490839999997</v>
      </c>
      <c r="E234" s="84">
        <v>175.69354421</v>
      </c>
      <c r="F234" s="84">
        <v>175.69354421</v>
      </c>
    </row>
    <row r="235" spans="1:6" ht="12.75" customHeight="1" x14ac:dyDescent="0.2">
      <c r="A235" s="83" t="s">
        <v>151</v>
      </c>
      <c r="B235" s="83">
        <v>11</v>
      </c>
      <c r="C235" s="84">
        <v>826.32430351000005</v>
      </c>
      <c r="D235" s="84">
        <v>783.51429317999998</v>
      </c>
      <c r="E235" s="84">
        <v>166.0005165</v>
      </c>
      <c r="F235" s="84">
        <v>166.0005165</v>
      </c>
    </row>
    <row r="236" spans="1:6" ht="12.75" customHeight="1" x14ac:dyDescent="0.2">
      <c r="A236" s="83" t="s">
        <v>151</v>
      </c>
      <c r="B236" s="83">
        <v>12</v>
      </c>
      <c r="C236" s="84">
        <v>741.17080602999999</v>
      </c>
      <c r="D236" s="84">
        <v>697.74903386999995</v>
      </c>
      <c r="E236" s="84">
        <v>147.82972183000001</v>
      </c>
      <c r="F236" s="84">
        <v>147.82972183000001</v>
      </c>
    </row>
    <row r="237" spans="1:6" ht="12.75" customHeight="1" x14ac:dyDescent="0.2">
      <c r="A237" s="83" t="s">
        <v>151</v>
      </c>
      <c r="B237" s="83">
        <v>13</v>
      </c>
      <c r="C237" s="84">
        <v>690.44784030000005</v>
      </c>
      <c r="D237" s="84">
        <v>645.61253798999996</v>
      </c>
      <c r="E237" s="84">
        <v>136.78373923999999</v>
      </c>
      <c r="F237" s="84">
        <v>136.78373923999999</v>
      </c>
    </row>
    <row r="238" spans="1:6" ht="12.75" customHeight="1" x14ac:dyDescent="0.2">
      <c r="A238" s="83" t="s">
        <v>151</v>
      </c>
      <c r="B238" s="83">
        <v>14</v>
      </c>
      <c r="C238" s="84">
        <v>654.19409895000001</v>
      </c>
      <c r="D238" s="84">
        <v>613.40919908000001</v>
      </c>
      <c r="E238" s="84">
        <v>129.96092702000001</v>
      </c>
      <c r="F238" s="84">
        <v>129.96092702000001</v>
      </c>
    </row>
    <row r="239" spans="1:6" ht="12.75" customHeight="1" x14ac:dyDescent="0.2">
      <c r="A239" s="83" t="s">
        <v>151</v>
      </c>
      <c r="B239" s="83">
        <v>15</v>
      </c>
      <c r="C239" s="84">
        <v>657.60944730000006</v>
      </c>
      <c r="D239" s="84">
        <v>616.00290658999995</v>
      </c>
      <c r="E239" s="84">
        <v>130.51044702999999</v>
      </c>
      <c r="F239" s="84">
        <v>130.51044702999999</v>
      </c>
    </row>
    <row r="240" spans="1:6" ht="12.75" customHeight="1" x14ac:dyDescent="0.2">
      <c r="A240" s="83" t="s">
        <v>151</v>
      </c>
      <c r="B240" s="83">
        <v>16</v>
      </c>
      <c r="C240" s="84">
        <v>675.66042386000004</v>
      </c>
      <c r="D240" s="84">
        <v>633.93495799000004</v>
      </c>
      <c r="E240" s="84">
        <v>134.30964996</v>
      </c>
      <c r="F240" s="84">
        <v>134.30964996</v>
      </c>
    </row>
    <row r="241" spans="1:6" ht="12.75" customHeight="1" x14ac:dyDescent="0.2">
      <c r="A241" s="83" t="s">
        <v>151</v>
      </c>
      <c r="B241" s="83">
        <v>17</v>
      </c>
      <c r="C241" s="84">
        <v>663.88785472999996</v>
      </c>
      <c r="D241" s="84">
        <v>620.63380956000003</v>
      </c>
      <c r="E241" s="84">
        <v>131.49158073999999</v>
      </c>
      <c r="F241" s="84">
        <v>131.49158073999999</v>
      </c>
    </row>
    <row r="242" spans="1:6" ht="12.75" customHeight="1" x14ac:dyDescent="0.2">
      <c r="A242" s="83" t="s">
        <v>151</v>
      </c>
      <c r="B242" s="83">
        <v>18</v>
      </c>
      <c r="C242" s="84">
        <v>665.83827354000005</v>
      </c>
      <c r="D242" s="84">
        <v>622.97560154999996</v>
      </c>
      <c r="E242" s="84">
        <v>131.98772826999999</v>
      </c>
      <c r="F242" s="84">
        <v>131.98772826999999</v>
      </c>
    </row>
    <row r="243" spans="1:6" ht="12.75" customHeight="1" x14ac:dyDescent="0.2">
      <c r="A243" s="83" t="s">
        <v>151</v>
      </c>
      <c r="B243" s="83">
        <v>19</v>
      </c>
      <c r="C243" s="84">
        <v>676.50697895999997</v>
      </c>
      <c r="D243" s="84">
        <v>633.67757738</v>
      </c>
      <c r="E243" s="84">
        <v>134.2551196</v>
      </c>
      <c r="F243" s="84">
        <v>134.2551196</v>
      </c>
    </row>
    <row r="244" spans="1:6" ht="12.75" customHeight="1" x14ac:dyDescent="0.2">
      <c r="A244" s="83" t="s">
        <v>151</v>
      </c>
      <c r="B244" s="83">
        <v>20</v>
      </c>
      <c r="C244" s="84">
        <v>681.32513689999996</v>
      </c>
      <c r="D244" s="84">
        <v>638.47014920000004</v>
      </c>
      <c r="E244" s="84">
        <v>135.27050553999999</v>
      </c>
      <c r="F244" s="84">
        <v>135.27050553999999</v>
      </c>
    </row>
    <row r="245" spans="1:6" ht="12.75" customHeight="1" x14ac:dyDescent="0.2">
      <c r="A245" s="83" t="s">
        <v>151</v>
      </c>
      <c r="B245" s="83">
        <v>21</v>
      </c>
      <c r="C245" s="84">
        <v>680.95566037000003</v>
      </c>
      <c r="D245" s="84">
        <v>638.82002302000001</v>
      </c>
      <c r="E245" s="84">
        <v>135.34463212</v>
      </c>
      <c r="F245" s="84">
        <v>135.34463212</v>
      </c>
    </row>
    <row r="246" spans="1:6" ht="12.75" customHeight="1" x14ac:dyDescent="0.2">
      <c r="A246" s="83" t="s">
        <v>151</v>
      </c>
      <c r="B246" s="83">
        <v>22</v>
      </c>
      <c r="C246" s="84">
        <v>667.11720511999999</v>
      </c>
      <c r="D246" s="84">
        <v>624.74699439000005</v>
      </c>
      <c r="E246" s="84">
        <v>132.36302727</v>
      </c>
      <c r="F246" s="84">
        <v>132.36302727</v>
      </c>
    </row>
    <row r="247" spans="1:6" ht="12.75" customHeight="1" x14ac:dyDescent="0.2">
      <c r="A247" s="83" t="s">
        <v>151</v>
      </c>
      <c r="B247" s="83">
        <v>23</v>
      </c>
      <c r="C247" s="84">
        <v>698.48135266999998</v>
      </c>
      <c r="D247" s="84">
        <v>655.61617072000001</v>
      </c>
      <c r="E247" s="84">
        <v>138.90317497999999</v>
      </c>
      <c r="F247" s="84">
        <v>138.90317497999999</v>
      </c>
    </row>
    <row r="248" spans="1:6" ht="12.75" customHeight="1" x14ac:dyDescent="0.2">
      <c r="A248" s="83" t="s">
        <v>151</v>
      </c>
      <c r="B248" s="83">
        <v>24</v>
      </c>
      <c r="C248" s="84">
        <v>800.86086008999996</v>
      </c>
      <c r="D248" s="84">
        <v>759.06342873999995</v>
      </c>
      <c r="E248" s="84">
        <v>160.82019475999999</v>
      </c>
      <c r="F248" s="84">
        <v>160.82019475999999</v>
      </c>
    </row>
    <row r="249" spans="1:6" ht="12.75" customHeight="1" x14ac:dyDescent="0.2">
      <c r="A249" s="83" t="s">
        <v>152</v>
      </c>
      <c r="B249" s="83">
        <v>1</v>
      </c>
      <c r="C249" s="84">
        <v>890.56171472000005</v>
      </c>
      <c r="D249" s="84">
        <v>845.84640629</v>
      </c>
      <c r="E249" s="84">
        <v>179.20660995</v>
      </c>
      <c r="F249" s="84">
        <v>179.20660995</v>
      </c>
    </row>
    <row r="250" spans="1:6" ht="12.75" customHeight="1" x14ac:dyDescent="0.2">
      <c r="A250" s="83" t="s">
        <v>152</v>
      </c>
      <c r="B250" s="83">
        <v>2</v>
      </c>
      <c r="C250" s="84">
        <v>940.81670546999999</v>
      </c>
      <c r="D250" s="84">
        <v>898.50591627999995</v>
      </c>
      <c r="E250" s="84">
        <v>190.36340177</v>
      </c>
      <c r="F250" s="84">
        <v>190.36340177</v>
      </c>
    </row>
    <row r="251" spans="1:6" ht="12.75" customHeight="1" x14ac:dyDescent="0.2">
      <c r="A251" s="83" t="s">
        <v>152</v>
      </c>
      <c r="B251" s="83">
        <v>3</v>
      </c>
      <c r="C251" s="84">
        <v>923.42698983000002</v>
      </c>
      <c r="D251" s="84">
        <v>881.02086114999997</v>
      </c>
      <c r="E251" s="84">
        <v>186.65890242</v>
      </c>
      <c r="F251" s="84">
        <v>186.65890242</v>
      </c>
    </row>
    <row r="252" spans="1:6" ht="12.75" customHeight="1" x14ac:dyDescent="0.2">
      <c r="A252" s="83" t="s">
        <v>152</v>
      </c>
      <c r="B252" s="83">
        <v>4</v>
      </c>
      <c r="C252" s="84">
        <v>910.88504230000001</v>
      </c>
      <c r="D252" s="84">
        <v>868.84519977000002</v>
      </c>
      <c r="E252" s="84">
        <v>184.07928633</v>
      </c>
      <c r="F252" s="84">
        <v>184.07928633</v>
      </c>
    </row>
    <row r="253" spans="1:6" ht="12.75" customHeight="1" x14ac:dyDescent="0.2">
      <c r="A253" s="83" t="s">
        <v>152</v>
      </c>
      <c r="B253" s="83">
        <v>5</v>
      </c>
      <c r="C253" s="84">
        <v>905.49290248</v>
      </c>
      <c r="D253" s="84">
        <v>861.87476723999998</v>
      </c>
      <c r="E253" s="84">
        <v>182.60248443</v>
      </c>
      <c r="F253" s="84">
        <v>182.60248443</v>
      </c>
    </row>
    <row r="254" spans="1:6" ht="12.75" customHeight="1" x14ac:dyDescent="0.2">
      <c r="A254" s="83" t="s">
        <v>152</v>
      </c>
      <c r="B254" s="83">
        <v>6</v>
      </c>
      <c r="C254" s="84">
        <v>919.76564156999996</v>
      </c>
      <c r="D254" s="84">
        <v>870.28679537999994</v>
      </c>
      <c r="E254" s="84">
        <v>184.38471231</v>
      </c>
      <c r="F254" s="84">
        <v>184.38471231</v>
      </c>
    </row>
    <row r="255" spans="1:6" ht="12.75" customHeight="1" x14ac:dyDescent="0.2">
      <c r="A255" s="83" t="s">
        <v>152</v>
      </c>
      <c r="B255" s="83">
        <v>7</v>
      </c>
      <c r="C255" s="84">
        <v>942.96537558</v>
      </c>
      <c r="D255" s="84">
        <v>898.43285644000002</v>
      </c>
      <c r="E255" s="84">
        <v>190.34792282000001</v>
      </c>
      <c r="F255" s="84">
        <v>190.34792282000001</v>
      </c>
    </row>
    <row r="256" spans="1:6" ht="12.75" customHeight="1" x14ac:dyDescent="0.2">
      <c r="A256" s="83" t="s">
        <v>152</v>
      </c>
      <c r="B256" s="83">
        <v>8</v>
      </c>
      <c r="C256" s="84">
        <v>938.30326190000005</v>
      </c>
      <c r="D256" s="84">
        <v>892.49145911999994</v>
      </c>
      <c r="E256" s="84">
        <v>189.08913912</v>
      </c>
      <c r="F256" s="84">
        <v>189.08913912</v>
      </c>
    </row>
    <row r="257" spans="1:6" ht="12.75" customHeight="1" x14ac:dyDescent="0.2">
      <c r="A257" s="83" t="s">
        <v>152</v>
      </c>
      <c r="B257" s="83">
        <v>9</v>
      </c>
      <c r="C257" s="84">
        <v>891.21134346999997</v>
      </c>
      <c r="D257" s="84">
        <v>839.49019368999996</v>
      </c>
      <c r="E257" s="84">
        <v>177.85994073000001</v>
      </c>
      <c r="F257" s="84">
        <v>177.85994073000001</v>
      </c>
    </row>
    <row r="258" spans="1:6" ht="12.75" customHeight="1" x14ac:dyDescent="0.2">
      <c r="A258" s="83" t="s">
        <v>152</v>
      </c>
      <c r="B258" s="83">
        <v>10</v>
      </c>
      <c r="C258" s="84">
        <v>839.86242244000005</v>
      </c>
      <c r="D258" s="84">
        <v>793.96385208000004</v>
      </c>
      <c r="E258" s="84">
        <v>168.21442911</v>
      </c>
      <c r="F258" s="84">
        <v>168.21442911</v>
      </c>
    </row>
    <row r="259" spans="1:6" ht="12.75" customHeight="1" x14ac:dyDescent="0.2">
      <c r="A259" s="83" t="s">
        <v>152</v>
      </c>
      <c r="B259" s="83">
        <v>11</v>
      </c>
      <c r="C259" s="84">
        <v>828.68584124999995</v>
      </c>
      <c r="D259" s="84">
        <v>784.95734353</v>
      </c>
      <c r="E259" s="84">
        <v>166.30625069000001</v>
      </c>
      <c r="F259" s="84">
        <v>166.30625069000001</v>
      </c>
    </row>
    <row r="260" spans="1:6" ht="12.75" customHeight="1" x14ac:dyDescent="0.2">
      <c r="A260" s="83" t="s">
        <v>152</v>
      </c>
      <c r="B260" s="83">
        <v>12</v>
      </c>
      <c r="C260" s="84">
        <v>774.74875128999997</v>
      </c>
      <c r="D260" s="84">
        <v>732.53278575000002</v>
      </c>
      <c r="E260" s="84">
        <v>155.19923739000001</v>
      </c>
      <c r="F260" s="84">
        <v>155.19923739000001</v>
      </c>
    </row>
    <row r="261" spans="1:6" ht="12.75" customHeight="1" x14ac:dyDescent="0.2">
      <c r="A261" s="83" t="s">
        <v>152</v>
      </c>
      <c r="B261" s="83">
        <v>13</v>
      </c>
      <c r="C261" s="84">
        <v>712.44898161000003</v>
      </c>
      <c r="D261" s="84">
        <v>670.36057460999996</v>
      </c>
      <c r="E261" s="84">
        <v>142.02702184</v>
      </c>
      <c r="F261" s="84">
        <v>142.02702184</v>
      </c>
    </row>
    <row r="262" spans="1:6" ht="12.75" customHeight="1" x14ac:dyDescent="0.2">
      <c r="A262" s="83" t="s">
        <v>152</v>
      </c>
      <c r="B262" s="83">
        <v>14</v>
      </c>
      <c r="C262" s="84">
        <v>677.40045011999996</v>
      </c>
      <c r="D262" s="84">
        <v>634.90013406000003</v>
      </c>
      <c r="E262" s="84">
        <v>134.51413854</v>
      </c>
      <c r="F262" s="84">
        <v>134.51413854</v>
      </c>
    </row>
    <row r="263" spans="1:6" ht="12.75" customHeight="1" x14ac:dyDescent="0.2">
      <c r="A263" s="83" t="s">
        <v>152</v>
      </c>
      <c r="B263" s="83">
        <v>15</v>
      </c>
      <c r="C263" s="84">
        <v>649.90341612999998</v>
      </c>
      <c r="D263" s="84">
        <v>608.32662573000005</v>
      </c>
      <c r="E263" s="84">
        <v>128.88409944</v>
      </c>
      <c r="F263" s="84">
        <v>128.88409944</v>
      </c>
    </row>
    <row r="264" spans="1:6" ht="12.75" customHeight="1" x14ac:dyDescent="0.2">
      <c r="A264" s="83" t="s">
        <v>152</v>
      </c>
      <c r="B264" s="83">
        <v>16</v>
      </c>
      <c r="C264" s="84">
        <v>656.24308642999995</v>
      </c>
      <c r="D264" s="84">
        <v>614.55615162000004</v>
      </c>
      <c r="E264" s="84">
        <v>130.20392795999999</v>
      </c>
      <c r="F264" s="84">
        <v>130.20392795999999</v>
      </c>
    </row>
    <row r="265" spans="1:6" ht="12.75" customHeight="1" x14ac:dyDescent="0.2">
      <c r="A265" s="83" t="s">
        <v>152</v>
      </c>
      <c r="B265" s="83">
        <v>17</v>
      </c>
      <c r="C265" s="84">
        <v>661.97244073000002</v>
      </c>
      <c r="D265" s="84">
        <v>619.15068043999997</v>
      </c>
      <c r="E265" s="84">
        <v>131.17735521</v>
      </c>
      <c r="F265" s="84">
        <v>131.17735521</v>
      </c>
    </row>
    <row r="266" spans="1:6" ht="12.75" customHeight="1" x14ac:dyDescent="0.2">
      <c r="A266" s="83" t="s">
        <v>152</v>
      </c>
      <c r="B266" s="83">
        <v>18</v>
      </c>
      <c r="C266" s="84">
        <v>662.09421011999996</v>
      </c>
      <c r="D266" s="84">
        <v>619.06727894999995</v>
      </c>
      <c r="E266" s="84">
        <v>131.15968520999999</v>
      </c>
      <c r="F266" s="84">
        <v>131.15968520999999</v>
      </c>
    </row>
    <row r="267" spans="1:6" ht="12.75" customHeight="1" x14ac:dyDescent="0.2">
      <c r="A267" s="83" t="s">
        <v>152</v>
      </c>
      <c r="B267" s="83">
        <v>19</v>
      </c>
      <c r="C267" s="84">
        <v>671.34216294999999</v>
      </c>
      <c r="D267" s="84">
        <v>628.78891740999995</v>
      </c>
      <c r="E267" s="84">
        <v>133.21937578999999</v>
      </c>
      <c r="F267" s="84">
        <v>133.21937578999999</v>
      </c>
    </row>
    <row r="268" spans="1:6" ht="12.75" customHeight="1" x14ac:dyDescent="0.2">
      <c r="A268" s="83" t="s">
        <v>152</v>
      </c>
      <c r="B268" s="83">
        <v>20</v>
      </c>
      <c r="C268" s="84">
        <v>672.97040130000005</v>
      </c>
      <c r="D268" s="84">
        <v>629.74183439000001</v>
      </c>
      <c r="E268" s="84">
        <v>133.42126708000001</v>
      </c>
      <c r="F268" s="84">
        <v>133.42126708000001</v>
      </c>
    </row>
    <row r="269" spans="1:6" ht="12.75" customHeight="1" x14ac:dyDescent="0.2">
      <c r="A269" s="83" t="s">
        <v>152</v>
      </c>
      <c r="B269" s="83">
        <v>21</v>
      </c>
      <c r="C269" s="84">
        <v>662.91029264999997</v>
      </c>
      <c r="D269" s="84">
        <v>620.29334855000002</v>
      </c>
      <c r="E269" s="84">
        <v>131.41944842000001</v>
      </c>
      <c r="F269" s="84">
        <v>131.41944842000001</v>
      </c>
    </row>
    <row r="270" spans="1:6" ht="12.75" customHeight="1" x14ac:dyDescent="0.2">
      <c r="A270" s="83" t="s">
        <v>152</v>
      </c>
      <c r="B270" s="83">
        <v>22</v>
      </c>
      <c r="C270" s="84">
        <v>646.40336371000001</v>
      </c>
      <c r="D270" s="84">
        <v>604.91127257000005</v>
      </c>
      <c r="E270" s="84">
        <v>128.16050014000001</v>
      </c>
      <c r="F270" s="84">
        <v>128.16050014000001</v>
      </c>
    </row>
    <row r="271" spans="1:6" ht="12.75" customHeight="1" x14ac:dyDescent="0.2">
      <c r="A271" s="83" t="s">
        <v>152</v>
      </c>
      <c r="B271" s="83">
        <v>23</v>
      </c>
      <c r="C271" s="84">
        <v>678.81024213000001</v>
      </c>
      <c r="D271" s="84">
        <v>637.35563762000004</v>
      </c>
      <c r="E271" s="84">
        <v>135.03437775</v>
      </c>
      <c r="F271" s="84">
        <v>135.03437775</v>
      </c>
    </row>
    <row r="272" spans="1:6" ht="12.75" customHeight="1" x14ac:dyDescent="0.2">
      <c r="A272" s="83" t="s">
        <v>152</v>
      </c>
      <c r="B272" s="83">
        <v>24</v>
      </c>
      <c r="C272" s="84">
        <v>757.39344368000002</v>
      </c>
      <c r="D272" s="84">
        <v>716.07320299000003</v>
      </c>
      <c r="E272" s="84">
        <v>151.71200141</v>
      </c>
      <c r="F272" s="84">
        <v>151.71200141</v>
      </c>
    </row>
    <row r="273" spans="1:6" ht="12.75" customHeight="1" x14ac:dyDescent="0.2">
      <c r="A273" s="83" t="s">
        <v>153</v>
      </c>
      <c r="B273" s="83">
        <v>1</v>
      </c>
      <c r="C273" s="84">
        <v>850.45721079999998</v>
      </c>
      <c r="D273" s="84">
        <v>806.16509101999998</v>
      </c>
      <c r="E273" s="84">
        <v>170.79946423000001</v>
      </c>
      <c r="F273" s="84">
        <v>170.79946423000001</v>
      </c>
    </row>
    <row r="274" spans="1:6" ht="12.75" customHeight="1" x14ac:dyDescent="0.2">
      <c r="A274" s="83" t="s">
        <v>153</v>
      </c>
      <c r="B274" s="83">
        <v>2</v>
      </c>
      <c r="C274" s="84">
        <v>891.40355615999999</v>
      </c>
      <c r="D274" s="84">
        <v>848.88646717999995</v>
      </c>
      <c r="E274" s="84">
        <v>179.85069734000001</v>
      </c>
      <c r="F274" s="84">
        <v>179.85069734000001</v>
      </c>
    </row>
    <row r="275" spans="1:6" ht="12.75" customHeight="1" x14ac:dyDescent="0.2">
      <c r="A275" s="83" t="s">
        <v>153</v>
      </c>
      <c r="B275" s="83">
        <v>3</v>
      </c>
      <c r="C275" s="84">
        <v>885.35451094999996</v>
      </c>
      <c r="D275" s="84">
        <v>843.40898307999998</v>
      </c>
      <c r="E275" s="84">
        <v>178.69020135</v>
      </c>
      <c r="F275" s="84">
        <v>178.69020135</v>
      </c>
    </row>
    <row r="276" spans="1:6" ht="12.75" customHeight="1" x14ac:dyDescent="0.2">
      <c r="A276" s="83" t="s">
        <v>153</v>
      </c>
      <c r="B276" s="83">
        <v>4</v>
      </c>
      <c r="C276" s="84">
        <v>871.93495877999999</v>
      </c>
      <c r="D276" s="84">
        <v>829.60540473000003</v>
      </c>
      <c r="E276" s="84">
        <v>175.76568402000001</v>
      </c>
      <c r="F276" s="84">
        <v>175.76568402000001</v>
      </c>
    </row>
    <row r="277" spans="1:6" ht="12.75" customHeight="1" x14ac:dyDescent="0.2">
      <c r="A277" s="83" t="s">
        <v>153</v>
      </c>
      <c r="B277" s="83">
        <v>5</v>
      </c>
      <c r="C277" s="84">
        <v>858.66642883999998</v>
      </c>
      <c r="D277" s="84">
        <v>815.78725082999995</v>
      </c>
      <c r="E277" s="84">
        <v>172.83807859999999</v>
      </c>
      <c r="F277" s="84">
        <v>172.83807859999999</v>
      </c>
    </row>
    <row r="278" spans="1:6" ht="12.75" customHeight="1" x14ac:dyDescent="0.2">
      <c r="A278" s="83" t="s">
        <v>153</v>
      </c>
      <c r="B278" s="83">
        <v>6</v>
      </c>
      <c r="C278" s="84">
        <v>871.84710903999996</v>
      </c>
      <c r="D278" s="84">
        <v>828.25365993000003</v>
      </c>
      <c r="E278" s="84">
        <v>175.47929443000001</v>
      </c>
      <c r="F278" s="84">
        <v>175.47929443000001</v>
      </c>
    </row>
    <row r="279" spans="1:6" ht="12.75" customHeight="1" x14ac:dyDescent="0.2">
      <c r="A279" s="83" t="s">
        <v>153</v>
      </c>
      <c r="B279" s="83">
        <v>7</v>
      </c>
      <c r="C279" s="84">
        <v>844.2272385</v>
      </c>
      <c r="D279" s="84">
        <v>797.43321983999999</v>
      </c>
      <c r="E279" s="84">
        <v>168.94947228999999</v>
      </c>
      <c r="F279" s="84">
        <v>168.94947228999999</v>
      </c>
    </row>
    <row r="280" spans="1:6" ht="12.75" customHeight="1" x14ac:dyDescent="0.2">
      <c r="A280" s="83" t="s">
        <v>153</v>
      </c>
      <c r="B280" s="83">
        <v>8</v>
      </c>
      <c r="C280" s="84">
        <v>826.69752086999995</v>
      </c>
      <c r="D280" s="84">
        <v>782.39544565999995</v>
      </c>
      <c r="E280" s="84">
        <v>165.76347007000001</v>
      </c>
      <c r="F280" s="84">
        <v>165.76347007000001</v>
      </c>
    </row>
    <row r="281" spans="1:6" ht="12.75" customHeight="1" x14ac:dyDescent="0.2">
      <c r="A281" s="83" t="s">
        <v>153</v>
      </c>
      <c r="B281" s="83">
        <v>9</v>
      </c>
      <c r="C281" s="84">
        <v>800.28105271000004</v>
      </c>
      <c r="D281" s="84">
        <v>756.17368077000003</v>
      </c>
      <c r="E281" s="84">
        <v>160.20795365999999</v>
      </c>
      <c r="F281" s="84">
        <v>160.20795365999999</v>
      </c>
    </row>
    <row r="282" spans="1:6" ht="12.75" customHeight="1" x14ac:dyDescent="0.2">
      <c r="A282" s="83" t="s">
        <v>153</v>
      </c>
      <c r="B282" s="83">
        <v>10</v>
      </c>
      <c r="C282" s="84">
        <v>777.69265843000005</v>
      </c>
      <c r="D282" s="84">
        <v>732.72532482999998</v>
      </c>
      <c r="E282" s="84">
        <v>155.24002999999999</v>
      </c>
      <c r="F282" s="84">
        <v>155.24002999999999</v>
      </c>
    </row>
    <row r="283" spans="1:6" ht="12.75" customHeight="1" x14ac:dyDescent="0.2">
      <c r="A283" s="83" t="s">
        <v>153</v>
      </c>
      <c r="B283" s="83">
        <v>11</v>
      </c>
      <c r="C283" s="84">
        <v>768.20268661</v>
      </c>
      <c r="D283" s="84">
        <v>722.72916406000002</v>
      </c>
      <c r="E283" s="84">
        <v>153.12217731000001</v>
      </c>
      <c r="F283" s="84">
        <v>153.12217731000001</v>
      </c>
    </row>
    <row r="284" spans="1:6" ht="12.75" customHeight="1" x14ac:dyDescent="0.2">
      <c r="A284" s="83" t="s">
        <v>153</v>
      </c>
      <c r="B284" s="83">
        <v>12</v>
      </c>
      <c r="C284" s="84">
        <v>722.44383034999998</v>
      </c>
      <c r="D284" s="84">
        <v>679.93222085000002</v>
      </c>
      <c r="E284" s="84">
        <v>144.05493407</v>
      </c>
      <c r="F284" s="84">
        <v>144.05493407</v>
      </c>
    </row>
    <row r="285" spans="1:6" ht="12.75" customHeight="1" x14ac:dyDescent="0.2">
      <c r="A285" s="83" t="s">
        <v>153</v>
      </c>
      <c r="B285" s="83">
        <v>13</v>
      </c>
      <c r="C285" s="84">
        <v>741.16563438000003</v>
      </c>
      <c r="D285" s="84">
        <v>664.63560990999997</v>
      </c>
      <c r="E285" s="84">
        <v>140.81409298</v>
      </c>
      <c r="F285" s="84">
        <v>140.81409298</v>
      </c>
    </row>
    <row r="286" spans="1:6" ht="12.75" customHeight="1" x14ac:dyDescent="0.2">
      <c r="A286" s="83" t="s">
        <v>153</v>
      </c>
      <c r="B286" s="83">
        <v>14</v>
      </c>
      <c r="C286" s="84">
        <v>712.33953196000004</v>
      </c>
      <c r="D286" s="84">
        <v>669.24838005000004</v>
      </c>
      <c r="E286" s="84">
        <v>141.79138495000001</v>
      </c>
      <c r="F286" s="84">
        <v>141.79138495000001</v>
      </c>
    </row>
    <row r="287" spans="1:6" ht="12.75" customHeight="1" x14ac:dyDescent="0.2">
      <c r="A287" s="83" t="s">
        <v>153</v>
      </c>
      <c r="B287" s="83">
        <v>15</v>
      </c>
      <c r="C287" s="84">
        <v>710.52612644999999</v>
      </c>
      <c r="D287" s="84">
        <v>668.92152662000001</v>
      </c>
      <c r="E287" s="84">
        <v>141.72213561999999</v>
      </c>
      <c r="F287" s="84">
        <v>141.72213561999999</v>
      </c>
    </row>
    <row r="288" spans="1:6" ht="12.75" customHeight="1" x14ac:dyDescent="0.2">
      <c r="A288" s="83" t="s">
        <v>153</v>
      </c>
      <c r="B288" s="83">
        <v>16</v>
      </c>
      <c r="C288" s="84">
        <v>710.63616202000003</v>
      </c>
      <c r="D288" s="84">
        <v>668.17921605000004</v>
      </c>
      <c r="E288" s="84">
        <v>141.56486480000001</v>
      </c>
      <c r="F288" s="84">
        <v>141.56486480000001</v>
      </c>
    </row>
    <row r="289" spans="1:6" ht="12.75" customHeight="1" x14ac:dyDescent="0.2">
      <c r="A289" s="83" t="s">
        <v>153</v>
      </c>
      <c r="B289" s="83">
        <v>17</v>
      </c>
      <c r="C289" s="84">
        <v>711.84017243000005</v>
      </c>
      <c r="D289" s="84">
        <v>662.66341943999998</v>
      </c>
      <c r="E289" s="84">
        <v>140.39625167</v>
      </c>
      <c r="F289" s="84">
        <v>140.39625167</v>
      </c>
    </row>
    <row r="290" spans="1:6" ht="12.75" customHeight="1" x14ac:dyDescent="0.2">
      <c r="A290" s="83" t="s">
        <v>153</v>
      </c>
      <c r="B290" s="83">
        <v>18</v>
      </c>
      <c r="C290" s="84">
        <v>716.61505883999996</v>
      </c>
      <c r="D290" s="84">
        <v>668.18288447999998</v>
      </c>
      <c r="E290" s="84">
        <v>141.56564201</v>
      </c>
      <c r="F290" s="84">
        <v>141.56564201</v>
      </c>
    </row>
    <row r="291" spans="1:6" ht="12.75" customHeight="1" x14ac:dyDescent="0.2">
      <c r="A291" s="83" t="s">
        <v>153</v>
      </c>
      <c r="B291" s="83">
        <v>19</v>
      </c>
      <c r="C291" s="84">
        <v>709.58659686999999</v>
      </c>
      <c r="D291" s="84">
        <v>667.12351549000005</v>
      </c>
      <c r="E291" s="84">
        <v>141.34119709999999</v>
      </c>
      <c r="F291" s="84">
        <v>141.34119709999999</v>
      </c>
    </row>
    <row r="292" spans="1:6" ht="12.75" customHeight="1" x14ac:dyDescent="0.2">
      <c r="A292" s="83" t="s">
        <v>153</v>
      </c>
      <c r="B292" s="83">
        <v>20</v>
      </c>
      <c r="C292" s="84">
        <v>704.33209370999998</v>
      </c>
      <c r="D292" s="84">
        <v>659.95022600000004</v>
      </c>
      <c r="E292" s="84">
        <v>139.82141658</v>
      </c>
      <c r="F292" s="84">
        <v>139.82141658</v>
      </c>
    </row>
    <row r="293" spans="1:6" ht="12.75" customHeight="1" x14ac:dyDescent="0.2">
      <c r="A293" s="83" t="s">
        <v>153</v>
      </c>
      <c r="B293" s="83">
        <v>21</v>
      </c>
      <c r="C293" s="84">
        <v>696.91381602000001</v>
      </c>
      <c r="D293" s="84">
        <v>654.83279726000001</v>
      </c>
      <c r="E293" s="84">
        <v>138.7372043</v>
      </c>
      <c r="F293" s="84">
        <v>138.7372043</v>
      </c>
    </row>
    <row r="294" spans="1:6" ht="12.75" customHeight="1" x14ac:dyDescent="0.2">
      <c r="A294" s="83" t="s">
        <v>153</v>
      </c>
      <c r="B294" s="83">
        <v>22</v>
      </c>
      <c r="C294" s="84">
        <v>705.80971043</v>
      </c>
      <c r="D294" s="84">
        <v>661.73796546999995</v>
      </c>
      <c r="E294" s="84">
        <v>140.20017888000001</v>
      </c>
      <c r="F294" s="84">
        <v>140.20017888000001</v>
      </c>
    </row>
    <row r="295" spans="1:6" ht="12.75" customHeight="1" x14ac:dyDescent="0.2">
      <c r="A295" s="83" t="s">
        <v>153</v>
      </c>
      <c r="B295" s="83">
        <v>23</v>
      </c>
      <c r="C295" s="84">
        <v>706.44160195999996</v>
      </c>
      <c r="D295" s="84">
        <v>662.70702978999998</v>
      </c>
      <c r="E295" s="84">
        <v>140.40549125000001</v>
      </c>
      <c r="F295" s="84">
        <v>140.40549125000001</v>
      </c>
    </row>
    <row r="296" spans="1:6" ht="12.75" customHeight="1" x14ac:dyDescent="0.2">
      <c r="A296" s="83" t="s">
        <v>153</v>
      </c>
      <c r="B296" s="83">
        <v>24</v>
      </c>
      <c r="C296" s="84">
        <v>747.07502375000001</v>
      </c>
      <c r="D296" s="84">
        <v>706.07005232999995</v>
      </c>
      <c r="E296" s="84">
        <v>149.59266779999999</v>
      </c>
      <c r="F296" s="84">
        <v>149.59266779999999</v>
      </c>
    </row>
    <row r="297" spans="1:6" ht="12.75" customHeight="1" x14ac:dyDescent="0.2">
      <c r="A297" s="83" t="s">
        <v>154</v>
      </c>
      <c r="B297" s="83">
        <v>1</v>
      </c>
      <c r="C297" s="84">
        <v>849.72488090000002</v>
      </c>
      <c r="D297" s="84">
        <v>805.20733538000002</v>
      </c>
      <c r="E297" s="84">
        <v>170.59654778999999</v>
      </c>
      <c r="F297" s="84">
        <v>170.59654778999999</v>
      </c>
    </row>
    <row r="298" spans="1:6" ht="12.75" customHeight="1" x14ac:dyDescent="0.2">
      <c r="A298" s="83" t="s">
        <v>154</v>
      </c>
      <c r="B298" s="83">
        <v>2</v>
      </c>
      <c r="C298" s="84">
        <v>884.33663022999997</v>
      </c>
      <c r="D298" s="84">
        <v>842.23056770999995</v>
      </c>
      <c r="E298" s="84">
        <v>178.44053449</v>
      </c>
      <c r="F298" s="84">
        <v>178.44053449</v>
      </c>
    </row>
    <row r="299" spans="1:6" ht="12.75" customHeight="1" x14ac:dyDescent="0.2">
      <c r="A299" s="83" t="s">
        <v>154</v>
      </c>
      <c r="B299" s="83">
        <v>3</v>
      </c>
      <c r="C299" s="84">
        <v>885.46691256999998</v>
      </c>
      <c r="D299" s="84">
        <v>841.10800453000002</v>
      </c>
      <c r="E299" s="84">
        <v>178.20270083</v>
      </c>
      <c r="F299" s="84">
        <v>178.20270083</v>
      </c>
    </row>
    <row r="300" spans="1:6" ht="12.75" customHeight="1" x14ac:dyDescent="0.2">
      <c r="A300" s="83" t="s">
        <v>154</v>
      </c>
      <c r="B300" s="83">
        <v>4</v>
      </c>
      <c r="C300" s="84">
        <v>889.09653787000002</v>
      </c>
      <c r="D300" s="84">
        <v>846.13389254000003</v>
      </c>
      <c r="E300" s="84">
        <v>179.26751867999999</v>
      </c>
      <c r="F300" s="84">
        <v>179.26751867999999</v>
      </c>
    </row>
    <row r="301" spans="1:6" ht="12.75" customHeight="1" x14ac:dyDescent="0.2">
      <c r="A301" s="83" t="s">
        <v>154</v>
      </c>
      <c r="B301" s="83">
        <v>5</v>
      </c>
      <c r="C301" s="84">
        <v>890.59062103999997</v>
      </c>
      <c r="D301" s="84">
        <v>847.27485875000002</v>
      </c>
      <c r="E301" s="84">
        <v>179.50925132</v>
      </c>
      <c r="F301" s="84">
        <v>179.50925132</v>
      </c>
    </row>
    <row r="302" spans="1:6" ht="12.75" customHeight="1" x14ac:dyDescent="0.2">
      <c r="A302" s="83" t="s">
        <v>154</v>
      </c>
      <c r="B302" s="83">
        <v>6</v>
      </c>
      <c r="C302" s="84">
        <v>886.68933233999996</v>
      </c>
      <c r="D302" s="84">
        <v>843.96470829999998</v>
      </c>
      <c r="E302" s="84">
        <v>178.80794097</v>
      </c>
      <c r="F302" s="84">
        <v>178.80794097</v>
      </c>
    </row>
    <row r="303" spans="1:6" ht="12.75" customHeight="1" x14ac:dyDescent="0.2">
      <c r="A303" s="83" t="s">
        <v>154</v>
      </c>
      <c r="B303" s="83">
        <v>7</v>
      </c>
      <c r="C303" s="84">
        <v>875.84032569999999</v>
      </c>
      <c r="D303" s="84">
        <v>831.81169597999997</v>
      </c>
      <c r="E303" s="84">
        <v>176.23312346</v>
      </c>
      <c r="F303" s="84">
        <v>176.23312346</v>
      </c>
    </row>
    <row r="304" spans="1:6" ht="12.75" customHeight="1" x14ac:dyDescent="0.2">
      <c r="A304" s="83" t="s">
        <v>154</v>
      </c>
      <c r="B304" s="83">
        <v>8</v>
      </c>
      <c r="C304" s="84">
        <v>862.37767718999999</v>
      </c>
      <c r="D304" s="84">
        <v>817.27555927000003</v>
      </c>
      <c r="E304" s="84">
        <v>173.15340147000001</v>
      </c>
      <c r="F304" s="84">
        <v>173.15340147000001</v>
      </c>
    </row>
    <row r="305" spans="1:6" ht="12.75" customHeight="1" x14ac:dyDescent="0.2">
      <c r="A305" s="83" t="s">
        <v>154</v>
      </c>
      <c r="B305" s="83">
        <v>9</v>
      </c>
      <c r="C305" s="84">
        <v>809.11205556000004</v>
      </c>
      <c r="D305" s="84">
        <v>763.90562566999995</v>
      </c>
      <c r="E305" s="84">
        <v>161.84609460999999</v>
      </c>
      <c r="F305" s="84">
        <v>161.84609460999999</v>
      </c>
    </row>
    <row r="306" spans="1:6" ht="12.75" customHeight="1" x14ac:dyDescent="0.2">
      <c r="A306" s="83" t="s">
        <v>154</v>
      </c>
      <c r="B306" s="83">
        <v>10</v>
      </c>
      <c r="C306" s="84">
        <v>784.52891008999995</v>
      </c>
      <c r="D306" s="84">
        <v>740.55800038999996</v>
      </c>
      <c r="E306" s="84">
        <v>156.89951241</v>
      </c>
      <c r="F306" s="84">
        <v>156.89951241</v>
      </c>
    </row>
    <row r="307" spans="1:6" ht="12.75" customHeight="1" x14ac:dyDescent="0.2">
      <c r="A307" s="83" t="s">
        <v>154</v>
      </c>
      <c r="B307" s="83">
        <v>11</v>
      </c>
      <c r="C307" s="84">
        <v>763.06813880000004</v>
      </c>
      <c r="D307" s="84">
        <v>719.90826098000002</v>
      </c>
      <c r="E307" s="84">
        <v>152.52452213999999</v>
      </c>
      <c r="F307" s="84">
        <v>152.52452213999999</v>
      </c>
    </row>
    <row r="308" spans="1:6" ht="12.75" customHeight="1" x14ac:dyDescent="0.2">
      <c r="A308" s="83" t="s">
        <v>154</v>
      </c>
      <c r="B308" s="83">
        <v>12</v>
      </c>
      <c r="C308" s="84">
        <v>675.64729212999998</v>
      </c>
      <c r="D308" s="84">
        <v>633.00380926000003</v>
      </c>
      <c r="E308" s="84">
        <v>134.11237062999999</v>
      </c>
      <c r="F308" s="84">
        <v>134.11237062999999</v>
      </c>
    </row>
    <row r="309" spans="1:6" ht="12.75" customHeight="1" x14ac:dyDescent="0.2">
      <c r="A309" s="83" t="s">
        <v>154</v>
      </c>
      <c r="B309" s="83">
        <v>13</v>
      </c>
      <c r="C309" s="84">
        <v>647.33083433000002</v>
      </c>
      <c r="D309" s="84">
        <v>601.80935061000002</v>
      </c>
      <c r="E309" s="84">
        <v>127.50330646</v>
      </c>
      <c r="F309" s="84">
        <v>127.50330646</v>
      </c>
    </row>
    <row r="310" spans="1:6" ht="12.75" customHeight="1" x14ac:dyDescent="0.2">
      <c r="A310" s="83" t="s">
        <v>154</v>
      </c>
      <c r="B310" s="83">
        <v>14</v>
      </c>
      <c r="C310" s="84">
        <v>631.91334502999996</v>
      </c>
      <c r="D310" s="84">
        <v>590.02702103000001</v>
      </c>
      <c r="E310" s="84">
        <v>125.00702424000001</v>
      </c>
      <c r="F310" s="84">
        <v>125.00702424000001</v>
      </c>
    </row>
    <row r="311" spans="1:6" ht="12.75" customHeight="1" x14ac:dyDescent="0.2">
      <c r="A311" s="83" t="s">
        <v>154</v>
      </c>
      <c r="B311" s="83">
        <v>15</v>
      </c>
      <c r="C311" s="84">
        <v>680.94905924</v>
      </c>
      <c r="D311" s="84">
        <v>637.86901107000006</v>
      </c>
      <c r="E311" s="84">
        <v>135.14314443999999</v>
      </c>
      <c r="F311" s="84">
        <v>135.14314443999999</v>
      </c>
    </row>
    <row r="312" spans="1:6" ht="12.75" customHeight="1" x14ac:dyDescent="0.2">
      <c r="A312" s="83" t="s">
        <v>154</v>
      </c>
      <c r="B312" s="83">
        <v>16</v>
      </c>
      <c r="C312" s="84">
        <v>686.78979680999998</v>
      </c>
      <c r="D312" s="84">
        <v>641.85694133000004</v>
      </c>
      <c r="E312" s="84">
        <v>135.98805371</v>
      </c>
      <c r="F312" s="84">
        <v>135.98805371</v>
      </c>
    </row>
    <row r="313" spans="1:6" ht="12.75" customHeight="1" x14ac:dyDescent="0.2">
      <c r="A313" s="83" t="s">
        <v>154</v>
      </c>
      <c r="B313" s="83">
        <v>17</v>
      </c>
      <c r="C313" s="84">
        <v>692.89614814000004</v>
      </c>
      <c r="D313" s="84">
        <v>644.45772710999995</v>
      </c>
      <c r="E313" s="84">
        <v>136.53907337000001</v>
      </c>
      <c r="F313" s="84">
        <v>136.53907337000001</v>
      </c>
    </row>
    <row r="314" spans="1:6" ht="12.75" customHeight="1" x14ac:dyDescent="0.2">
      <c r="A314" s="83" t="s">
        <v>154</v>
      </c>
      <c r="B314" s="83">
        <v>18</v>
      </c>
      <c r="C314" s="84">
        <v>688.57699643000001</v>
      </c>
      <c r="D314" s="84">
        <v>645.20109855999999</v>
      </c>
      <c r="E314" s="84">
        <v>136.69656896000001</v>
      </c>
      <c r="F314" s="84">
        <v>136.69656896000001</v>
      </c>
    </row>
    <row r="315" spans="1:6" ht="12.75" customHeight="1" x14ac:dyDescent="0.2">
      <c r="A315" s="83" t="s">
        <v>154</v>
      </c>
      <c r="B315" s="83">
        <v>19</v>
      </c>
      <c r="C315" s="84">
        <v>687.56312031000004</v>
      </c>
      <c r="D315" s="84">
        <v>643.96400867</v>
      </c>
      <c r="E315" s="84">
        <v>136.43447092</v>
      </c>
      <c r="F315" s="84">
        <v>136.43447092</v>
      </c>
    </row>
    <row r="316" spans="1:6" ht="12.75" customHeight="1" x14ac:dyDescent="0.2">
      <c r="A316" s="83" t="s">
        <v>154</v>
      </c>
      <c r="B316" s="83">
        <v>20</v>
      </c>
      <c r="C316" s="84">
        <v>667.31083033000004</v>
      </c>
      <c r="D316" s="84">
        <v>622.96513930000003</v>
      </c>
      <c r="E316" s="84">
        <v>131.98551166999999</v>
      </c>
      <c r="F316" s="84">
        <v>131.98551166999999</v>
      </c>
    </row>
    <row r="317" spans="1:6" ht="12.75" customHeight="1" x14ac:dyDescent="0.2">
      <c r="A317" s="83" t="s">
        <v>154</v>
      </c>
      <c r="B317" s="83">
        <v>21</v>
      </c>
      <c r="C317" s="84">
        <v>666.98292552999999</v>
      </c>
      <c r="D317" s="84">
        <v>624.64702879000004</v>
      </c>
      <c r="E317" s="84">
        <v>132.34184789</v>
      </c>
      <c r="F317" s="84">
        <v>132.34184789</v>
      </c>
    </row>
    <row r="318" spans="1:6" ht="12.75" customHeight="1" x14ac:dyDescent="0.2">
      <c r="A318" s="83" t="s">
        <v>154</v>
      </c>
      <c r="B318" s="83">
        <v>22</v>
      </c>
      <c r="C318" s="84">
        <v>669.29999267999995</v>
      </c>
      <c r="D318" s="84">
        <v>626.71569726999996</v>
      </c>
      <c r="E318" s="84">
        <v>132.78012967000001</v>
      </c>
      <c r="F318" s="84">
        <v>132.78012967000001</v>
      </c>
    </row>
    <row r="319" spans="1:6" ht="12.75" customHeight="1" x14ac:dyDescent="0.2">
      <c r="A319" s="83" t="s">
        <v>154</v>
      </c>
      <c r="B319" s="83">
        <v>23</v>
      </c>
      <c r="C319" s="84">
        <v>685.22735913999998</v>
      </c>
      <c r="D319" s="84">
        <v>643.78360320000002</v>
      </c>
      <c r="E319" s="84">
        <v>136.39624902</v>
      </c>
      <c r="F319" s="84">
        <v>136.39624902</v>
      </c>
    </row>
    <row r="320" spans="1:6" ht="12.75" customHeight="1" x14ac:dyDescent="0.2">
      <c r="A320" s="83" t="s">
        <v>154</v>
      </c>
      <c r="B320" s="83">
        <v>24</v>
      </c>
      <c r="C320" s="84">
        <v>771.32942996999998</v>
      </c>
      <c r="D320" s="84">
        <v>729.92638024999997</v>
      </c>
      <c r="E320" s="84">
        <v>154.6470271</v>
      </c>
      <c r="F320" s="84">
        <v>154.6470271</v>
      </c>
    </row>
    <row r="321" spans="1:6" ht="12.75" customHeight="1" x14ac:dyDescent="0.2">
      <c r="A321" s="83" t="s">
        <v>155</v>
      </c>
      <c r="B321" s="83">
        <v>1</v>
      </c>
      <c r="C321" s="84">
        <v>858.29243115999998</v>
      </c>
      <c r="D321" s="84">
        <v>810.84837120999998</v>
      </c>
      <c r="E321" s="84">
        <v>171.79169493000001</v>
      </c>
      <c r="F321" s="84">
        <v>171.79169493000001</v>
      </c>
    </row>
    <row r="322" spans="1:6" ht="12.75" customHeight="1" x14ac:dyDescent="0.2">
      <c r="A322" s="83" t="s">
        <v>155</v>
      </c>
      <c r="B322" s="83">
        <v>2</v>
      </c>
      <c r="C322" s="84">
        <v>892.39461210000002</v>
      </c>
      <c r="D322" s="84">
        <v>850.07084181000005</v>
      </c>
      <c r="E322" s="84">
        <v>180.10162677</v>
      </c>
      <c r="F322" s="84">
        <v>180.10162677</v>
      </c>
    </row>
    <row r="323" spans="1:6" ht="12.75" customHeight="1" x14ac:dyDescent="0.2">
      <c r="A323" s="83" t="s">
        <v>155</v>
      </c>
      <c r="B323" s="83">
        <v>3</v>
      </c>
      <c r="C323" s="84">
        <v>919.55431745999999</v>
      </c>
      <c r="D323" s="84">
        <v>877.25720636999995</v>
      </c>
      <c r="E323" s="84">
        <v>185.86150964999999</v>
      </c>
      <c r="F323" s="84">
        <v>185.86150964999999</v>
      </c>
    </row>
    <row r="324" spans="1:6" ht="12.75" customHeight="1" x14ac:dyDescent="0.2">
      <c r="A324" s="83" t="s">
        <v>155</v>
      </c>
      <c r="B324" s="83">
        <v>4</v>
      </c>
      <c r="C324" s="84">
        <v>934.24553749999995</v>
      </c>
      <c r="D324" s="84">
        <v>891.78053460000001</v>
      </c>
      <c r="E324" s="84">
        <v>188.93851795</v>
      </c>
      <c r="F324" s="84">
        <v>188.93851795</v>
      </c>
    </row>
    <row r="325" spans="1:6" ht="12.75" customHeight="1" x14ac:dyDescent="0.2">
      <c r="A325" s="83" t="s">
        <v>155</v>
      </c>
      <c r="B325" s="83">
        <v>5</v>
      </c>
      <c r="C325" s="84">
        <v>931.37704099999996</v>
      </c>
      <c r="D325" s="84">
        <v>887.57298420999996</v>
      </c>
      <c r="E325" s="84">
        <v>188.04707852000001</v>
      </c>
      <c r="F325" s="84">
        <v>188.04707852000001</v>
      </c>
    </row>
    <row r="326" spans="1:6" ht="12.75" customHeight="1" x14ac:dyDescent="0.2">
      <c r="A326" s="83" t="s">
        <v>155</v>
      </c>
      <c r="B326" s="83">
        <v>6</v>
      </c>
      <c r="C326" s="84">
        <v>909.19983116000003</v>
      </c>
      <c r="D326" s="84">
        <v>865.80398548000005</v>
      </c>
      <c r="E326" s="84">
        <v>183.43495457</v>
      </c>
      <c r="F326" s="84">
        <v>183.43495457</v>
      </c>
    </row>
    <row r="327" spans="1:6" ht="12.75" customHeight="1" x14ac:dyDescent="0.2">
      <c r="A327" s="83" t="s">
        <v>155</v>
      </c>
      <c r="B327" s="83">
        <v>7</v>
      </c>
      <c r="C327" s="84">
        <v>867.42276251999999</v>
      </c>
      <c r="D327" s="84">
        <v>823.95807210999999</v>
      </c>
      <c r="E327" s="84">
        <v>174.5692028</v>
      </c>
      <c r="F327" s="84">
        <v>174.5692028</v>
      </c>
    </row>
    <row r="328" spans="1:6" ht="12.75" customHeight="1" x14ac:dyDescent="0.2">
      <c r="A328" s="83" t="s">
        <v>155</v>
      </c>
      <c r="B328" s="83">
        <v>8</v>
      </c>
      <c r="C328" s="84">
        <v>810.27948229000003</v>
      </c>
      <c r="D328" s="84">
        <v>761.63072273</v>
      </c>
      <c r="E328" s="84">
        <v>161.36411863000001</v>
      </c>
      <c r="F328" s="84">
        <v>161.36411863000001</v>
      </c>
    </row>
    <row r="329" spans="1:6" ht="12.75" customHeight="1" x14ac:dyDescent="0.2">
      <c r="A329" s="83" t="s">
        <v>155</v>
      </c>
      <c r="B329" s="83">
        <v>9</v>
      </c>
      <c r="C329" s="84">
        <v>753.57254095999997</v>
      </c>
      <c r="D329" s="84">
        <v>708.94186010999999</v>
      </c>
      <c r="E329" s="84">
        <v>150.20110797000001</v>
      </c>
      <c r="F329" s="84">
        <v>150.20110797000001</v>
      </c>
    </row>
    <row r="330" spans="1:6" ht="12.75" customHeight="1" x14ac:dyDescent="0.2">
      <c r="A330" s="83" t="s">
        <v>155</v>
      </c>
      <c r="B330" s="83">
        <v>10</v>
      </c>
      <c r="C330" s="84">
        <v>728.15809634000004</v>
      </c>
      <c r="D330" s="84">
        <v>684.80027180000002</v>
      </c>
      <c r="E330" s="84">
        <v>145.08631152000001</v>
      </c>
      <c r="F330" s="84">
        <v>145.08631152000001</v>
      </c>
    </row>
    <row r="331" spans="1:6" ht="12.75" customHeight="1" x14ac:dyDescent="0.2">
      <c r="A331" s="83" t="s">
        <v>155</v>
      </c>
      <c r="B331" s="83">
        <v>11</v>
      </c>
      <c r="C331" s="84">
        <v>730.67163092999999</v>
      </c>
      <c r="D331" s="84">
        <v>681.94519763999995</v>
      </c>
      <c r="E331" s="84">
        <v>144.48141663999999</v>
      </c>
      <c r="F331" s="84">
        <v>144.48141663999999</v>
      </c>
    </row>
    <row r="332" spans="1:6" ht="12.75" customHeight="1" x14ac:dyDescent="0.2">
      <c r="A332" s="83" t="s">
        <v>155</v>
      </c>
      <c r="B332" s="83">
        <v>12</v>
      </c>
      <c r="C332" s="84">
        <v>688.58203281999999</v>
      </c>
      <c r="D332" s="84">
        <v>637.61133440000003</v>
      </c>
      <c r="E332" s="84">
        <v>135.08855136</v>
      </c>
      <c r="F332" s="84">
        <v>135.08855136</v>
      </c>
    </row>
    <row r="333" spans="1:6" ht="12.75" customHeight="1" x14ac:dyDescent="0.2">
      <c r="A333" s="83" t="s">
        <v>155</v>
      </c>
      <c r="B333" s="83">
        <v>13</v>
      </c>
      <c r="C333" s="84">
        <v>696.13034420999998</v>
      </c>
      <c r="D333" s="84">
        <v>655.25088100999994</v>
      </c>
      <c r="E333" s="84">
        <v>138.82578229000001</v>
      </c>
      <c r="F333" s="84">
        <v>138.82578229000001</v>
      </c>
    </row>
    <row r="334" spans="1:6" ht="12.75" customHeight="1" x14ac:dyDescent="0.2">
      <c r="A334" s="83" t="s">
        <v>155</v>
      </c>
      <c r="B334" s="83">
        <v>14</v>
      </c>
      <c r="C334" s="84">
        <v>698.18542874000002</v>
      </c>
      <c r="D334" s="84">
        <v>654.53157333000001</v>
      </c>
      <c r="E334" s="84">
        <v>138.67338501</v>
      </c>
      <c r="F334" s="84">
        <v>138.67338501</v>
      </c>
    </row>
    <row r="335" spans="1:6" ht="12.75" customHeight="1" x14ac:dyDescent="0.2">
      <c r="A335" s="83" t="s">
        <v>155</v>
      </c>
      <c r="B335" s="83">
        <v>15</v>
      </c>
      <c r="C335" s="84">
        <v>702.41249140000002</v>
      </c>
      <c r="D335" s="84">
        <v>657.55463010000005</v>
      </c>
      <c r="E335" s="84">
        <v>139.31386979999999</v>
      </c>
      <c r="F335" s="84">
        <v>139.31386979999999</v>
      </c>
    </row>
    <row r="336" spans="1:6" ht="12.75" customHeight="1" x14ac:dyDescent="0.2">
      <c r="A336" s="83" t="s">
        <v>155</v>
      </c>
      <c r="B336" s="83">
        <v>16</v>
      </c>
      <c r="C336" s="84">
        <v>712.91829465000001</v>
      </c>
      <c r="D336" s="84">
        <v>667.48061170999995</v>
      </c>
      <c r="E336" s="84">
        <v>141.41685386</v>
      </c>
      <c r="F336" s="84">
        <v>141.41685386</v>
      </c>
    </row>
    <row r="337" spans="1:6" ht="12.75" customHeight="1" x14ac:dyDescent="0.2">
      <c r="A337" s="83" t="s">
        <v>155</v>
      </c>
      <c r="B337" s="83">
        <v>17</v>
      </c>
      <c r="C337" s="84">
        <v>702.84841771000004</v>
      </c>
      <c r="D337" s="84">
        <v>661.07913972999995</v>
      </c>
      <c r="E337" s="84">
        <v>140.06059569999999</v>
      </c>
      <c r="F337" s="84">
        <v>140.06059569999999</v>
      </c>
    </row>
    <row r="338" spans="1:6" ht="12.75" customHeight="1" x14ac:dyDescent="0.2">
      <c r="A338" s="83" t="s">
        <v>155</v>
      </c>
      <c r="B338" s="83">
        <v>18</v>
      </c>
      <c r="C338" s="84">
        <v>710.91613121</v>
      </c>
      <c r="D338" s="84">
        <v>667.18250723999995</v>
      </c>
      <c r="E338" s="84">
        <v>141.35369548</v>
      </c>
      <c r="F338" s="84">
        <v>141.35369548</v>
      </c>
    </row>
    <row r="339" spans="1:6" ht="12.75" customHeight="1" x14ac:dyDescent="0.2">
      <c r="A339" s="83" t="s">
        <v>155</v>
      </c>
      <c r="B339" s="83">
        <v>19</v>
      </c>
      <c r="C339" s="84">
        <v>649.99692701000004</v>
      </c>
      <c r="D339" s="84">
        <v>606.79003260000002</v>
      </c>
      <c r="E339" s="84">
        <v>128.55854665999999</v>
      </c>
      <c r="F339" s="84">
        <v>128.55854665999999</v>
      </c>
    </row>
    <row r="340" spans="1:6" ht="12.75" customHeight="1" x14ac:dyDescent="0.2">
      <c r="A340" s="83" t="s">
        <v>155</v>
      </c>
      <c r="B340" s="83">
        <v>20</v>
      </c>
      <c r="C340" s="84">
        <v>588.70354395000004</v>
      </c>
      <c r="D340" s="84">
        <v>544.42423478000001</v>
      </c>
      <c r="E340" s="84">
        <v>115.34531655000001</v>
      </c>
      <c r="F340" s="84">
        <v>115.34531655000001</v>
      </c>
    </row>
    <row r="341" spans="1:6" ht="12.75" customHeight="1" x14ac:dyDescent="0.2">
      <c r="A341" s="83" t="s">
        <v>155</v>
      </c>
      <c r="B341" s="83">
        <v>21</v>
      </c>
      <c r="C341" s="84">
        <v>591.27540699999997</v>
      </c>
      <c r="D341" s="84">
        <v>547.95219312999996</v>
      </c>
      <c r="E341" s="84">
        <v>116.09277312</v>
      </c>
      <c r="F341" s="84">
        <v>116.09277312</v>
      </c>
    </row>
    <row r="342" spans="1:6" ht="12.75" customHeight="1" x14ac:dyDescent="0.2">
      <c r="A342" s="83" t="s">
        <v>155</v>
      </c>
      <c r="B342" s="83">
        <v>22</v>
      </c>
      <c r="C342" s="84">
        <v>604.16471679000006</v>
      </c>
      <c r="D342" s="84">
        <v>562.91820053000004</v>
      </c>
      <c r="E342" s="84">
        <v>119.26357036</v>
      </c>
      <c r="F342" s="84">
        <v>119.26357036</v>
      </c>
    </row>
    <row r="343" spans="1:6" ht="12.75" customHeight="1" x14ac:dyDescent="0.2">
      <c r="A343" s="83" t="s">
        <v>155</v>
      </c>
      <c r="B343" s="83">
        <v>23</v>
      </c>
      <c r="C343" s="84">
        <v>610.09421817999998</v>
      </c>
      <c r="D343" s="84">
        <v>568.12508098000001</v>
      </c>
      <c r="E343" s="84">
        <v>120.36673447</v>
      </c>
      <c r="F343" s="84">
        <v>120.36673447</v>
      </c>
    </row>
    <row r="344" spans="1:6" ht="12.75" customHeight="1" x14ac:dyDescent="0.2">
      <c r="A344" s="83" t="s">
        <v>155</v>
      </c>
      <c r="B344" s="83">
        <v>24</v>
      </c>
      <c r="C344" s="84">
        <v>672.59835912999995</v>
      </c>
      <c r="D344" s="84">
        <v>629.32187357999999</v>
      </c>
      <c r="E344" s="84">
        <v>133.33229141000001</v>
      </c>
      <c r="F344" s="84">
        <v>133.33229141000001</v>
      </c>
    </row>
    <row r="345" spans="1:6" ht="12.75" customHeight="1" x14ac:dyDescent="0.2">
      <c r="A345" s="83" t="s">
        <v>156</v>
      </c>
      <c r="B345" s="83">
        <v>1</v>
      </c>
      <c r="C345" s="84">
        <v>827.25047555000003</v>
      </c>
      <c r="D345" s="84">
        <v>780.88353996000001</v>
      </c>
      <c r="E345" s="84">
        <v>165.44314774</v>
      </c>
      <c r="F345" s="84">
        <v>165.44314774</v>
      </c>
    </row>
    <row r="346" spans="1:6" ht="12.75" customHeight="1" x14ac:dyDescent="0.2">
      <c r="A346" s="83" t="s">
        <v>156</v>
      </c>
      <c r="B346" s="83">
        <v>2</v>
      </c>
      <c r="C346" s="84">
        <v>843.57746573999998</v>
      </c>
      <c r="D346" s="84">
        <v>801.33003483000005</v>
      </c>
      <c r="E346" s="84">
        <v>169.77507727</v>
      </c>
      <c r="F346" s="84">
        <v>169.77507727</v>
      </c>
    </row>
    <row r="347" spans="1:6" ht="12.75" customHeight="1" x14ac:dyDescent="0.2">
      <c r="A347" s="83" t="s">
        <v>156</v>
      </c>
      <c r="B347" s="83">
        <v>3</v>
      </c>
      <c r="C347" s="84">
        <v>871.01929932999997</v>
      </c>
      <c r="D347" s="84">
        <v>828.39710257000002</v>
      </c>
      <c r="E347" s="84">
        <v>175.50968513000001</v>
      </c>
      <c r="F347" s="84">
        <v>175.50968513000001</v>
      </c>
    </row>
    <row r="348" spans="1:6" ht="12.75" customHeight="1" x14ac:dyDescent="0.2">
      <c r="A348" s="83" t="s">
        <v>156</v>
      </c>
      <c r="B348" s="83">
        <v>4</v>
      </c>
      <c r="C348" s="84">
        <v>872.76336871000001</v>
      </c>
      <c r="D348" s="84">
        <v>829.47876697000004</v>
      </c>
      <c r="E348" s="84">
        <v>175.73885369999999</v>
      </c>
      <c r="F348" s="84">
        <v>175.73885369999999</v>
      </c>
    </row>
    <row r="349" spans="1:6" ht="12.75" customHeight="1" x14ac:dyDescent="0.2">
      <c r="A349" s="83" t="s">
        <v>156</v>
      </c>
      <c r="B349" s="83">
        <v>5</v>
      </c>
      <c r="C349" s="84">
        <v>866.53888272999995</v>
      </c>
      <c r="D349" s="84">
        <v>823.51002201999995</v>
      </c>
      <c r="E349" s="84">
        <v>174.47427594999999</v>
      </c>
      <c r="F349" s="84">
        <v>174.47427594999999</v>
      </c>
    </row>
    <row r="350" spans="1:6" ht="12.75" customHeight="1" x14ac:dyDescent="0.2">
      <c r="A350" s="83" t="s">
        <v>156</v>
      </c>
      <c r="B350" s="83">
        <v>6</v>
      </c>
      <c r="C350" s="84">
        <v>854.87480490999997</v>
      </c>
      <c r="D350" s="84">
        <v>811.62249692</v>
      </c>
      <c r="E350" s="84">
        <v>171.95570631999999</v>
      </c>
      <c r="F350" s="84">
        <v>171.95570631999999</v>
      </c>
    </row>
    <row r="351" spans="1:6" ht="12.75" customHeight="1" x14ac:dyDescent="0.2">
      <c r="A351" s="83" t="s">
        <v>156</v>
      </c>
      <c r="B351" s="83">
        <v>7</v>
      </c>
      <c r="C351" s="84">
        <v>836.00708054999996</v>
      </c>
      <c r="D351" s="84">
        <v>792.02303683000002</v>
      </c>
      <c r="E351" s="84">
        <v>167.80323516999999</v>
      </c>
      <c r="F351" s="84">
        <v>167.80323516999999</v>
      </c>
    </row>
    <row r="352" spans="1:6" ht="12.75" customHeight="1" x14ac:dyDescent="0.2">
      <c r="A352" s="83" t="s">
        <v>156</v>
      </c>
      <c r="B352" s="83">
        <v>8</v>
      </c>
      <c r="C352" s="84">
        <v>844.72976617999996</v>
      </c>
      <c r="D352" s="84">
        <v>792.91219880999995</v>
      </c>
      <c r="E352" s="84">
        <v>167.99161889999999</v>
      </c>
      <c r="F352" s="84">
        <v>167.99161889999999</v>
      </c>
    </row>
    <row r="353" spans="1:6" ht="12.75" customHeight="1" x14ac:dyDescent="0.2">
      <c r="A353" s="83" t="s">
        <v>156</v>
      </c>
      <c r="B353" s="83">
        <v>9</v>
      </c>
      <c r="C353" s="84">
        <v>797.40025619999994</v>
      </c>
      <c r="D353" s="84">
        <v>741.53499525999996</v>
      </c>
      <c r="E353" s="84">
        <v>157.106505</v>
      </c>
      <c r="F353" s="84">
        <v>157.106505</v>
      </c>
    </row>
    <row r="354" spans="1:6" ht="12.75" customHeight="1" x14ac:dyDescent="0.2">
      <c r="A354" s="83" t="s">
        <v>156</v>
      </c>
      <c r="B354" s="83">
        <v>10</v>
      </c>
      <c r="C354" s="84">
        <v>765.66705084</v>
      </c>
      <c r="D354" s="84">
        <v>719.82236186</v>
      </c>
      <c r="E354" s="84">
        <v>152.50632297999999</v>
      </c>
      <c r="F354" s="84">
        <v>152.50632297999999</v>
      </c>
    </row>
    <row r="355" spans="1:6" ht="12.75" customHeight="1" x14ac:dyDescent="0.2">
      <c r="A355" s="83" t="s">
        <v>156</v>
      </c>
      <c r="B355" s="83">
        <v>11</v>
      </c>
      <c r="C355" s="84">
        <v>746.61696669000003</v>
      </c>
      <c r="D355" s="84">
        <v>704.14573852000001</v>
      </c>
      <c r="E355" s="84">
        <v>149.18496995000001</v>
      </c>
      <c r="F355" s="84">
        <v>149.18496995000001</v>
      </c>
    </row>
    <row r="356" spans="1:6" ht="12.75" customHeight="1" x14ac:dyDescent="0.2">
      <c r="A356" s="83" t="s">
        <v>156</v>
      </c>
      <c r="B356" s="83">
        <v>12</v>
      </c>
      <c r="C356" s="84">
        <v>709.64826162999998</v>
      </c>
      <c r="D356" s="84">
        <v>666.47064088000002</v>
      </c>
      <c r="E356" s="84">
        <v>141.20287476999999</v>
      </c>
      <c r="F356" s="84">
        <v>141.20287476999999</v>
      </c>
    </row>
    <row r="357" spans="1:6" ht="12.75" customHeight="1" x14ac:dyDescent="0.2">
      <c r="A357" s="83" t="s">
        <v>156</v>
      </c>
      <c r="B357" s="83">
        <v>13</v>
      </c>
      <c r="C357" s="84">
        <v>638.45450362999998</v>
      </c>
      <c r="D357" s="84">
        <v>593.31088189000002</v>
      </c>
      <c r="E357" s="84">
        <v>125.70276471</v>
      </c>
      <c r="F357" s="84">
        <v>125.70276471</v>
      </c>
    </row>
    <row r="358" spans="1:6" ht="12.75" customHeight="1" x14ac:dyDescent="0.2">
      <c r="A358" s="83" t="s">
        <v>156</v>
      </c>
      <c r="B358" s="83">
        <v>14</v>
      </c>
      <c r="C358" s="84">
        <v>613.90975315000003</v>
      </c>
      <c r="D358" s="84">
        <v>573.18153675999997</v>
      </c>
      <c r="E358" s="84">
        <v>121.43802861</v>
      </c>
      <c r="F358" s="84">
        <v>121.43802861</v>
      </c>
    </row>
    <row r="359" spans="1:6" ht="12.75" customHeight="1" x14ac:dyDescent="0.2">
      <c r="A359" s="83" t="s">
        <v>156</v>
      </c>
      <c r="B359" s="83">
        <v>15</v>
      </c>
      <c r="C359" s="84">
        <v>623.61613412999998</v>
      </c>
      <c r="D359" s="84">
        <v>582.25483839000003</v>
      </c>
      <c r="E359" s="84">
        <v>123.36035826</v>
      </c>
      <c r="F359" s="84">
        <v>123.36035826</v>
      </c>
    </row>
    <row r="360" spans="1:6" ht="12.75" customHeight="1" x14ac:dyDescent="0.2">
      <c r="A360" s="83" t="s">
        <v>156</v>
      </c>
      <c r="B360" s="83">
        <v>16</v>
      </c>
      <c r="C360" s="84">
        <v>638.24728709999999</v>
      </c>
      <c r="D360" s="84">
        <v>594.78767551999999</v>
      </c>
      <c r="E360" s="84">
        <v>126.01564796</v>
      </c>
      <c r="F360" s="84">
        <v>126.01564796</v>
      </c>
    </row>
    <row r="361" spans="1:6" ht="12.75" customHeight="1" x14ac:dyDescent="0.2">
      <c r="A361" s="83" t="s">
        <v>156</v>
      </c>
      <c r="B361" s="83">
        <v>17</v>
      </c>
      <c r="C361" s="84">
        <v>635.11415193000005</v>
      </c>
      <c r="D361" s="84">
        <v>590.50254100999996</v>
      </c>
      <c r="E361" s="84">
        <v>125.10777105</v>
      </c>
      <c r="F361" s="84">
        <v>125.10777105</v>
      </c>
    </row>
    <row r="362" spans="1:6" ht="12.75" customHeight="1" x14ac:dyDescent="0.2">
      <c r="A362" s="83" t="s">
        <v>156</v>
      </c>
      <c r="B362" s="83">
        <v>18</v>
      </c>
      <c r="C362" s="84">
        <v>644.58941629000003</v>
      </c>
      <c r="D362" s="84">
        <v>601.70652170999995</v>
      </c>
      <c r="E362" s="84">
        <v>127.48152045</v>
      </c>
      <c r="F362" s="84">
        <v>127.48152045</v>
      </c>
    </row>
    <row r="363" spans="1:6" ht="12.75" customHeight="1" x14ac:dyDescent="0.2">
      <c r="A363" s="83" t="s">
        <v>156</v>
      </c>
      <c r="B363" s="83">
        <v>19</v>
      </c>
      <c r="C363" s="84">
        <v>642.71456106999995</v>
      </c>
      <c r="D363" s="84">
        <v>599.65829510000003</v>
      </c>
      <c r="E363" s="84">
        <v>127.04756962</v>
      </c>
      <c r="F363" s="84">
        <v>127.04756962</v>
      </c>
    </row>
    <row r="364" spans="1:6" ht="12.75" customHeight="1" x14ac:dyDescent="0.2">
      <c r="A364" s="83" t="s">
        <v>156</v>
      </c>
      <c r="B364" s="83">
        <v>20</v>
      </c>
      <c r="C364" s="84">
        <v>654.33810063999999</v>
      </c>
      <c r="D364" s="84">
        <v>610.82601241999998</v>
      </c>
      <c r="E364" s="84">
        <v>129.41363602000001</v>
      </c>
      <c r="F364" s="84">
        <v>129.41363602000001</v>
      </c>
    </row>
    <row r="365" spans="1:6" ht="12.75" customHeight="1" x14ac:dyDescent="0.2">
      <c r="A365" s="83" t="s">
        <v>156</v>
      </c>
      <c r="B365" s="83">
        <v>21</v>
      </c>
      <c r="C365" s="84">
        <v>640.88917117000005</v>
      </c>
      <c r="D365" s="84">
        <v>599.43935789</v>
      </c>
      <c r="E365" s="84">
        <v>127.00118413</v>
      </c>
      <c r="F365" s="84">
        <v>127.00118413</v>
      </c>
    </row>
    <row r="366" spans="1:6" ht="12.75" customHeight="1" x14ac:dyDescent="0.2">
      <c r="A366" s="83" t="s">
        <v>156</v>
      </c>
      <c r="B366" s="83">
        <v>22</v>
      </c>
      <c r="C366" s="84">
        <v>644.61560800999996</v>
      </c>
      <c r="D366" s="84">
        <v>602.29052856999999</v>
      </c>
      <c r="E366" s="84">
        <v>127.60525199999999</v>
      </c>
      <c r="F366" s="84">
        <v>127.60525199999999</v>
      </c>
    </row>
    <row r="367" spans="1:6" ht="12.75" customHeight="1" x14ac:dyDescent="0.2">
      <c r="A367" s="83" t="s">
        <v>156</v>
      </c>
      <c r="B367" s="83">
        <v>23</v>
      </c>
      <c r="C367" s="84">
        <v>664.34905762000005</v>
      </c>
      <c r="D367" s="84">
        <v>622.76933116999999</v>
      </c>
      <c r="E367" s="84">
        <v>131.94402646</v>
      </c>
      <c r="F367" s="84">
        <v>131.94402646</v>
      </c>
    </row>
    <row r="368" spans="1:6" ht="12.75" customHeight="1" x14ac:dyDescent="0.2">
      <c r="A368" s="83" t="s">
        <v>156</v>
      </c>
      <c r="B368" s="83">
        <v>24</v>
      </c>
      <c r="C368" s="84">
        <v>737.41756033000001</v>
      </c>
      <c r="D368" s="84">
        <v>695.83930093000004</v>
      </c>
      <c r="E368" s="84">
        <v>147.42511318999999</v>
      </c>
      <c r="F368" s="84">
        <v>147.42511318999999</v>
      </c>
    </row>
    <row r="369" spans="1:6" ht="12.75" customHeight="1" x14ac:dyDescent="0.2">
      <c r="A369" s="83" t="s">
        <v>157</v>
      </c>
      <c r="B369" s="83">
        <v>1</v>
      </c>
      <c r="C369" s="84">
        <v>768.97295064000002</v>
      </c>
      <c r="D369" s="84">
        <v>722.83621767</v>
      </c>
      <c r="E369" s="84">
        <v>153.14485839</v>
      </c>
      <c r="F369" s="84">
        <v>153.14485839</v>
      </c>
    </row>
    <row r="370" spans="1:6" ht="12.75" customHeight="1" x14ac:dyDescent="0.2">
      <c r="A370" s="83" t="s">
        <v>157</v>
      </c>
      <c r="B370" s="83">
        <v>2</v>
      </c>
      <c r="C370" s="84">
        <v>804.26009022999995</v>
      </c>
      <c r="D370" s="84">
        <v>761.98241270000005</v>
      </c>
      <c r="E370" s="84">
        <v>161.43862999999999</v>
      </c>
      <c r="F370" s="84">
        <v>161.43862999999999</v>
      </c>
    </row>
    <row r="371" spans="1:6" ht="12.75" customHeight="1" x14ac:dyDescent="0.2">
      <c r="A371" s="83" t="s">
        <v>157</v>
      </c>
      <c r="B371" s="83">
        <v>3</v>
      </c>
      <c r="C371" s="84">
        <v>794.86807733000001</v>
      </c>
      <c r="D371" s="84">
        <v>752.77405195999995</v>
      </c>
      <c r="E371" s="84">
        <v>159.48768583</v>
      </c>
      <c r="F371" s="84">
        <v>159.48768583</v>
      </c>
    </row>
    <row r="372" spans="1:6" ht="12.75" customHeight="1" x14ac:dyDescent="0.2">
      <c r="A372" s="83" t="s">
        <v>157</v>
      </c>
      <c r="B372" s="83">
        <v>4</v>
      </c>
      <c r="C372" s="84">
        <v>792.96734177999997</v>
      </c>
      <c r="D372" s="84">
        <v>749.46703811999998</v>
      </c>
      <c r="E372" s="84">
        <v>158.78704002000001</v>
      </c>
      <c r="F372" s="84">
        <v>158.78704002000001</v>
      </c>
    </row>
    <row r="373" spans="1:6" ht="12.75" customHeight="1" x14ac:dyDescent="0.2">
      <c r="A373" s="83" t="s">
        <v>157</v>
      </c>
      <c r="B373" s="83">
        <v>5</v>
      </c>
      <c r="C373" s="84">
        <v>797.96317247000002</v>
      </c>
      <c r="D373" s="84">
        <v>752.30022094000003</v>
      </c>
      <c r="E373" s="84">
        <v>159.38729685999999</v>
      </c>
      <c r="F373" s="84">
        <v>159.38729685999999</v>
      </c>
    </row>
    <row r="374" spans="1:6" ht="12.75" customHeight="1" x14ac:dyDescent="0.2">
      <c r="A374" s="83" t="s">
        <v>157</v>
      </c>
      <c r="B374" s="83">
        <v>6</v>
      </c>
      <c r="C374" s="84">
        <v>797.63138251999999</v>
      </c>
      <c r="D374" s="84">
        <v>753.26218845000005</v>
      </c>
      <c r="E374" s="84">
        <v>159.59110565</v>
      </c>
      <c r="F374" s="84">
        <v>159.59110565</v>
      </c>
    </row>
    <row r="375" spans="1:6" ht="12.75" customHeight="1" x14ac:dyDescent="0.2">
      <c r="A375" s="83" t="s">
        <v>157</v>
      </c>
      <c r="B375" s="83">
        <v>7</v>
      </c>
      <c r="C375" s="84">
        <v>786.24522848000004</v>
      </c>
      <c r="D375" s="84">
        <v>742.86779061000004</v>
      </c>
      <c r="E375" s="84">
        <v>157.38887983000001</v>
      </c>
      <c r="F375" s="84">
        <v>157.38887983000001</v>
      </c>
    </row>
    <row r="376" spans="1:6" ht="12.75" customHeight="1" x14ac:dyDescent="0.2">
      <c r="A376" s="83" t="s">
        <v>157</v>
      </c>
      <c r="B376" s="83">
        <v>8</v>
      </c>
      <c r="C376" s="84">
        <v>781.66004973999998</v>
      </c>
      <c r="D376" s="84">
        <v>736.98687631999996</v>
      </c>
      <c r="E376" s="84">
        <v>156.14291046</v>
      </c>
      <c r="F376" s="84">
        <v>156.14291046</v>
      </c>
    </row>
    <row r="377" spans="1:6" ht="12.75" customHeight="1" x14ac:dyDescent="0.2">
      <c r="A377" s="83" t="s">
        <v>157</v>
      </c>
      <c r="B377" s="83">
        <v>9</v>
      </c>
      <c r="C377" s="84">
        <v>741.93074827999999</v>
      </c>
      <c r="D377" s="84">
        <v>697.64386630000001</v>
      </c>
      <c r="E377" s="84">
        <v>147.80744032999999</v>
      </c>
      <c r="F377" s="84">
        <v>147.80744032999999</v>
      </c>
    </row>
    <row r="378" spans="1:6" ht="12.75" customHeight="1" x14ac:dyDescent="0.2">
      <c r="A378" s="83" t="s">
        <v>157</v>
      </c>
      <c r="B378" s="83">
        <v>10</v>
      </c>
      <c r="C378" s="84">
        <v>705.72630905999995</v>
      </c>
      <c r="D378" s="84">
        <v>660.86020619999999</v>
      </c>
      <c r="E378" s="84">
        <v>140.01421099999999</v>
      </c>
      <c r="F378" s="84">
        <v>140.01421099999999</v>
      </c>
    </row>
    <row r="379" spans="1:6" ht="12.75" customHeight="1" x14ac:dyDescent="0.2">
      <c r="A379" s="83" t="s">
        <v>157</v>
      </c>
      <c r="B379" s="83">
        <v>11</v>
      </c>
      <c r="C379" s="84">
        <v>701.75199744999998</v>
      </c>
      <c r="D379" s="84">
        <v>657.23051009999995</v>
      </c>
      <c r="E379" s="84">
        <v>139.24519959</v>
      </c>
      <c r="F379" s="84">
        <v>139.24519959</v>
      </c>
    </row>
    <row r="380" spans="1:6" ht="12.75" customHeight="1" x14ac:dyDescent="0.2">
      <c r="A380" s="83" t="s">
        <v>157</v>
      </c>
      <c r="B380" s="83">
        <v>12</v>
      </c>
      <c r="C380" s="84">
        <v>710.91385472000002</v>
      </c>
      <c r="D380" s="84">
        <v>668.05579007999995</v>
      </c>
      <c r="E380" s="84">
        <v>141.53871495000001</v>
      </c>
      <c r="F380" s="84">
        <v>141.53871495000001</v>
      </c>
    </row>
    <row r="381" spans="1:6" ht="12.75" customHeight="1" x14ac:dyDescent="0.2">
      <c r="A381" s="83" t="s">
        <v>157</v>
      </c>
      <c r="B381" s="83">
        <v>13</v>
      </c>
      <c r="C381" s="84">
        <v>710.59439990999999</v>
      </c>
      <c r="D381" s="84">
        <v>663.08098730999995</v>
      </c>
      <c r="E381" s="84">
        <v>140.48472036000001</v>
      </c>
      <c r="F381" s="84">
        <v>140.48472036000001</v>
      </c>
    </row>
    <row r="382" spans="1:6" ht="12.75" customHeight="1" x14ac:dyDescent="0.2">
      <c r="A382" s="83" t="s">
        <v>157</v>
      </c>
      <c r="B382" s="83">
        <v>14</v>
      </c>
      <c r="C382" s="84">
        <v>684.36620705999997</v>
      </c>
      <c r="D382" s="84">
        <v>640.34611927000003</v>
      </c>
      <c r="E382" s="84">
        <v>135.66796095999999</v>
      </c>
      <c r="F382" s="84">
        <v>135.66796095999999</v>
      </c>
    </row>
    <row r="383" spans="1:6" ht="12.75" customHeight="1" x14ac:dyDescent="0.2">
      <c r="A383" s="83" t="s">
        <v>157</v>
      </c>
      <c r="B383" s="83">
        <v>15</v>
      </c>
      <c r="C383" s="84">
        <v>684.31358127999999</v>
      </c>
      <c r="D383" s="84">
        <v>642.16966616000002</v>
      </c>
      <c r="E383" s="84">
        <v>136.05430966</v>
      </c>
      <c r="F383" s="84">
        <v>136.05430966</v>
      </c>
    </row>
    <row r="384" spans="1:6" ht="12.75" customHeight="1" x14ac:dyDescent="0.2">
      <c r="A384" s="83" t="s">
        <v>157</v>
      </c>
      <c r="B384" s="83">
        <v>16</v>
      </c>
      <c r="C384" s="84">
        <v>691.01145035000002</v>
      </c>
      <c r="D384" s="84">
        <v>647.05670716999998</v>
      </c>
      <c r="E384" s="84">
        <v>137.08971045999999</v>
      </c>
      <c r="F384" s="84">
        <v>137.08971045999999</v>
      </c>
    </row>
    <row r="385" spans="1:6" ht="12.75" customHeight="1" x14ac:dyDescent="0.2">
      <c r="A385" s="83" t="s">
        <v>157</v>
      </c>
      <c r="B385" s="83">
        <v>17</v>
      </c>
      <c r="C385" s="84">
        <v>695.25843381000004</v>
      </c>
      <c r="D385" s="84">
        <v>650.89743688999999</v>
      </c>
      <c r="E385" s="84">
        <v>137.90343285</v>
      </c>
      <c r="F385" s="84">
        <v>137.90343285</v>
      </c>
    </row>
    <row r="386" spans="1:6" ht="12.75" customHeight="1" x14ac:dyDescent="0.2">
      <c r="A386" s="83" t="s">
        <v>157</v>
      </c>
      <c r="B386" s="83">
        <v>18</v>
      </c>
      <c r="C386" s="84">
        <v>702.84859027000005</v>
      </c>
      <c r="D386" s="84">
        <v>652.79466127000001</v>
      </c>
      <c r="E386" s="84">
        <v>138.30539134</v>
      </c>
      <c r="F386" s="84">
        <v>138.30539134</v>
      </c>
    </row>
    <row r="387" spans="1:6" ht="12.75" customHeight="1" x14ac:dyDescent="0.2">
      <c r="A387" s="83" t="s">
        <v>157</v>
      </c>
      <c r="B387" s="83">
        <v>19</v>
      </c>
      <c r="C387" s="84">
        <v>694.05508393000002</v>
      </c>
      <c r="D387" s="84">
        <v>649.98766419000003</v>
      </c>
      <c r="E387" s="84">
        <v>137.71068238999999</v>
      </c>
      <c r="F387" s="84">
        <v>137.71068238999999</v>
      </c>
    </row>
    <row r="388" spans="1:6" ht="12.75" customHeight="1" x14ac:dyDescent="0.2">
      <c r="A388" s="83" t="s">
        <v>157</v>
      </c>
      <c r="B388" s="83">
        <v>20</v>
      </c>
      <c r="C388" s="84">
        <v>698.77976166999997</v>
      </c>
      <c r="D388" s="84">
        <v>654.77892431999999</v>
      </c>
      <c r="E388" s="84">
        <v>138.72579042999999</v>
      </c>
      <c r="F388" s="84">
        <v>138.72579042999999</v>
      </c>
    </row>
    <row r="389" spans="1:6" ht="12.75" customHeight="1" x14ac:dyDescent="0.2">
      <c r="A389" s="83" t="s">
        <v>157</v>
      </c>
      <c r="B389" s="83">
        <v>21</v>
      </c>
      <c r="C389" s="84">
        <v>686.72774939999999</v>
      </c>
      <c r="D389" s="84">
        <v>644.89046476999999</v>
      </c>
      <c r="E389" s="84">
        <v>136.63075602999999</v>
      </c>
      <c r="F389" s="84">
        <v>136.63075602999999</v>
      </c>
    </row>
    <row r="390" spans="1:6" ht="12.75" customHeight="1" x14ac:dyDescent="0.2">
      <c r="A390" s="83" t="s">
        <v>157</v>
      </c>
      <c r="B390" s="83">
        <v>22</v>
      </c>
      <c r="C390" s="84">
        <v>680.51061304999996</v>
      </c>
      <c r="D390" s="84">
        <v>638.94879802000003</v>
      </c>
      <c r="E390" s="84">
        <v>135.37191523999999</v>
      </c>
      <c r="F390" s="84">
        <v>135.37191523999999</v>
      </c>
    </row>
    <row r="391" spans="1:6" ht="12.75" customHeight="1" x14ac:dyDescent="0.2">
      <c r="A391" s="83" t="s">
        <v>157</v>
      </c>
      <c r="B391" s="83">
        <v>23</v>
      </c>
      <c r="C391" s="84">
        <v>698.54860752000002</v>
      </c>
      <c r="D391" s="84">
        <v>655.93698003999998</v>
      </c>
      <c r="E391" s="84">
        <v>138.97114375999999</v>
      </c>
      <c r="F391" s="84">
        <v>138.97114375999999</v>
      </c>
    </row>
    <row r="392" spans="1:6" ht="12.75" customHeight="1" x14ac:dyDescent="0.2">
      <c r="A392" s="83" t="s">
        <v>157</v>
      </c>
      <c r="B392" s="83">
        <v>24</v>
      </c>
      <c r="C392" s="84">
        <v>712.68486703999997</v>
      </c>
      <c r="D392" s="84">
        <v>670.71102287999997</v>
      </c>
      <c r="E392" s="84">
        <v>142.10127012000001</v>
      </c>
      <c r="F392" s="84">
        <v>142.10127012000001</v>
      </c>
    </row>
    <row r="393" spans="1:6" ht="12.75" customHeight="1" x14ac:dyDescent="0.2">
      <c r="A393" s="83" t="s">
        <v>158</v>
      </c>
      <c r="B393" s="83">
        <v>1</v>
      </c>
      <c r="C393" s="84">
        <v>787.97764188999997</v>
      </c>
      <c r="D393" s="84">
        <v>744.29880729000001</v>
      </c>
      <c r="E393" s="84">
        <v>157.69206448</v>
      </c>
      <c r="F393" s="84">
        <v>157.69206448</v>
      </c>
    </row>
    <row r="394" spans="1:6" ht="12.75" customHeight="1" x14ac:dyDescent="0.2">
      <c r="A394" s="83" t="s">
        <v>158</v>
      </c>
      <c r="B394" s="83">
        <v>2</v>
      </c>
      <c r="C394" s="84">
        <v>804.52836334000006</v>
      </c>
      <c r="D394" s="84">
        <v>761.63038764999999</v>
      </c>
      <c r="E394" s="84">
        <v>161.36404764</v>
      </c>
      <c r="F394" s="84">
        <v>161.36404764</v>
      </c>
    </row>
    <row r="395" spans="1:6" ht="12.75" customHeight="1" x14ac:dyDescent="0.2">
      <c r="A395" s="83" t="s">
        <v>158</v>
      </c>
      <c r="B395" s="83">
        <v>3</v>
      </c>
      <c r="C395" s="84">
        <v>817.07996387000003</v>
      </c>
      <c r="D395" s="84">
        <v>774.29825373000006</v>
      </c>
      <c r="E395" s="84">
        <v>164.04794547</v>
      </c>
      <c r="F395" s="84">
        <v>164.04794547</v>
      </c>
    </row>
    <row r="396" spans="1:6" ht="12.75" customHeight="1" x14ac:dyDescent="0.2">
      <c r="A396" s="83" t="s">
        <v>158</v>
      </c>
      <c r="B396" s="83">
        <v>4</v>
      </c>
      <c r="C396" s="84">
        <v>825.46305538000001</v>
      </c>
      <c r="D396" s="84">
        <v>782.00974391</v>
      </c>
      <c r="E396" s="84">
        <v>165.68175274999999</v>
      </c>
      <c r="F396" s="84">
        <v>165.68175274999999</v>
      </c>
    </row>
    <row r="397" spans="1:6" ht="12.75" customHeight="1" x14ac:dyDescent="0.2">
      <c r="A397" s="83" t="s">
        <v>158</v>
      </c>
      <c r="B397" s="83">
        <v>5</v>
      </c>
      <c r="C397" s="84">
        <v>820.94113206999998</v>
      </c>
      <c r="D397" s="84">
        <v>779.06978137999999</v>
      </c>
      <c r="E397" s="84">
        <v>165.05887286000001</v>
      </c>
      <c r="F397" s="84">
        <v>165.05887286000001</v>
      </c>
    </row>
    <row r="398" spans="1:6" ht="12.75" customHeight="1" x14ac:dyDescent="0.2">
      <c r="A398" s="83" t="s">
        <v>158</v>
      </c>
      <c r="B398" s="83">
        <v>6</v>
      </c>
      <c r="C398" s="84">
        <v>819.29138495999996</v>
      </c>
      <c r="D398" s="84">
        <v>774.83666858000004</v>
      </c>
      <c r="E398" s="84">
        <v>164.16201760000001</v>
      </c>
      <c r="F398" s="84">
        <v>164.16201760000001</v>
      </c>
    </row>
    <row r="399" spans="1:6" ht="12.75" customHeight="1" x14ac:dyDescent="0.2">
      <c r="A399" s="83" t="s">
        <v>158</v>
      </c>
      <c r="B399" s="83">
        <v>7</v>
      </c>
      <c r="C399" s="84">
        <v>802.55755410999996</v>
      </c>
      <c r="D399" s="84">
        <v>759.49385871000004</v>
      </c>
      <c r="E399" s="84">
        <v>160.91138849999999</v>
      </c>
      <c r="F399" s="84">
        <v>160.91138849999999</v>
      </c>
    </row>
    <row r="400" spans="1:6" ht="12.75" customHeight="1" x14ac:dyDescent="0.2">
      <c r="A400" s="83" t="s">
        <v>158</v>
      </c>
      <c r="B400" s="83">
        <v>8</v>
      </c>
      <c r="C400" s="84">
        <v>758.23585064999997</v>
      </c>
      <c r="D400" s="84">
        <v>714.04694675999997</v>
      </c>
      <c r="E400" s="84">
        <v>151.28270537</v>
      </c>
      <c r="F400" s="84">
        <v>151.28270537</v>
      </c>
    </row>
    <row r="401" spans="1:6" ht="12.75" customHeight="1" x14ac:dyDescent="0.2">
      <c r="A401" s="83" t="s">
        <v>158</v>
      </c>
      <c r="B401" s="83">
        <v>9</v>
      </c>
      <c r="C401" s="84">
        <v>732.67767481999999</v>
      </c>
      <c r="D401" s="84">
        <v>688.44847857000002</v>
      </c>
      <c r="E401" s="84">
        <v>145.85924471999999</v>
      </c>
      <c r="F401" s="84">
        <v>145.85924471999999</v>
      </c>
    </row>
    <row r="402" spans="1:6" ht="12.75" customHeight="1" x14ac:dyDescent="0.2">
      <c r="A402" s="83" t="s">
        <v>158</v>
      </c>
      <c r="B402" s="83">
        <v>10</v>
      </c>
      <c r="C402" s="84">
        <v>702.66463936000002</v>
      </c>
      <c r="D402" s="84">
        <v>660.43607224000004</v>
      </c>
      <c r="E402" s="84">
        <v>139.92435116999999</v>
      </c>
      <c r="F402" s="84">
        <v>139.92435116999999</v>
      </c>
    </row>
    <row r="403" spans="1:6" ht="12.75" customHeight="1" x14ac:dyDescent="0.2">
      <c r="A403" s="83" t="s">
        <v>158</v>
      </c>
      <c r="B403" s="83">
        <v>11</v>
      </c>
      <c r="C403" s="84">
        <v>693.75909916000001</v>
      </c>
      <c r="D403" s="84">
        <v>651.96378046999996</v>
      </c>
      <c r="E403" s="84">
        <v>138.12935544000001</v>
      </c>
      <c r="F403" s="84">
        <v>138.12935544000001</v>
      </c>
    </row>
    <row r="404" spans="1:6" ht="12.75" customHeight="1" x14ac:dyDescent="0.2">
      <c r="A404" s="83" t="s">
        <v>158</v>
      </c>
      <c r="B404" s="83">
        <v>12</v>
      </c>
      <c r="C404" s="84">
        <v>671.19006174000003</v>
      </c>
      <c r="D404" s="84">
        <v>628.55323898999995</v>
      </c>
      <c r="E404" s="84">
        <v>133.16944340000001</v>
      </c>
      <c r="F404" s="84">
        <v>133.16944340000001</v>
      </c>
    </row>
    <row r="405" spans="1:6" ht="12.75" customHeight="1" x14ac:dyDescent="0.2">
      <c r="A405" s="83" t="s">
        <v>158</v>
      </c>
      <c r="B405" s="83">
        <v>13</v>
      </c>
      <c r="C405" s="84">
        <v>660.11220157000002</v>
      </c>
      <c r="D405" s="84">
        <v>619.29192602000001</v>
      </c>
      <c r="E405" s="84">
        <v>131.20728043</v>
      </c>
      <c r="F405" s="84">
        <v>131.20728043</v>
      </c>
    </row>
    <row r="406" spans="1:6" ht="12.75" customHeight="1" x14ac:dyDescent="0.2">
      <c r="A406" s="83" t="s">
        <v>158</v>
      </c>
      <c r="B406" s="83">
        <v>14</v>
      </c>
      <c r="C406" s="84">
        <v>644.91901126000005</v>
      </c>
      <c r="D406" s="84">
        <v>603.44102466000004</v>
      </c>
      <c r="E406" s="84">
        <v>127.8490037</v>
      </c>
      <c r="F406" s="84">
        <v>127.8490037</v>
      </c>
    </row>
    <row r="407" spans="1:6" ht="12.75" customHeight="1" x14ac:dyDescent="0.2">
      <c r="A407" s="83" t="s">
        <v>158</v>
      </c>
      <c r="B407" s="83">
        <v>15</v>
      </c>
      <c r="C407" s="84">
        <v>641.14934075999997</v>
      </c>
      <c r="D407" s="84">
        <v>599.64070832000004</v>
      </c>
      <c r="E407" s="84">
        <v>127.04384357000001</v>
      </c>
      <c r="F407" s="84">
        <v>127.04384357000001</v>
      </c>
    </row>
    <row r="408" spans="1:6" ht="12.75" customHeight="1" x14ac:dyDescent="0.2">
      <c r="A408" s="83" t="s">
        <v>158</v>
      </c>
      <c r="B408" s="83">
        <v>16</v>
      </c>
      <c r="C408" s="84">
        <v>658.45949310000003</v>
      </c>
      <c r="D408" s="84">
        <v>616.66609998000001</v>
      </c>
      <c r="E408" s="84">
        <v>130.65095557000001</v>
      </c>
      <c r="F408" s="84">
        <v>130.65095557000001</v>
      </c>
    </row>
    <row r="409" spans="1:6" ht="12.75" customHeight="1" x14ac:dyDescent="0.2">
      <c r="A409" s="83" t="s">
        <v>158</v>
      </c>
      <c r="B409" s="83">
        <v>17</v>
      </c>
      <c r="C409" s="84">
        <v>674.33725435999997</v>
      </c>
      <c r="D409" s="84">
        <v>631.00138871000001</v>
      </c>
      <c r="E409" s="84">
        <v>133.68812457999999</v>
      </c>
      <c r="F409" s="84">
        <v>133.68812457999999</v>
      </c>
    </row>
    <row r="410" spans="1:6" ht="12.75" customHeight="1" x14ac:dyDescent="0.2">
      <c r="A410" s="83" t="s">
        <v>158</v>
      </c>
      <c r="B410" s="83">
        <v>18</v>
      </c>
      <c r="C410" s="84">
        <v>683.35415416000001</v>
      </c>
      <c r="D410" s="84">
        <v>638.57673266999996</v>
      </c>
      <c r="E410" s="84">
        <v>135.29308702</v>
      </c>
      <c r="F410" s="84">
        <v>135.29308702</v>
      </c>
    </row>
    <row r="411" spans="1:6" ht="12.75" customHeight="1" x14ac:dyDescent="0.2">
      <c r="A411" s="83" t="s">
        <v>158</v>
      </c>
      <c r="B411" s="83">
        <v>19</v>
      </c>
      <c r="C411" s="84">
        <v>686.30724185999998</v>
      </c>
      <c r="D411" s="84">
        <v>643.19693490999998</v>
      </c>
      <c r="E411" s="84">
        <v>136.27195359999999</v>
      </c>
      <c r="F411" s="84">
        <v>136.27195359999999</v>
      </c>
    </row>
    <row r="412" spans="1:6" ht="12.75" customHeight="1" x14ac:dyDescent="0.2">
      <c r="A412" s="83" t="s">
        <v>158</v>
      </c>
      <c r="B412" s="83">
        <v>20</v>
      </c>
      <c r="C412" s="84">
        <v>696.90588169</v>
      </c>
      <c r="D412" s="84">
        <v>653.87045745</v>
      </c>
      <c r="E412" s="84">
        <v>138.53331663</v>
      </c>
      <c r="F412" s="84">
        <v>138.53331663</v>
      </c>
    </row>
    <row r="413" spans="1:6" ht="12.75" customHeight="1" x14ac:dyDescent="0.2">
      <c r="A413" s="83" t="s">
        <v>158</v>
      </c>
      <c r="B413" s="83">
        <v>21</v>
      </c>
      <c r="C413" s="84">
        <v>683.38500141999998</v>
      </c>
      <c r="D413" s="84">
        <v>639.43298937999998</v>
      </c>
      <c r="E413" s="84">
        <v>135.47449922999999</v>
      </c>
      <c r="F413" s="84">
        <v>135.47449922999999</v>
      </c>
    </row>
    <row r="414" spans="1:6" ht="12.75" customHeight="1" x14ac:dyDescent="0.2">
      <c r="A414" s="83" t="s">
        <v>158</v>
      </c>
      <c r="B414" s="83">
        <v>22</v>
      </c>
      <c r="C414" s="84">
        <v>678.14878867000004</v>
      </c>
      <c r="D414" s="84">
        <v>636.38399877999996</v>
      </c>
      <c r="E414" s="84">
        <v>134.82851993</v>
      </c>
      <c r="F414" s="84">
        <v>134.82851993</v>
      </c>
    </row>
    <row r="415" spans="1:6" ht="12.75" customHeight="1" x14ac:dyDescent="0.2">
      <c r="A415" s="83" t="s">
        <v>158</v>
      </c>
      <c r="B415" s="83">
        <v>23</v>
      </c>
      <c r="C415" s="84">
        <v>694.80087455</v>
      </c>
      <c r="D415" s="84">
        <v>652.98097200999996</v>
      </c>
      <c r="E415" s="84">
        <v>138.34486437000001</v>
      </c>
      <c r="F415" s="84">
        <v>138.34486437000001</v>
      </c>
    </row>
    <row r="416" spans="1:6" ht="12.75" customHeight="1" x14ac:dyDescent="0.2">
      <c r="A416" s="83" t="s">
        <v>158</v>
      </c>
      <c r="B416" s="83">
        <v>24</v>
      </c>
      <c r="C416" s="84">
        <v>698.8425297</v>
      </c>
      <c r="D416" s="84">
        <v>658.25804853</v>
      </c>
      <c r="E416" s="84">
        <v>139.46290067000001</v>
      </c>
      <c r="F416" s="84">
        <v>139.46290067000001</v>
      </c>
    </row>
    <row r="417" spans="1:6" ht="12.75" customHeight="1" x14ac:dyDescent="0.2">
      <c r="A417" s="83" t="s">
        <v>159</v>
      </c>
      <c r="B417" s="83">
        <v>1</v>
      </c>
      <c r="C417" s="84">
        <v>803.84898848</v>
      </c>
      <c r="D417" s="84">
        <v>758.78781481999999</v>
      </c>
      <c r="E417" s="84">
        <v>160.76180137</v>
      </c>
      <c r="F417" s="84">
        <v>160.76180137</v>
      </c>
    </row>
    <row r="418" spans="1:6" ht="12.75" customHeight="1" x14ac:dyDescent="0.2">
      <c r="A418" s="83" t="s">
        <v>159</v>
      </c>
      <c r="B418" s="83">
        <v>2</v>
      </c>
      <c r="C418" s="84">
        <v>827.08666771000003</v>
      </c>
      <c r="D418" s="84">
        <v>785.42052359000002</v>
      </c>
      <c r="E418" s="84">
        <v>166.40438306999999</v>
      </c>
      <c r="F418" s="84">
        <v>166.40438306999999</v>
      </c>
    </row>
    <row r="419" spans="1:6" ht="12.75" customHeight="1" x14ac:dyDescent="0.2">
      <c r="A419" s="83" t="s">
        <v>159</v>
      </c>
      <c r="B419" s="83">
        <v>3</v>
      </c>
      <c r="C419" s="84">
        <v>840.90138251999997</v>
      </c>
      <c r="D419" s="84">
        <v>798.86648081999999</v>
      </c>
      <c r="E419" s="84">
        <v>169.25313244</v>
      </c>
      <c r="F419" s="84">
        <v>169.25313244</v>
      </c>
    </row>
    <row r="420" spans="1:6" ht="12.75" customHeight="1" x14ac:dyDescent="0.2">
      <c r="A420" s="83" t="s">
        <v>159</v>
      </c>
      <c r="B420" s="83">
        <v>4</v>
      </c>
      <c r="C420" s="84">
        <v>849.95707346999995</v>
      </c>
      <c r="D420" s="84">
        <v>808.29286887000001</v>
      </c>
      <c r="E420" s="84">
        <v>171.25026930999999</v>
      </c>
      <c r="F420" s="84">
        <v>171.25026930999999</v>
      </c>
    </row>
    <row r="421" spans="1:6" ht="12.75" customHeight="1" x14ac:dyDescent="0.2">
      <c r="A421" s="83" t="s">
        <v>159</v>
      </c>
      <c r="B421" s="83">
        <v>5</v>
      </c>
      <c r="C421" s="84">
        <v>846.55446281000002</v>
      </c>
      <c r="D421" s="84">
        <v>804.26363931000003</v>
      </c>
      <c r="E421" s="84">
        <v>170.39661011000001</v>
      </c>
      <c r="F421" s="84">
        <v>170.39661011000001</v>
      </c>
    </row>
    <row r="422" spans="1:6" ht="12.75" customHeight="1" x14ac:dyDescent="0.2">
      <c r="A422" s="83" t="s">
        <v>159</v>
      </c>
      <c r="B422" s="83">
        <v>6</v>
      </c>
      <c r="C422" s="84">
        <v>849.34927201000005</v>
      </c>
      <c r="D422" s="84">
        <v>806.11185284999999</v>
      </c>
      <c r="E422" s="84">
        <v>170.78818484000001</v>
      </c>
      <c r="F422" s="84">
        <v>170.78818484000001</v>
      </c>
    </row>
    <row r="423" spans="1:6" ht="12.75" customHeight="1" x14ac:dyDescent="0.2">
      <c r="A423" s="83" t="s">
        <v>159</v>
      </c>
      <c r="B423" s="83">
        <v>7</v>
      </c>
      <c r="C423" s="84">
        <v>864.72256183000002</v>
      </c>
      <c r="D423" s="84">
        <v>821.42064400000004</v>
      </c>
      <c r="E423" s="84">
        <v>174.03160650999999</v>
      </c>
      <c r="F423" s="84">
        <v>174.03160650999999</v>
      </c>
    </row>
    <row r="424" spans="1:6" ht="12.75" customHeight="1" x14ac:dyDescent="0.2">
      <c r="A424" s="83" t="s">
        <v>159</v>
      </c>
      <c r="B424" s="83">
        <v>8</v>
      </c>
      <c r="C424" s="84">
        <v>912.17004752000003</v>
      </c>
      <c r="D424" s="84">
        <v>864.56488658000001</v>
      </c>
      <c r="E424" s="84">
        <v>183.17243088999999</v>
      </c>
      <c r="F424" s="84">
        <v>183.17243088999999</v>
      </c>
    </row>
    <row r="425" spans="1:6" ht="12.75" customHeight="1" x14ac:dyDescent="0.2">
      <c r="A425" s="83" t="s">
        <v>159</v>
      </c>
      <c r="B425" s="83">
        <v>9</v>
      </c>
      <c r="C425" s="84">
        <v>865.09590403000004</v>
      </c>
      <c r="D425" s="84">
        <v>820.53170618000001</v>
      </c>
      <c r="E425" s="84">
        <v>173.84327027</v>
      </c>
      <c r="F425" s="84">
        <v>173.84327027</v>
      </c>
    </row>
    <row r="426" spans="1:6" ht="12.75" customHeight="1" x14ac:dyDescent="0.2">
      <c r="A426" s="83" t="s">
        <v>159</v>
      </c>
      <c r="B426" s="83">
        <v>10</v>
      </c>
      <c r="C426" s="84">
        <v>833.39336469</v>
      </c>
      <c r="D426" s="84">
        <v>789.7591175</v>
      </c>
      <c r="E426" s="84">
        <v>167.32358625000001</v>
      </c>
      <c r="F426" s="84">
        <v>167.32358625000001</v>
      </c>
    </row>
    <row r="427" spans="1:6" ht="12.75" customHeight="1" x14ac:dyDescent="0.2">
      <c r="A427" s="83" t="s">
        <v>159</v>
      </c>
      <c r="B427" s="83">
        <v>11</v>
      </c>
      <c r="C427" s="84">
        <v>819.42065758000001</v>
      </c>
      <c r="D427" s="84">
        <v>776.39830226000004</v>
      </c>
      <c r="E427" s="84">
        <v>164.49287562999999</v>
      </c>
      <c r="F427" s="84">
        <v>164.49287562999999</v>
      </c>
    </row>
    <row r="428" spans="1:6" ht="12.75" customHeight="1" x14ac:dyDescent="0.2">
      <c r="A428" s="83" t="s">
        <v>159</v>
      </c>
      <c r="B428" s="83">
        <v>12</v>
      </c>
      <c r="C428" s="84">
        <v>760.52597634000006</v>
      </c>
      <c r="D428" s="84">
        <v>717.81240683999999</v>
      </c>
      <c r="E428" s="84">
        <v>152.08048063000001</v>
      </c>
      <c r="F428" s="84">
        <v>152.08048063000001</v>
      </c>
    </row>
    <row r="429" spans="1:6" ht="12.75" customHeight="1" x14ac:dyDescent="0.2">
      <c r="A429" s="83" t="s">
        <v>159</v>
      </c>
      <c r="B429" s="83">
        <v>13</v>
      </c>
      <c r="C429" s="84">
        <v>695.13744751000002</v>
      </c>
      <c r="D429" s="84">
        <v>649.19645912999999</v>
      </c>
      <c r="E429" s="84">
        <v>137.54305245</v>
      </c>
      <c r="F429" s="84">
        <v>137.54305245</v>
      </c>
    </row>
    <row r="430" spans="1:6" ht="12.75" customHeight="1" x14ac:dyDescent="0.2">
      <c r="A430" s="83" t="s">
        <v>159</v>
      </c>
      <c r="B430" s="83">
        <v>14</v>
      </c>
      <c r="C430" s="84">
        <v>656.76909477000004</v>
      </c>
      <c r="D430" s="84">
        <v>615.38477711999997</v>
      </c>
      <c r="E430" s="84">
        <v>130.37948603999999</v>
      </c>
      <c r="F430" s="84">
        <v>130.37948603999999</v>
      </c>
    </row>
    <row r="431" spans="1:6" ht="12.75" customHeight="1" x14ac:dyDescent="0.2">
      <c r="A431" s="83" t="s">
        <v>159</v>
      </c>
      <c r="B431" s="83">
        <v>15</v>
      </c>
      <c r="C431" s="84">
        <v>657.22281168999996</v>
      </c>
      <c r="D431" s="84">
        <v>615.48028776000001</v>
      </c>
      <c r="E431" s="84">
        <v>130.39972155000001</v>
      </c>
      <c r="F431" s="84">
        <v>130.39972155000001</v>
      </c>
    </row>
    <row r="432" spans="1:6" ht="12.75" customHeight="1" x14ac:dyDescent="0.2">
      <c r="A432" s="83" t="s">
        <v>159</v>
      </c>
      <c r="B432" s="83">
        <v>16</v>
      </c>
      <c r="C432" s="84">
        <v>663.45525497000006</v>
      </c>
      <c r="D432" s="84">
        <v>621.82521169999995</v>
      </c>
      <c r="E432" s="84">
        <v>131.74399907</v>
      </c>
      <c r="F432" s="84">
        <v>131.74399907</v>
      </c>
    </row>
    <row r="433" spans="1:6" ht="12.75" customHeight="1" x14ac:dyDescent="0.2">
      <c r="A433" s="83" t="s">
        <v>159</v>
      </c>
      <c r="B433" s="83">
        <v>17</v>
      </c>
      <c r="C433" s="84">
        <v>662.22220641000001</v>
      </c>
      <c r="D433" s="84">
        <v>618.80808540999999</v>
      </c>
      <c r="E433" s="84">
        <v>131.10477076000001</v>
      </c>
      <c r="F433" s="84">
        <v>131.10477076000001</v>
      </c>
    </row>
    <row r="434" spans="1:6" ht="12.75" customHeight="1" x14ac:dyDescent="0.2">
      <c r="A434" s="83" t="s">
        <v>159</v>
      </c>
      <c r="B434" s="83">
        <v>18</v>
      </c>
      <c r="C434" s="84">
        <v>665.84704383999997</v>
      </c>
      <c r="D434" s="84">
        <v>622.07928030000005</v>
      </c>
      <c r="E434" s="84">
        <v>131.79782772999999</v>
      </c>
      <c r="F434" s="84">
        <v>131.79782772999999</v>
      </c>
    </row>
    <row r="435" spans="1:6" ht="12.75" customHeight="1" x14ac:dyDescent="0.2">
      <c r="A435" s="83" t="s">
        <v>159</v>
      </c>
      <c r="B435" s="83">
        <v>19</v>
      </c>
      <c r="C435" s="84">
        <v>662.13306019000004</v>
      </c>
      <c r="D435" s="84">
        <v>619.33865863999995</v>
      </c>
      <c r="E435" s="84">
        <v>131.21718150999999</v>
      </c>
      <c r="F435" s="84">
        <v>131.21718150999999</v>
      </c>
    </row>
    <row r="436" spans="1:6" ht="12.75" customHeight="1" x14ac:dyDescent="0.2">
      <c r="A436" s="83" t="s">
        <v>159</v>
      </c>
      <c r="B436" s="83">
        <v>20</v>
      </c>
      <c r="C436" s="84">
        <v>671.61087988999998</v>
      </c>
      <c r="D436" s="84">
        <v>622.84180057000003</v>
      </c>
      <c r="E436" s="84">
        <v>131.95938031</v>
      </c>
      <c r="F436" s="84">
        <v>131.95938031</v>
      </c>
    </row>
    <row r="437" spans="1:6" ht="12.75" customHeight="1" x14ac:dyDescent="0.2">
      <c r="A437" s="83" t="s">
        <v>159</v>
      </c>
      <c r="B437" s="83">
        <v>21</v>
      </c>
      <c r="C437" s="84">
        <v>662.92130951000001</v>
      </c>
      <c r="D437" s="84">
        <v>621.59655735000001</v>
      </c>
      <c r="E437" s="84">
        <v>131.69555485000001</v>
      </c>
      <c r="F437" s="84">
        <v>131.69555485000001</v>
      </c>
    </row>
    <row r="438" spans="1:6" ht="12.75" customHeight="1" x14ac:dyDescent="0.2">
      <c r="A438" s="83" t="s">
        <v>159</v>
      </c>
      <c r="B438" s="83">
        <v>22</v>
      </c>
      <c r="C438" s="84">
        <v>660.75436264999996</v>
      </c>
      <c r="D438" s="84">
        <v>619.41930282999999</v>
      </c>
      <c r="E438" s="84">
        <v>131.23426731999999</v>
      </c>
      <c r="F438" s="84">
        <v>131.23426731999999</v>
      </c>
    </row>
    <row r="439" spans="1:6" ht="12.75" customHeight="1" x14ac:dyDescent="0.2">
      <c r="A439" s="83" t="s">
        <v>159</v>
      </c>
      <c r="B439" s="83">
        <v>23</v>
      </c>
      <c r="C439" s="84">
        <v>663.15946742000006</v>
      </c>
      <c r="D439" s="84">
        <v>621.47979751000003</v>
      </c>
      <c r="E439" s="84">
        <v>131.67081734000001</v>
      </c>
      <c r="F439" s="84">
        <v>131.67081734000001</v>
      </c>
    </row>
    <row r="440" spans="1:6" ht="12.75" customHeight="1" x14ac:dyDescent="0.2">
      <c r="A440" s="83" t="s">
        <v>159</v>
      </c>
      <c r="B440" s="83">
        <v>24</v>
      </c>
      <c r="C440" s="84">
        <v>724.6757963</v>
      </c>
      <c r="D440" s="84">
        <v>683.20583036999994</v>
      </c>
      <c r="E440" s="84">
        <v>144.74850262000001</v>
      </c>
      <c r="F440" s="84">
        <v>144.74850262000001</v>
      </c>
    </row>
    <row r="441" spans="1:6" ht="12.75" customHeight="1" x14ac:dyDescent="0.2">
      <c r="A441" s="83" t="s">
        <v>160</v>
      </c>
      <c r="B441" s="83">
        <v>1</v>
      </c>
      <c r="C441" s="84">
        <v>806.46781198999997</v>
      </c>
      <c r="D441" s="84">
        <v>760.74669911000001</v>
      </c>
      <c r="E441" s="84">
        <v>161.17682354999999</v>
      </c>
      <c r="F441" s="84">
        <v>161.17682354999999</v>
      </c>
    </row>
    <row r="442" spans="1:6" ht="12.75" customHeight="1" x14ac:dyDescent="0.2">
      <c r="A442" s="83" t="s">
        <v>160</v>
      </c>
      <c r="B442" s="83">
        <v>2</v>
      </c>
      <c r="C442" s="84">
        <v>843.24198627999999</v>
      </c>
      <c r="D442" s="84">
        <v>797.10793307999995</v>
      </c>
      <c r="E442" s="84">
        <v>168.88055489000001</v>
      </c>
      <c r="F442" s="84">
        <v>168.88055489000001</v>
      </c>
    </row>
    <row r="443" spans="1:6" ht="12.75" customHeight="1" x14ac:dyDescent="0.2">
      <c r="A443" s="83" t="s">
        <v>160</v>
      </c>
      <c r="B443" s="83">
        <v>3</v>
      </c>
      <c r="C443" s="84">
        <v>859.31814709000002</v>
      </c>
      <c r="D443" s="84">
        <v>815.60757768999997</v>
      </c>
      <c r="E443" s="84">
        <v>172.80001186999999</v>
      </c>
      <c r="F443" s="84">
        <v>172.80001186999999</v>
      </c>
    </row>
    <row r="444" spans="1:6" ht="12.75" customHeight="1" x14ac:dyDescent="0.2">
      <c r="A444" s="83" t="s">
        <v>160</v>
      </c>
      <c r="B444" s="83">
        <v>4</v>
      </c>
      <c r="C444" s="84">
        <v>857.94937905999996</v>
      </c>
      <c r="D444" s="84">
        <v>815.78402281000001</v>
      </c>
      <c r="E444" s="84">
        <v>172.83739469</v>
      </c>
      <c r="F444" s="84">
        <v>172.83739469</v>
      </c>
    </row>
    <row r="445" spans="1:6" ht="12.75" customHeight="1" x14ac:dyDescent="0.2">
      <c r="A445" s="83" t="s">
        <v>160</v>
      </c>
      <c r="B445" s="83">
        <v>5</v>
      </c>
      <c r="C445" s="84">
        <v>870.74644142</v>
      </c>
      <c r="D445" s="84">
        <v>826.56647258999999</v>
      </c>
      <c r="E445" s="84">
        <v>175.12183576999999</v>
      </c>
      <c r="F445" s="84">
        <v>175.12183576999999</v>
      </c>
    </row>
    <row r="446" spans="1:6" ht="12.75" customHeight="1" x14ac:dyDescent="0.2">
      <c r="A446" s="83" t="s">
        <v>160</v>
      </c>
      <c r="B446" s="83">
        <v>6</v>
      </c>
      <c r="C446" s="84">
        <v>864.07754009999996</v>
      </c>
      <c r="D446" s="84">
        <v>820.41283779000003</v>
      </c>
      <c r="E446" s="84">
        <v>173.81808602999999</v>
      </c>
      <c r="F446" s="84">
        <v>173.81808602999999</v>
      </c>
    </row>
    <row r="447" spans="1:6" ht="12.75" customHeight="1" x14ac:dyDescent="0.2">
      <c r="A447" s="83" t="s">
        <v>160</v>
      </c>
      <c r="B447" s="83">
        <v>7</v>
      </c>
      <c r="C447" s="84">
        <v>867.39260651999996</v>
      </c>
      <c r="D447" s="84">
        <v>823.52905813999996</v>
      </c>
      <c r="E447" s="84">
        <v>174.47830906999999</v>
      </c>
      <c r="F447" s="84">
        <v>174.47830906999999</v>
      </c>
    </row>
    <row r="448" spans="1:6" ht="12.75" customHeight="1" x14ac:dyDescent="0.2">
      <c r="A448" s="83" t="s">
        <v>160</v>
      </c>
      <c r="B448" s="83">
        <v>8</v>
      </c>
      <c r="C448" s="84">
        <v>871.62245175999999</v>
      </c>
      <c r="D448" s="84">
        <v>826.08236636000004</v>
      </c>
      <c r="E448" s="84">
        <v>175.01926982000001</v>
      </c>
      <c r="F448" s="84">
        <v>175.01926982000001</v>
      </c>
    </row>
    <row r="449" spans="1:6" ht="12.75" customHeight="1" x14ac:dyDescent="0.2">
      <c r="A449" s="83" t="s">
        <v>160</v>
      </c>
      <c r="B449" s="83">
        <v>9</v>
      </c>
      <c r="C449" s="84">
        <v>819.6595648</v>
      </c>
      <c r="D449" s="84">
        <v>773.17198671999995</v>
      </c>
      <c r="E449" s="84">
        <v>163.80932709999999</v>
      </c>
      <c r="F449" s="84">
        <v>163.80932709999999</v>
      </c>
    </row>
    <row r="450" spans="1:6" ht="12.75" customHeight="1" x14ac:dyDescent="0.2">
      <c r="A450" s="83" t="s">
        <v>160</v>
      </c>
      <c r="B450" s="83">
        <v>10</v>
      </c>
      <c r="C450" s="84">
        <v>801.73931475999996</v>
      </c>
      <c r="D450" s="84">
        <v>756.92094464000002</v>
      </c>
      <c r="E450" s="84">
        <v>160.36627392</v>
      </c>
      <c r="F450" s="84">
        <v>160.36627392</v>
      </c>
    </row>
    <row r="451" spans="1:6" ht="12.75" customHeight="1" x14ac:dyDescent="0.2">
      <c r="A451" s="83" t="s">
        <v>160</v>
      </c>
      <c r="B451" s="83">
        <v>11</v>
      </c>
      <c r="C451" s="84">
        <v>799.90969729999995</v>
      </c>
      <c r="D451" s="84">
        <v>754.59874063999996</v>
      </c>
      <c r="E451" s="84">
        <v>159.87427643000001</v>
      </c>
      <c r="F451" s="84">
        <v>159.87427643000001</v>
      </c>
    </row>
    <row r="452" spans="1:6" ht="12.75" customHeight="1" x14ac:dyDescent="0.2">
      <c r="A452" s="83" t="s">
        <v>160</v>
      </c>
      <c r="B452" s="83">
        <v>12</v>
      </c>
      <c r="C452" s="84">
        <v>754.56919058999995</v>
      </c>
      <c r="D452" s="84">
        <v>711.12206781999998</v>
      </c>
      <c r="E452" s="84">
        <v>150.66302118999999</v>
      </c>
      <c r="F452" s="84">
        <v>150.66302118999999</v>
      </c>
    </row>
    <row r="453" spans="1:6" ht="12.75" customHeight="1" x14ac:dyDescent="0.2">
      <c r="A453" s="83" t="s">
        <v>160</v>
      </c>
      <c r="B453" s="83">
        <v>13</v>
      </c>
      <c r="C453" s="84">
        <v>680.69954390999999</v>
      </c>
      <c r="D453" s="84">
        <v>636.82585872000004</v>
      </c>
      <c r="E453" s="84">
        <v>134.92213529</v>
      </c>
      <c r="F453" s="84">
        <v>134.92213529</v>
      </c>
    </row>
    <row r="454" spans="1:6" ht="12.75" customHeight="1" x14ac:dyDescent="0.2">
      <c r="A454" s="83" t="s">
        <v>160</v>
      </c>
      <c r="B454" s="83">
        <v>14</v>
      </c>
      <c r="C454" s="84">
        <v>657.58960291000005</v>
      </c>
      <c r="D454" s="84">
        <v>615.89598839999996</v>
      </c>
      <c r="E454" s="84">
        <v>130.48779464</v>
      </c>
      <c r="F454" s="84">
        <v>130.48779464</v>
      </c>
    </row>
    <row r="455" spans="1:6" ht="12.75" customHeight="1" x14ac:dyDescent="0.2">
      <c r="A455" s="83" t="s">
        <v>160</v>
      </c>
      <c r="B455" s="83">
        <v>15</v>
      </c>
      <c r="C455" s="84">
        <v>657.36623928999995</v>
      </c>
      <c r="D455" s="84">
        <v>615.34094433999996</v>
      </c>
      <c r="E455" s="84">
        <v>130.37019934</v>
      </c>
      <c r="F455" s="84">
        <v>130.37019934</v>
      </c>
    </row>
    <row r="456" spans="1:6" ht="12.75" customHeight="1" x14ac:dyDescent="0.2">
      <c r="A456" s="83" t="s">
        <v>160</v>
      </c>
      <c r="B456" s="83">
        <v>16</v>
      </c>
      <c r="C456" s="84">
        <v>661.03813389000004</v>
      </c>
      <c r="D456" s="84">
        <v>615.97384796999995</v>
      </c>
      <c r="E456" s="84">
        <v>130.50429048000001</v>
      </c>
      <c r="F456" s="84">
        <v>130.50429048000001</v>
      </c>
    </row>
    <row r="457" spans="1:6" ht="12.75" customHeight="1" x14ac:dyDescent="0.2">
      <c r="A457" s="83" t="s">
        <v>160</v>
      </c>
      <c r="B457" s="83">
        <v>17</v>
      </c>
      <c r="C457" s="84">
        <v>649.05760738000004</v>
      </c>
      <c r="D457" s="84">
        <v>604.94592043</v>
      </c>
      <c r="E457" s="84">
        <v>128.16784086999999</v>
      </c>
      <c r="F457" s="84">
        <v>128.16784086999999</v>
      </c>
    </row>
    <row r="458" spans="1:6" ht="12.75" customHeight="1" x14ac:dyDescent="0.2">
      <c r="A458" s="83" t="s">
        <v>160</v>
      </c>
      <c r="B458" s="83">
        <v>18</v>
      </c>
      <c r="C458" s="84">
        <v>651.45410668</v>
      </c>
      <c r="D458" s="84">
        <v>608.53888167000002</v>
      </c>
      <c r="E458" s="84">
        <v>128.92906937999999</v>
      </c>
      <c r="F458" s="84">
        <v>128.92906937999999</v>
      </c>
    </row>
    <row r="459" spans="1:6" ht="12.75" customHeight="1" x14ac:dyDescent="0.2">
      <c r="A459" s="83" t="s">
        <v>160</v>
      </c>
      <c r="B459" s="83">
        <v>19</v>
      </c>
      <c r="C459" s="84">
        <v>651.76047806999998</v>
      </c>
      <c r="D459" s="84">
        <v>608.70620954000003</v>
      </c>
      <c r="E459" s="84">
        <v>128.96452056999999</v>
      </c>
      <c r="F459" s="84">
        <v>128.96452056999999</v>
      </c>
    </row>
    <row r="460" spans="1:6" ht="12.75" customHeight="1" x14ac:dyDescent="0.2">
      <c r="A460" s="83" t="s">
        <v>160</v>
      </c>
      <c r="B460" s="83">
        <v>20</v>
      </c>
      <c r="C460" s="84">
        <v>657.29946169000004</v>
      </c>
      <c r="D460" s="84">
        <v>607.32611816999997</v>
      </c>
      <c r="E460" s="84">
        <v>128.67212529</v>
      </c>
      <c r="F460" s="84">
        <v>128.67212529</v>
      </c>
    </row>
    <row r="461" spans="1:6" ht="12.75" customHeight="1" x14ac:dyDescent="0.2">
      <c r="A461" s="83" t="s">
        <v>160</v>
      </c>
      <c r="B461" s="83">
        <v>21</v>
      </c>
      <c r="C461" s="84">
        <v>645.57313546</v>
      </c>
      <c r="D461" s="84">
        <v>603.69915361000005</v>
      </c>
      <c r="E461" s="84">
        <v>127.90369260999999</v>
      </c>
      <c r="F461" s="84">
        <v>127.90369260999999</v>
      </c>
    </row>
    <row r="462" spans="1:6" ht="12.75" customHeight="1" x14ac:dyDescent="0.2">
      <c r="A462" s="83" t="s">
        <v>160</v>
      </c>
      <c r="B462" s="83">
        <v>22</v>
      </c>
      <c r="C462" s="84">
        <v>661.94579672999998</v>
      </c>
      <c r="D462" s="84">
        <v>620.48535525</v>
      </c>
      <c r="E462" s="84">
        <v>131.46012823000001</v>
      </c>
      <c r="F462" s="84">
        <v>131.46012823000001</v>
      </c>
    </row>
    <row r="463" spans="1:6" ht="12.75" customHeight="1" x14ac:dyDescent="0.2">
      <c r="A463" s="83" t="s">
        <v>160</v>
      </c>
      <c r="B463" s="83">
        <v>23</v>
      </c>
      <c r="C463" s="84">
        <v>663.62376902999995</v>
      </c>
      <c r="D463" s="84">
        <v>621.17385901</v>
      </c>
      <c r="E463" s="84">
        <v>131.60599919000001</v>
      </c>
      <c r="F463" s="84">
        <v>131.60599919000001</v>
      </c>
    </row>
    <row r="464" spans="1:6" ht="12.75" customHeight="1" x14ac:dyDescent="0.2">
      <c r="A464" s="83" t="s">
        <v>160</v>
      </c>
      <c r="B464" s="83">
        <v>24</v>
      </c>
      <c r="C464" s="84">
        <v>733.75733513</v>
      </c>
      <c r="D464" s="84">
        <v>692.19883062999997</v>
      </c>
      <c r="E464" s="84">
        <v>146.65381909000001</v>
      </c>
      <c r="F464" s="84">
        <v>146.65381909000001</v>
      </c>
    </row>
    <row r="465" spans="1:6" ht="12.75" customHeight="1" x14ac:dyDescent="0.2">
      <c r="A465" s="83" t="s">
        <v>161</v>
      </c>
      <c r="B465" s="83">
        <v>1</v>
      </c>
      <c r="C465" s="84">
        <v>745.09366577000003</v>
      </c>
      <c r="D465" s="84">
        <v>699.12345020999999</v>
      </c>
      <c r="E465" s="84">
        <v>148.12091476000001</v>
      </c>
      <c r="F465" s="84">
        <v>148.12091476000001</v>
      </c>
    </row>
    <row r="466" spans="1:6" ht="12.75" customHeight="1" x14ac:dyDescent="0.2">
      <c r="A466" s="83" t="s">
        <v>161</v>
      </c>
      <c r="B466" s="83">
        <v>2</v>
      </c>
      <c r="C466" s="84">
        <v>782.19991568</v>
      </c>
      <c r="D466" s="84">
        <v>739.18771489999995</v>
      </c>
      <c r="E466" s="84">
        <v>156.60919466999999</v>
      </c>
      <c r="F466" s="84">
        <v>156.60919466999999</v>
      </c>
    </row>
    <row r="467" spans="1:6" ht="12.75" customHeight="1" x14ac:dyDescent="0.2">
      <c r="A467" s="83" t="s">
        <v>161</v>
      </c>
      <c r="B467" s="83">
        <v>3</v>
      </c>
      <c r="C467" s="84">
        <v>789.56067862999998</v>
      </c>
      <c r="D467" s="84">
        <v>746.63332687000002</v>
      </c>
      <c r="E467" s="84">
        <v>158.18667123</v>
      </c>
      <c r="F467" s="84">
        <v>158.18667123</v>
      </c>
    </row>
    <row r="468" spans="1:6" ht="12.75" customHeight="1" x14ac:dyDescent="0.2">
      <c r="A468" s="83" t="s">
        <v>161</v>
      </c>
      <c r="B468" s="83">
        <v>4</v>
      </c>
      <c r="C468" s="84">
        <v>805.15191027000003</v>
      </c>
      <c r="D468" s="84">
        <v>762.64731758999994</v>
      </c>
      <c r="E468" s="84">
        <v>161.57950113999999</v>
      </c>
      <c r="F468" s="84">
        <v>161.57950113999999</v>
      </c>
    </row>
    <row r="469" spans="1:6" ht="12.75" customHeight="1" x14ac:dyDescent="0.2">
      <c r="A469" s="83" t="s">
        <v>161</v>
      </c>
      <c r="B469" s="83">
        <v>5</v>
      </c>
      <c r="C469" s="84">
        <v>814.21461799999997</v>
      </c>
      <c r="D469" s="84">
        <v>771.45570392000002</v>
      </c>
      <c r="E469" s="84">
        <v>163.44570408000001</v>
      </c>
      <c r="F469" s="84">
        <v>163.44570408000001</v>
      </c>
    </row>
    <row r="470" spans="1:6" ht="12.75" customHeight="1" x14ac:dyDescent="0.2">
      <c r="A470" s="83" t="s">
        <v>161</v>
      </c>
      <c r="B470" s="83">
        <v>6</v>
      </c>
      <c r="C470" s="84">
        <v>798.55196597999998</v>
      </c>
      <c r="D470" s="84">
        <v>754.40232566999998</v>
      </c>
      <c r="E470" s="84">
        <v>159.83266266000001</v>
      </c>
      <c r="F470" s="84">
        <v>159.83266266000001</v>
      </c>
    </row>
    <row r="471" spans="1:6" ht="12.75" customHeight="1" x14ac:dyDescent="0.2">
      <c r="A471" s="83" t="s">
        <v>161</v>
      </c>
      <c r="B471" s="83">
        <v>7</v>
      </c>
      <c r="C471" s="84">
        <v>803.98316496999996</v>
      </c>
      <c r="D471" s="84">
        <v>752.85310416000004</v>
      </c>
      <c r="E471" s="84">
        <v>159.50443435</v>
      </c>
      <c r="F471" s="84">
        <v>159.50443435</v>
      </c>
    </row>
    <row r="472" spans="1:6" ht="12.75" customHeight="1" x14ac:dyDescent="0.2">
      <c r="A472" s="83" t="s">
        <v>161</v>
      </c>
      <c r="B472" s="83">
        <v>8</v>
      </c>
      <c r="C472" s="84">
        <v>828.21110239999996</v>
      </c>
      <c r="D472" s="84">
        <v>778.20626045999995</v>
      </c>
      <c r="E472" s="84">
        <v>164.87592161000001</v>
      </c>
      <c r="F472" s="84">
        <v>164.87592161000001</v>
      </c>
    </row>
    <row r="473" spans="1:6" ht="12.75" customHeight="1" x14ac:dyDescent="0.2">
      <c r="A473" s="83" t="s">
        <v>161</v>
      </c>
      <c r="B473" s="83">
        <v>9</v>
      </c>
      <c r="C473" s="84">
        <v>806.32851026000003</v>
      </c>
      <c r="D473" s="84">
        <v>754.79864359999999</v>
      </c>
      <c r="E473" s="84">
        <v>159.91662919999999</v>
      </c>
      <c r="F473" s="84">
        <v>159.91662919999999</v>
      </c>
    </row>
    <row r="474" spans="1:6" ht="12.75" customHeight="1" x14ac:dyDescent="0.2">
      <c r="A474" s="83" t="s">
        <v>161</v>
      </c>
      <c r="B474" s="83">
        <v>10</v>
      </c>
      <c r="C474" s="84">
        <v>765.85123209000005</v>
      </c>
      <c r="D474" s="84">
        <v>723.23430961999998</v>
      </c>
      <c r="E474" s="84">
        <v>153.22920078999999</v>
      </c>
      <c r="F474" s="84">
        <v>153.22920078999999</v>
      </c>
    </row>
    <row r="475" spans="1:6" ht="12.75" customHeight="1" x14ac:dyDescent="0.2">
      <c r="A475" s="83" t="s">
        <v>161</v>
      </c>
      <c r="B475" s="83">
        <v>11</v>
      </c>
      <c r="C475" s="84">
        <v>728.00321367000004</v>
      </c>
      <c r="D475" s="84">
        <v>682.16861927000002</v>
      </c>
      <c r="E475" s="84">
        <v>144.52875222</v>
      </c>
      <c r="F475" s="84">
        <v>144.52875222</v>
      </c>
    </row>
    <row r="476" spans="1:6" ht="12.75" customHeight="1" x14ac:dyDescent="0.2">
      <c r="A476" s="83" t="s">
        <v>161</v>
      </c>
      <c r="B476" s="83">
        <v>12</v>
      </c>
      <c r="C476" s="84">
        <v>686.61627939000005</v>
      </c>
      <c r="D476" s="84">
        <v>643.14878298999997</v>
      </c>
      <c r="E476" s="84">
        <v>136.26175182</v>
      </c>
      <c r="F476" s="84">
        <v>136.26175182</v>
      </c>
    </row>
    <row r="477" spans="1:6" ht="12.75" customHeight="1" x14ac:dyDescent="0.2">
      <c r="A477" s="83" t="s">
        <v>161</v>
      </c>
      <c r="B477" s="83">
        <v>13</v>
      </c>
      <c r="C477" s="84">
        <v>650.56649150999999</v>
      </c>
      <c r="D477" s="84">
        <v>606.37344078000001</v>
      </c>
      <c r="E477" s="84">
        <v>128.47028476</v>
      </c>
      <c r="F477" s="84">
        <v>128.47028476</v>
      </c>
    </row>
    <row r="478" spans="1:6" ht="12.75" customHeight="1" x14ac:dyDescent="0.2">
      <c r="A478" s="83" t="s">
        <v>161</v>
      </c>
      <c r="B478" s="83">
        <v>14</v>
      </c>
      <c r="C478" s="84">
        <v>635.61127424999995</v>
      </c>
      <c r="D478" s="84">
        <v>594.76623569000003</v>
      </c>
      <c r="E478" s="84">
        <v>126.01110558000001</v>
      </c>
      <c r="F478" s="84">
        <v>126.01110558000001</v>
      </c>
    </row>
    <row r="479" spans="1:6" ht="12.75" customHeight="1" x14ac:dyDescent="0.2">
      <c r="A479" s="83" t="s">
        <v>161</v>
      </c>
      <c r="B479" s="83">
        <v>15</v>
      </c>
      <c r="C479" s="84">
        <v>635.22339376000002</v>
      </c>
      <c r="D479" s="84">
        <v>593.69341841999994</v>
      </c>
      <c r="E479" s="84">
        <v>125.78381142000001</v>
      </c>
      <c r="F479" s="84">
        <v>125.78381142000001</v>
      </c>
    </row>
    <row r="480" spans="1:6" ht="12.75" customHeight="1" x14ac:dyDescent="0.2">
      <c r="A480" s="83" t="s">
        <v>161</v>
      </c>
      <c r="B480" s="83">
        <v>16</v>
      </c>
      <c r="C480" s="84">
        <v>635.78062527999998</v>
      </c>
      <c r="D480" s="84">
        <v>594.52420312000004</v>
      </c>
      <c r="E480" s="84">
        <v>125.95982696</v>
      </c>
      <c r="F480" s="84">
        <v>125.95982696</v>
      </c>
    </row>
    <row r="481" spans="1:6" ht="12.75" customHeight="1" x14ac:dyDescent="0.2">
      <c r="A481" s="83" t="s">
        <v>161</v>
      </c>
      <c r="B481" s="83">
        <v>17</v>
      </c>
      <c r="C481" s="84">
        <v>633.35003840000002</v>
      </c>
      <c r="D481" s="84">
        <v>590.40935406000006</v>
      </c>
      <c r="E481" s="84">
        <v>125.08802784</v>
      </c>
      <c r="F481" s="84">
        <v>125.08802784</v>
      </c>
    </row>
    <row r="482" spans="1:6" ht="12.75" customHeight="1" x14ac:dyDescent="0.2">
      <c r="A482" s="83" t="s">
        <v>161</v>
      </c>
      <c r="B482" s="83">
        <v>18</v>
      </c>
      <c r="C482" s="84">
        <v>634.71968731000004</v>
      </c>
      <c r="D482" s="84">
        <v>591.56528442000001</v>
      </c>
      <c r="E482" s="84">
        <v>125.33293089</v>
      </c>
      <c r="F482" s="84">
        <v>125.33293089</v>
      </c>
    </row>
    <row r="483" spans="1:6" ht="12.75" customHeight="1" x14ac:dyDescent="0.2">
      <c r="A483" s="83" t="s">
        <v>161</v>
      </c>
      <c r="B483" s="83">
        <v>19</v>
      </c>
      <c r="C483" s="84">
        <v>629.77396452999994</v>
      </c>
      <c r="D483" s="84">
        <v>587.82783764999999</v>
      </c>
      <c r="E483" s="84">
        <v>124.54109071000001</v>
      </c>
      <c r="F483" s="84">
        <v>124.54109071000001</v>
      </c>
    </row>
    <row r="484" spans="1:6" ht="12.75" customHeight="1" x14ac:dyDescent="0.2">
      <c r="A484" s="83" t="s">
        <v>161</v>
      </c>
      <c r="B484" s="83">
        <v>20</v>
      </c>
      <c r="C484" s="84">
        <v>625.70207557000003</v>
      </c>
      <c r="D484" s="84">
        <v>582.74376015999997</v>
      </c>
      <c r="E484" s="84">
        <v>123.46394445999999</v>
      </c>
      <c r="F484" s="84">
        <v>123.46394445999999</v>
      </c>
    </row>
    <row r="485" spans="1:6" ht="12.75" customHeight="1" x14ac:dyDescent="0.2">
      <c r="A485" s="83" t="s">
        <v>161</v>
      </c>
      <c r="B485" s="83">
        <v>21</v>
      </c>
      <c r="C485" s="84">
        <v>617.41649401999996</v>
      </c>
      <c r="D485" s="84">
        <v>575.64225578000003</v>
      </c>
      <c r="E485" s="84">
        <v>121.9593728</v>
      </c>
      <c r="F485" s="84">
        <v>121.9593728</v>
      </c>
    </row>
    <row r="486" spans="1:6" ht="12.75" customHeight="1" x14ac:dyDescent="0.2">
      <c r="A486" s="83" t="s">
        <v>161</v>
      </c>
      <c r="B486" s="83">
        <v>22</v>
      </c>
      <c r="C486" s="84">
        <v>621.22632347000001</v>
      </c>
      <c r="D486" s="84">
        <v>579.60925574999999</v>
      </c>
      <c r="E486" s="84">
        <v>122.79984764</v>
      </c>
      <c r="F486" s="84">
        <v>122.79984764</v>
      </c>
    </row>
    <row r="487" spans="1:6" ht="12.75" customHeight="1" x14ac:dyDescent="0.2">
      <c r="A487" s="83" t="s">
        <v>161</v>
      </c>
      <c r="B487" s="83">
        <v>23</v>
      </c>
      <c r="C487" s="84">
        <v>632.29193673999998</v>
      </c>
      <c r="D487" s="84">
        <v>590.72755301999996</v>
      </c>
      <c r="E487" s="84">
        <v>125.15544358</v>
      </c>
      <c r="F487" s="84">
        <v>125.15544358</v>
      </c>
    </row>
    <row r="488" spans="1:6" ht="12.75" customHeight="1" x14ac:dyDescent="0.2">
      <c r="A488" s="83" t="s">
        <v>161</v>
      </c>
      <c r="B488" s="83">
        <v>24</v>
      </c>
      <c r="C488" s="84">
        <v>740.61204023000005</v>
      </c>
      <c r="D488" s="84">
        <v>698.45800201999998</v>
      </c>
      <c r="E488" s="84">
        <v>147.97992851000001</v>
      </c>
      <c r="F488" s="84">
        <v>147.97992851000001</v>
      </c>
    </row>
    <row r="489" spans="1:6" ht="12.75" customHeight="1" x14ac:dyDescent="0.2">
      <c r="A489" s="83" t="s">
        <v>162</v>
      </c>
      <c r="B489" s="83">
        <v>1</v>
      </c>
      <c r="C489" s="84">
        <v>805.5885677</v>
      </c>
      <c r="D489" s="84">
        <v>759.64704785000004</v>
      </c>
      <c r="E489" s="84">
        <v>160.94384416</v>
      </c>
      <c r="F489" s="84">
        <v>160.94384416</v>
      </c>
    </row>
    <row r="490" spans="1:6" ht="12.75" customHeight="1" x14ac:dyDescent="0.2">
      <c r="A490" s="83" t="s">
        <v>162</v>
      </c>
      <c r="B490" s="83">
        <v>2</v>
      </c>
      <c r="C490" s="84">
        <v>844.27872796999998</v>
      </c>
      <c r="D490" s="84">
        <v>797.98915997999995</v>
      </c>
      <c r="E490" s="84">
        <v>169.06725745</v>
      </c>
      <c r="F490" s="84">
        <v>169.06725745</v>
      </c>
    </row>
    <row r="491" spans="1:6" ht="12.75" customHeight="1" x14ac:dyDescent="0.2">
      <c r="A491" s="83" t="s">
        <v>162</v>
      </c>
      <c r="B491" s="83">
        <v>3</v>
      </c>
      <c r="C491" s="84">
        <v>871.94695514</v>
      </c>
      <c r="D491" s="84">
        <v>824.93077898000001</v>
      </c>
      <c r="E491" s="84">
        <v>174.77528691000001</v>
      </c>
      <c r="F491" s="84">
        <v>174.77528691000001</v>
      </c>
    </row>
    <row r="492" spans="1:6" ht="12.75" customHeight="1" x14ac:dyDescent="0.2">
      <c r="A492" s="83" t="s">
        <v>162</v>
      </c>
      <c r="B492" s="83">
        <v>4</v>
      </c>
      <c r="C492" s="84">
        <v>886.31506850999995</v>
      </c>
      <c r="D492" s="84">
        <v>839.46160225999995</v>
      </c>
      <c r="E492" s="84">
        <v>177.85388316999999</v>
      </c>
      <c r="F492" s="84">
        <v>177.85388316999999</v>
      </c>
    </row>
    <row r="493" spans="1:6" ht="12.75" customHeight="1" x14ac:dyDescent="0.2">
      <c r="A493" s="83" t="s">
        <v>162</v>
      </c>
      <c r="B493" s="83">
        <v>5</v>
      </c>
      <c r="C493" s="84">
        <v>888.17905744999996</v>
      </c>
      <c r="D493" s="84">
        <v>838.31831926999996</v>
      </c>
      <c r="E493" s="84">
        <v>177.61165966999999</v>
      </c>
      <c r="F493" s="84">
        <v>177.61165966999999</v>
      </c>
    </row>
    <row r="494" spans="1:6" ht="12.75" customHeight="1" x14ac:dyDescent="0.2">
      <c r="A494" s="83" t="s">
        <v>162</v>
      </c>
      <c r="B494" s="83">
        <v>6</v>
      </c>
      <c r="C494" s="84">
        <v>867.54228811999997</v>
      </c>
      <c r="D494" s="84">
        <v>820.16390727999999</v>
      </c>
      <c r="E494" s="84">
        <v>173.76534597</v>
      </c>
      <c r="F494" s="84">
        <v>173.76534597</v>
      </c>
    </row>
    <row r="495" spans="1:6" ht="12.75" customHeight="1" x14ac:dyDescent="0.2">
      <c r="A495" s="83" t="s">
        <v>162</v>
      </c>
      <c r="B495" s="83">
        <v>7</v>
      </c>
      <c r="C495" s="84">
        <v>842.07924815000001</v>
      </c>
      <c r="D495" s="84">
        <v>792.01616382999998</v>
      </c>
      <c r="E495" s="84">
        <v>167.80177900999999</v>
      </c>
      <c r="F495" s="84">
        <v>167.80177900999999</v>
      </c>
    </row>
    <row r="496" spans="1:6" ht="12.75" customHeight="1" x14ac:dyDescent="0.2">
      <c r="A496" s="83" t="s">
        <v>162</v>
      </c>
      <c r="B496" s="83">
        <v>8</v>
      </c>
      <c r="C496" s="84">
        <v>882.15537625000002</v>
      </c>
      <c r="D496" s="84">
        <v>827.16867810999997</v>
      </c>
      <c r="E496" s="84">
        <v>175.24942300999999</v>
      </c>
      <c r="F496" s="84">
        <v>175.24942300999999</v>
      </c>
    </row>
    <row r="497" spans="1:6" ht="12.75" customHeight="1" x14ac:dyDescent="0.2">
      <c r="A497" s="83" t="s">
        <v>162</v>
      </c>
      <c r="B497" s="83">
        <v>9</v>
      </c>
      <c r="C497" s="84">
        <v>848.99773328000003</v>
      </c>
      <c r="D497" s="84">
        <v>798.55810900999995</v>
      </c>
      <c r="E497" s="84">
        <v>169.18779875000001</v>
      </c>
      <c r="F497" s="84">
        <v>169.18779875000001</v>
      </c>
    </row>
    <row r="498" spans="1:6" ht="12.75" customHeight="1" x14ac:dyDescent="0.2">
      <c r="A498" s="83" t="s">
        <v>162</v>
      </c>
      <c r="B498" s="83">
        <v>10</v>
      </c>
      <c r="C498" s="84">
        <v>806.75985903000003</v>
      </c>
      <c r="D498" s="84">
        <v>764.02968128999998</v>
      </c>
      <c r="E498" s="84">
        <v>161.87237784999999</v>
      </c>
      <c r="F498" s="84">
        <v>161.87237784999999</v>
      </c>
    </row>
    <row r="499" spans="1:6" ht="12.75" customHeight="1" x14ac:dyDescent="0.2">
      <c r="A499" s="83" t="s">
        <v>162</v>
      </c>
      <c r="B499" s="83">
        <v>11</v>
      </c>
      <c r="C499" s="84">
        <v>767.94623751999995</v>
      </c>
      <c r="D499" s="84">
        <v>724.32683856999995</v>
      </c>
      <c r="E499" s="84">
        <v>153.46067119</v>
      </c>
      <c r="F499" s="84">
        <v>153.46067119</v>
      </c>
    </row>
    <row r="500" spans="1:6" ht="12.75" customHeight="1" x14ac:dyDescent="0.2">
      <c r="A500" s="83" t="s">
        <v>162</v>
      </c>
      <c r="B500" s="83">
        <v>12</v>
      </c>
      <c r="C500" s="84">
        <v>715.48735794000004</v>
      </c>
      <c r="D500" s="84">
        <v>672.99606813000003</v>
      </c>
      <c r="E500" s="84">
        <v>142.58539490999999</v>
      </c>
      <c r="F500" s="84">
        <v>142.58539490999999</v>
      </c>
    </row>
    <row r="501" spans="1:6" ht="12.75" customHeight="1" x14ac:dyDescent="0.2">
      <c r="A501" s="83" t="s">
        <v>162</v>
      </c>
      <c r="B501" s="83">
        <v>13</v>
      </c>
      <c r="C501" s="84">
        <v>663.79687901</v>
      </c>
      <c r="D501" s="84">
        <v>616.07467403999999</v>
      </c>
      <c r="E501" s="84">
        <v>130.52565215999999</v>
      </c>
      <c r="F501" s="84">
        <v>130.52565215999999</v>
      </c>
    </row>
    <row r="502" spans="1:6" ht="12.75" customHeight="1" x14ac:dyDescent="0.2">
      <c r="A502" s="83" t="s">
        <v>162</v>
      </c>
      <c r="B502" s="83">
        <v>14</v>
      </c>
      <c r="C502" s="84">
        <v>635.69032548999996</v>
      </c>
      <c r="D502" s="84">
        <v>594.73898753000003</v>
      </c>
      <c r="E502" s="84">
        <v>126.00533261</v>
      </c>
      <c r="F502" s="84">
        <v>126.00533261</v>
      </c>
    </row>
    <row r="503" spans="1:6" ht="12.75" customHeight="1" x14ac:dyDescent="0.2">
      <c r="A503" s="83" t="s">
        <v>162</v>
      </c>
      <c r="B503" s="83">
        <v>15</v>
      </c>
      <c r="C503" s="84">
        <v>635.07929404000004</v>
      </c>
      <c r="D503" s="84">
        <v>593.71609677000004</v>
      </c>
      <c r="E503" s="84">
        <v>125.78861621</v>
      </c>
      <c r="F503" s="84">
        <v>125.78861621</v>
      </c>
    </row>
    <row r="504" spans="1:6" ht="12.75" customHeight="1" x14ac:dyDescent="0.2">
      <c r="A504" s="83" t="s">
        <v>162</v>
      </c>
      <c r="B504" s="83">
        <v>16</v>
      </c>
      <c r="C504" s="84">
        <v>636.95026671000005</v>
      </c>
      <c r="D504" s="84">
        <v>595.85211941</v>
      </c>
      <c r="E504" s="84">
        <v>126.24116807999999</v>
      </c>
      <c r="F504" s="84">
        <v>126.24116807999999</v>
      </c>
    </row>
    <row r="505" spans="1:6" ht="12.75" customHeight="1" x14ac:dyDescent="0.2">
      <c r="A505" s="83" t="s">
        <v>162</v>
      </c>
      <c r="B505" s="83">
        <v>17</v>
      </c>
      <c r="C505" s="84">
        <v>642.14183688000003</v>
      </c>
      <c r="D505" s="84">
        <v>596.97698519000005</v>
      </c>
      <c r="E505" s="84">
        <v>126.47948958000001</v>
      </c>
      <c r="F505" s="84">
        <v>126.47948958000001</v>
      </c>
    </row>
    <row r="506" spans="1:6" ht="12.75" customHeight="1" x14ac:dyDescent="0.2">
      <c r="A506" s="83" t="s">
        <v>162</v>
      </c>
      <c r="B506" s="83">
        <v>18</v>
      </c>
      <c r="C506" s="84">
        <v>646.75100167000005</v>
      </c>
      <c r="D506" s="84">
        <v>603.93515722999996</v>
      </c>
      <c r="E506" s="84">
        <v>127.9536939</v>
      </c>
      <c r="F506" s="84">
        <v>127.9536939</v>
      </c>
    </row>
    <row r="507" spans="1:6" ht="12.75" customHeight="1" x14ac:dyDescent="0.2">
      <c r="A507" s="83" t="s">
        <v>162</v>
      </c>
      <c r="B507" s="83">
        <v>19</v>
      </c>
      <c r="C507" s="84">
        <v>647.56780836999997</v>
      </c>
      <c r="D507" s="84">
        <v>605.06093610000005</v>
      </c>
      <c r="E507" s="84">
        <v>128.19220884999999</v>
      </c>
      <c r="F507" s="84">
        <v>128.19220884999999</v>
      </c>
    </row>
    <row r="508" spans="1:6" ht="12.75" customHeight="1" x14ac:dyDescent="0.2">
      <c r="A508" s="83" t="s">
        <v>162</v>
      </c>
      <c r="B508" s="83">
        <v>20</v>
      </c>
      <c r="C508" s="84">
        <v>646.99551322000002</v>
      </c>
      <c r="D508" s="84">
        <v>604.23644485</v>
      </c>
      <c r="E508" s="84">
        <v>128.01752668</v>
      </c>
      <c r="F508" s="84">
        <v>128.01752668</v>
      </c>
    </row>
    <row r="509" spans="1:6" ht="12.75" customHeight="1" x14ac:dyDescent="0.2">
      <c r="A509" s="83" t="s">
        <v>162</v>
      </c>
      <c r="B509" s="83">
        <v>21</v>
      </c>
      <c r="C509" s="84">
        <v>648.84151021000002</v>
      </c>
      <c r="D509" s="84">
        <v>606.60500495999997</v>
      </c>
      <c r="E509" s="84">
        <v>128.51934548</v>
      </c>
      <c r="F509" s="84">
        <v>128.51934548</v>
      </c>
    </row>
    <row r="510" spans="1:6" ht="12.75" customHeight="1" x14ac:dyDescent="0.2">
      <c r="A510" s="83" t="s">
        <v>162</v>
      </c>
      <c r="B510" s="83">
        <v>22</v>
      </c>
      <c r="C510" s="84">
        <v>644.59572699</v>
      </c>
      <c r="D510" s="84">
        <v>603.08192945999997</v>
      </c>
      <c r="E510" s="84">
        <v>127.77292342</v>
      </c>
      <c r="F510" s="84">
        <v>127.77292342</v>
      </c>
    </row>
    <row r="511" spans="1:6" ht="12.75" customHeight="1" x14ac:dyDescent="0.2">
      <c r="A511" s="83" t="s">
        <v>162</v>
      </c>
      <c r="B511" s="83">
        <v>23</v>
      </c>
      <c r="C511" s="84">
        <v>649.76171967000005</v>
      </c>
      <c r="D511" s="84">
        <v>608.48046928999997</v>
      </c>
      <c r="E511" s="84">
        <v>128.91669375000001</v>
      </c>
      <c r="F511" s="84">
        <v>128.91669375000001</v>
      </c>
    </row>
    <row r="512" spans="1:6" ht="12.75" customHeight="1" x14ac:dyDescent="0.2">
      <c r="A512" s="83" t="s">
        <v>162</v>
      </c>
      <c r="B512" s="83">
        <v>24</v>
      </c>
      <c r="C512" s="84">
        <v>760.99175938999997</v>
      </c>
      <c r="D512" s="84">
        <v>719.75044261999994</v>
      </c>
      <c r="E512" s="84">
        <v>152.49108570000001</v>
      </c>
      <c r="F512" s="84">
        <v>152.49108570000001</v>
      </c>
    </row>
    <row r="513" spans="1:6" ht="12.75" customHeight="1" x14ac:dyDescent="0.2">
      <c r="A513" s="83" t="s">
        <v>163</v>
      </c>
      <c r="B513" s="83">
        <v>1</v>
      </c>
      <c r="C513" s="84">
        <v>821.13621432000002</v>
      </c>
      <c r="D513" s="84">
        <v>775.31836536000003</v>
      </c>
      <c r="E513" s="84">
        <v>164.26407305999999</v>
      </c>
      <c r="F513" s="84">
        <v>164.26407305999999</v>
      </c>
    </row>
    <row r="514" spans="1:6" ht="12.75" customHeight="1" x14ac:dyDescent="0.2">
      <c r="A514" s="83" t="s">
        <v>163</v>
      </c>
      <c r="B514" s="83">
        <v>2</v>
      </c>
      <c r="C514" s="84">
        <v>835.40026790000002</v>
      </c>
      <c r="D514" s="84">
        <v>792.72777335000001</v>
      </c>
      <c r="E514" s="84">
        <v>167.9525453</v>
      </c>
      <c r="F514" s="84">
        <v>167.9525453</v>
      </c>
    </row>
    <row r="515" spans="1:6" ht="12.75" customHeight="1" x14ac:dyDescent="0.2">
      <c r="A515" s="83" t="s">
        <v>163</v>
      </c>
      <c r="B515" s="83">
        <v>3</v>
      </c>
      <c r="C515" s="84">
        <v>871.85440703999996</v>
      </c>
      <c r="D515" s="84">
        <v>830.04923532999999</v>
      </c>
      <c r="E515" s="84">
        <v>175.8597169</v>
      </c>
      <c r="F515" s="84">
        <v>175.8597169</v>
      </c>
    </row>
    <row r="516" spans="1:6" ht="12.75" customHeight="1" x14ac:dyDescent="0.2">
      <c r="A516" s="83" t="s">
        <v>163</v>
      </c>
      <c r="B516" s="83">
        <v>4</v>
      </c>
      <c r="C516" s="84">
        <v>866.98032527999999</v>
      </c>
      <c r="D516" s="84">
        <v>824.87936418000004</v>
      </c>
      <c r="E516" s="84">
        <v>174.76439382999999</v>
      </c>
      <c r="F516" s="84">
        <v>174.76439382999999</v>
      </c>
    </row>
    <row r="517" spans="1:6" ht="12.75" customHeight="1" x14ac:dyDescent="0.2">
      <c r="A517" s="83" t="s">
        <v>163</v>
      </c>
      <c r="B517" s="83">
        <v>5</v>
      </c>
      <c r="C517" s="84">
        <v>871.5273684</v>
      </c>
      <c r="D517" s="84">
        <v>821.43380769999999</v>
      </c>
      <c r="E517" s="84">
        <v>174.03439546000001</v>
      </c>
      <c r="F517" s="84">
        <v>174.03439546000001</v>
      </c>
    </row>
    <row r="518" spans="1:6" ht="12.75" customHeight="1" x14ac:dyDescent="0.2">
      <c r="A518" s="83" t="s">
        <v>163</v>
      </c>
      <c r="B518" s="83">
        <v>6</v>
      </c>
      <c r="C518" s="84">
        <v>884.53134894000004</v>
      </c>
      <c r="D518" s="84">
        <v>834.02037886999994</v>
      </c>
      <c r="E518" s="84">
        <v>176.70106962</v>
      </c>
      <c r="F518" s="84">
        <v>176.70106962</v>
      </c>
    </row>
    <row r="519" spans="1:6" ht="12.75" customHeight="1" x14ac:dyDescent="0.2">
      <c r="A519" s="83" t="s">
        <v>163</v>
      </c>
      <c r="B519" s="83">
        <v>7</v>
      </c>
      <c r="C519" s="84">
        <v>875.99584394999999</v>
      </c>
      <c r="D519" s="84">
        <v>830.38435185000003</v>
      </c>
      <c r="E519" s="84">
        <v>175.93071689999999</v>
      </c>
      <c r="F519" s="84">
        <v>175.93071689999999</v>
      </c>
    </row>
    <row r="520" spans="1:6" ht="12.75" customHeight="1" x14ac:dyDescent="0.2">
      <c r="A520" s="83" t="s">
        <v>163</v>
      </c>
      <c r="B520" s="83">
        <v>8</v>
      </c>
      <c r="C520" s="84">
        <v>914.29924220999999</v>
      </c>
      <c r="D520" s="84">
        <v>856.53007659000002</v>
      </c>
      <c r="E520" s="84">
        <v>181.47012294000001</v>
      </c>
      <c r="F520" s="84">
        <v>181.47012294000001</v>
      </c>
    </row>
    <row r="521" spans="1:6" ht="12.75" customHeight="1" x14ac:dyDescent="0.2">
      <c r="A521" s="83" t="s">
        <v>163</v>
      </c>
      <c r="B521" s="83">
        <v>9</v>
      </c>
      <c r="C521" s="84">
        <v>881.31949236000003</v>
      </c>
      <c r="D521" s="84">
        <v>829.08361309999998</v>
      </c>
      <c r="E521" s="84">
        <v>175.65513379000001</v>
      </c>
      <c r="F521" s="84">
        <v>175.65513379000001</v>
      </c>
    </row>
    <row r="522" spans="1:6" ht="12.75" customHeight="1" x14ac:dyDescent="0.2">
      <c r="A522" s="83" t="s">
        <v>163</v>
      </c>
      <c r="B522" s="83">
        <v>10</v>
      </c>
      <c r="C522" s="84">
        <v>825.77689798999995</v>
      </c>
      <c r="D522" s="84">
        <v>782.14052508999998</v>
      </c>
      <c r="E522" s="84">
        <v>165.70946090999999</v>
      </c>
      <c r="F522" s="84">
        <v>165.70946090999999</v>
      </c>
    </row>
    <row r="523" spans="1:6" ht="12.75" customHeight="1" x14ac:dyDescent="0.2">
      <c r="A523" s="83" t="s">
        <v>163</v>
      </c>
      <c r="B523" s="83">
        <v>11</v>
      </c>
      <c r="C523" s="84">
        <v>787.72301877999996</v>
      </c>
      <c r="D523" s="84">
        <v>744.24039594999999</v>
      </c>
      <c r="E523" s="84">
        <v>157.67968906999999</v>
      </c>
      <c r="F523" s="84">
        <v>157.67968906999999</v>
      </c>
    </row>
    <row r="524" spans="1:6" ht="12.75" customHeight="1" x14ac:dyDescent="0.2">
      <c r="A524" s="83" t="s">
        <v>163</v>
      </c>
      <c r="B524" s="83">
        <v>12</v>
      </c>
      <c r="C524" s="84">
        <v>741.78684330999999</v>
      </c>
      <c r="D524" s="84">
        <v>699.54524112000001</v>
      </c>
      <c r="E524" s="84">
        <v>148.21027817000001</v>
      </c>
      <c r="F524" s="84">
        <v>148.21027817000001</v>
      </c>
    </row>
    <row r="525" spans="1:6" ht="12.75" customHeight="1" x14ac:dyDescent="0.2">
      <c r="A525" s="83" t="s">
        <v>163</v>
      </c>
      <c r="B525" s="83">
        <v>13</v>
      </c>
      <c r="C525" s="84">
        <v>683.89249766</v>
      </c>
      <c r="D525" s="84">
        <v>641.57035377</v>
      </c>
      <c r="E525" s="84">
        <v>135.92733537000001</v>
      </c>
      <c r="F525" s="84">
        <v>135.92733537000001</v>
      </c>
    </row>
    <row r="526" spans="1:6" ht="12.75" customHeight="1" x14ac:dyDescent="0.2">
      <c r="A526" s="83" t="s">
        <v>163</v>
      </c>
      <c r="B526" s="83">
        <v>14</v>
      </c>
      <c r="C526" s="84">
        <v>666.86545492000005</v>
      </c>
      <c r="D526" s="84">
        <v>624.92693429999997</v>
      </c>
      <c r="E526" s="84">
        <v>132.40115051999999</v>
      </c>
      <c r="F526" s="84">
        <v>132.40115051999999</v>
      </c>
    </row>
    <row r="527" spans="1:6" ht="12.75" customHeight="1" x14ac:dyDescent="0.2">
      <c r="A527" s="83" t="s">
        <v>163</v>
      </c>
      <c r="B527" s="83">
        <v>15</v>
      </c>
      <c r="C527" s="84">
        <v>663.07086842000001</v>
      </c>
      <c r="D527" s="84">
        <v>621.67943750999996</v>
      </c>
      <c r="E527" s="84">
        <v>131.71311438999999</v>
      </c>
      <c r="F527" s="84">
        <v>131.71311438999999</v>
      </c>
    </row>
    <row r="528" spans="1:6" ht="12.75" customHeight="1" x14ac:dyDescent="0.2">
      <c r="A528" s="83" t="s">
        <v>163</v>
      </c>
      <c r="B528" s="83">
        <v>16</v>
      </c>
      <c r="C528" s="84">
        <v>662.42498875000001</v>
      </c>
      <c r="D528" s="84">
        <v>621.00688207999997</v>
      </c>
      <c r="E528" s="84">
        <v>131.57062235000001</v>
      </c>
      <c r="F528" s="84">
        <v>131.57062235000001</v>
      </c>
    </row>
    <row r="529" spans="1:6" ht="12.75" customHeight="1" x14ac:dyDescent="0.2">
      <c r="A529" s="83" t="s">
        <v>163</v>
      </c>
      <c r="B529" s="83">
        <v>17</v>
      </c>
      <c r="C529" s="84">
        <v>656.11217076000003</v>
      </c>
      <c r="D529" s="84">
        <v>613.72719966</v>
      </c>
      <c r="E529" s="84">
        <v>130.02830072</v>
      </c>
      <c r="F529" s="84">
        <v>130.02830072</v>
      </c>
    </row>
    <row r="530" spans="1:6" ht="12.75" customHeight="1" x14ac:dyDescent="0.2">
      <c r="A530" s="83" t="s">
        <v>163</v>
      </c>
      <c r="B530" s="83">
        <v>18</v>
      </c>
      <c r="C530" s="84">
        <v>657.32715704999998</v>
      </c>
      <c r="D530" s="84">
        <v>614.88437022000005</v>
      </c>
      <c r="E530" s="84">
        <v>130.27346653000001</v>
      </c>
      <c r="F530" s="84">
        <v>130.27346653000001</v>
      </c>
    </row>
    <row r="531" spans="1:6" ht="12.75" customHeight="1" x14ac:dyDescent="0.2">
      <c r="A531" s="83" t="s">
        <v>163</v>
      </c>
      <c r="B531" s="83">
        <v>19</v>
      </c>
      <c r="C531" s="84">
        <v>657.55394955999998</v>
      </c>
      <c r="D531" s="84">
        <v>615.82194222999999</v>
      </c>
      <c r="E531" s="84">
        <v>130.47210673000001</v>
      </c>
      <c r="F531" s="84">
        <v>130.47210673000001</v>
      </c>
    </row>
    <row r="532" spans="1:6" ht="12.75" customHeight="1" x14ac:dyDescent="0.2">
      <c r="A532" s="83" t="s">
        <v>163</v>
      </c>
      <c r="B532" s="83">
        <v>20</v>
      </c>
      <c r="C532" s="84">
        <v>666.87544180999998</v>
      </c>
      <c r="D532" s="84">
        <v>623.56295140999998</v>
      </c>
      <c r="E532" s="84">
        <v>132.11216809000001</v>
      </c>
      <c r="F532" s="84">
        <v>132.11216809000001</v>
      </c>
    </row>
    <row r="533" spans="1:6" ht="12.75" customHeight="1" x14ac:dyDescent="0.2">
      <c r="A533" s="83" t="s">
        <v>163</v>
      </c>
      <c r="B533" s="83">
        <v>21</v>
      </c>
      <c r="C533" s="84">
        <v>668.68828071999997</v>
      </c>
      <c r="D533" s="84">
        <v>627.38833549000003</v>
      </c>
      <c r="E533" s="84">
        <v>132.92263925</v>
      </c>
      <c r="F533" s="84">
        <v>132.92263925</v>
      </c>
    </row>
    <row r="534" spans="1:6" ht="12.75" customHeight="1" x14ac:dyDescent="0.2">
      <c r="A534" s="83" t="s">
        <v>163</v>
      </c>
      <c r="B534" s="83">
        <v>22</v>
      </c>
      <c r="C534" s="84">
        <v>666.54855091000002</v>
      </c>
      <c r="D534" s="84">
        <v>624.99803979000001</v>
      </c>
      <c r="E534" s="84">
        <v>132.4162154</v>
      </c>
      <c r="F534" s="84">
        <v>132.4162154</v>
      </c>
    </row>
    <row r="535" spans="1:6" ht="12.75" customHeight="1" x14ac:dyDescent="0.2">
      <c r="A535" s="83" t="s">
        <v>163</v>
      </c>
      <c r="B535" s="83">
        <v>23</v>
      </c>
      <c r="C535" s="84">
        <v>679.97841368000002</v>
      </c>
      <c r="D535" s="84">
        <v>632.79889331000004</v>
      </c>
      <c r="E535" s="84">
        <v>134.06895578999999</v>
      </c>
      <c r="F535" s="84">
        <v>134.06895578999999</v>
      </c>
    </row>
    <row r="536" spans="1:6" ht="12.75" customHeight="1" x14ac:dyDescent="0.2">
      <c r="A536" s="83" t="s">
        <v>163</v>
      </c>
      <c r="B536" s="83">
        <v>24</v>
      </c>
      <c r="C536" s="84">
        <v>772.47928741999999</v>
      </c>
      <c r="D536" s="84">
        <v>727.30981641000005</v>
      </c>
      <c r="E536" s="84">
        <v>154.09266459</v>
      </c>
      <c r="F536" s="84">
        <v>154.09266459</v>
      </c>
    </row>
    <row r="537" spans="1:6" ht="12.75" customHeight="1" x14ac:dyDescent="0.2">
      <c r="A537" s="83" t="s">
        <v>164</v>
      </c>
      <c r="B537" s="83">
        <v>1</v>
      </c>
      <c r="C537" s="84">
        <v>809.43491618999997</v>
      </c>
      <c r="D537" s="84">
        <v>762.71200520000002</v>
      </c>
      <c r="E537" s="84">
        <v>161.59320628</v>
      </c>
      <c r="F537" s="84">
        <v>161.59320628</v>
      </c>
    </row>
    <row r="538" spans="1:6" ht="12.75" customHeight="1" x14ac:dyDescent="0.2">
      <c r="A538" s="83" t="s">
        <v>164</v>
      </c>
      <c r="B538" s="83">
        <v>2</v>
      </c>
      <c r="C538" s="84">
        <v>854.18847240000002</v>
      </c>
      <c r="D538" s="84">
        <v>811.86050303000002</v>
      </c>
      <c r="E538" s="84">
        <v>172.00613186000001</v>
      </c>
      <c r="F538" s="84">
        <v>172.00613186000001</v>
      </c>
    </row>
    <row r="539" spans="1:6" ht="12.75" customHeight="1" x14ac:dyDescent="0.2">
      <c r="A539" s="83" t="s">
        <v>164</v>
      </c>
      <c r="B539" s="83">
        <v>3</v>
      </c>
      <c r="C539" s="84">
        <v>875.65666246000001</v>
      </c>
      <c r="D539" s="84">
        <v>827.56343579999998</v>
      </c>
      <c r="E539" s="84">
        <v>175.33305898</v>
      </c>
      <c r="F539" s="84">
        <v>175.33305898</v>
      </c>
    </row>
    <row r="540" spans="1:6" ht="12.75" customHeight="1" x14ac:dyDescent="0.2">
      <c r="A540" s="83" t="s">
        <v>164</v>
      </c>
      <c r="B540" s="83">
        <v>4</v>
      </c>
      <c r="C540" s="84">
        <v>884.77052186000003</v>
      </c>
      <c r="D540" s="84">
        <v>842.25449467999999</v>
      </c>
      <c r="E540" s="84">
        <v>178.44560380999999</v>
      </c>
      <c r="F540" s="84">
        <v>178.44560380999999</v>
      </c>
    </row>
    <row r="541" spans="1:6" ht="12.75" customHeight="1" x14ac:dyDescent="0.2">
      <c r="A541" s="83" t="s">
        <v>164</v>
      </c>
      <c r="B541" s="83">
        <v>5</v>
      </c>
      <c r="C541" s="84">
        <v>894.60357977000001</v>
      </c>
      <c r="D541" s="84">
        <v>844.86157648000005</v>
      </c>
      <c r="E541" s="84">
        <v>178.99795739000001</v>
      </c>
      <c r="F541" s="84">
        <v>178.99795739000001</v>
      </c>
    </row>
    <row r="542" spans="1:6" ht="12.75" customHeight="1" x14ac:dyDescent="0.2">
      <c r="A542" s="83" t="s">
        <v>164</v>
      </c>
      <c r="B542" s="83">
        <v>6</v>
      </c>
      <c r="C542" s="84">
        <v>881.16624077999995</v>
      </c>
      <c r="D542" s="84">
        <v>837.49711902000001</v>
      </c>
      <c r="E542" s="84">
        <v>177.43767475999999</v>
      </c>
      <c r="F542" s="84">
        <v>177.43767475999999</v>
      </c>
    </row>
    <row r="543" spans="1:6" ht="12.75" customHeight="1" x14ac:dyDescent="0.2">
      <c r="A543" s="83" t="s">
        <v>164</v>
      </c>
      <c r="B543" s="83">
        <v>7</v>
      </c>
      <c r="C543" s="84">
        <v>855.21536552999999</v>
      </c>
      <c r="D543" s="84">
        <v>811.52195388999996</v>
      </c>
      <c r="E543" s="84">
        <v>171.93440459999999</v>
      </c>
      <c r="F543" s="84">
        <v>171.93440459999999</v>
      </c>
    </row>
    <row r="544" spans="1:6" ht="12.75" customHeight="1" x14ac:dyDescent="0.2">
      <c r="A544" s="83" t="s">
        <v>164</v>
      </c>
      <c r="B544" s="83">
        <v>8</v>
      </c>
      <c r="C544" s="84">
        <v>868.76953602000003</v>
      </c>
      <c r="D544" s="84">
        <v>819.82961640999997</v>
      </c>
      <c r="E544" s="84">
        <v>173.69452089000001</v>
      </c>
      <c r="F544" s="84">
        <v>173.69452089000001</v>
      </c>
    </row>
    <row r="545" spans="1:6" ht="12.75" customHeight="1" x14ac:dyDescent="0.2">
      <c r="A545" s="83" t="s">
        <v>164</v>
      </c>
      <c r="B545" s="83">
        <v>9</v>
      </c>
      <c r="C545" s="84">
        <v>831.49650072999998</v>
      </c>
      <c r="D545" s="84">
        <v>787.51670251999997</v>
      </c>
      <c r="E545" s="84">
        <v>166.8484934</v>
      </c>
      <c r="F545" s="84">
        <v>166.8484934</v>
      </c>
    </row>
    <row r="546" spans="1:6" ht="12.75" customHeight="1" x14ac:dyDescent="0.2">
      <c r="A546" s="83" t="s">
        <v>164</v>
      </c>
      <c r="B546" s="83">
        <v>10</v>
      </c>
      <c r="C546" s="84">
        <v>796.78799083000001</v>
      </c>
      <c r="D546" s="84">
        <v>752.60393849000002</v>
      </c>
      <c r="E546" s="84">
        <v>159.45164446999999</v>
      </c>
      <c r="F546" s="84">
        <v>159.45164446999999</v>
      </c>
    </row>
    <row r="547" spans="1:6" ht="12.75" customHeight="1" x14ac:dyDescent="0.2">
      <c r="A547" s="83" t="s">
        <v>164</v>
      </c>
      <c r="B547" s="83">
        <v>11</v>
      </c>
      <c r="C547" s="84">
        <v>761.66660944</v>
      </c>
      <c r="D547" s="84">
        <v>718.91186101000005</v>
      </c>
      <c r="E547" s="84">
        <v>152.31341825999999</v>
      </c>
      <c r="F547" s="84">
        <v>152.31341825999999</v>
      </c>
    </row>
    <row r="548" spans="1:6" ht="12.75" customHeight="1" x14ac:dyDescent="0.2">
      <c r="A548" s="83" t="s">
        <v>164</v>
      </c>
      <c r="B548" s="83">
        <v>12</v>
      </c>
      <c r="C548" s="84">
        <v>720.04218277999996</v>
      </c>
      <c r="D548" s="84">
        <v>677.31998954000005</v>
      </c>
      <c r="E548" s="84">
        <v>143.50148948</v>
      </c>
      <c r="F548" s="84">
        <v>143.50148948</v>
      </c>
    </row>
    <row r="549" spans="1:6" ht="12.75" customHeight="1" x14ac:dyDescent="0.2">
      <c r="A549" s="83" t="s">
        <v>164</v>
      </c>
      <c r="B549" s="83">
        <v>13</v>
      </c>
      <c r="C549" s="84">
        <v>682.39004131000002</v>
      </c>
      <c r="D549" s="84">
        <v>639.92660411999998</v>
      </c>
      <c r="E549" s="84">
        <v>135.57907971</v>
      </c>
      <c r="F549" s="84">
        <v>135.57907971</v>
      </c>
    </row>
    <row r="550" spans="1:6" ht="12.75" customHeight="1" x14ac:dyDescent="0.2">
      <c r="A550" s="83" t="s">
        <v>164</v>
      </c>
      <c r="B550" s="83">
        <v>14</v>
      </c>
      <c r="C550" s="84">
        <v>652.60143271000004</v>
      </c>
      <c r="D550" s="84">
        <v>611.51490247000004</v>
      </c>
      <c r="E550" s="84">
        <v>129.55958881999999</v>
      </c>
      <c r="F550" s="84">
        <v>129.55958881999999</v>
      </c>
    </row>
    <row r="551" spans="1:6" ht="12.75" customHeight="1" x14ac:dyDescent="0.2">
      <c r="A551" s="83" t="s">
        <v>164</v>
      </c>
      <c r="B551" s="83">
        <v>15</v>
      </c>
      <c r="C551" s="84">
        <v>655.71949501999995</v>
      </c>
      <c r="D551" s="84">
        <v>614.88791060999995</v>
      </c>
      <c r="E551" s="84">
        <v>130.27421662</v>
      </c>
      <c r="F551" s="84">
        <v>130.27421662</v>
      </c>
    </row>
    <row r="552" spans="1:6" ht="12.75" customHeight="1" x14ac:dyDescent="0.2">
      <c r="A552" s="83" t="s">
        <v>164</v>
      </c>
      <c r="B552" s="83">
        <v>16</v>
      </c>
      <c r="C552" s="84">
        <v>659.66015947999995</v>
      </c>
      <c r="D552" s="84">
        <v>618.44746789999999</v>
      </c>
      <c r="E552" s="84">
        <v>131.02836794999999</v>
      </c>
      <c r="F552" s="84">
        <v>131.02836794999999</v>
      </c>
    </row>
    <row r="553" spans="1:6" ht="12.75" customHeight="1" x14ac:dyDescent="0.2">
      <c r="A553" s="83" t="s">
        <v>164</v>
      </c>
      <c r="B553" s="83">
        <v>17</v>
      </c>
      <c r="C553" s="84">
        <v>662.70443383999998</v>
      </c>
      <c r="D553" s="84">
        <v>620.35783950999996</v>
      </c>
      <c r="E553" s="84">
        <v>131.4331119</v>
      </c>
      <c r="F553" s="84">
        <v>131.4331119</v>
      </c>
    </row>
    <row r="554" spans="1:6" ht="12.75" customHeight="1" x14ac:dyDescent="0.2">
      <c r="A554" s="83" t="s">
        <v>164</v>
      </c>
      <c r="B554" s="83">
        <v>18</v>
      </c>
      <c r="C554" s="84">
        <v>662.59032116000003</v>
      </c>
      <c r="D554" s="84">
        <v>620.55869574999997</v>
      </c>
      <c r="E554" s="84">
        <v>131.47566663000001</v>
      </c>
      <c r="F554" s="84">
        <v>131.47566663000001</v>
      </c>
    </row>
    <row r="555" spans="1:6" ht="12.75" customHeight="1" x14ac:dyDescent="0.2">
      <c r="A555" s="83" t="s">
        <v>164</v>
      </c>
      <c r="B555" s="83">
        <v>19</v>
      </c>
      <c r="C555" s="84">
        <v>651.49808225000004</v>
      </c>
      <c r="D555" s="84">
        <v>609.86983845999998</v>
      </c>
      <c r="E555" s="84">
        <v>129.21105467999999</v>
      </c>
      <c r="F555" s="84">
        <v>129.21105467999999</v>
      </c>
    </row>
    <row r="556" spans="1:6" ht="12.75" customHeight="1" x14ac:dyDescent="0.2">
      <c r="A556" s="83" t="s">
        <v>164</v>
      </c>
      <c r="B556" s="83">
        <v>20</v>
      </c>
      <c r="C556" s="84">
        <v>646.26461981</v>
      </c>
      <c r="D556" s="84">
        <v>604.57788130999995</v>
      </c>
      <c r="E556" s="84">
        <v>128.08986566999999</v>
      </c>
      <c r="F556" s="84">
        <v>128.08986566999999</v>
      </c>
    </row>
    <row r="557" spans="1:6" ht="12.75" customHeight="1" x14ac:dyDescent="0.2">
      <c r="A557" s="83" t="s">
        <v>164</v>
      </c>
      <c r="B557" s="83">
        <v>21</v>
      </c>
      <c r="C557" s="84">
        <v>641.16659446000006</v>
      </c>
      <c r="D557" s="84">
        <v>598.92827523999995</v>
      </c>
      <c r="E557" s="84">
        <v>126.89290278999999</v>
      </c>
      <c r="F557" s="84">
        <v>126.89290278999999</v>
      </c>
    </row>
    <row r="558" spans="1:6" ht="12.75" customHeight="1" x14ac:dyDescent="0.2">
      <c r="A558" s="83" t="s">
        <v>164</v>
      </c>
      <c r="B558" s="83">
        <v>22</v>
      </c>
      <c r="C558" s="84">
        <v>644.54944902</v>
      </c>
      <c r="D558" s="84">
        <v>602.41030851999994</v>
      </c>
      <c r="E558" s="84">
        <v>127.63062936999999</v>
      </c>
      <c r="F558" s="84">
        <v>127.63062936999999</v>
      </c>
    </row>
    <row r="559" spans="1:6" ht="12.75" customHeight="1" x14ac:dyDescent="0.2">
      <c r="A559" s="83" t="s">
        <v>164</v>
      </c>
      <c r="B559" s="83">
        <v>23</v>
      </c>
      <c r="C559" s="84">
        <v>660.12199324000005</v>
      </c>
      <c r="D559" s="84">
        <v>617.86027333000004</v>
      </c>
      <c r="E559" s="84">
        <v>130.90396103</v>
      </c>
      <c r="F559" s="84">
        <v>130.90396103</v>
      </c>
    </row>
    <row r="560" spans="1:6" ht="12.75" customHeight="1" x14ac:dyDescent="0.2">
      <c r="A560" s="83" t="s">
        <v>164</v>
      </c>
      <c r="B560" s="83">
        <v>24</v>
      </c>
      <c r="C560" s="84">
        <v>762.37165089999996</v>
      </c>
      <c r="D560" s="84">
        <v>720.48065101999998</v>
      </c>
      <c r="E560" s="84">
        <v>152.64579248000001</v>
      </c>
      <c r="F560" s="84">
        <v>152.64579248000001</v>
      </c>
    </row>
    <row r="561" spans="1:6" ht="12.75" customHeight="1" x14ac:dyDescent="0.2">
      <c r="A561" s="83" t="s">
        <v>165</v>
      </c>
      <c r="B561" s="83">
        <v>1</v>
      </c>
      <c r="C561" s="84">
        <v>819.75172929999997</v>
      </c>
      <c r="D561" s="84">
        <v>773.64205646000005</v>
      </c>
      <c r="E561" s="84">
        <v>163.90891918</v>
      </c>
      <c r="F561" s="84">
        <v>163.90891918</v>
      </c>
    </row>
    <row r="562" spans="1:6" ht="12.75" customHeight="1" x14ac:dyDescent="0.2">
      <c r="A562" s="83" t="s">
        <v>165</v>
      </c>
      <c r="B562" s="83">
        <v>2</v>
      </c>
      <c r="C562" s="84">
        <v>841.84580153000002</v>
      </c>
      <c r="D562" s="84">
        <v>797.36057230999995</v>
      </c>
      <c r="E562" s="84">
        <v>168.93408070999999</v>
      </c>
      <c r="F562" s="84">
        <v>168.93408070999999</v>
      </c>
    </row>
    <row r="563" spans="1:6" ht="12.75" customHeight="1" x14ac:dyDescent="0.2">
      <c r="A563" s="83" t="s">
        <v>165</v>
      </c>
      <c r="B563" s="83">
        <v>3</v>
      </c>
      <c r="C563" s="84">
        <v>866.78281550999998</v>
      </c>
      <c r="D563" s="84">
        <v>822.70464943000002</v>
      </c>
      <c r="E563" s="84">
        <v>174.30364438999999</v>
      </c>
      <c r="F563" s="84">
        <v>174.30364438999999</v>
      </c>
    </row>
    <row r="564" spans="1:6" ht="12.75" customHeight="1" x14ac:dyDescent="0.2">
      <c r="A564" s="83" t="s">
        <v>165</v>
      </c>
      <c r="B564" s="83">
        <v>4</v>
      </c>
      <c r="C564" s="84">
        <v>884.24551131999999</v>
      </c>
      <c r="D564" s="84">
        <v>838.27462075999995</v>
      </c>
      <c r="E564" s="84">
        <v>177.60240142000001</v>
      </c>
      <c r="F564" s="84">
        <v>177.60240142000001</v>
      </c>
    </row>
    <row r="565" spans="1:6" ht="12.75" customHeight="1" x14ac:dyDescent="0.2">
      <c r="A565" s="83" t="s">
        <v>165</v>
      </c>
      <c r="B565" s="83">
        <v>5</v>
      </c>
      <c r="C565" s="84">
        <v>885.95657513000003</v>
      </c>
      <c r="D565" s="84">
        <v>842.61199378000003</v>
      </c>
      <c r="E565" s="84">
        <v>178.52134593</v>
      </c>
      <c r="F565" s="84">
        <v>178.52134593</v>
      </c>
    </row>
    <row r="566" spans="1:6" ht="12.75" customHeight="1" x14ac:dyDescent="0.2">
      <c r="A566" s="83" t="s">
        <v>165</v>
      </c>
      <c r="B566" s="83">
        <v>6</v>
      </c>
      <c r="C566" s="84">
        <v>888.78151937999996</v>
      </c>
      <c r="D566" s="84">
        <v>843.12188576000005</v>
      </c>
      <c r="E566" s="84">
        <v>178.62937502</v>
      </c>
      <c r="F566" s="84">
        <v>178.62937502</v>
      </c>
    </row>
    <row r="567" spans="1:6" ht="12.75" customHeight="1" x14ac:dyDescent="0.2">
      <c r="A567" s="83" t="s">
        <v>165</v>
      </c>
      <c r="B567" s="83">
        <v>7</v>
      </c>
      <c r="C567" s="84">
        <v>877.79629804000001</v>
      </c>
      <c r="D567" s="84">
        <v>830.41559301999996</v>
      </c>
      <c r="E567" s="84">
        <v>175.93733585999999</v>
      </c>
      <c r="F567" s="84">
        <v>175.93733585999999</v>
      </c>
    </row>
    <row r="568" spans="1:6" ht="12.75" customHeight="1" x14ac:dyDescent="0.2">
      <c r="A568" s="83" t="s">
        <v>165</v>
      </c>
      <c r="B568" s="83">
        <v>8</v>
      </c>
      <c r="C568" s="84">
        <v>858.72216053</v>
      </c>
      <c r="D568" s="84">
        <v>806.0774758</v>
      </c>
      <c r="E568" s="84">
        <v>170.78090148999999</v>
      </c>
      <c r="F568" s="84">
        <v>170.78090148999999</v>
      </c>
    </row>
    <row r="569" spans="1:6" ht="12.75" customHeight="1" x14ac:dyDescent="0.2">
      <c r="A569" s="83" t="s">
        <v>165</v>
      </c>
      <c r="B569" s="83">
        <v>9</v>
      </c>
      <c r="C569" s="84">
        <v>838.85804681000002</v>
      </c>
      <c r="D569" s="84">
        <v>794.99426850999998</v>
      </c>
      <c r="E569" s="84">
        <v>168.43273995000001</v>
      </c>
      <c r="F569" s="84">
        <v>168.43273995000001</v>
      </c>
    </row>
    <row r="570" spans="1:6" ht="12.75" customHeight="1" x14ac:dyDescent="0.2">
      <c r="A570" s="83" t="s">
        <v>165</v>
      </c>
      <c r="B570" s="83">
        <v>10</v>
      </c>
      <c r="C570" s="84">
        <v>815.80338508</v>
      </c>
      <c r="D570" s="84">
        <v>772.76823819000003</v>
      </c>
      <c r="E570" s="84">
        <v>163.72378627000001</v>
      </c>
      <c r="F570" s="84">
        <v>163.72378627000001</v>
      </c>
    </row>
    <row r="571" spans="1:6" ht="12.75" customHeight="1" x14ac:dyDescent="0.2">
      <c r="A571" s="83" t="s">
        <v>165</v>
      </c>
      <c r="B571" s="83">
        <v>11</v>
      </c>
      <c r="C571" s="84">
        <v>774.76797187</v>
      </c>
      <c r="D571" s="84">
        <v>732.16773324999997</v>
      </c>
      <c r="E571" s="84">
        <v>155.12189495999999</v>
      </c>
      <c r="F571" s="84">
        <v>155.12189495999999</v>
      </c>
    </row>
    <row r="572" spans="1:6" ht="12.75" customHeight="1" x14ac:dyDescent="0.2">
      <c r="A572" s="83" t="s">
        <v>165</v>
      </c>
      <c r="B572" s="83">
        <v>12</v>
      </c>
      <c r="C572" s="84">
        <v>711.71151834</v>
      </c>
      <c r="D572" s="84">
        <v>669.3587536</v>
      </c>
      <c r="E572" s="84">
        <v>141.81476942</v>
      </c>
      <c r="F572" s="84">
        <v>141.81476942</v>
      </c>
    </row>
    <row r="573" spans="1:6" ht="12.75" customHeight="1" x14ac:dyDescent="0.2">
      <c r="A573" s="83" t="s">
        <v>165</v>
      </c>
      <c r="B573" s="83">
        <v>13</v>
      </c>
      <c r="C573" s="84">
        <v>661.74080750999997</v>
      </c>
      <c r="D573" s="84">
        <v>612.77288661</v>
      </c>
      <c r="E573" s="84">
        <v>129.82611365</v>
      </c>
      <c r="F573" s="84">
        <v>129.82611365</v>
      </c>
    </row>
    <row r="574" spans="1:6" ht="12.75" customHeight="1" x14ac:dyDescent="0.2">
      <c r="A574" s="83" t="s">
        <v>165</v>
      </c>
      <c r="B574" s="83">
        <v>14</v>
      </c>
      <c r="C574" s="84">
        <v>635.62351865000005</v>
      </c>
      <c r="D574" s="84">
        <v>594.79880400000002</v>
      </c>
      <c r="E574" s="84">
        <v>126.01800572</v>
      </c>
      <c r="F574" s="84">
        <v>126.01800572</v>
      </c>
    </row>
    <row r="575" spans="1:6" ht="12.75" customHeight="1" x14ac:dyDescent="0.2">
      <c r="A575" s="83" t="s">
        <v>165</v>
      </c>
      <c r="B575" s="83">
        <v>15</v>
      </c>
      <c r="C575" s="84">
        <v>642.79751521000003</v>
      </c>
      <c r="D575" s="84">
        <v>601.54823103000001</v>
      </c>
      <c r="E575" s="84">
        <v>127.44798394</v>
      </c>
      <c r="F575" s="84">
        <v>127.44798394</v>
      </c>
    </row>
    <row r="576" spans="1:6" ht="12.75" customHeight="1" x14ac:dyDescent="0.2">
      <c r="A576" s="83" t="s">
        <v>165</v>
      </c>
      <c r="B576" s="83">
        <v>16</v>
      </c>
      <c r="C576" s="84">
        <v>643.60467762999997</v>
      </c>
      <c r="D576" s="84">
        <v>599.70223967000004</v>
      </c>
      <c r="E576" s="84">
        <v>127.05688001</v>
      </c>
      <c r="F576" s="84">
        <v>127.05688001</v>
      </c>
    </row>
    <row r="577" spans="1:6" ht="12.75" customHeight="1" x14ac:dyDescent="0.2">
      <c r="A577" s="83" t="s">
        <v>165</v>
      </c>
      <c r="B577" s="83">
        <v>17</v>
      </c>
      <c r="C577" s="84">
        <v>639.97991528</v>
      </c>
      <c r="D577" s="84">
        <v>597.47551624000005</v>
      </c>
      <c r="E577" s="84">
        <v>126.58511166</v>
      </c>
      <c r="F577" s="84">
        <v>126.58511166</v>
      </c>
    </row>
    <row r="578" spans="1:6" ht="12.75" customHeight="1" x14ac:dyDescent="0.2">
      <c r="A578" s="83" t="s">
        <v>165</v>
      </c>
      <c r="B578" s="83">
        <v>18</v>
      </c>
      <c r="C578" s="84">
        <v>644.35558332000005</v>
      </c>
      <c r="D578" s="84">
        <v>601.32106619000001</v>
      </c>
      <c r="E578" s="84">
        <v>127.39985529</v>
      </c>
      <c r="F578" s="84">
        <v>127.39985529</v>
      </c>
    </row>
    <row r="579" spans="1:6" ht="12.75" customHeight="1" x14ac:dyDescent="0.2">
      <c r="A579" s="83" t="s">
        <v>165</v>
      </c>
      <c r="B579" s="83">
        <v>19</v>
      </c>
      <c r="C579" s="84">
        <v>647.25976412</v>
      </c>
      <c r="D579" s="84">
        <v>602.40141349999999</v>
      </c>
      <c r="E579" s="84">
        <v>127.62874481</v>
      </c>
      <c r="F579" s="84">
        <v>127.62874481</v>
      </c>
    </row>
    <row r="580" spans="1:6" ht="12.75" customHeight="1" x14ac:dyDescent="0.2">
      <c r="A580" s="83" t="s">
        <v>165</v>
      </c>
      <c r="B580" s="83">
        <v>20</v>
      </c>
      <c r="C580" s="84">
        <v>632.57569002000002</v>
      </c>
      <c r="D580" s="84">
        <v>589.73154443999999</v>
      </c>
      <c r="E580" s="84">
        <v>124.94442262</v>
      </c>
      <c r="F580" s="84">
        <v>124.94442262</v>
      </c>
    </row>
    <row r="581" spans="1:6" ht="12.75" customHeight="1" x14ac:dyDescent="0.2">
      <c r="A581" s="83" t="s">
        <v>165</v>
      </c>
      <c r="B581" s="83">
        <v>21</v>
      </c>
      <c r="C581" s="84">
        <v>623.51692552999998</v>
      </c>
      <c r="D581" s="84">
        <v>581.82557727999995</v>
      </c>
      <c r="E581" s="84">
        <v>123.26941216</v>
      </c>
      <c r="F581" s="84">
        <v>123.26941216</v>
      </c>
    </row>
    <row r="582" spans="1:6" ht="12.75" customHeight="1" x14ac:dyDescent="0.2">
      <c r="A582" s="83" t="s">
        <v>165</v>
      </c>
      <c r="B582" s="83">
        <v>22</v>
      </c>
      <c r="C582" s="84">
        <v>628.22946898999999</v>
      </c>
      <c r="D582" s="84">
        <v>584.68236647000003</v>
      </c>
      <c r="E582" s="84">
        <v>123.8746704</v>
      </c>
      <c r="F582" s="84">
        <v>123.8746704</v>
      </c>
    </row>
    <row r="583" spans="1:6" ht="12.75" customHeight="1" x14ac:dyDescent="0.2">
      <c r="A583" s="83" t="s">
        <v>165</v>
      </c>
      <c r="B583" s="83">
        <v>23</v>
      </c>
      <c r="C583" s="84">
        <v>656.15696817000003</v>
      </c>
      <c r="D583" s="84">
        <v>614.45126375999996</v>
      </c>
      <c r="E583" s="84">
        <v>130.18170573</v>
      </c>
      <c r="F583" s="84">
        <v>130.18170573</v>
      </c>
    </row>
    <row r="584" spans="1:6" ht="12.75" customHeight="1" x14ac:dyDescent="0.2">
      <c r="A584" s="83" t="s">
        <v>165</v>
      </c>
      <c r="B584" s="83">
        <v>24</v>
      </c>
      <c r="C584" s="84">
        <v>748.48663208999994</v>
      </c>
      <c r="D584" s="84">
        <v>707.49965053999995</v>
      </c>
      <c r="E584" s="84">
        <v>149.89555192</v>
      </c>
      <c r="F584" s="84">
        <v>149.89555192</v>
      </c>
    </row>
    <row r="585" spans="1:6" ht="12.75" customHeight="1" x14ac:dyDescent="0.2">
      <c r="A585" s="83" t="s">
        <v>166</v>
      </c>
      <c r="B585" s="83">
        <v>1</v>
      </c>
      <c r="C585" s="84">
        <v>782.55560199000001</v>
      </c>
      <c r="D585" s="84">
        <v>736.98584742000003</v>
      </c>
      <c r="E585" s="84">
        <v>156.14269246999999</v>
      </c>
      <c r="F585" s="84">
        <v>156.14269246999999</v>
      </c>
    </row>
    <row r="586" spans="1:6" ht="12.75" customHeight="1" x14ac:dyDescent="0.2">
      <c r="A586" s="83" t="s">
        <v>166</v>
      </c>
      <c r="B586" s="83">
        <v>2</v>
      </c>
      <c r="C586" s="84">
        <v>817.59459451999999</v>
      </c>
      <c r="D586" s="84">
        <v>775.92126959999996</v>
      </c>
      <c r="E586" s="84">
        <v>164.39180834000001</v>
      </c>
      <c r="F586" s="84">
        <v>164.39180834000001</v>
      </c>
    </row>
    <row r="587" spans="1:6" ht="12.75" customHeight="1" x14ac:dyDescent="0.2">
      <c r="A587" s="83" t="s">
        <v>166</v>
      </c>
      <c r="B587" s="83">
        <v>3</v>
      </c>
      <c r="C587" s="84">
        <v>833.52967152999997</v>
      </c>
      <c r="D587" s="84">
        <v>791.62938683000004</v>
      </c>
      <c r="E587" s="84">
        <v>167.71983388000001</v>
      </c>
      <c r="F587" s="84">
        <v>167.71983388000001</v>
      </c>
    </row>
    <row r="588" spans="1:6" ht="12.75" customHeight="1" x14ac:dyDescent="0.2">
      <c r="A588" s="83" t="s">
        <v>166</v>
      </c>
      <c r="B588" s="83">
        <v>4</v>
      </c>
      <c r="C588" s="84">
        <v>839.84146874999999</v>
      </c>
      <c r="D588" s="84">
        <v>798.16914842000006</v>
      </c>
      <c r="E588" s="84">
        <v>169.10539098999999</v>
      </c>
      <c r="F588" s="84">
        <v>169.10539098999999</v>
      </c>
    </row>
    <row r="589" spans="1:6" ht="12.75" customHeight="1" x14ac:dyDescent="0.2">
      <c r="A589" s="83" t="s">
        <v>166</v>
      </c>
      <c r="B589" s="83">
        <v>5</v>
      </c>
      <c r="C589" s="84">
        <v>848.31962530999999</v>
      </c>
      <c r="D589" s="84">
        <v>801.12416528999995</v>
      </c>
      <c r="E589" s="84">
        <v>169.73146039</v>
      </c>
      <c r="F589" s="84">
        <v>169.73146039</v>
      </c>
    </row>
    <row r="590" spans="1:6" ht="12.75" customHeight="1" x14ac:dyDescent="0.2">
      <c r="A590" s="83" t="s">
        <v>166</v>
      </c>
      <c r="B590" s="83">
        <v>6</v>
      </c>
      <c r="C590" s="84">
        <v>841.73217498999998</v>
      </c>
      <c r="D590" s="84">
        <v>791.46306908999998</v>
      </c>
      <c r="E590" s="84">
        <v>167.68459669999999</v>
      </c>
      <c r="F590" s="84">
        <v>167.68459669999999</v>
      </c>
    </row>
    <row r="591" spans="1:6" ht="12.75" customHeight="1" x14ac:dyDescent="0.2">
      <c r="A591" s="83" t="s">
        <v>166</v>
      </c>
      <c r="B591" s="83">
        <v>7</v>
      </c>
      <c r="C591" s="84">
        <v>831.82909682000002</v>
      </c>
      <c r="D591" s="84">
        <v>784.65921274000004</v>
      </c>
      <c r="E591" s="84">
        <v>166.24308672999999</v>
      </c>
      <c r="F591" s="84">
        <v>166.24308672999999</v>
      </c>
    </row>
    <row r="592" spans="1:6" ht="12.75" customHeight="1" x14ac:dyDescent="0.2">
      <c r="A592" s="83" t="s">
        <v>166</v>
      </c>
      <c r="B592" s="83">
        <v>8</v>
      </c>
      <c r="C592" s="84">
        <v>911.54756560999999</v>
      </c>
      <c r="D592" s="84">
        <v>856.62492796000004</v>
      </c>
      <c r="E592" s="84">
        <v>181.49021877999999</v>
      </c>
      <c r="F592" s="84">
        <v>181.49021877999999</v>
      </c>
    </row>
    <row r="593" spans="1:6" ht="12.75" customHeight="1" x14ac:dyDescent="0.2">
      <c r="A593" s="83" t="s">
        <v>166</v>
      </c>
      <c r="B593" s="83">
        <v>9</v>
      </c>
      <c r="C593" s="84">
        <v>860.07924629000001</v>
      </c>
      <c r="D593" s="84">
        <v>808.26055584999995</v>
      </c>
      <c r="E593" s="84">
        <v>171.24342325999999</v>
      </c>
      <c r="F593" s="84">
        <v>171.24342325999999</v>
      </c>
    </row>
    <row r="594" spans="1:6" ht="12.75" customHeight="1" x14ac:dyDescent="0.2">
      <c r="A594" s="83" t="s">
        <v>166</v>
      </c>
      <c r="B594" s="83">
        <v>10</v>
      </c>
      <c r="C594" s="84">
        <v>826.86187310000003</v>
      </c>
      <c r="D594" s="84">
        <v>782.98124923</v>
      </c>
      <c r="E594" s="84">
        <v>165.88758229000001</v>
      </c>
      <c r="F594" s="84">
        <v>165.88758229000001</v>
      </c>
    </row>
    <row r="595" spans="1:6" ht="12.75" customHeight="1" x14ac:dyDescent="0.2">
      <c r="A595" s="83" t="s">
        <v>166</v>
      </c>
      <c r="B595" s="83">
        <v>11</v>
      </c>
      <c r="C595" s="84">
        <v>801.67014939000001</v>
      </c>
      <c r="D595" s="84">
        <v>757.96116038000002</v>
      </c>
      <c r="E595" s="84">
        <v>160.5866609</v>
      </c>
      <c r="F595" s="84">
        <v>160.5866609</v>
      </c>
    </row>
    <row r="596" spans="1:6" ht="12.75" customHeight="1" x14ac:dyDescent="0.2">
      <c r="A596" s="83" t="s">
        <v>166</v>
      </c>
      <c r="B596" s="83">
        <v>12</v>
      </c>
      <c r="C596" s="84">
        <v>749.39552551999998</v>
      </c>
      <c r="D596" s="84">
        <v>706.32154818000004</v>
      </c>
      <c r="E596" s="84">
        <v>149.64595137000001</v>
      </c>
      <c r="F596" s="84">
        <v>149.64595137000001</v>
      </c>
    </row>
    <row r="597" spans="1:6" ht="12.75" customHeight="1" x14ac:dyDescent="0.2">
      <c r="A597" s="83" t="s">
        <v>166</v>
      </c>
      <c r="B597" s="83">
        <v>13</v>
      </c>
      <c r="C597" s="84">
        <v>708.23505302000001</v>
      </c>
      <c r="D597" s="84">
        <v>664.80349819000003</v>
      </c>
      <c r="E597" s="84">
        <v>140.8496629</v>
      </c>
      <c r="F597" s="84">
        <v>140.8496629</v>
      </c>
    </row>
    <row r="598" spans="1:6" ht="12.75" customHeight="1" x14ac:dyDescent="0.2">
      <c r="A598" s="83" t="s">
        <v>166</v>
      </c>
      <c r="B598" s="83">
        <v>14</v>
      </c>
      <c r="C598" s="84">
        <v>678.13453951999998</v>
      </c>
      <c r="D598" s="84">
        <v>636.35185736999995</v>
      </c>
      <c r="E598" s="84">
        <v>134.82171023000001</v>
      </c>
      <c r="F598" s="84">
        <v>134.82171023000001</v>
      </c>
    </row>
    <row r="599" spans="1:6" ht="12.75" customHeight="1" x14ac:dyDescent="0.2">
      <c r="A599" s="83" t="s">
        <v>166</v>
      </c>
      <c r="B599" s="83">
        <v>15</v>
      </c>
      <c r="C599" s="84">
        <v>683.18856897000001</v>
      </c>
      <c r="D599" s="84">
        <v>641.90788239000005</v>
      </c>
      <c r="E599" s="84">
        <v>135.99884642000001</v>
      </c>
      <c r="F599" s="84">
        <v>135.99884642000001</v>
      </c>
    </row>
    <row r="600" spans="1:6" ht="12.75" customHeight="1" x14ac:dyDescent="0.2">
      <c r="A600" s="83" t="s">
        <v>166</v>
      </c>
      <c r="B600" s="83">
        <v>16</v>
      </c>
      <c r="C600" s="84">
        <v>677.57594114999995</v>
      </c>
      <c r="D600" s="84">
        <v>636.22307682999997</v>
      </c>
      <c r="E600" s="84">
        <v>134.79442594</v>
      </c>
      <c r="F600" s="84">
        <v>134.79442594</v>
      </c>
    </row>
    <row r="601" spans="1:6" ht="12.75" customHeight="1" x14ac:dyDescent="0.2">
      <c r="A601" s="83" t="s">
        <v>166</v>
      </c>
      <c r="B601" s="83">
        <v>17</v>
      </c>
      <c r="C601" s="84">
        <v>679.59783327000002</v>
      </c>
      <c r="D601" s="84">
        <v>636.32019573000002</v>
      </c>
      <c r="E601" s="84">
        <v>134.81500219</v>
      </c>
      <c r="F601" s="84">
        <v>134.81500219</v>
      </c>
    </row>
    <row r="602" spans="1:6" ht="12.75" customHeight="1" x14ac:dyDescent="0.2">
      <c r="A602" s="83" t="s">
        <v>166</v>
      </c>
      <c r="B602" s="83">
        <v>18</v>
      </c>
      <c r="C602" s="84">
        <v>680.89706468999998</v>
      </c>
      <c r="D602" s="84">
        <v>638.58674783000004</v>
      </c>
      <c r="E602" s="84">
        <v>135.29520890000001</v>
      </c>
      <c r="F602" s="84">
        <v>135.29520890000001</v>
      </c>
    </row>
    <row r="603" spans="1:6" ht="12.75" customHeight="1" x14ac:dyDescent="0.2">
      <c r="A603" s="83" t="s">
        <v>166</v>
      </c>
      <c r="B603" s="83">
        <v>19</v>
      </c>
      <c r="C603" s="84">
        <v>685.39241901000003</v>
      </c>
      <c r="D603" s="84">
        <v>641.38021649999996</v>
      </c>
      <c r="E603" s="84">
        <v>135.88705163</v>
      </c>
      <c r="F603" s="84">
        <v>135.88705163</v>
      </c>
    </row>
    <row r="604" spans="1:6" ht="12.75" customHeight="1" x14ac:dyDescent="0.2">
      <c r="A604" s="83" t="s">
        <v>166</v>
      </c>
      <c r="B604" s="83">
        <v>20</v>
      </c>
      <c r="C604" s="84">
        <v>685.71549187000005</v>
      </c>
      <c r="D604" s="84">
        <v>641.72016598000005</v>
      </c>
      <c r="E604" s="84">
        <v>135.95907557999999</v>
      </c>
      <c r="F604" s="84">
        <v>135.95907557999999</v>
      </c>
    </row>
    <row r="605" spans="1:6" ht="12.75" customHeight="1" x14ac:dyDescent="0.2">
      <c r="A605" s="83" t="s">
        <v>166</v>
      </c>
      <c r="B605" s="83">
        <v>21</v>
      </c>
      <c r="C605" s="84">
        <v>675.58209362000002</v>
      </c>
      <c r="D605" s="84">
        <v>634.35386275999997</v>
      </c>
      <c r="E605" s="84">
        <v>134.39840189</v>
      </c>
      <c r="F605" s="84">
        <v>134.39840189</v>
      </c>
    </row>
    <row r="606" spans="1:6" ht="12.75" customHeight="1" x14ac:dyDescent="0.2">
      <c r="A606" s="83" t="s">
        <v>166</v>
      </c>
      <c r="B606" s="83">
        <v>22</v>
      </c>
      <c r="C606" s="84">
        <v>667.72739120000006</v>
      </c>
      <c r="D606" s="84">
        <v>626.61425842999995</v>
      </c>
      <c r="E606" s="84">
        <v>132.75863817000001</v>
      </c>
      <c r="F606" s="84">
        <v>132.75863817000001</v>
      </c>
    </row>
    <row r="607" spans="1:6" ht="12.75" customHeight="1" x14ac:dyDescent="0.2">
      <c r="A607" s="83" t="s">
        <v>166</v>
      </c>
      <c r="B607" s="83">
        <v>23</v>
      </c>
      <c r="C607" s="84">
        <v>696.69134019000001</v>
      </c>
      <c r="D607" s="84">
        <v>655.57497205000004</v>
      </c>
      <c r="E607" s="84">
        <v>138.89444635999999</v>
      </c>
      <c r="F607" s="84">
        <v>138.89444635999999</v>
      </c>
    </row>
    <row r="608" spans="1:6" ht="12.75" customHeight="1" x14ac:dyDescent="0.2">
      <c r="A608" s="83" t="s">
        <v>166</v>
      </c>
      <c r="B608" s="83">
        <v>24</v>
      </c>
      <c r="C608" s="84">
        <v>802.35001030000001</v>
      </c>
      <c r="D608" s="84">
        <v>761.71699048999994</v>
      </c>
      <c r="E608" s="84">
        <v>161.38239589</v>
      </c>
      <c r="F608" s="84">
        <v>161.38239589</v>
      </c>
    </row>
    <row r="609" spans="1:6" ht="12.75" customHeight="1" x14ac:dyDescent="0.2">
      <c r="A609" s="83" t="s">
        <v>167</v>
      </c>
      <c r="B609" s="83">
        <v>1</v>
      </c>
      <c r="C609" s="84">
        <v>789.08877761999997</v>
      </c>
      <c r="D609" s="84">
        <v>744.95880996000005</v>
      </c>
      <c r="E609" s="84">
        <v>157.83189701000001</v>
      </c>
      <c r="F609" s="84">
        <v>157.83189701000001</v>
      </c>
    </row>
    <row r="610" spans="1:6" ht="12.75" customHeight="1" x14ac:dyDescent="0.2">
      <c r="A610" s="83" t="s">
        <v>167</v>
      </c>
      <c r="B610" s="83">
        <v>2</v>
      </c>
      <c r="C610" s="84">
        <v>820.44459669000003</v>
      </c>
      <c r="D610" s="84">
        <v>778.93731633000004</v>
      </c>
      <c r="E610" s="84">
        <v>165.03080793999999</v>
      </c>
      <c r="F610" s="84">
        <v>165.03080793999999</v>
      </c>
    </row>
    <row r="611" spans="1:6" ht="12.75" customHeight="1" x14ac:dyDescent="0.2">
      <c r="A611" s="83" t="s">
        <v>167</v>
      </c>
      <c r="B611" s="83">
        <v>3</v>
      </c>
      <c r="C611" s="84">
        <v>854.95923819999996</v>
      </c>
      <c r="D611" s="84">
        <v>799.28954716999999</v>
      </c>
      <c r="E611" s="84">
        <v>169.34276607000001</v>
      </c>
      <c r="F611" s="84">
        <v>169.34276607000001</v>
      </c>
    </row>
    <row r="612" spans="1:6" ht="12.75" customHeight="1" x14ac:dyDescent="0.2">
      <c r="A612" s="83" t="s">
        <v>167</v>
      </c>
      <c r="B612" s="83">
        <v>4</v>
      </c>
      <c r="C612" s="84">
        <v>847.20178274</v>
      </c>
      <c r="D612" s="84">
        <v>803.58277409000004</v>
      </c>
      <c r="E612" s="84">
        <v>170.25235749999999</v>
      </c>
      <c r="F612" s="84">
        <v>170.25235749999999</v>
      </c>
    </row>
    <row r="613" spans="1:6" ht="12.75" customHeight="1" x14ac:dyDescent="0.2">
      <c r="A613" s="83" t="s">
        <v>167</v>
      </c>
      <c r="B613" s="83">
        <v>5</v>
      </c>
      <c r="C613" s="84">
        <v>849.73881789999996</v>
      </c>
      <c r="D613" s="84">
        <v>807.39614649999999</v>
      </c>
      <c r="E613" s="84">
        <v>171.06028377999999</v>
      </c>
      <c r="F613" s="84">
        <v>171.06028377999999</v>
      </c>
    </row>
    <row r="614" spans="1:6" ht="12.75" customHeight="1" x14ac:dyDescent="0.2">
      <c r="A614" s="83" t="s">
        <v>167</v>
      </c>
      <c r="B614" s="83">
        <v>6</v>
      </c>
      <c r="C614" s="84">
        <v>841.15155705999996</v>
      </c>
      <c r="D614" s="84">
        <v>798.91874983000002</v>
      </c>
      <c r="E614" s="84">
        <v>169.2642065</v>
      </c>
      <c r="F614" s="84">
        <v>169.2642065</v>
      </c>
    </row>
    <row r="615" spans="1:6" ht="12.75" customHeight="1" x14ac:dyDescent="0.2">
      <c r="A615" s="83" t="s">
        <v>167</v>
      </c>
      <c r="B615" s="83">
        <v>7</v>
      </c>
      <c r="C615" s="84">
        <v>855.26405971999998</v>
      </c>
      <c r="D615" s="84">
        <v>812.51340755000001</v>
      </c>
      <c r="E615" s="84">
        <v>172.14446053</v>
      </c>
      <c r="F615" s="84">
        <v>172.14446053</v>
      </c>
    </row>
    <row r="616" spans="1:6" ht="12.75" customHeight="1" x14ac:dyDescent="0.2">
      <c r="A616" s="83" t="s">
        <v>167</v>
      </c>
      <c r="B616" s="83">
        <v>8</v>
      </c>
      <c r="C616" s="84">
        <v>885.47062811000001</v>
      </c>
      <c r="D616" s="84">
        <v>842.56330719000005</v>
      </c>
      <c r="E616" s="84">
        <v>178.51103087000001</v>
      </c>
      <c r="F616" s="84">
        <v>178.51103087000001</v>
      </c>
    </row>
    <row r="617" spans="1:6" ht="12.75" customHeight="1" x14ac:dyDescent="0.2">
      <c r="A617" s="83" t="s">
        <v>167</v>
      </c>
      <c r="B617" s="83">
        <v>9</v>
      </c>
      <c r="C617" s="84">
        <v>875.65096686000004</v>
      </c>
      <c r="D617" s="84">
        <v>828.14383585999997</v>
      </c>
      <c r="E617" s="84">
        <v>175.45602638</v>
      </c>
      <c r="F617" s="84">
        <v>175.45602638</v>
      </c>
    </row>
    <row r="618" spans="1:6" ht="12.75" customHeight="1" x14ac:dyDescent="0.2">
      <c r="A618" s="83" t="s">
        <v>167</v>
      </c>
      <c r="B618" s="83">
        <v>10</v>
      </c>
      <c r="C618" s="84">
        <v>843.62753033000001</v>
      </c>
      <c r="D618" s="84">
        <v>792.78531836000002</v>
      </c>
      <c r="E618" s="84">
        <v>167.96473717000001</v>
      </c>
      <c r="F618" s="84">
        <v>167.96473717000001</v>
      </c>
    </row>
    <row r="619" spans="1:6" ht="12.75" customHeight="1" x14ac:dyDescent="0.2">
      <c r="A619" s="83" t="s">
        <v>167</v>
      </c>
      <c r="B619" s="83">
        <v>11</v>
      </c>
      <c r="C619" s="84">
        <v>823.64609599999994</v>
      </c>
      <c r="D619" s="84">
        <v>772.90704482000001</v>
      </c>
      <c r="E619" s="84">
        <v>163.75319476000001</v>
      </c>
      <c r="F619" s="84">
        <v>163.75319476000001</v>
      </c>
    </row>
    <row r="620" spans="1:6" ht="12.75" customHeight="1" x14ac:dyDescent="0.2">
      <c r="A620" s="83" t="s">
        <v>167</v>
      </c>
      <c r="B620" s="83">
        <v>12</v>
      </c>
      <c r="C620" s="84">
        <v>756.58970609999994</v>
      </c>
      <c r="D620" s="84">
        <v>705.91112952000003</v>
      </c>
      <c r="E620" s="84">
        <v>149.55899736000001</v>
      </c>
      <c r="F620" s="84">
        <v>149.55899736000001</v>
      </c>
    </row>
    <row r="621" spans="1:6" ht="12.75" customHeight="1" x14ac:dyDescent="0.2">
      <c r="A621" s="83" t="s">
        <v>167</v>
      </c>
      <c r="B621" s="83">
        <v>13</v>
      </c>
      <c r="C621" s="84">
        <v>703.55006404999995</v>
      </c>
      <c r="D621" s="84">
        <v>657.79380649999996</v>
      </c>
      <c r="E621" s="84">
        <v>139.36454329</v>
      </c>
      <c r="F621" s="84">
        <v>139.36454329</v>
      </c>
    </row>
    <row r="622" spans="1:6" ht="12.75" customHeight="1" x14ac:dyDescent="0.2">
      <c r="A622" s="83" t="s">
        <v>167</v>
      </c>
      <c r="B622" s="83">
        <v>14</v>
      </c>
      <c r="C622" s="84">
        <v>673.73356945</v>
      </c>
      <c r="D622" s="84">
        <v>632.43986473999996</v>
      </c>
      <c r="E622" s="84">
        <v>133.99288962</v>
      </c>
      <c r="F622" s="84">
        <v>133.99288962</v>
      </c>
    </row>
    <row r="623" spans="1:6" ht="12.75" customHeight="1" x14ac:dyDescent="0.2">
      <c r="A623" s="83" t="s">
        <v>167</v>
      </c>
      <c r="B623" s="83">
        <v>15</v>
      </c>
      <c r="C623" s="84">
        <v>682.55685493999999</v>
      </c>
      <c r="D623" s="84">
        <v>640.61237171000005</v>
      </c>
      <c r="E623" s="84">
        <v>135.72437095999999</v>
      </c>
      <c r="F623" s="84">
        <v>135.72437095999999</v>
      </c>
    </row>
    <row r="624" spans="1:6" ht="12.75" customHeight="1" x14ac:dyDescent="0.2">
      <c r="A624" s="83" t="s">
        <v>167</v>
      </c>
      <c r="B624" s="83">
        <v>16</v>
      </c>
      <c r="C624" s="84">
        <v>679.65137857000002</v>
      </c>
      <c r="D624" s="84">
        <v>637.59280970999998</v>
      </c>
      <c r="E624" s="84">
        <v>135.08462660000001</v>
      </c>
      <c r="F624" s="84">
        <v>135.08462660000001</v>
      </c>
    </row>
    <row r="625" spans="1:6" ht="12.75" customHeight="1" x14ac:dyDescent="0.2">
      <c r="A625" s="83" t="s">
        <v>167</v>
      </c>
      <c r="B625" s="83">
        <v>17</v>
      </c>
      <c r="C625" s="84">
        <v>677.00025780999999</v>
      </c>
      <c r="D625" s="84">
        <v>634.36962019999999</v>
      </c>
      <c r="E625" s="84">
        <v>134.40174037</v>
      </c>
      <c r="F625" s="84">
        <v>134.40174037</v>
      </c>
    </row>
    <row r="626" spans="1:6" ht="12.75" customHeight="1" x14ac:dyDescent="0.2">
      <c r="A626" s="83" t="s">
        <v>167</v>
      </c>
      <c r="B626" s="83">
        <v>18</v>
      </c>
      <c r="C626" s="84">
        <v>680.97099973000002</v>
      </c>
      <c r="D626" s="84">
        <v>637.64065944000004</v>
      </c>
      <c r="E626" s="84">
        <v>135.09476436</v>
      </c>
      <c r="F626" s="84">
        <v>135.09476436</v>
      </c>
    </row>
    <row r="627" spans="1:6" ht="12.75" customHeight="1" x14ac:dyDescent="0.2">
      <c r="A627" s="83" t="s">
        <v>167</v>
      </c>
      <c r="B627" s="83">
        <v>19</v>
      </c>
      <c r="C627" s="84">
        <v>682.63670246000004</v>
      </c>
      <c r="D627" s="84">
        <v>638.08620988999996</v>
      </c>
      <c r="E627" s="84">
        <v>135.18916161999999</v>
      </c>
      <c r="F627" s="84">
        <v>135.18916161999999</v>
      </c>
    </row>
    <row r="628" spans="1:6" ht="12.75" customHeight="1" x14ac:dyDescent="0.2">
      <c r="A628" s="83" t="s">
        <v>167</v>
      </c>
      <c r="B628" s="83">
        <v>20</v>
      </c>
      <c r="C628" s="84">
        <v>683.61156793999999</v>
      </c>
      <c r="D628" s="84">
        <v>633.10873186000003</v>
      </c>
      <c r="E628" s="84">
        <v>134.13460022999999</v>
      </c>
      <c r="F628" s="84">
        <v>134.13460022999999</v>
      </c>
    </row>
    <row r="629" spans="1:6" ht="12.75" customHeight="1" x14ac:dyDescent="0.2">
      <c r="A629" s="83" t="s">
        <v>167</v>
      </c>
      <c r="B629" s="83">
        <v>21</v>
      </c>
      <c r="C629" s="84">
        <v>655.16174057000001</v>
      </c>
      <c r="D629" s="84">
        <v>613.11380999999994</v>
      </c>
      <c r="E629" s="84">
        <v>129.89834393999999</v>
      </c>
      <c r="F629" s="84">
        <v>129.89834393999999</v>
      </c>
    </row>
    <row r="630" spans="1:6" ht="12.75" customHeight="1" x14ac:dyDescent="0.2">
      <c r="A630" s="83" t="s">
        <v>167</v>
      </c>
      <c r="B630" s="83">
        <v>22</v>
      </c>
      <c r="C630" s="84">
        <v>635.23757103000003</v>
      </c>
      <c r="D630" s="84">
        <v>594.15502971000001</v>
      </c>
      <c r="E630" s="84">
        <v>125.88161144</v>
      </c>
      <c r="F630" s="84">
        <v>125.88161144</v>
      </c>
    </row>
    <row r="631" spans="1:6" ht="12.75" customHeight="1" x14ac:dyDescent="0.2">
      <c r="A631" s="83" t="s">
        <v>167</v>
      </c>
      <c r="B631" s="83">
        <v>23</v>
      </c>
      <c r="C631" s="84">
        <v>658.72461877000001</v>
      </c>
      <c r="D631" s="84">
        <v>616.90903587000003</v>
      </c>
      <c r="E631" s="84">
        <v>130.70242557</v>
      </c>
      <c r="F631" s="84">
        <v>130.70242557</v>
      </c>
    </row>
    <row r="632" spans="1:6" ht="12.75" customHeight="1" x14ac:dyDescent="0.2">
      <c r="A632" s="83" t="s">
        <v>167</v>
      </c>
      <c r="B632" s="83">
        <v>24</v>
      </c>
      <c r="C632" s="84">
        <v>757.09509544000002</v>
      </c>
      <c r="D632" s="84">
        <v>715.35860206999996</v>
      </c>
      <c r="E632" s="84">
        <v>151.56060133</v>
      </c>
      <c r="F632" s="84">
        <v>151.56060133</v>
      </c>
    </row>
    <row r="633" spans="1:6" ht="12.75" customHeight="1" x14ac:dyDescent="0.2">
      <c r="A633" s="83" t="s">
        <v>168</v>
      </c>
      <c r="B633" s="83">
        <v>1</v>
      </c>
      <c r="C633" s="84">
        <v>799.95986779999998</v>
      </c>
      <c r="D633" s="84">
        <v>754.51744050000002</v>
      </c>
      <c r="E633" s="84">
        <v>159.85705164999999</v>
      </c>
      <c r="F633" s="84">
        <v>159.85705164999999</v>
      </c>
    </row>
    <row r="634" spans="1:6" ht="12.75" customHeight="1" x14ac:dyDescent="0.2">
      <c r="A634" s="83" t="s">
        <v>168</v>
      </c>
      <c r="B634" s="83">
        <v>2</v>
      </c>
      <c r="C634" s="84">
        <v>837.66301691000001</v>
      </c>
      <c r="D634" s="84">
        <v>789.95978123999998</v>
      </c>
      <c r="E634" s="84">
        <v>167.36610020000001</v>
      </c>
      <c r="F634" s="84">
        <v>167.36610020000001</v>
      </c>
    </row>
    <row r="635" spans="1:6" ht="12.75" customHeight="1" x14ac:dyDescent="0.2">
      <c r="A635" s="83" t="s">
        <v>168</v>
      </c>
      <c r="B635" s="83">
        <v>3</v>
      </c>
      <c r="C635" s="84">
        <v>853.98502818999998</v>
      </c>
      <c r="D635" s="84">
        <v>808.45731839999996</v>
      </c>
      <c r="E635" s="84">
        <v>171.28511068</v>
      </c>
      <c r="F635" s="84">
        <v>171.28511068</v>
      </c>
    </row>
    <row r="636" spans="1:6" ht="12.75" customHeight="1" x14ac:dyDescent="0.2">
      <c r="A636" s="83" t="s">
        <v>168</v>
      </c>
      <c r="B636" s="83">
        <v>4</v>
      </c>
      <c r="C636" s="84">
        <v>855.96347867999998</v>
      </c>
      <c r="D636" s="84">
        <v>814.74943709000001</v>
      </c>
      <c r="E636" s="84">
        <v>172.61820053</v>
      </c>
      <c r="F636" s="84">
        <v>172.61820053</v>
      </c>
    </row>
    <row r="637" spans="1:6" ht="12.75" customHeight="1" x14ac:dyDescent="0.2">
      <c r="A637" s="83" t="s">
        <v>168</v>
      </c>
      <c r="B637" s="83">
        <v>5</v>
      </c>
      <c r="C637" s="84">
        <v>859.25441766999995</v>
      </c>
      <c r="D637" s="84">
        <v>812.82741611999995</v>
      </c>
      <c r="E637" s="84">
        <v>172.21098846000001</v>
      </c>
      <c r="F637" s="84">
        <v>172.21098846000001</v>
      </c>
    </row>
    <row r="638" spans="1:6" ht="12.75" customHeight="1" x14ac:dyDescent="0.2">
      <c r="A638" s="83" t="s">
        <v>168</v>
      </c>
      <c r="B638" s="83">
        <v>6</v>
      </c>
      <c r="C638" s="84">
        <v>857.25802495000005</v>
      </c>
      <c r="D638" s="84">
        <v>811.66425748999995</v>
      </c>
      <c r="E638" s="84">
        <v>171.96455399000001</v>
      </c>
      <c r="F638" s="84">
        <v>171.96455399000001</v>
      </c>
    </row>
    <row r="639" spans="1:6" ht="12.75" customHeight="1" x14ac:dyDescent="0.2">
      <c r="A639" s="83" t="s">
        <v>168</v>
      </c>
      <c r="B639" s="83">
        <v>7</v>
      </c>
      <c r="C639" s="84">
        <v>872.68383045999997</v>
      </c>
      <c r="D639" s="84">
        <v>816.60984962999999</v>
      </c>
      <c r="E639" s="84">
        <v>173.01235982</v>
      </c>
      <c r="F639" s="84">
        <v>173.01235982</v>
      </c>
    </row>
    <row r="640" spans="1:6" ht="12.75" customHeight="1" x14ac:dyDescent="0.2">
      <c r="A640" s="83" t="s">
        <v>168</v>
      </c>
      <c r="B640" s="83">
        <v>8</v>
      </c>
      <c r="C640" s="84">
        <v>895.37253997000005</v>
      </c>
      <c r="D640" s="84">
        <v>840.92918304</v>
      </c>
      <c r="E640" s="84">
        <v>178.16481453</v>
      </c>
      <c r="F640" s="84">
        <v>178.16481453</v>
      </c>
    </row>
    <row r="641" spans="1:6" ht="12.75" customHeight="1" x14ac:dyDescent="0.2">
      <c r="A641" s="83" t="s">
        <v>168</v>
      </c>
      <c r="B641" s="83">
        <v>9</v>
      </c>
      <c r="C641" s="84">
        <v>875.65283623000005</v>
      </c>
      <c r="D641" s="84">
        <v>819.08427251000001</v>
      </c>
      <c r="E641" s="84">
        <v>173.53660740999999</v>
      </c>
      <c r="F641" s="84">
        <v>173.53660740999999</v>
      </c>
    </row>
    <row r="642" spans="1:6" ht="12.75" customHeight="1" x14ac:dyDescent="0.2">
      <c r="A642" s="83" t="s">
        <v>168</v>
      </c>
      <c r="B642" s="83">
        <v>10</v>
      </c>
      <c r="C642" s="84">
        <v>784.95876372999999</v>
      </c>
      <c r="D642" s="84">
        <v>738.34824829000002</v>
      </c>
      <c r="E642" s="84">
        <v>156.43133972000001</v>
      </c>
      <c r="F642" s="84">
        <v>156.43133972000001</v>
      </c>
    </row>
    <row r="643" spans="1:6" ht="12.75" customHeight="1" x14ac:dyDescent="0.2">
      <c r="A643" s="83" t="s">
        <v>168</v>
      </c>
      <c r="B643" s="83">
        <v>11</v>
      </c>
      <c r="C643" s="84">
        <v>763.71381342999996</v>
      </c>
      <c r="D643" s="84">
        <v>719.26517115000001</v>
      </c>
      <c r="E643" s="84">
        <v>152.38827287999999</v>
      </c>
      <c r="F643" s="84">
        <v>152.38827287999999</v>
      </c>
    </row>
    <row r="644" spans="1:6" ht="12.75" customHeight="1" x14ac:dyDescent="0.2">
      <c r="A644" s="83" t="s">
        <v>168</v>
      </c>
      <c r="B644" s="83">
        <v>12</v>
      </c>
      <c r="C644" s="84">
        <v>701.22737876999997</v>
      </c>
      <c r="D644" s="84">
        <v>658.21844902999999</v>
      </c>
      <c r="E644" s="84">
        <v>139.45451086</v>
      </c>
      <c r="F644" s="84">
        <v>139.45451086</v>
      </c>
    </row>
    <row r="645" spans="1:6" ht="12.75" customHeight="1" x14ac:dyDescent="0.2">
      <c r="A645" s="83" t="s">
        <v>168</v>
      </c>
      <c r="B645" s="83">
        <v>13</v>
      </c>
      <c r="C645" s="84">
        <v>656.57362592000004</v>
      </c>
      <c r="D645" s="84">
        <v>611.67390607000004</v>
      </c>
      <c r="E645" s="84">
        <v>129.59327637000001</v>
      </c>
      <c r="F645" s="84">
        <v>129.59327637000001</v>
      </c>
    </row>
    <row r="646" spans="1:6" ht="12.75" customHeight="1" x14ac:dyDescent="0.2">
      <c r="A646" s="83" t="s">
        <v>168</v>
      </c>
      <c r="B646" s="83">
        <v>14</v>
      </c>
      <c r="C646" s="84">
        <v>632.13960884999995</v>
      </c>
      <c r="D646" s="84">
        <v>588.40667693</v>
      </c>
      <c r="E646" s="84">
        <v>124.66372742999999</v>
      </c>
      <c r="F646" s="84">
        <v>124.66372742999999</v>
      </c>
    </row>
    <row r="647" spans="1:6" ht="12.75" customHeight="1" x14ac:dyDescent="0.2">
      <c r="A647" s="83" t="s">
        <v>168</v>
      </c>
      <c r="B647" s="83">
        <v>15</v>
      </c>
      <c r="C647" s="84">
        <v>633.29990465000003</v>
      </c>
      <c r="D647" s="84">
        <v>588.34434251000005</v>
      </c>
      <c r="E647" s="84">
        <v>124.65052085000001</v>
      </c>
      <c r="F647" s="84">
        <v>124.65052085000001</v>
      </c>
    </row>
    <row r="648" spans="1:6" ht="12.75" customHeight="1" x14ac:dyDescent="0.2">
      <c r="A648" s="83" t="s">
        <v>168</v>
      </c>
      <c r="B648" s="83">
        <v>16</v>
      </c>
      <c r="C648" s="84">
        <v>633.03693209000005</v>
      </c>
      <c r="D648" s="84">
        <v>584.86122823000005</v>
      </c>
      <c r="E648" s="84">
        <v>123.91256524000001</v>
      </c>
      <c r="F648" s="84">
        <v>123.91256524000001</v>
      </c>
    </row>
    <row r="649" spans="1:6" ht="12.75" customHeight="1" x14ac:dyDescent="0.2">
      <c r="A649" s="83" t="s">
        <v>168</v>
      </c>
      <c r="B649" s="83">
        <v>17</v>
      </c>
      <c r="C649" s="84">
        <v>642.60002943999996</v>
      </c>
      <c r="D649" s="84">
        <v>590.09773708</v>
      </c>
      <c r="E649" s="84">
        <v>125.02200661000001</v>
      </c>
      <c r="F649" s="84">
        <v>125.02200661000001</v>
      </c>
    </row>
    <row r="650" spans="1:6" ht="12.75" customHeight="1" x14ac:dyDescent="0.2">
      <c r="A650" s="83" t="s">
        <v>168</v>
      </c>
      <c r="B650" s="83">
        <v>18</v>
      </c>
      <c r="C650" s="84">
        <v>636.85600615999999</v>
      </c>
      <c r="D650" s="84">
        <v>593.18327580000005</v>
      </c>
      <c r="E650" s="84">
        <v>125.67572924</v>
      </c>
      <c r="F650" s="84">
        <v>125.67572924</v>
      </c>
    </row>
    <row r="651" spans="1:6" ht="12.75" customHeight="1" x14ac:dyDescent="0.2">
      <c r="A651" s="83" t="s">
        <v>168</v>
      </c>
      <c r="B651" s="83">
        <v>19</v>
      </c>
      <c r="C651" s="84">
        <v>629.21782111000005</v>
      </c>
      <c r="D651" s="84">
        <v>585.46129772999996</v>
      </c>
      <c r="E651" s="84">
        <v>124.03969993</v>
      </c>
      <c r="F651" s="84">
        <v>124.03969993</v>
      </c>
    </row>
    <row r="652" spans="1:6" ht="12.75" customHeight="1" x14ac:dyDescent="0.2">
      <c r="A652" s="83" t="s">
        <v>168</v>
      </c>
      <c r="B652" s="83">
        <v>20</v>
      </c>
      <c r="C652" s="84">
        <v>639.70759441999996</v>
      </c>
      <c r="D652" s="84">
        <v>588.71867013999997</v>
      </c>
      <c r="E652" s="84">
        <v>124.72982837000001</v>
      </c>
      <c r="F652" s="84">
        <v>124.72982837000001</v>
      </c>
    </row>
    <row r="653" spans="1:6" ht="12.75" customHeight="1" x14ac:dyDescent="0.2">
      <c r="A653" s="83" t="s">
        <v>168</v>
      </c>
      <c r="B653" s="83">
        <v>21</v>
      </c>
      <c r="C653" s="84">
        <v>642.52628421999998</v>
      </c>
      <c r="D653" s="84">
        <v>595.66625755999996</v>
      </c>
      <c r="E653" s="84">
        <v>126.20179016</v>
      </c>
      <c r="F653" s="84">
        <v>126.20179016</v>
      </c>
    </row>
    <row r="654" spans="1:6" ht="12.75" customHeight="1" x14ac:dyDescent="0.2">
      <c r="A654" s="83" t="s">
        <v>168</v>
      </c>
      <c r="B654" s="83">
        <v>22</v>
      </c>
      <c r="C654" s="84">
        <v>647.47632785999997</v>
      </c>
      <c r="D654" s="84">
        <v>602.28566321999995</v>
      </c>
      <c r="E654" s="84">
        <v>127.60422119</v>
      </c>
      <c r="F654" s="84">
        <v>127.60422119</v>
      </c>
    </row>
    <row r="655" spans="1:6" ht="12.75" customHeight="1" x14ac:dyDescent="0.2">
      <c r="A655" s="83" t="s">
        <v>168</v>
      </c>
      <c r="B655" s="83">
        <v>23</v>
      </c>
      <c r="C655" s="84">
        <v>669.14000116</v>
      </c>
      <c r="D655" s="84">
        <v>623.39505183000006</v>
      </c>
      <c r="E655" s="84">
        <v>132.07659577999999</v>
      </c>
      <c r="F655" s="84">
        <v>132.07659577999999</v>
      </c>
    </row>
    <row r="656" spans="1:6" ht="12.75" customHeight="1" x14ac:dyDescent="0.2">
      <c r="A656" s="83" t="s">
        <v>168</v>
      </c>
      <c r="B656" s="83">
        <v>24</v>
      </c>
      <c r="C656" s="84">
        <v>761.32558396000002</v>
      </c>
      <c r="D656" s="84">
        <v>716.42216986999995</v>
      </c>
      <c r="E656" s="84">
        <v>151.78593584000001</v>
      </c>
      <c r="F656" s="84">
        <v>151.78593584000001</v>
      </c>
    </row>
    <row r="657" spans="1:6" ht="12.75" customHeight="1" x14ac:dyDescent="0.2">
      <c r="A657" s="83" t="s">
        <v>169</v>
      </c>
      <c r="B657" s="83">
        <v>1</v>
      </c>
      <c r="C657" s="84">
        <v>692.65596548999997</v>
      </c>
      <c r="D657" s="84">
        <v>651.10992924000004</v>
      </c>
      <c r="E657" s="84">
        <v>137.94845287999999</v>
      </c>
      <c r="F657" s="84">
        <v>137.94845287999999</v>
      </c>
    </row>
    <row r="658" spans="1:6" ht="12.75" customHeight="1" x14ac:dyDescent="0.2">
      <c r="A658" s="83" t="s">
        <v>169</v>
      </c>
      <c r="B658" s="83">
        <v>2</v>
      </c>
      <c r="C658" s="84">
        <v>798.98424420000003</v>
      </c>
      <c r="D658" s="84">
        <v>752.29510803999995</v>
      </c>
      <c r="E658" s="84">
        <v>159.38621361</v>
      </c>
      <c r="F658" s="84">
        <v>159.38621361</v>
      </c>
    </row>
    <row r="659" spans="1:6" ht="12.75" customHeight="1" x14ac:dyDescent="0.2">
      <c r="A659" s="83" t="s">
        <v>169</v>
      </c>
      <c r="B659" s="83">
        <v>3</v>
      </c>
      <c r="C659" s="84">
        <v>886.45173125999997</v>
      </c>
      <c r="D659" s="84">
        <v>845.76174004999996</v>
      </c>
      <c r="E659" s="84">
        <v>179.188672</v>
      </c>
      <c r="F659" s="84">
        <v>179.188672</v>
      </c>
    </row>
    <row r="660" spans="1:6" ht="12.75" customHeight="1" x14ac:dyDescent="0.2">
      <c r="A660" s="83" t="s">
        <v>169</v>
      </c>
      <c r="B660" s="83">
        <v>4</v>
      </c>
      <c r="C660" s="84">
        <v>905.17217704999996</v>
      </c>
      <c r="D660" s="84">
        <v>864.45595617000004</v>
      </c>
      <c r="E660" s="84">
        <v>183.14935217999999</v>
      </c>
      <c r="F660" s="84">
        <v>183.14935217999999</v>
      </c>
    </row>
    <row r="661" spans="1:6" ht="12.75" customHeight="1" x14ac:dyDescent="0.2">
      <c r="A661" s="83" t="s">
        <v>169</v>
      </c>
      <c r="B661" s="83">
        <v>5</v>
      </c>
      <c r="C661" s="84">
        <v>924.42723916</v>
      </c>
      <c r="D661" s="84">
        <v>871.50772021</v>
      </c>
      <c r="E661" s="84">
        <v>184.64338551</v>
      </c>
      <c r="F661" s="84">
        <v>184.64338551</v>
      </c>
    </row>
    <row r="662" spans="1:6" ht="12.75" customHeight="1" x14ac:dyDescent="0.2">
      <c r="A662" s="83" t="s">
        <v>169</v>
      </c>
      <c r="B662" s="83">
        <v>6</v>
      </c>
      <c r="C662" s="84">
        <v>909.39054111999997</v>
      </c>
      <c r="D662" s="84">
        <v>864.30300078000005</v>
      </c>
      <c r="E662" s="84">
        <v>183.11694603999999</v>
      </c>
      <c r="F662" s="84">
        <v>183.11694603999999</v>
      </c>
    </row>
    <row r="663" spans="1:6" ht="12.75" customHeight="1" x14ac:dyDescent="0.2">
      <c r="A663" s="83" t="s">
        <v>169</v>
      </c>
      <c r="B663" s="83">
        <v>7</v>
      </c>
      <c r="C663" s="84">
        <v>867.04714960000001</v>
      </c>
      <c r="D663" s="84">
        <v>823.00831917000005</v>
      </c>
      <c r="E663" s="84">
        <v>174.36798186999999</v>
      </c>
      <c r="F663" s="84">
        <v>174.36798186999999</v>
      </c>
    </row>
    <row r="664" spans="1:6" ht="12.75" customHeight="1" x14ac:dyDescent="0.2">
      <c r="A664" s="83" t="s">
        <v>169</v>
      </c>
      <c r="B664" s="83">
        <v>8</v>
      </c>
      <c r="C664" s="84">
        <v>790.17903795999996</v>
      </c>
      <c r="D664" s="84">
        <v>743.78745624999999</v>
      </c>
      <c r="E664" s="84">
        <v>157.58372627</v>
      </c>
      <c r="F664" s="84">
        <v>157.58372627</v>
      </c>
    </row>
    <row r="665" spans="1:6" ht="12.75" customHeight="1" x14ac:dyDescent="0.2">
      <c r="A665" s="83" t="s">
        <v>169</v>
      </c>
      <c r="B665" s="83">
        <v>9</v>
      </c>
      <c r="C665" s="84">
        <v>749.49986618000003</v>
      </c>
      <c r="D665" s="84">
        <v>696.63805970999999</v>
      </c>
      <c r="E665" s="84">
        <v>147.59434350000001</v>
      </c>
      <c r="F665" s="84">
        <v>147.59434350000001</v>
      </c>
    </row>
    <row r="666" spans="1:6" ht="12.75" customHeight="1" x14ac:dyDescent="0.2">
      <c r="A666" s="83" t="s">
        <v>169</v>
      </c>
      <c r="B666" s="83">
        <v>10</v>
      </c>
      <c r="C666" s="84">
        <v>717.68327632</v>
      </c>
      <c r="D666" s="84">
        <v>666.49063469999999</v>
      </c>
      <c r="E666" s="84">
        <v>141.20711079</v>
      </c>
      <c r="F666" s="84">
        <v>141.20711079</v>
      </c>
    </row>
    <row r="667" spans="1:6" ht="12.75" customHeight="1" x14ac:dyDescent="0.2">
      <c r="A667" s="83" t="s">
        <v>169</v>
      </c>
      <c r="B667" s="83">
        <v>11</v>
      </c>
      <c r="C667" s="84">
        <v>713.42238698999995</v>
      </c>
      <c r="D667" s="84">
        <v>664.53618511000002</v>
      </c>
      <c r="E667" s="84">
        <v>140.79302817999999</v>
      </c>
      <c r="F667" s="84">
        <v>140.79302817999999</v>
      </c>
    </row>
    <row r="668" spans="1:6" ht="12.75" customHeight="1" x14ac:dyDescent="0.2">
      <c r="A668" s="83" t="s">
        <v>169</v>
      </c>
      <c r="B668" s="83">
        <v>12</v>
      </c>
      <c r="C668" s="84">
        <v>717.15992845999995</v>
      </c>
      <c r="D668" s="84">
        <v>668.04184944999997</v>
      </c>
      <c r="E668" s="84">
        <v>141.53576140000001</v>
      </c>
      <c r="F668" s="84">
        <v>141.53576140000001</v>
      </c>
    </row>
    <row r="669" spans="1:6" ht="12.75" customHeight="1" x14ac:dyDescent="0.2">
      <c r="A669" s="83" t="s">
        <v>169</v>
      </c>
      <c r="B669" s="83">
        <v>13</v>
      </c>
      <c r="C669" s="84">
        <v>700.89297541999997</v>
      </c>
      <c r="D669" s="84">
        <v>660.00354261999996</v>
      </c>
      <c r="E669" s="84">
        <v>139.83271259</v>
      </c>
      <c r="F669" s="84">
        <v>139.83271259</v>
      </c>
    </row>
    <row r="670" spans="1:6" ht="12.75" customHeight="1" x14ac:dyDescent="0.2">
      <c r="A670" s="83" t="s">
        <v>169</v>
      </c>
      <c r="B670" s="83">
        <v>14</v>
      </c>
      <c r="C670" s="84">
        <v>700.29617596000003</v>
      </c>
      <c r="D670" s="84">
        <v>658.50085884999999</v>
      </c>
      <c r="E670" s="84">
        <v>139.51434406999999</v>
      </c>
      <c r="F670" s="84">
        <v>139.51434406999999</v>
      </c>
    </row>
    <row r="671" spans="1:6" ht="12.75" customHeight="1" x14ac:dyDescent="0.2">
      <c r="A671" s="83" t="s">
        <v>169</v>
      </c>
      <c r="B671" s="83">
        <v>15</v>
      </c>
      <c r="C671" s="84">
        <v>710.31529784999998</v>
      </c>
      <c r="D671" s="84">
        <v>666.02429190999999</v>
      </c>
      <c r="E671" s="84">
        <v>141.10830831999999</v>
      </c>
      <c r="F671" s="84">
        <v>141.10830831999999</v>
      </c>
    </row>
    <row r="672" spans="1:6" ht="12.75" customHeight="1" x14ac:dyDescent="0.2">
      <c r="A672" s="83" t="s">
        <v>169</v>
      </c>
      <c r="B672" s="83">
        <v>16</v>
      </c>
      <c r="C672" s="84">
        <v>710.69367272</v>
      </c>
      <c r="D672" s="84">
        <v>666.61483606000002</v>
      </c>
      <c r="E672" s="84">
        <v>141.23342491</v>
      </c>
      <c r="F672" s="84">
        <v>141.23342491</v>
      </c>
    </row>
    <row r="673" spans="1:6" ht="12.75" customHeight="1" x14ac:dyDescent="0.2">
      <c r="A673" s="83" t="s">
        <v>169</v>
      </c>
      <c r="B673" s="83">
        <v>17</v>
      </c>
      <c r="C673" s="84">
        <v>703.90228363000006</v>
      </c>
      <c r="D673" s="84">
        <v>658.58841304999999</v>
      </c>
      <c r="E673" s="84">
        <v>139.53289387999999</v>
      </c>
      <c r="F673" s="84">
        <v>139.53289387999999</v>
      </c>
    </row>
    <row r="674" spans="1:6" ht="12.75" customHeight="1" x14ac:dyDescent="0.2">
      <c r="A674" s="83" t="s">
        <v>169</v>
      </c>
      <c r="B674" s="83">
        <v>18</v>
      </c>
      <c r="C674" s="84">
        <v>703.08458639000003</v>
      </c>
      <c r="D674" s="84">
        <v>659.70943618000001</v>
      </c>
      <c r="E674" s="84">
        <v>139.77040124999999</v>
      </c>
      <c r="F674" s="84">
        <v>139.77040124999999</v>
      </c>
    </row>
    <row r="675" spans="1:6" ht="12.75" customHeight="1" x14ac:dyDescent="0.2">
      <c r="A675" s="83" t="s">
        <v>169</v>
      </c>
      <c r="B675" s="83">
        <v>19</v>
      </c>
      <c r="C675" s="84">
        <v>699.69037255000001</v>
      </c>
      <c r="D675" s="84">
        <v>654.51537446999998</v>
      </c>
      <c r="E675" s="84">
        <v>138.66995301</v>
      </c>
      <c r="F675" s="84">
        <v>138.66995301</v>
      </c>
    </row>
    <row r="676" spans="1:6" ht="12.75" customHeight="1" x14ac:dyDescent="0.2">
      <c r="A676" s="83" t="s">
        <v>169</v>
      </c>
      <c r="B676" s="83">
        <v>20</v>
      </c>
      <c r="C676" s="84">
        <v>706.09932810999999</v>
      </c>
      <c r="D676" s="84">
        <v>659.94125591</v>
      </c>
      <c r="E676" s="84">
        <v>139.81951611</v>
      </c>
      <c r="F676" s="84">
        <v>139.81951611</v>
      </c>
    </row>
    <row r="677" spans="1:6" ht="12.75" customHeight="1" x14ac:dyDescent="0.2">
      <c r="A677" s="83" t="s">
        <v>169</v>
      </c>
      <c r="B677" s="83">
        <v>21</v>
      </c>
      <c r="C677" s="84">
        <v>715.54194069000005</v>
      </c>
      <c r="D677" s="84">
        <v>672.96828224000001</v>
      </c>
      <c r="E677" s="84">
        <v>142.57950801000001</v>
      </c>
      <c r="F677" s="84">
        <v>142.57950801000001</v>
      </c>
    </row>
    <row r="678" spans="1:6" ht="12.75" customHeight="1" x14ac:dyDescent="0.2">
      <c r="A678" s="83" t="s">
        <v>169</v>
      </c>
      <c r="B678" s="83">
        <v>22</v>
      </c>
      <c r="C678" s="84">
        <v>714.73124831999996</v>
      </c>
      <c r="D678" s="84">
        <v>672.59851068</v>
      </c>
      <c r="E678" s="84">
        <v>142.50116575999999</v>
      </c>
      <c r="F678" s="84">
        <v>142.50116575999999</v>
      </c>
    </row>
    <row r="679" spans="1:6" ht="12.75" customHeight="1" x14ac:dyDescent="0.2">
      <c r="A679" s="83" t="s">
        <v>169</v>
      </c>
      <c r="B679" s="83">
        <v>23</v>
      </c>
      <c r="C679" s="84">
        <v>688.72507652000002</v>
      </c>
      <c r="D679" s="84">
        <v>646.28744997000001</v>
      </c>
      <c r="E679" s="84">
        <v>136.92673055</v>
      </c>
      <c r="F679" s="84">
        <v>136.92673055</v>
      </c>
    </row>
    <row r="680" spans="1:6" ht="12.75" customHeight="1" x14ac:dyDescent="0.2">
      <c r="A680" s="83" t="s">
        <v>169</v>
      </c>
      <c r="B680" s="83">
        <v>24</v>
      </c>
      <c r="C680" s="84">
        <v>719.80689037000002</v>
      </c>
      <c r="D680" s="84">
        <v>677.18222149999997</v>
      </c>
      <c r="E680" s="84">
        <v>143.47230103000001</v>
      </c>
      <c r="F680" s="84">
        <v>143.47230103000001</v>
      </c>
    </row>
    <row r="681" spans="1:6" ht="12.75" customHeight="1" x14ac:dyDescent="0.2">
      <c r="A681" s="83" t="s">
        <v>170</v>
      </c>
      <c r="B681" s="83">
        <v>1</v>
      </c>
      <c r="C681" s="84">
        <v>846.66385233999995</v>
      </c>
      <c r="D681" s="84">
        <v>800.52251933000002</v>
      </c>
      <c r="E681" s="84">
        <v>169.60399169999999</v>
      </c>
      <c r="F681" s="84">
        <v>169.60399169999999</v>
      </c>
    </row>
    <row r="682" spans="1:6" ht="12.75" customHeight="1" x14ac:dyDescent="0.2">
      <c r="A682" s="83" t="s">
        <v>170</v>
      </c>
      <c r="B682" s="83">
        <v>2</v>
      </c>
      <c r="C682" s="84">
        <v>861.45205023999995</v>
      </c>
      <c r="D682" s="84">
        <v>819.03848118999997</v>
      </c>
      <c r="E682" s="84">
        <v>173.52690576000001</v>
      </c>
      <c r="F682" s="84">
        <v>173.52690576000001</v>
      </c>
    </row>
    <row r="683" spans="1:6" ht="12.75" customHeight="1" x14ac:dyDescent="0.2">
      <c r="A683" s="83" t="s">
        <v>170</v>
      </c>
      <c r="B683" s="83">
        <v>3</v>
      </c>
      <c r="C683" s="84">
        <v>891.29604136</v>
      </c>
      <c r="D683" s="84">
        <v>849.67123501000003</v>
      </c>
      <c r="E683" s="84">
        <v>180.01696344000001</v>
      </c>
      <c r="F683" s="84">
        <v>180.01696344000001</v>
      </c>
    </row>
    <row r="684" spans="1:6" ht="12.75" customHeight="1" x14ac:dyDescent="0.2">
      <c r="A684" s="83" t="s">
        <v>170</v>
      </c>
      <c r="B684" s="83">
        <v>4</v>
      </c>
      <c r="C684" s="84">
        <v>907.69658260000006</v>
      </c>
      <c r="D684" s="84">
        <v>862.62242106999997</v>
      </c>
      <c r="E684" s="84">
        <v>182.76088730999999</v>
      </c>
      <c r="F684" s="84">
        <v>182.76088730999999</v>
      </c>
    </row>
    <row r="685" spans="1:6" ht="12.75" customHeight="1" x14ac:dyDescent="0.2">
      <c r="A685" s="83" t="s">
        <v>170</v>
      </c>
      <c r="B685" s="83">
        <v>5</v>
      </c>
      <c r="C685" s="84">
        <v>917.66250616000002</v>
      </c>
      <c r="D685" s="84">
        <v>872.85821605000001</v>
      </c>
      <c r="E685" s="84">
        <v>184.92951049000001</v>
      </c>
      <c r="F685" s="84">
        <v>184.92951049000001</v>
      </c>
    </row>
    <row r="686" spans="1:6" ht="12.75" customHeight="1" x14ac:dyDescent="0.2">
      <c r="A686" s="83" t="s">
        <v>170</v>
      </c>
      <c r="B686" s="83">
        <v>6</v>
      </c>
      <c r="C686" s="84">
        <v>895.52414558999999</v>
      </c>
      <c r="D686" s="84">
        <v>852.57986278999999</v>
      </c>
      <c r="E686" s="84">
        <v>180.63320454000001</v>
      </c>
      <c r="F686" s="84">
        <v>180.63320454000001</v>
      </c>
    </row>
    <row r="687" spans="1:6" ht="12.75" customHeight="1" x14ac:dyDescent="0.2">
      <c r="A687" s="83" t="s">
        <v>170</v>
      </c>
      <c r="B687" s="83">
        <v>7</v>
      </c>
      <c r="C687" s="84">
        <v>863.78971992000004</v>
      </c>
      <c r="D687" s="84">
        <v>817.42523134999999</v>
      </c>
      <c r="E687" s="84">
        <v>173.18511197999999</v>
      </c>
      <c r="F687" s="84">
        <v>173.18511197999999</v>
      </c>
    </row>
    <row r="688" spans="1:6" ht="12.75" customHeight="1" x14ac:dyDescent="0.2">
      <c r="A688" s="83" t="s">
        <v>170</v>
      </c>
      <c r="B688" s="83">
        <v>8</v>
      </c>
      <c r="C688" s="84">
        <v>814.99641008000003</v>
      </c>
      <c r="D688" s="84">
        <v>761.38521225</v>
      </c>
      <c r="E688" s="84">
        <v>161.31210315999999</v>
      </c>
      <c r="F688" s="84">
        <v>161.31210315999999</v>
      </c>
    </row>
    <row r="689" spans="1:6" ht="12.75" customHeight="1" x14ac:dyDescent="0.2">
      <c r="A689" s="83" t="s">
        <v>170</v>
      </c>
      <c r="B689" s="83">
        <v>9</v>
      </c>
      <c r="C689" s="84">
        <v>744.67267785000001</v>
      </c>
      <c r="D689" s="84">
        <v>700.13069430999997</v>
      </c>
      <c r="E689" s="84">
        <v>148.33431615000001</v>
      </c>
      <c r="F689" s="84">
        <v>148.33431615000001</v>
      </c>
    </row>
    <row r="690" spans="1:6" ht="12.75" customHeight="1" x14ac:dyDescent="0.2">
      <c r="A690" s="83" t="s">
        <v>170</v>
      </c>
      <c r="B690" s="83">
        <v>10</v>
      </c>
      <c r="C690" s="84">
        <v>715.51403082000002</v>
      </c>
      <c r="D690" s="84">
        <v>672.31835419000004</v>
      </c>
      <c r="E690" s="84">
        <v>142.44180996</v>
      </c>
      <c r="F690" s="84">
        <v>142.44180996</v>
      </c>
    </row>
    <row r="691" spans="1:6" ht="12.75" customHeight="1" x14ac:dyDescent="0.2">
      <c r="A691" s="83" t="s">
        <v>170</v>
      </c>
      <c r="B691" s="83">
        <v>11</v>
      </c>
      <c r="C691" s="84">
        <v>707.75497637000001</v>
      </c>
      <c r="D691" s="84">
        <v>665.02797585999997</v>
      </c>
      <c r="E691" s="84">
        <v>140.89722222</v>
      </c>
      <c r="F691" s="84">
        <v>140.89722222</v>
      </c>
    </row>
    <row r="692" spans="1:6" ht="12.75" customHeight="1" x14ac:dyDescent="0.2">
      <c r="A692" s="83" t="s">
        <v>170</v>
      </c>
      <c r="B692" s="83">
        <v>12</v>
      </c>
      <c r="C692" s="84">
        <v>711.11330669999995</v>
      </c>
      <c r="D692" s="84">
        <v>668.34797447000005</v>
      </c>
      <c r="E692" s="84">
        <v>141.60061906999999</v>
      </c>
      <c r="F692" s="84">
        <v>141.60061906999999</v>
      </c>
    </row>
    <row r="693" spans="1:6" ht="12.75" customHeight="1" x14ac:dyDescent="0.2">
      <c r="A693" s="83" t="s">
        <v>170</v>
      </c>
      <c r="B693" s="83">
        <v>13</v>
      </c>
      <c r="C693" s="84">
        <v>719.36152949999996</v>
      </c>
      <c r="D693" s="84">
        <v>668.91913551000005</v>
      </c>
      <c r="E693" s="84">
        <v>141.72162901999999</v>
      </c>
      <c r="F693" s="84">
        <v>141.72162901999999</v>
      </c>
    </row>
    <row r="694" spans="1:6" ht="12.75" customHeight="1" x14ac:dyDescent="0.2">
      <c r="A694" s="83" t="s">
        <v>170</v>
      </c>
      <c r="B694" s="83">
        <v>14</v>
      </c>
      <c r="C694" s="84">
        <v>705.85542326999996</v>
      </c>
      <c r="D694" s="84">
        <v>663.40681502999996</v>
      </c>
      <c r="E694" s="84">
        <v>140.55375237000001</v>
      </c>
      <c r="F694" s="84">
        <v>140.55375237000001</v>
      </c>
    </row>
    <row r="695" spans="1:6" ht="12.75" customHeight="1" x14ac:dyDescent="0.2">
      <c r="A695" s="83" t="s">
        <v>170</v>
      </c>
      <c r="B695" s="83">
        <v>15</v>
      </c>
      <c r="C695" s="84">
        <v>707.12544502000003</v>
      </c>
      <c r="D695" s="84">
        <v>665.13513898999997</v>
      </c>
      <c r="E695" s="84">
        <v>140.91992651000001</v>
      </c>
      <c r="F695" s="84">
        <v>140.91992651000001</v>
      </c>
    </row>
    <row r="696" spans="1:6" ht="12.75" customHeight="1" x14ac:dyDescent="0.2">
      <c r="A696" s="83" t="s">
        <v>170</v>
      </c>
      <c r="B696" s="83">
        <v>16</v>
      </c>
      <c r="C696" s="84">
        <v>719.66081489999999</v>
      </c>
      <c r="D696" s="84">
        <v>677.78484629000002</v>
      </c>
      <c r="E696" s="84">
        <v>143.59997709999999</v>
      </c>
      <c r="F696" s="84">
        <v>143.59997709999999</v>
      </c>
    </row>
    <row r="697" spans="1:6" ht="12.75" customHeight="1" x14ac:dyDescent="0.2">
      <c r="A697" s="83" t="s">
        <v>170</v>
      </c>
      <c r="B697" s="83">
        <v>17</v>
      </c>
      <c r="C697" s="84">
        <v>718.49124538000001</v>
      </c>
      <c r="D697" s="84">
        <v>674.21933891000003</v>
      </c>
      <c r="E697" s="84">
        <v>142.84456513999999</v>
      </c>
      <c r="F697" s="84">
        <v>142.84456513999999</v>
      </c>
    </row>
    <row r="698" spans="1:6" ht="12.75" customHeight="1" x14ac:dyDescent="0.2">
      <c r="A698" s="83" t="s">
        <v>170</v>
      </c>
      <c r="B698" s="83">
        <v>18</v>
      </c>
      <c r="C698" s="84">
        <v>719.23914091999995</v>
      </c>
      <c r="D698" s="84">
        <v>676.58162209</v>
      </c>
      <c r="E698" s="84">
        <v>143.34505407</v>
      </c>
      <c r="F698" s="84">
        <v>143.34505407</v>
      </c>
    </row>
    <row r="699" spans="1:6" ht="12.75" customHeight="1" x14ac:dyDescent="0.2">
      <c r="A699" s="83" t="s">
        <v>170</v>
      </c>
      <c r="B699" s="83">
        <v>19</v>
      </c>
      <c r="C699" s="84">
        <v>715.97346396</v>
      </c>
      <c r="D699" s="84">
        <v>672.53043558000002</v>
      </c>
      <c r="E699" s="84">
        <v>142.48674292000001</v>
      </c>
      <c r="F699" s="84">
        <v>142.48674292000001</v>
      </c>
    </row>
    <row r="700" spans="1:6" ht="12.75" customHeight="1" x14ac:dyDescent="0.2">
      <c r="A700" s="83" t="s">
        <v>170</v>
      </c>
      <c r="B700" s="83">
        <v>20</v>
      </c>
      <c r="C700" s="84">
        <v>710.22697101000006</v>
      </c>
      <c r="D700" s="84">
        <v>665.92366084000003</v>
      </c>
      <c r="E700" s="84">
        <v>141.08698795999999</v>
      </c>
      <c r="F700" s="84">
        <v>141.08698795999999</v>
      </c>
    </row>
    <row r="701" spans="1:6" ht="12.75" customHeight="1" x14ac:dyDescent="0.2">
      <c r="A701" s="83" t="s">
        <v>170</v>
      </c>
      <c r="B701" s="83">
        <v>21</v>
      </c>
      <c r="C701" s="84">
        <v>687.50891555999999</v>
      </c>
      <c r="D701" s="84">
        <v>641.95438756999999</v>
      </c>
      <c r="E701" s="84">
        <v>136.00869931</v>
      </c>
      <c r="F701" s="84">
        <v>136.00869931</v>
      </c>
    </row>
    <row r="702" spans="1:6" ht="12.75" customHeight="1" x14ac:dyDescent="0.2">
      <c r="A702" s="83" t="s">
        <v>170</v>
      </c>
      <c r="B702" s="83">
        <v>22</v>
      </c>
      <c r="C702" s="84">
        <v>684.98615720999999</v>
      </c>
      <c r="D702" s="84">
        <v>640.36380052000004</v>
      </c>
      <c r="E702" s="84">
        <v>135.67170702999999</v>
      </c>
      <c r="F702" s="84">
        <v>135.67170702999999</v>
      </c>
    </row>
    <row r="703" spans="1:6" ht="12.75" customHeight="1" x14ac:dyDescent="0.2">
      <c r="A703" s="83" t="s">
        <v>170</v>
      </c>
      <c r="B703" s="83">
        <v>23</v>
      </c>
      <c r="C703" s="84">
        <v>731.85579881000001</v>
      </c>
      <c r="D703" s="84">
        <v>689.98929243999999</v>
      </c>
      <c r="E703" s="84">
        <v>146.18569173</v>
      </c>
      <c r="F703" s="84">
        <v>146.18569173</v>
      </c>
    </row>
    <row r="704" spans="1:6" ht="12.75" customHeight="1" x14ac:dyDescent="0.2">
      <c r="A704" s="83" t="s">
        <v>170</v>
      </c>
      <c r="B704" s="83">
        <v>24</v>
      </c>
      <c r="C704" s="84">
        <v>779.74515947999998</v>
      </c>
      <c r="D704" s="84">
        <v>738.45554855</v>
      </c>
      <c r="E704" s="84">
        <v>156.45407306000001</v>
      </c>
      <c r="F704" s="84">
        <v>156.45407306000001</v>
      </c>
    </row>
    <row r="705" spans="1:6" ht="12.75" customHeight="1" x14ac:dyDescent="0.2">
      <c r="A705" s="83" t="s">
        <v>171</v>
      </c>
      <c r="B705" s="83">
        <v>1</v>
      </c>
      <c r="C705" s="84">
        <v>845.26719974000002</v>
      </c>
      <c r="D705" s="84">
        <v>799.99443155999995</v>
      </c>
      <c r="E705" s="84">
        <v>169.49210754000001</v>
      </c>
      <c r="F705" s="84">
        <v>169.49210754000001</v>
      </c>
    </row>
    <row r="706" spans="1:6" ht="12.75" customHeight="1" x14ac:dyDescent="0.2">
      <c r="A706" s="83" t="s">
        <v>171</v>
      </c>
      <c r="B706" s="83">
        <v>2</v>
      </c>
      <c r="C706" s="84">
        <v>889.60765345000004</v>
      </c>
      <c r="D706" s="84">
        <v>846.34479208000005</v>
      </c>
      <c r="E706" s="84">
        <v>179.31220124999999</v>
      </c>
      <c r="F706" s="84">
        <v>179.31220124999999</v>
      </c>
    </row>
    <row r="707" spans="1:6" ht="12.75" customHeight="1" x14ac:dyDescent="0.2">
      <c r="A707" s="83" t="s">
        <v>171</v>
      </c>
      <c r="B707" s="83">
        <v>3</v>
      </c>
      <c r="C707" s="84">
        <v>925.23764343000005</v>
      </c>
      <c r="D707" s="84">
        <v>883.49405388000002</v>
      </c>
      <c r="E707" s="84">
        <v>187.18288938000001</v>
      </c>
      <c r="F707" s="84">
        <v>187.18288938000001</v>
      </c>
    </row>
    <row r="708" spans="1:6" ht="12.75" customHeight="1" x14ac:dyDescent="0.2">
      <c r="A708" s="83" t="s">
        <v>171</v>
      </c>
      <c r="B708" s="83">
        <v>4</v>
      </c>
      <c r="C708" s="84">
        <v>940.71785829999999</v>
      </c>
      <c r="D708" s="84">
        <v>898.95563236999999</v>
      </c>
      <c r="E708" s="84">
        <v>190.45868159</v>
      </c>
      <c r="F708" s="84">
        <v>190.45868159</v>
      </c>
    </row>
    <row r="709" spans="1:6" ht="12.75" customHeight="1" x14ac:dyDescent="0.2">
      <c r="A709" s="83" t="s">
        <v>171</v>
      </c>
      <c r="B709" s="83">
        <v>5</v>
      </c>
      <c r="C709" s="84">
        <v>953.19093659999999</v>
      </c>
      <c r="D709" s="84">
        <v>908.27731309000001</v>
      </c>
      <c r="E709" s="84">
        <v>192.43363446999999</v>
      </c>
      <c r="F709" s="84">
        <v>192.43363446999999</v>
      </c>
    </row>
    <row r="710" spans="1:6" ht="12.75" customHeight="1" x14ac:dyDescent="0.2">
      <c r="A710" s="83" t="s">
        <v>171</v>
      </c>
      <c r="B710" s="83">
        <v>6</v>
      </c>
      <c r="C710" s="84">
        <v>935.18725658999995</v>
      </c>
      <c r="D710" s="84">
        <v>893.08085642000003</v>
      </c>
      <c r="E710" s="84">
        <v>189.21401273000001</v>
      </c>
      <c r="F710" s="84">
        <v>189.21401273000001</v>
      </c>
    </row>
    <row r="711" spans="1:6" ht="12.75" customHeight="1" x14ac:dyDescent="0.2">
      <c r="A711" s="83" t="s">
        <v>171</v>
      </c>
      <c r="B711" s="83">
        <v>7</v>
      </c>
      <c r="C711" s="84">
        <v>909.48454874000004</v>
      </c>
      <c r="D711" s="84">
        <v>866.85557686000004</v>
      </c>
      <c r="E711" s="84">
        <v>183.65775167000001</v>
      </c>
      <c r="F711" s="84">
        <v>183.65775167000001</v>
      </c>
    </row>
    <row r="712" spans="1:6" ht="12.75" customHeight="1" x14ac:dyDescent="0.2">
      <c r="A712" s="83" t="s">
        <v>171</v>
      </c>
      <c r="B712" s="83">
        <v>8</v>
      </c>
      <c r="C712" s="84">
        <v>865.44096508999996</v>
      </c>
      <c r="D712" s="84">
        <v>821.33667516000003</v>
      </c>
      <c r="E712" s="84">
        <v>174.01381631999999</v>
      </c>
      <c r="F712" s="84">
        <v>174.01381631999999</v>
      </c>
    </row>
    <row r="713" spans="1:6" ht="12.75" customHeight="1" x14ac:dyDescent="0.2">
      <c r="A713" s="83" t="s">
        <v>171</v>
      </c>
      <c r="B713" s="83">
        <v>9</v>
      </c>
      <c r="C713" s="84">
        <v>792.02090105000002</v>
      </c>
      <c r="D713" s="84">
        <v>749.08279110000001</v>
      </c>
      <c r="E713" s="84">
        <v>158.70563091</v>
      </c>
      <c r="F713" s="84">
        <v>158.70563091</v>
      </c>
    </row>
    <row r="714" spans="1:6" ht="12.75" customHeight="1" x14ac:dyDescent="0.2">
      <c r="A714" s="83" t="s">
        <v>171</v>
      </c>
      <c r="B714" s="83">
        <v>10</v>
      </c>
      <c r="C714" s="84">
        <v>730.61287317999995</v>
      </c>
      <c r="D714" s="84">
        <v>689.66122776999998</v>
      </c>
      <c r="E714" s="84">
        <v>146.11618578</v>
      </c>
      <c r="F714" s="84">
        <v>146.11618578</v>
      </c>
    </row>
    <row r="715" spans="1:6" ht="12.75" customHeight="1" x14ac:dyDescent="0.2">
      <c r="A715" s="83" t="s">
        <v>171</v>
      </c>
      <c r="B715" s="83">
        <v>11</v>
      </c>
      <c r="C715" s="84">
        <v>712.78492236</v>
      </c>
      <c r="D715" s="84">
        <v>669.84999887000004</v>
      </c>
      <c r="E715" s="84">
        <v>141.91884789</v>
      </c>
      <c r="F715" s="84">
        <v>141.91884789</v>
      </c>
    </row>
    <row r="716" spans="1:6" ht="12.75" customHeight="1" x14ac:dyDescent="0.2">
      <c r="A716" s="83" t="s">
        <v>171</v>
      </c>
      <c r="B716" s="83">
        <v>12</v>
      </c>
      <c r="C716" s="84">
        <v>713.49799945999996</v>
      </c>
      <c r="D716" s="84">
        <v>671.15706122999995</v>
      </c>
      <c r="E716" s="84">
        <v>142.19577075999999</v>
      </c>
      <c r="F716" s="84">
        <v>142.19577075999999</v>
      </c>
    </row>
    <row r="717" spans="1:6" ht="12.75" customHeight="1" x14ac:dyDescent="0.2">
      <c r="A717" s="83" t="s">
        <v>171</v>
      </c>
      <c r="B717" s="83">
        <v>13</v>
      </c>
      <c r="C717" s="84">
        <v>729.45910019999997</v>
      </c>
      <c r="D717" s="84">
        <v>680.94229180000002</v>
      </c>
      <c r="E717" s="84">
        <v>144.26893437999999</v>
      </c>
      <c r="F717" s="84">
        <v>144.26893437999999</v>
      </c>
    </row>
    <row r="718" spans="1:6" ht="12.75" customHeight="1" x14ac:dyDescent="0.2">
      <c r="A718" s="83" t="s">
        <v>171</v>
      </c>
      <c r="B718" s="83">
        <v>14</v>
      </c>
      <c r="C718" s="84">
        <v>719.84875406000003</v>
      </c>
      <c r="D718" s="84">
        <v>678.22367331999999</v>
      </c>
      <c r="E718" s="84">
        <v>143.6929499</v>
      </c>
      <c r="F718" s="84">
        <v>143.6929499</v>
      </c>
    </row>
    <row r="719" spans="1:6" ht="12.75" customHeight="1" x14ac:dyDescent="0.2">
      <c r="A719" s="83" t="s">
        <v>171</v>
      </c>
      <c r="B719" s="83">
        <v>15</v>
      </c>
      <c r="C719" s="84">
        <v>728.04698625000003</v>
      </c>
      <c r="D719" s="84">
        <v>683.99304639000002</v>
      </c>
      <c r="E719" s="84">
        <v>144.91528740999999</v>
      </c>
      <c r="F719" s="84">
        <v>144.91528740999999</v>
      </c>
    </row>
    <row r="720" spans="1:6" ht="12.75" customHeight="1" x14ac:dyDescent="0.2">
      <c r="A720" s="83" t="s">
        <v>171</v>
      </c>
      <c r="B720" s="83">
        <v>16</v>
      </c>
      <c r="C720" s="84">
        <v>740.44437659000005</v>
      </c>
      <c r="D720" s="84">
        <v>698.69771593999997</v>
      </c>
      <c r="E720" s="84">
        <v>148.03071588</v>
      </c>
      <c r="F720" s="84">
        <v>148.03071588</v>
      </c>
    </row>
    <row r="721" spans="1:6" ht="12.75" customHeight="1" x14ac:dyDescent="0.2">
      <c r="A721" s="83" t="s">
        <v>171</v>
      </c>
      <c r="B721" s="83">
        <v>17</v>
      </c>
      <c r="C721" s="84">
        <v>751.61749154999995</v>
      </c>
      <c r="D721" s="84">
        <v>707.93479777000005</v>
      </c>
      <c r="E721" s="84">
        <v>149.98774509</v>
      </c>
      <c r="F721" s="84">
        <v>149.98774509</v>
      </c>
    </row>
    <row r="722" spans="1:6" ht="12.75" customHeight="1" x14ac:dyDescent="0.2">
      <c r="A722" s="83" t="s">
        <v>171</v>
      </c>
      <c r="B722" s="83">
        <v>18</v>
      </c>
      <c r="C722" s="84">
        <v>742.56411069000001</v>
      </c>
      <c r="D722" s="84">
        <v>698.91844140000001</v>
      </c>
      <c r="E722" s="84">
        <v>148.07748024</v>
      </c>
      <c r="F722" s="84">
        <v>148.07748024</v>
      </c>
    </row>
    <row r="723" spans="1:6" ht="12.75" customHeight="1" x14ac:dyDescent="0.2">
      <c r="A723" s="83" t="s">
        <v>171</v>
      </c>
      <c r="B723" s="83">
        <v>19</v>
      </c>
      <c r="C723" s="84">
        <v>740.45722805000003</v>
      </c>
      <c r="D723" s="84">
        <v>697.32079964000002</v>
      </c>
      <c r="E723" s="84">
        <v>147.7389933</v>
      </c>
      <c r="F723" s="84">
        <v>147.7389933</v>
      </c>
    </row>
    <row r="724" spans="1:6" ht="12.75" customHeight="1" x14ac:dyDescent="0.2">
      <c r="A724" s="83" t="s">
        <v>171</v>
      </c>
      <c r="B724" s="83">
        <v>20</v>
      </c>
      <c r="C724" s="84">
        <v>742.68767114000002</v>
      </c>
      <c r="D724" s="84">
        <v>697.29984035999996</v>
      </c>
      <c r="E724" s="84">
        <v>147.73455272000001</v>
      </c>
      <c r="F724" s="84">
        <v>147.73455272000001</v>
      </c>
    </row>
    <row r="725" spans="1:6" ht="12.75" customHeight="1" x14ac:dyDescent="0.2">
      <c r="A725" s="83" t="s">
        <v>171</v>
      </c>
      <c r="B725" s="83">
        <v>21</v>
      </c>
      <c r="C725" s="84">
        <v>719.73365823999995</v>
      </c>
      <c r="D725" s="84">
        <v>677.65003895999996</v>
      </c>
      <c r="E725" s="84">
        <v>143.57141593</v>
      </c>
      <c r="F725" s="84">
        <v>143.57141593</v>
      </c>
    </row>
    <row r="726" spans="1:6" ht="12.75" customHeight="1" x14ac:dyDescent="0.2">
      <c r="A726" s="83" t="s">
        <v>171</v>
      </c>
      <c r="B726" s="83">
        <v>22</v>
      </c>
      <c r="C726" s="84">
        <v>708.63719286000003</v>
      </c>
      <c r="D726" s="84">
        <v>666.89501243999996</v>
      </c>
      <c r="E726" s="84">
        <v>141.29278493000001</v>
      </c>
      <c r="F726" s="84">
        <v>141.29278493000001</v>
      </c>
    </row>
    <row r="727" spans="1:6" ht="12.75" customHeight="1" x14ac:dyDescent="0.2">
      <c r="A727" s="83" t="s">
        <v>171</v>
      </c>
      <c r="B727" s="83">
        <v>23</v>
      </c>
      <c r="C727" s="84">
        <v>750.24719443000004</v>
      </c>
      <c r="D727" s="84">
        <v>708.82612705999998</v>
      </c>
      <c r="E727" s="84">
        <v>150.17658800000001</v>
      </c>
      <c r="F727" s="84">
        <v>150.17658800000001</v>
      </c>
    </row>
    <row r="728" spans="1:6" ht="12.75" customHeight="1" x14ac:dyDescent="0.2">
      <c r="A728" s="83" t="s">
        <v>171</v>
      </c>
      <c r="B728" s="83">
        <v>24</v>
      </c>
      <c r="C728" s="84">
        <v>791.19980398999996</v>
      </c>
      <c r="D728" s="84">
        <v>748.68315083000005</v>
      </c>
      <c r="E728" s="84">
        <v>158.62096048000001</v>
      </c>
      <c r="F728" s="84">
        <v>158.62096048000001</v>
      </c>
    </row>
    <row r="729" spans="1:6" ht="12.75" customHeight="1" x14ac:dyDescent="0.2">
      <c r="A729" s="83" t="s">
        <v>172</v>
      </c>
      <c r="B729" s="83">
        <v>1</v>
      </c>
      <c r="C729" s="84">
        <v>824.75269108999998</v>
      </c>
      <c r="D729" s="84">
        <v>780.25842723999995</v>
      </c>
      <c r="E729" s="84">
        <v>165.31070722000001</v>
      </c>
      <c r="F729" s="84">
        <v>165.31070722000001</v>
      </c>
    </row>
    <row r="730" spans="1:6" ht="12.75" customHeight="1" x14ac:dyDescent="0.2">
      <c r="A730" s="83" t="s">
        <v>172</v>
      </c>
      <c r="B730" s="83">
        <v>2</v>
      </c>
      <c r="C730" s="84">
        <v>882.94683901999997</v>
      </c>
      <c r="D730" s="84">
        <v>837.75968792000003</v>
      </c>
      <c r="E730" s="84">
        <v>177.49330434999999</v>
      </c>
      <c r="F730" s="84">
        <v>177.49330434999999</v>
      </c>
    </row>
    <row r="731" spans="1:6" ht="12.75" customHeight="1" x14ac:dyDescent="0.2">
      <c r="A731" s="83" t="s">
        <v>172</v>
      </c>
      <c r="B731" s="83">
        <v>3</v>
      </c>
      <c r="C731" s="84">
        <v>925.00518847000001</v>
      </c>
      <c r="D731" s="84">
        <v>881.09946666999997</v>
      </c>
      <c r="E731" s="84">
        <v>186.67555630999999</v>
      </c>
      <c r="F731" s="84">
        <v>186.67555630999999</v>
      </c>
    </row>
    <row r="732" spans="1:6" ht="12.75" customHeight="1" x14ac:dyDescent="0.2">
      <c r="A732" s="83" t="s">
        <v>172</v>
      </c>
      <c r="B732" s="83">
        <v>4</v>
      </c>
      <c r="C732" s="84">
        <v>926.24461298000006</v>
      </c>
      <c r="D732" s="84">
        <v>881.91234286999997</v>
      </c>
      <c r="E732" s="84">
        <v>186.84777763</v>
      </c>
      <c r="F732" s="84">
        <v>186.84777763</v>
      </c>
    </row>
    <row r="733" spans="1:6" ht="12.75" customHeight="1" x14ac:dyDescent="0.2">
      <c r="A733" s="83" t="s">
        <v>172</v>
      </c>
      <c r="B733" s="83">
        <v>5</v>
      </c>
      <c r="C733" s="84">
        <v>928.35669811000002</v>
      </c>
      <c r="D733" s="84">
        <v>882.26403768</v>
      </c>
      <c r="E733" s="84">
        <v>186.92229001999999</v>
      </c>
      <c r="F733" s="84">
        <v>186.92229001999999</v>
      </c>
    </row>
    <row r="734" spans="1:6" ht="12.75" customHeight="1" x14ac:dyDescent="0.2">
      <c r="A734" s="83" t="s">
        <v>172</v>
      </c>
      <c r="B734" s="83">
        <v>6</v>
      </c>
      <c r="C734" s="84">
        <v>917.97038691</v>
      </c>
      <c r="D734" s="84">
        <v>872.30994193000004</v>
      </c>
      <c r="E734" s="84">
        <v>184.81334950999999</v>
      </c>
      <c r="F734" s="84">
        <v>184.81334950999999</v>
      </c>
    </row>
    <row r="735" spans="1:6" ht="12.75" customHeight="1" x14ac:dyDescent="0.2">
      <c r="A735" s="83" t="s">
        <v>172</v>
      </c>
      <c r="B735" s="83">
        <v>7</v>
      </c>
      <c r="C735" s="84">
        <v>908.34910557000001</v>
      </c>
      <c r="D735" s="84">
        <v>864.34110020000003</v>
      </c>
      <c r="E735" s="84">
        <v>183.12501803000001</v>
      </c>
      <c r="F735" s="84">
        <v>183.12501803000001</v>
      </c>
    </row>
    <row r="736" spans="1:6" ht="12.75" customHeight="1" x14ac:dyDescent="0.2">
      <c r="A736" s="83" t="s">
        <v>172</v>
      </c>
      <c r="B736" s="83">
        <v>8</v>
      </c>
      <c r="C736" s="84">
        <v>879.81895300999997</v>
      </c>
      <c r="D736" s="84">
        <v>832.93158323</v>
      </c>
      <c r="E736" s="84">
        <v>176.47039018000001</v>
      </c>
      <c r="F736" s="84">
        <v>176.47039018000001</v>
      </c>
    </row>
    <row r="737" spans="1:6" ht="12.75" customHeight="1" x14ac:dyDescent="0.2">
      <c r="A737" s="83" t="s">
        <v>172</v>
      </c>
      <c r="B737" s="83">
        <v>9</v>
      </c>
      <c r="C737" s="84">
        <v>809.48394962999998</v>
      </c>
      <c r="D737" s="84">
        <v>758.79019574999995</v>
      </c>
      <c r="E737" s="84">
        <v>160.76230580999999</v>
      </c>
      <c r="F737" s="84">
        <v>160.76230580999999</v>
      </c>
    </row>
    <row r="738" spans="1:6" ht="12.75" customHeight="1" x14ac:dyDescent="0.2">
      <c r="A738" s="83" t="s">
        <v>172</v>
      </c>
      <c r="B738" s="83">
        <v>10</v>
      </c>
      <c r="C738" s="84">
        <v>738.18880512999999</v>
      </c>
      <c r="D738" s="84">
        <v>693.31744092999998</v>
      </c>
      <c r="E738" s="84">
        <v>146.89081526000001</v>
      </c>
      <c r="F738" s="84">
        <v>146.89081526000001</v>
      </c>
    </row>
    <row r="739" spans="1:6" ht="12.75" customHeight="1" x14ac:dyDescent="0.2">
      <c r="A739" s="83" t="s">
        <v>172</v>
      </c>
      <c r="B739" s="83">
        <v>11</v>
      </c>
      <c r="C739" s="84">
        <v>704.33998438000003</v>
      </c>
      <c r="D739" s="84">
        <v>662.20026530999996</v>
      </c>
      <c r="E739" s="84">
        <v>140.29812477999999</v>
      </c>
      <c r="F739" s="84">
        <v>140.29812477999999</v>
      </c>
    </row>
    <row r="740" spans="1:6" ht="12.75" customHeight="1" x14ac:dyDescent="0.2">
      <c r="A740" s="83" t="s">
        <v>172</v>
      </c>
      <c r="B740" s="83">
        <v>12</v>
      </c>
      <c r="C740" s="84">
        <v>699.01703276000001</v>
      </c>
      <c r="D740" s="84">
        <v>656.63656831000003</v>
      </c>
      <c r="E740" s="84">
        <v>139.11936316000001</v>
      </c>
      <c r="F740" s="84">
        <v>139.11936316000001</v>
      </c>
    </row>
    <row r="741" spans="1:6" ht="12.75" customHeight="1" x14ac:dyDescent="0.2">
      <c r="A741" s="83" t="s">
        <v>172</v>
      </c>
      <c r="B741" s="83">
        <v>13</v>
      </c>
      <c r="C741" s="84">
        <v>717.95014000000003</v>
      </c>
      <c r="D741" s="84">
        <v>666.49188777999996</v>
      </c>
      <c r="E741" s="84">
        <v>141.20737628000001</v>
      </c>
      <c r="F741" s="84">
        <v>141.20737628000001</v>
      </c>
    </row>
    <row r="742" spans="1:6" ht="12.75" customHeight="1" x14ac:dyDescent="0.2">
      <c r="A742" s="83" t="s">
        <v>172</v>
      </c>
      <c r="B742" s="83">
        <v>14</v>
      </c>
      <c r="C742" s="84">
        <v>700.73044736999998</v>
      </c>
      <c r="D742" s="84">
        <v>659.08641451999995</v>
      </c>
      <c r="E742" s="84">
        <v>139.63840377</v>
      </c>
      <c r="F742" s="84">
        <v>139.63840377</v>
      </c>
    </row>
    <row r="743" spans="1:6" ht="12.75" customHeight="1" x14ac:dyDescent="0.2">
      <c r="A743" s="83" t="s">
        <v>172</v>
      </c>
      <c r="B743" s="83">
        <v>15</v>
      </c>
      <c r="C743" s="84">
        <v>704.08771596999998</v>
      </c>
      <c r="D743" s="84">
        <v>662.46291174999999</v>
      </c>
      <c r="E743" s="84">
        <v>140.35377079</v>
      </c>
      <c r="F743" s="84">
        <v>140.35377079</v>
      </c>
    </row>
    <row r="744" spans="1:6" ht="12.75" customHeight="1" x14ac:dyDescent="0.2">
      <c r="A744" s="83" t="s">
        <v>172</v>
      </c>
      <c r="B744" s="83">
        <v>16</v>
      </c>
      <c r="C744" s="84">
        <v>717.77037791999999</v>
      </c>
      <c r="D744" s="84">
        <v>675.81643735</v>
      </c>
      <c r="E744" s="84">
        <v>143.18293697999999</v>
      </c>
      <c r="F744" s="84">
        <v>143.18293697999999</v>
      </c>
    </row>
    <row r="745" spans="1:6" ht="12.75" customHeight="1" x14ac:dyDescent="0.2">
      <c r="A745" s="83" t="s">
        <v>172</v>
      </c>
      <c r="B745" s="83">
        <v>17</v>
      </c>
      <c r="C745" s="84">
        <v>723.56538121999995</v>
      </c>
      <c r="D745" s="84">
        <v>680.64501201999997</v>
      </c>
      <c r="E745" s="84">
        <v>144.20595072</v>
      </c>
      <c r="F745" s="84">
        <v>144.20595072</v>
      </c>
    </row>
    <row r="746" spans="1:6" ht="12.75" customHeight="1" x14ac:dyDescent="0.2">
      <c r="A746" s="83" t="s">
        <v>172</v>
      </c>
      <c r="B746" s="83">
        <v>18</v>
      </c>
      <c r="C746" s="84">
        <v>708.98164751000002</v>
      </c>
      <c r="D746" s="84">
        <v>666.12075187999994</v>
      </c>
      <c r="E746" s="84">
        <v>141.12874497000001</v>
      </c>
      <c r="F746" s="84">
        <v>141.12874497000001</v>
      </c>
    </row>
    <row r="747" spans="1:6" ht="12.75" customHeight="1" x14ac:dyDescent="0.2">
      <c r="A747" s="83" t="s">
        <v>172</v>
      </c>
      <c r="B747" s="83">
        <v>19</v>
      </c>
      <c r="C747" s="84">
        <v>699.47388282999998</v>
      </c>
      <c r="D747" s="84">
        <v>656.15293301999998</v>
      </c>
      <c r="E747" s="84">
        <v>139.01689698999999</v>
      </c>
      <c r="F747" s="84">
        <v>139.01689698999999</v>
      </c>
    </row>
    <row r="748" spans="1:6" ht="12.75" customHeight="1" x14ac:dyDescent="0.2">
      <c r="A748" s="83" t="s">
        <v>172</v>
      </c>
      <c r="B748" s="83">
        <v>20</v>
      </c>
      <c r="C748" s="84">
        <v>694.52409238999996</v>
      </c>
      <c r="D748" s="84">
        <v>650.46729964999997</v>
      </c>
      <c r="E748" s="84">
        <v>137.81230113000001</v>
      </c>
      <c r="F748" s="84">
        <v>137.81230113000001</v>
      </c>
    </row>
    <row r="749" spans="1:6" ht="12.75" customHeight="1" x14ac:dyDescent="0.2">
      <c r="A749" s="83" t="s">
        <v>172</v>
      </c>
      <c r="B749" s="83">
        <v>21</v>
      </c>
      <c r="C749" s="84">
        <v>665.85541386</v>
      </c>
      <c r="D749" s="84">
        <v>623.89439659000004</v>
      </c>
      <c r="E749" s="84">
        <v>132.18239026000001</v>
      </c>
      <c r="F749" s="84">
        <v>132.18239026000001</v>
      </c>
    </row>
    <row r="750" spans="1:6" ht="12.75" customHeight="1" x14ac:dyDescent="0.2">
      <c r="A750" s="83" t="s">
        <v>172</v>
      </c>
      <c r="B750" s="83">
        <v>22</v>
      </c>
      <c r="C750" s="84">
        <v>647.79730987999994</v>
      </c>
      <c r="D750" s="84">
        <v>606.42174021999995</v>
      </c>
      <c r="E750" s="84">
        <v>128.4805178</v>
      </c>
      <c r="F750" s="84">
        <v>128.4805178</v>
      </c>
    </row>
    <row r="751" spans="1:6" ht="12.75" customHeight="1" x14ac:dyDescent="0.2">
      <c r="A751" s="83" t="s">
        <v>172</v>
      </c>
      <c r="B751" s="83">
        <v>23</v>
      </c>
      <c r="C751" s="84">
        <v>691.00762422000003</v>
      </c>
      <c r="D751" s="84">
        <v>648.24987849000001</v>
      </c>
      <c r="E751" s="84">
        <v>137.34250362</v>
      </c>
      <c r="F751" s="84">
        <v>137.34250362</v>
      </c>
    </row>
    <row r="752" spans="1:6" ht="12.75" customHeight="1" x14ac:dyDescent="0.2">
      <c r="A752" s="83" t="s">
        <v>172</v>
      </c>
      <c r="B752" s="83">
        <v>24</v>
      </c>
      <c r="C752" s="84">
        <v>741.44061919000001</v>
      </c>
      <c r="D752" s="84">
        <v>700.62492759999998</v>
      </c>
      <c r="E752" s="84">
        <v>148.43902768000001</v>
      </c>
      <c r="F752" s="84">
        <v>148.43902768000001</v>
      </c>
    </row>
    <row r="753" spans="1:6" ht="12.75" customHeight="1" x14ac:dyDescent="0.2">
      <c r="A753" s="83" t="s">
        <v>173</v>
      </c>
      <c r="B753" s="83">
        <v>1</v>
      </c>
      <c r="C753" s="84">
        <v>792.43332549000002</v>
      </c>
      <c r="D753" s="84">
        <v>748.24609581000004</v>
      </c>
      <c r="E753" s="84">
        <v>158.52836310999999</v>
      </c>
      <c r="F753" s="84">
        <v>158.52836310999999</v>
      </c>
    </row>
    <row r="754" spans="1:6" ht="12.75" customHeight="1" x14ac:dyDescent="0.2">
      <c r="A754" s="83" t="s">
        <v>173</v>
      </c>
      <c r="B754" s="83">
        <v>2</v>
      </c>
      <c r="C754" s="84">
        <v>843.33784403000004</v>
      </c>
      <c r="D754" s="84">
        <v>801.61496166999996</v>
      </c>
      <c r="E754" s="84">
        <v>169.83544376</v>
      </c>
      <c r="F754" s="84">
        <v>169.83544376</v>
      </c>
    </row>
    <row r="755" spans="1:6" ht="12.75" customHeight="1" x14ac:dyDescent="0.2">
      <c r="A755" s="83" t="s">
        <v>173</v>
      </c>
      <c r="B755" s="83">
        <v>3</v>
      </c>
      <c r="C755" s="84">
        <v>899.29024975000004</v>
      </c>
      <c r="D755" s="84">
        <v>857.41863049000006</v>
      </c>
      <c r="E755" s="84">
        <v>181.65837784999999</v>
      </c>
      <c r="F755" s="84">
        <v>181.65837784999999</v>
      </c>
    </row>
    <row r="756" spans="1:6" ht="12.75" customHeight="1" x14ac:dyDescent="0.2">
      <c r="A756" s="83" t="s">
        <v>173</v>
      </c>
      <c r="B756" s="83">
        <v>4</v>
      </c>
      <c r="C756" s="84">
        <v>911.61629846000005</v>
      </c>
      <c r="D756" s="84">
        <v>869.62563044000001</v>
      </c>
      <c r="E756" s="84">
        <v>184.24463352999999</v>
      </c>
      <c r="F756" s="84">
        <v>184.24463352999999</v>
      </c>
    </row>
    <row r="757" spans="1:6" ht="12.75" customHeight="1" x14ac:dyDescent="0.2">
      <c r="A757" s="83" t="s">
        <v>173</v>
      </c>
      <c r="B757" s="83">
        <v>5</v>
      </c>
      <c r="C757" s="84">
        <v>924.48695897000005</v>
      </c>
      <c r="D757" s="84">
        <v>881.13606414000003</v>
      </c>
      <c r="E757" s="84">
        <v>186.68331008999999</v>
      </c>
      <c r="F757" s="84">
        <v>186.68331008999999</v>
      </c>
    </row>
    <row r="758" spans="1:6" ht="12.75" customHeight="1" x14ac:dyDescent="0.2">
      <c r="A758" s="83" t="s">
        <v>173</v>
      </c>
      <c r="B758" s="83">
        <v>6</v>
      </c>
      <c r="C758" s="84">
        <v>911.92906004999998</v>
      </c>
      <c r="D758" s="84">
        <v>867.48723849999999</v>
      </c>
      <c r="E758" s="84">
        <v>183.79157968000001</v>
      </c>
      <c r="F758" s="84">
        <v>183.79157968000001</v>
      </c>
    </row>
    <row r="759" spans="1:6" ht="12.75" customHeight="1" x14ac:dyDescent="0.2">
      <c r="A759" s="83" t="s">
        <v>173</v>
      </c>
      <c r="B759" s="83">
        <v>7</v>
      </c>
      <c r="C759" s="84">
        <v>859.80100945000004</v>
      </c>
      <c r="D759" s="84">
        <v>816.56717140000001</v>
      </c>
      <c r="E759" s="84">
        <v>173.00331772999999</v>
      </c>
      <c r="F759" s="84">
        <v>173.00331772999999</v>
      </c>
    </row>
    <row r="760" spans="1:6" ht="12.75" customHeight="1" x14ac:dyDescent="0.2">
      <c r="A760" s="83" t="s">
        <v>173</v>
      </c>
      <c r="B760" s="83">
        <v>8</v>
      </c>
      <c r="C760" s="84">
        <v>799.64518945999998</v>
      </c>
      <c r="D760" s="84">
        <v>755.05428414000005</v>
      </c>
      <c r="E760" s="84">
        <v>159.97079088999999</v>
      </c>
      <c r="F760" s="84">
        <v>159.97079088999999</v>
      </c>
    </row>
    <row r="761" spans="1:6" ht="12.75" customHeight="1" x14ac:dyDescent="0.2">
      <c r="A761" s="83" t="s">
        <v>173</v>
      </c>
      <c r="B761" s="83">
        <v>9</v>
      </c>
      <c r="C761" s="84">
        <v>750.81659702000002</v>
      </c>
      <c r="D761" s="84">
        <v>700.06280277999997</v>
      </c>
      <c r="E761" s="84">
        <v>148.31993220000001</v>
      </c>
      <c r="F761" s="84">
        <v>148.31993220000001</v>
      </c>
    </row>
    <row r="762" spans="1:6" ht="12.75" customHeight="1" x14ac:dyDescent="0.2">
      <c r="A762" s="83" t="s">
        <v>173</v>
      </c>
      <c r="B762" s="83">
        <v>10</v>
      </c>
      <c r="C762" s="84">
        <v>701.98001944999999</v>
      </c>
      <c r="D762" s="84">
        <v>657.97088537000002</v>
      </c>
      <c r="E762" s="84">
        <v>139.40206039</v>
      </c>
      <c r="F762" s="84">
        <v>139.40206039</v>
      </c>
    </row>
    <row r="763" spans="1:6" ht="12.75" customHeight="1" x14ac:dyDescent="0.2">
      <c r="A763" s="83" t="s">
        <v>173</v>
      </c>
      <c r="B763" s="83">
        <v>11</v>
      </c>
      <c r="C763" s="84">
        <v>717.37939755000002</v>
      </c>
      <c r="D763" s="84">
        <v>673.27136135000001</v>
      </c>
      <c r="E763" s="84">
        <v>142.64372035</v>
      </c>
      <c r="F763" s="84">
        <v>142.64372035</v>
      </c>
    </row>
    <row r="764" spans="1:6" ht="12.75" customHeight="1" x14ac:dyDescent="0.2">
      <c r="A764" s="83" t="s">
        <v>173</v>
      </c>
      <c r="B764" s="83">
        <v>12</v>
      </c>
      <c r="C764" s="84">
        <v>716.45921619000001</v>
      </c>
      <c r="D764" s="84">
        <v>673.14949994000006</v>
      </c>
      <c r="E764" s="84">
        <v>142.61790199000001</v>
      </c>
      <c r="F764" s="84">
        <v>142.61790199000001</v>
      </c>
    </row>
    <row r="765" spans="1:6" ht="12.75" customHeight="1" x14ac:dyDescent="0.2">
      <c r="A765" s="83" t="s">
        <v>173</v>
      </c>
      <c r="B765" s="83">
        <v>13</v>
      </c>
      <c r="C765" s="84">
        <v>715.59797638999999</v>
      </c>
      <c r="D765" s="84">
        <v>668.16935603000002</v>
      </c>
      <c r="E765" s="84">
        <v>141.56277578999999</v>
      </c>
      <c r="F765" s="84">
        <v>141.56277578999999</v>
      </c>
    </row>
    <row r="766" spans="1:6" ht="12.75" customHeight="1" x14ac:dyDescent="0.2">
      <c r="A766" s="83" t="s">
        <v>173</v>
      </c>
      <c r="B766" s="83">
        <v>14</v>
      </c>
      <c r="C766" s="84">
        <v>708.81504001999997</v>
      </c>
      <c r="D766" s="84">
        <v>661.70311276999996</v>
      </c>
      <c r="E766" s="84">
        <v>140.19279474999999</v>
      </c>
      <c r="F766" s="84">
        <v>140.19279474999999</v>
      </c>
    </row>
    <row r="767" spans="1:6" ht="12.75" customHeight="1" x14ac:dyDescent="0.2">
      <c r="A767" s="83" t="s">
        <v>173</v>
      </c>
      <c r="B767" s="83">
        <v>15</v>
      </c>
      <c r="C767" s="84">
        <v>711.24556656000004</v>
      </c>
      <c r="D767" s="84">
        <v>665.98193265999998</v>
      </c>
      <c r="E767" s="84">
        <v>141.09933380999999</v>
      </c>
      <c r="F767" s="84">
        <v>141.09933380999999</v>
      </c>
    </row>
    <row r="768" spans="1:6" ht="12.75" customHeight="1" x14ac:dyDescent="0.2">
      <c r="A768" s="83" t="s">
        <v>173</v>
      </c>
      <c r="B768" s="83">
        <v>16</v>
      </c>
      <c r="C768" s="84">
        <v>711.00247334000005</v>
      </c>
      <c r="D768" s="84">
        <v>665.53616442999999</v>
      </c>
      <c r="E768" s="84">
        <v>141.00489041</v>
      </c>
      <c r="F768" s="84">
        <v>141.00489041</v>
      </c>
    </row>
    <row r="769" spans="1:6" ht="12.75" customHeight="1" x14ac:dyDescent="0.2">
      <c r="A769" s="83" t="s">
        <v>173</v>
      </c>
      <c r="B769" s="83">
        <v>17</v>
      </c>
      <c r="C769" s="84">
        <v>708.30432002999999</v>
      </c>
      <c r="D769" s="84">
        <v>663.25206661000004</v>
      </c>
      <c r="E769" s="84">
        <v>140.52096635000001</v>
      </c>
      <c r="F769" s="84">
        <v>140.52096635000001</v>
      </c>
    </row>
    <row r="770" spans="1:6" ht="12.75" customHeight="1" x14ac:dyDescent="0.2">
      <c r="A770" s="83" t="s">
        <v>173</v>
      </c>
      <c r="B770" s="83">
        <v>18</v>
      </c>
      <c r="C770" s="84">
        <v>711.90276702000006</v>
      </c>
      <c r="D770" s="84">
        <v>668.58248850999996</v>
      </c>
      <c r="E770" s="84">
        <v>141.65030476000001</v>
      </c>
      <c r="F770" s="84">
        <v>141.65030476000001</v>
      </c>
    </row>
    <row r="771" spans="1:6" ht="12.75" customHeight="1" x14ac:dyDescent="0.2">
      <c r="A771" s="83" t="s">
        <v>173</v>
      </c>
      <c r="B771" s="83">
        <v>19</v>
      </c>
      <c r="C771" s="84">
        <v>710.59568244000002</v>
      </c>
      <c r="D771" s="84">
        <v>667.19159548000005</v>
      </c>
      <c r="E771" s="84">
        <v>141.35562096999999</v>
      </c>
      <c r="F771" s="84">
        <v>141.35562096999999</v>
      </c>
    </row>
    <row r="772" spans="1:6" ht="12.75" customHeight="1" x14ac:dyDescent="0.2">
      <c r="A772" s="83" t="s">
        <v>173</v>
      </c>
      <c r="B772" s="83">
        <v>20</v>
      </c>
      <c r="C772" s="84">
        <v>703.94580549</v>
      </c>
      <c r="D772" s="84">
        <v>660.18449298999997</v>
      </c>
      <c r="E772" s="84">
        <v>139.87104993</v>
      </c>
      <c r="F772" s="84">
        <v>139.87104993</v>
      </c>
    </row>
    <row r="773" spans="1:6" ht="12.75" customHeight="1" x14ac:dyDescent="0.2">
      <c r="A773" s="83" t="s">
        <v>173</v>
      </c>
      <c r="B773" s="83">
        <v>21</v>
      </c>
      <c r="C773" s="84">
        <v>705.83490453000002</v>
      </c>
      <c r="D773" s="84">
        <v>660.98639890000004</v>
      </c>
      <c r="E773" s="84">
        <v>140.04094702</v>
      </c>
      <c r="F773" s="84">
        <v>140.04094702</v>
      </c>
    </row>
    <row r="774" spans="1:6" ht="12.75" customHeight="1" x14ac:dyDescent="0.2">
      <c r="A774" s="83" t="s">
        <v>173</v>
      </c>
      <c r="B774" s="83">
        <v>22</v>
      </c>
      <c r="C774" s="84">
        <v>700.68300507000004</v>
      </c>
      <c r="D774" s="84">
        <v>659.03744565</v>
      </c>
      <c r="E774" s="84">
        <v>139.6280289</v>
      </c>
      <c r="F774" s="84">
        <v>139.6280289</v>
      </c>
    </row>
    <row r="775" spans="1:6" ht="12.75" customHeight="1" x14ac:dyDescent="0.2">
      <c r="A775" s="83" t="s">
        <v>173</v>
      </c>
      <c r="B775" s="83">
        <v>23</v>
      </c>
      <c r="C775" s="84">
        <v>708.94717804000004</v>
      </c>
      <c r="D775" s="84">
        <v>667.24518990000001</v>
      </c>
      <c r="E775" s="84">
        <v>141.36697584000001</v>
      </c>
      <c r="F775" s="84">
        <v>141.36697584000001</v>
      </c>
    </row>
    <row r="776" spans="1:6" ht="12.75" customHeight="1" x14ac:dyDescent="0.2">
      <c r="A776" s="83" t="s">
        <v>173</v>
      </c>
      <c r="B776" s="83">
        <v>24</v>
      </c>
      <c r="C776" s="84">
        <v>760.68116468000005</v>
      </c>
      <c r="D776" s="84">
        <v>719.03097101000003</v>
      </c>
      <c r="E776" s="84">
        <v>152.33865369</v>
      </c>
      <c r="F776" s="84">
        <v>152.33865369</v>
      </c>
    </row>
  </sheetData>
  <sheetProtection algorithmName="SHA-512" hashValue="q2Y0WEz04WK2vkb/fvlX7mTPYjWdQSeDFnlyw27P9Nqw2WBwj5FJXg82bWs5zdPgFbwLgjHDq19gOdQgcvai7A==" saltValue="0GXrWmyA3R9jRLrnHgj+SA==" spinCount="100000"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76"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76" r:id="rId4"/>
      </mc:Fallback>
    </mc:AlternateContent>
    <mc:AlternateContent xmlns:mc="http://schemas.openxmlformats.org/markup-compatibility/2006">
      <mc:Choice Requires="x14">
        <oleObject progId="Equation.3" shapeId="1277"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77" r:id="rId6"/>
      </mc:Fallback>
    </mc:AlternateContent>
    <mc:AlternateContent xmlns:mc="http://schemas.openxmlformats.org/markup-compatibility/2006">
      <mc:Choice Requires="x14">
        <oleObject progId="Equation.3" shapeId="1278"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78" r:id="rId8"/>
      </mc:Fallback>
    </mc:AlternateContent>
    <mc:AlternateContent xmlns:mc="http://schemas.openxmlformats.org/markup-compatibility/2006">
      <mc:Choice Requires="x14">
        <oleObject progId="Equation.3" shapeId="1279"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79" r:id="rId10"/>
      </mc:Fallback>
    </mc:AlternateContent>
    <mc:AlternateContent xmlns:mc="http://schemas.openxmlformats.org/markup-compatibility/2006">
      <mc:Choice Requires="x14">
        <oleObject progId="Equation.3" shapeId="1280"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80" r:id="rId12"/>
      </mc:Fallback>
    </mc:AlternateContent>
    <mc:AlternateContent xmlns:mc="http://schemas.openxmlformats.org/markup-compatibility/2006">
      <mc:Choice Requires="x14">
        <oleObject progId="Equation.3" shapeId="1281"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81" r:id="rId14"/>
      </mc:Fallback>
    </mc:AlternateContent>
    <mc:AlternateContent xmlns:mc="http://schemas.openxmlformats.org/markup-compatibility/2006">
      <mc:Choice Requires="x14">
        <oleObject progId="Equation.3" shapeId="1282"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82" r:id="rId16"/>
      </mc:Fallback>
    </mc:AlternateContent>
    <mc:AlternateContent xmlns:mc="http://schemas.openxmlformats.org/markup-compatibility/2006">
      <mc:Choice Requires="x14">
        <oleObject progId="Equation.3" shapeId="1283"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83" r:id="rId18"/>
      </mc:Fallback>
    </mc:AlternateContent>
    <mc:AlternateContent xmlns:mc="http://schemas.openxmlformats.org/markup-compatibility/2006">
      <mc:Choice Requires="x14">
        <oleObject progId="Equation.3" shapeId="1284"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84" r:id="rId20"/>
      </mc:Fallback>
    </mc:AlternateContent>
    <mc:AlternateContent xmlns:mc="http://schemas.openxmlformats.org/markup-compatibility/2006">
      <mc:Choice Requires="x14">
        <oleObject progId="Equation.3" shapeId="1285"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85" r:id="rId22"/>
      </mc:Fallback>
    </mc:AlternateContent>
    <mc:AlternateContent xmlns:mc="http://schemas.openxmlformats.org/markup-compatibility/2006">
      <mc:Choice Requires="x14">
        <oleObject progId="Equation.3" shapeId="1286"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86" r:id="rId24"/>
      </mc:Fallback>
    </mc:AlternateContent>
    <mc:AlternateContent xmlns:mc="http://schemas.openxmlformats.org/markup-compatibility/2006">
      <mc:Choice Requires="x14">
        <oleObject progId="Equation.3" shapeId="1287"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87" r:id="rId26"/>
      </mc:Fallback>
    </mc:AlternateContent>
    <mc:AlternateContent xmlns:mc="http://schemas.openxmlformats.org/markup-compatibility/2006">
      <mc:Choice Requires="x14">
        <oleObject progId="Equation.3" shapeId="1288"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88" r:id="rId28"/>
      </mc:Fallback>
    </mc:AlternateContent>
    <mc:AlternateContent xmlns:mc="http://schemas.openxmlformats.org/markup-compatibility/2006">
      <mc:Choice Requires="x14">
        <oleObject progId="Equation.3" shapeId="1289"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89"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2020-09-18T09:42:20Z</dcterms:modified>
</cp:coreProperties>
</file>